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Daryl\Downloads\ParaBellum\"/>
    </mc:Choice>
  </mc:AlternateContent>
  <xr:revisionPtr revIDLastSave="0" documentId="13_ncr:1_{918B63FA-E0BA-4962-86A6-2E8CED87D712}" xr6:coauthVersionLast="47" xr6:coauthVersionMax="47" xr10:uidLastSave="{00000000-0000-0000-0000-000000000000}"/>
  <bookViews>
    <workbookView xWindow="-108" yWindow="-108" windowWidth="23256" windowHeight="12456" activeTab="1" xr2:uid="{00000000-000D-0000-FFFF-FFFF00000000}"/>
  </bookViews>
  <sheets>
    <sheet name="Customer Information" sheetId="1" r:id="rId1"/>
    <sheet name="Conquest Products" sheetId="2" r:id="rId2"/>
    <sheet name="Holiday Promotions" sheetId="5" r:id="rId3"/>
    <sheet name="Retailer Restock Bundle Content" sheetId="3" r:id="rId4"/>
    <sheet name="JUNE 2019 EU" sheetId="4" state="hidden" r:id="rId5"/>
  </sheets>
  <definedNames>
    <definedName name="_xlnm._FilterDatabase" localSheetId="1" hidden="1">'Conquest Products'!$A$4:$S$276</definedName>
    <definedName name="_xlnm._FilterDatabase" localSheetId="3" hidden="1">'Retailer Restock Bundle Content'!$A$3:$R$211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86" i="2" l="1"/>
  <c r="A300" i="2"/>
  <c r="A294" i="2"/>
  <c r="A289" i="2"/>
  <c r="T277" i="2"/>
  <c r="S277" i="2"/>
  <c r="R277" i="2"/>
  <c r="T8" i="2"/>
  <c r="S8" i="2"/>
  <c r="R8" i="2"/>
  <c r="T136" i="2"/>
  <c r="S136" i="2"/>
  <c r="R136" i="2"/>
  <c r="T135" i="2"/>
  <c r="S135" i="2"/>
  <c r="R135" i="2"/>
  <c r="R23" i="2"/>
  <c r="S23" i="2"/>
  <c r="T23" i="2"/>
  <c r="R24" i="2"/>
  <c r="S24" i="2"/>
  <c r="T24" i="2"/>
  <c r="R25" i="2"/>
  <c r="S25" i="2"/>
  <c r="T25" i="2"/>
  <c r="R26" i="2"/>
  <c r="S26" i="2"/>
  <c r="T26" i="2"/>
  <c r="R27" i="2"/>
  <c r="S27" i="2"/>
  <c r="T27" i="2"/>
  <c r="R28" i="2"/>
  <c r="S28" i="2"/>
  <c r="T28" i="2"/>
  <c r="R29" i="2"/>
  <c r="S29" i="2"/>
  <c r="T29" i="2"/>
  <c r="T53" i="2"/>
  <c r="S53" i="2"/>
  <c r="R53" i="2"/>
  <c r="T194" i="2" l="1"/>
  <c r="S194" i="2"/>
  <c r="R194" i="2"/>
  <c r="T41" i="2"/>
  <c r="S41" i="2"/>
  <c r="R41" i="2"/>
  <c r="T34" i="2"/>
  <c r="S34" i="2"/>
  <c r="R34" i="2"/>
  <c r="T33" i="2"/>
  <c r="S33" i="2"/>
  <c r="R33" i="2"/>
  <c r="T32" i="2"/>
  <c r="S32" i="2"/>
  <c r="R32" i="2"/>
  <c r="T40" i="2"/>
  <c r="S40" i="2"/>
  <c r="R40" i="2"/>
  <c r="T39" i="2"/>
  <c r="S39" i="2"/>
  <c r="R39" i="2"/>
  <c r="T38" i="2"/>
  <c r="S38" i="2"/>
  <c r="R38" i="2"/>
  <c r="T37" i="2"/>
  <c r="S37" i="2"/>
  <c r="R37" i="2"/>
  <c r="T36" i="2"/>
  <c r="S36" i="2"/>
  <c r="R36" i="2"/>
  <c r="T35" i="2"/>
  <c r="S35" i="2"/>
  <c r="R35" i="2"/>
  <c r="T42" i="2"/>
  <c r="S42" i="2"/>
  <c r="R42" i="2"/>
  <c r="T175" i="2"/>
  <c r="S175" i="2"/>
  <c r="R175" i="2"/>
  <c r="T169" i="2"/>
  <c r="S169" i="2"/>
  <c r="R169" i="2"/>
  <c r="T196" i="2"/>
  <c r="S196" i="2"/>
  <c r="R196" i="2"/>
  <c r="T192" i="2" l="1"/>
  <c r="S192" i="2"/>
  <c r="R192" i="2"/>
  <c r="T191" i="2"/>
  <c r="S191" i="2"/>
  <c r="R191" i="2"/>
  <c r="T190" i="2"/>
  <c r="S190" i="2"/>
  <c r="R190" i="2"/>
  <c r="T189" i="2"/>
  <c r="S189" i="2"/>
  <c r="R189" i="2"/>
  <c r="T188" i="2"/>
  <c r="S188" i="2"/>
  <c r="R188" i="2"/>
  <c r="T187" i="2"/>
  <c r="S187" i="2"/>
  <c r="R187" i="2"/>
  <c r="T186" i="2"/>
  <c r="S186" i="2"/>
  <c r="R186" i="2"/>
  <c r="T268" i="2"/>
  <c r="S268" i="2"/>
  <c r="R268" i="2"/>
  <c r="T274" i="2"/>
  <c r="S274" i="2"/>
  <c r="R274" i="2"/>
  <c r="T278" i="2"/>
  <c r="S278" i="2"/>
  <c r="R278" i="2"/>
  <c r="T245" i="2"/>
  <c r="S245" i="2"/>
  <c r="R245" i="2"/>
  <c r="T142" i="2"/>
  <c r="S142" i="2"/>
  <c r="R142" i="2"/>
  <c r="T15" i="2"/>
  <c r="S15" i="2"/>
  <c r="R15" i="2"/>
  <c r="T13" i="2"/>
  <c r="S13" i="2"/>
  <c r="R13" i="2"/>
  <c r="A18" i="5"/>
  <c r="T121" i="2"/>
  <c r="S121" i="2"/>
  <c r="R121" i="2"/>
  <c r="T108" i="2"/>
  <c r="S108" i="2"/>
  <c r="R108" i="2"/>
  <c r="T107" i="2"/>
  <c r="S107" i="2"/>
  <c r="R107" i="2"/>
  <c r="T106" i="2"/>
  <c r="S106" i="2"/>
  <c r="R106" i="2"/>
  <c r="T105" i="2"/>
  <c r="S105" i="2"/>
  <c r="R105" i="2"/>
  <c r="T104" i="2"/>
  <c r="S104" i="2"/>
  <c r="R104" i="2"/>
  <c r="T103" i="2"/>
  <c r="S103" i="2"/>
  <c r="R103" i="2"/>
  <c r="T102" i="2"/>
  <c r="S102" i="2"/>
  <c r="R102" i="2"/>
  <c r="T101" i="2"/>
  <c r="S101" i="2"/>
  <c r="R101" i="2"/>
  <c r="T100" i="2"/>
  <c r="S100" i="2"/>
  <c r="R100" i="2"/>
  <c r="T116" i="2"/>
  <c r="S116" i="2"/>
  <c r="R116" i="2"/>
  <c r="T113" i="2"/>
  <c r="S113" i="2"/>
  <c r="R113" i="2"/>
  <c r="T112" i="2"/>
  <c r="S112" i="2"/>
  <c r="R112" i="2"/>
  <c r="T109" i="2"/>
  <c r="S109" i="2"/>
  <c r="R109" i="2"/>
  <c r="T120" i="2"/>
  <c r="S120" i="2"/>
  <c r="R120" i="2"/>
  <c r="T119" i="2"/>
  <c r="S119" i="2"/>
  <c r="R119" i="2"/>
  <c r="T118" i="2"/>
  <c r="S118" i="2"/>
  <c r="R118" i="2"/>
  <c r="T111" i="2"/>
  <c r="S111" i="2"/>
  <c r="R111" i="2"/>
  <c r="T117" i="2"/>
  <c r="S117" i="2"/>
  <c r="R117" i="2"/>
  <c r="T110" i="2"/>
  <c r="S110" i="2"/>
  <c r="R110" i="2"/>
  <c r="T115" i="2"/>
  <c r="S115" i="2"/>
  <c r="R115" i="2"/>
  <c r="T114" i="2"/>
  <c r="S114" i="2"/>
  <c r="R114" i="2"/>
  <c r="T20" i="2"/>
  <c r="S20" i="2"/>
  <c r="R20" i="2"/>
  <c r="T236" i="2"/>
  <c r="S236" i="2"/>
  <c r="R236" i="2"/>
  <c r="T241" i="2"/>
  <c r="S241" i="2"/>
  <c r="R241" i="2"/>
  <c r="T229" i="2"/>
  <c r="S229" i="2"/>
  <c r="R229" i="2"/>
  <c r="T228" i="2"/>
  <c r="S228" i="2"/>
  <c r="R228" i="2"/>
  <c r="T227" i="2"/>
  <c r="S227" i="2"/>
  <c r="R227" i="2"/>
  <c r="T226" i="2"/>
  <c r="S226" i="2"/>
  <c r="R226" i="2"/>
  <c r="T225" i="2"/>
  <c r="S225" i="2"/>
  <c r="R225" i="2"/>
  <c r="T224" i="2"/>
  <c r="S224" i="2"/>
  <c r="R224" i="2"/>
  <c r="T223" i="2"/>
  <c r="S223" i="2"/>
  <c r="R223" i="2"/>
  <c r="T222" i="2"/>
  <c r="S222" i="2"/>
  <c r="R222" i="2"/>
  <c r="T221" i="2"/>
  <c r="S221" i="2"/>
  <c r="R221" i="2"/>
  <c r="T220" i="2"/>
  <c r="S220" i="2"/>
  <c r="R220" i="2"/>
  <c r="T219" i="2"/>
  <c r="S219" i="2"/>
  <c r="R219" i="2"/>
  <c r="T218" i="2"/>
  <c r="S218" i="2"/>
  <c r="R218" i="2"/>
  <c r="T217" i="2"/>
  <c r="S217" i="2"/>
  <c r="R217" i="2"/>
  <c r="T216" i="2"/>
  <c r="S216" i="2"/>
  <c r="R216" i="2"/>
  <c r="T215" i="2"/>
  <c r="S215" i="2"/>
  <c r="R215" i="2"/>
  <c r="T214" i="2"/>
  <c r="S214" i="2"/>
  <c r="R214" i="2"/>
  <c r="T213" i="2"/>
  <c r="S213" i="2"/>
  <c r="R213" i="2"/>
  <c r="T212" i="2"/>
  <c r="S212" i="2"/>
  <c r="R212" i="2"/>
  <c r="T211" i="2"/>
  <c r="S211" i="2"/>
  <c r="R211" i="2"/>
  <c r="T210" i="2"/>
  <c r="S210" i="2"/>
  <c r="R210" i="2"/>
  <c r="T209" i="2"/>
  <c r="S209" i="2"/>
  <c r="R209" i="2"/>
  <c r="T208" i="2"/>
  <c r="S208" i="2"/>
  <c r="R208" i="2"/>
  <c r="T207" i="2"/>
  <c r="S207" i="2"/>
  <c r="A291" i="2" s="1"/>
  <c r="R207" i="2"/>
  <c r="T206" i="2"/>
  <c r="S206" i="2"/>
  <c r="R206" i="2"/>
  <c r="T205" i="2"/>
  <c r="S205" i="2"/>
  <c r="R205" i="2"/>
  <c r="T204" i="2"/>
  <c r="S204" i="2"/>
  <c r="R204" i="2"/>
  <c r="T203" i="2"/>
  <c r="S203" i="2"/>
  <c r="R203" i="2"/>
  <c r="T202" i="2"/>
  <c r="S202" i="2"/>
  <c r="R202" i="2"/>
  <c r="T201" i="2"/>
  <c r="S201" i="2"/>
  <c r="R201" i="2"/>
  <c r="T199" i="2"/>
  <c r="S199" i="2"/>
  <c r="R199" i="2"/>
  <c r="T198" i="2"/>
  <c r="S198" i="2"/>
  <c r="R198" i="2"/>
  <c r="T197" i="2"/>
  <c r="S197" i="2"/>
  <c r="R197" i="2"/>
  <c r="T195" i="2"/>
  <c r="S195" i="2"/>
  <c r="R195" i="2"/>
  <c r="T10" i="2"/>
  <c r="S10" i="2"/>
  <c r="R10" i="2"/>
  <c r="T9" i="2"/>
  <c r="S9" i="2"/>
  <c r="R9" i="2"/>
  <c r="S17" i="5"/>
  <c r="R17" i="5"/>
  <c r="Q17" i="5"/>
  <c r="S16" i="5"/>
  <c r="R16" i="5"/>
  <c r="Q16" i="5"/>
  <c r="S15" i="5"/>
  <c r="R15" i="5"/>
  <c r="Q15" i="5"/>
  <c r="S14" i="5"/>
  <c r="R14" i="5"/>
  <c r="Q14" i="5"/>
  <c r="S13" i="5"/>
  <c r="R13" i="5"/>
  <c r="Q13" i="5"/>
  <c r="S12" i="5"/>
  <c r="R12" i="5"/>
  <c r="Q12" i="5"/>
  <c r="S11" i="5"/>
  <c r="R11" i="5"/>
  <c r="Q11" i="5"/>
  <c r="S10" i="5"/>
  <c r="R10" i="5"/>
  <c r="Q10" i="5"/>
  <c r="S9" i="5"/>
  <c r="R9" i="5"/>
  <c r="Q9" i="5"/>
  <c r="S8" i="5"/>
  <c r="R8" i="5"/>
  <c r="Q8" i="5"/>
  <c r="S7" i="5"/>
  <c r="R7" i="5"/>
  <c r="Q7" i="5"/>
  <c r="S6" i="5"/>
  <c r="R6" i="5"/>
  <c r="Q6" i="5"/>
  <c r="S5" i="5"/>
  <c r="R5" i="5"/>
  <c r="Q5" i="5"/>
  <c r="S4" i="5"/>
  <c r="R4" i="5"/>
  <c r="Q4" i="5"/>
  <c r="S3" i="5"/>
  <c r="S18" i="5" s="1"/>
  <c r="R3" i="5"/>
  <c r="R18" i="5" s="1"/>
  <c r="Q3" i="5"/>
  <c r="Q18" i="5" s="1"/>
  <c r="T282" i="2"/>
  <c r="S282" i="2"/>
  <c r="R282" i="2"/>
  <c r="T281" i="2"/>
  <c r="S281" i="2"/>
  <c r="R281" i="2"/>
  <c r="T279" i="2"/>
  <c r="S279" i="2"/>
  <c r="R279" i="2"/>
  <c r="R131" i="2"/>
  <c r="S131" i="2"/>
  <c r="T131" i="2"/>
  <c r="R132" i="2"/>
  <c r="S132" i="2"/>
  <c r="T132" i="2"/>
  <c r="R133" i="2"/>
  <c r="S133" i="2"/>
  <c r="T133" i="2"/>
  <c r="R134" i="2"/>
  <c r="S134" i="2"/>
  <c r="T134" i="2"/>
  <c r="R137" i="2"/>
  <c r="S137" i="2"/>
  <c r="T137" i="2"/>
  <c r="R138" i="2"/>
  <c r="S138" i="2"/>
  <c r="T138" i="2"/>
  <c r="R139" i="2"/>
  <c r="S139" i="2"/>
  <c r="T139" i="2"/>
  <c r="R140" i="2"/>
  <c r="S140" i="2"/>
  <c r="T140" i="2"/>
  <c r="R123" i="2"/>
  <c r="S123" i="2"/>
  <c r="T123" i="2"/>
  <c r="R124" i="2"/>
  <c r="S124" i="2"/>
  <c r="T124" i="2"/>
  <c r="R125" i="2"/>
  <c r="S125" i="2"/>
  <c r="T125" i="2"/>
  <c r="R126" i="2"/>
  <c r="S126" i="2"/>
  <c r="T126" i="2"/>
  <c r="R127" i="2"/>
  <c r="S127" i="2"/>
  <c r="T127" i="2"/>
  <c r="R128" i="2"/>
  <c r="S128" i="2"/>
  <c r="T128" i="2"/>
  <c r="R129" i="2"/>
  <c r="S129" i="2"/>
  <c r="T129" i="2"/>
  <c r="R130" i="2"/>
  <c r="S130" i="2"/>
  <c r="T130" i="2"/>
  <c r="R143" i="2"/>
  <c r="S143" i="2"/>
  <c r="T143" i="2"/>
  <c r="R176" i="2"/>
  <c r="S176" i="2"/>
  <c r="T176" i="2"/>
  <c r="R177" i="2"/>
  <c r="S177" i="2"/>
  <c r="T177" i="2"/>
  <c r="R182" i="2"/>
  <c r="S182" i="2"/>
  <c r="T182" i="2"/>
  <c r="R180" i="2"/>
  <c r="S180" i="2"/>
  <c r="T180" i="2"/>
  <c r="R178" i="2"/>
  <c r="S178" i="2"/>
  <c r="T178" i="2"/>
  <c r="R179" i="2"/>
  <c r="S179" i="2"/>
  <c r="T179" i="2"/>
  <c r="R181" i="2"/>
  <c r="S181" i="2"/>
  <c r="T181" i="2"/>
  <c r="R170" i="2"/>
  <c r="S170" i="2"/>
  <c r="T170" i="2"/>
  <c r="R171" i="2"/>
  <c r="S171" i="2"/>
  <c r="T171" i="2"/>
  <c r="R172" i="2"/>
  <c r="S172" i="2"/>
  <c r="T172" i="2"/>
  <c r="R173" i="2"/>
  <c r="S173" i="2"/>
  <c r="T173" i="2"/>
  <c r="R174" i="2"/>
  <c r="S174" i="2"/>
  <c r="T174" i="2"/>
  <c r="R183" i="2"/>
  <c r="S183" i="2"/>
  <c r="T183" i="2"/>
  <c r="R184" i="2"/>
  <c r="S184" i="2"/>
  <c r="T184" i="2"/>
  <c r="R22" i="2"/>
  <c r="S22" i="2"/>
  <c r="T22" i="2"/>
  <c r="R85" i="2"/>
  <c r="S85" i="2"/>
  <c r="T85" i="2"/>
  <c r="R97" i="2"/>
  <c r="S97" i="2"/>
  <c r="T97" i="2"/>
  <c r="R96" i="2"/>
  <c r="S96" i="2"/>
  <c r="T96" i="2"/>
  <c r="R86" i="2"/>
  <c r="S86" i="2"/>
  <c r="T86" i="2"/>
  <c r="R87" i="2"/>
  <c r="S87" i="2"/>
  <c r="T87" i="2"/>
  <c r="R88" i="2"/>
  <c r="S88" i="2"/>
  <c r="T88" i="2"/>
  <c r="R95" i="2"/>
  <c r="S95" i="2"/>
  <c r="T95" i="2"/>
  <c r="R89" i="2"/>
  <c r="S89" i="2"/>
  <c r="T89" i="2"/>
  <c r="R90" i="2"/>
  <c r="S90" i="2"/>
  <c r="T90" i="2"/>
  <c r="R91" i="2"/>
  <c r="S91" i="2"/>
  <c r="T91" i="2"/>
  <c r="R92" i="2"/>
  <c r="S92" i="2"/>
  <c r="T92" i="2"/>
  <c r="R93" i="2"/>
  <c r="S93" i="2"/>
  <c r="T93" i="2"/>
  <c r="R94" i="2"/>
  <c r="S94" i="2"/>
  <c r="T94" i="2"/>
  <c r="R82" i="2"/>
  <c r="S82" i="2"/>
  <c r="T82" i="2"/>
  <c r="R70" i="2"/>
  <c r="S70" i="2"/>
  <c r="T70" i="2"/>
  <c r="R71" i="2"/>
  <c r="S71" i="2"/>
  <c r="T71" i="2"/>
  <c r="R72" i="2"/>
  <c r="S72" i="2"/>
  <c r="T72" i="2"/>
  <c r="R73" i="2"/>
  <c r="S73" i="2"/>
  <c r="T73" i="2"/>
  <c r="R74" i="2"/>
  <c r="S74" i="2"/>
  <c r="T74" i="2"/>
  <c r="R75" i="2"/>
  <c r="S75" i="2"/>
  <c r="T75" i="2"/>
  <c r="R76" i="2"/>
  <c r="S76" i="2"/>
  <c r="T76" i="2"/>
  <c r="R77" i="2"/>
  <c r="S77" i="2"/>
  <c r="T77" i="2"/>
  <c r="R78" i="2"/>
  <c r="S78" i="2"/>
  <c r="T78" i="2"/>
  <c r="R83" i="2"/>
  <c r="S83" i="2"/>
  <c r="T83" i="2"/>
  <c r="R79" i="2"/>
  <c r="S79" i="2"/>
  <c r="T79" i="2"/>
  <c r="R80" i="2"/>
  <c r="S80" i="2"/>
  <c r="T80" i="2"/>
  <c r="R81" i="2"/>
  <c r="S81" i="2"/>
  <c r="T81" i="2"/>
  <c r="R84" i="2"/>
  <c r="S84" i="2"/>
  <c r="T84" i="2"/>
  <c r="R233" i="2"/>
  <c r="S233" i="2"/>
  <c r="T233" i="2"/>
  <c r="R234" i="2"/>
  <c r="S234" i="2"/>
  <c r="T234" i="2"/>
  <c r="R235" i="2"/>
  <c r="S235" i="2"/>
  <c r="T235" i="2"/>
  <c r="R98" i="2"/>
  <c r="S98" i="2"/>
  <c r="T98" i="2"/>
  <c r="R18" i="2"/>
  <c r="S18" i="2"/>
  <c r="T18" i="2"/>
  <c r="R162" i="2"/>
  <c r="S162" i="2"/>
  <c r="T162" i="2"/>
  <c r="R163" i="2"/>
  <c r="S163" i="2"/>
  <c r="T163" i="2"/>
  <c r="R164" i="2"/>
  <c r="S164" i="2"/>
  <c r="T164" i="2"/>
  <c r="R165" i="2"/>
  <c r="S165" i="2"/>
  <c r="T165" i="2"/>
  <c r="R166" i="2"/>
  <c r="S166" i="2"/>
  <c r="T166" i="2"/>
  <c r="R161" i="2"/>
  <c r="S161" i="2"/>
  <c r="T161" i="2"/>
  <c r="R154" i="2"/>
  <c r="S154" i="2"/>
  <c r="T154" i="2"/>
  <c r="R155" i="2"/>
  <c r="S155" i="2"/>
  <c r="T155" i="2"/>
  <c r="R156" i="2"/>
  <c r="S156" i="2"/>
  <c r="T156" i="2"/>
  <c r="R157" i="2"/>
  <c r="S157" i="2"/>
  <c r="T157" i="2"/>
  <c r="R158" i="2"/>
  <c r="S158" i="2"/>
  <c r="T158" i="2"/>
  <c r="R159" i="2"/>
  <c r="S159" i="2"/>
  <c r="T159" i="2"/>
  <c r="R160" i="2"/>
  <c r="S160" i="2"/>
  <c r="T160" i="2"/>
  <c r="R145" i="2"/>
  <c r="S145" i="2"/>
  <c r="T145" i="2"/>
  <c r="R146" i="2"/>
  <c r="S146" i="2"/>
  <c r="T146" i="2"/>
  <c r="R147" i="2"/>
  <c r="S147" i="2"/>
  <c r="T147" i="2"/>
  <c r="R148" i="2"/>
  <c r="S148" i="2"/>
  <c r="T148" i="2"/>
  <c r="R149" i="2"/>
  <c r="S149" i="2"/>
  <c r="T149" i="2"/>
  <c r="R150" i="2"/>
  <c r="S150" i="2"/>
  <c r="T150" i="2"/>
  <c r="R151" i="2"/>
  <c r="S151" i="2"/>
  <c r="T151" i="2"/>
  <c r="R152" i="2"/>
  <c r="S152" i="2"/>
  <c r="T152" i="2"/>
  <c r="R153" i="2"/>
  <c r="S153" i="2"/>
  <c r="T153" i="2"/>
  <c r="R237" i="2"/>
  <c r="S237" i="2"/>
  <c r="T237" i="2"/>
  <c r="R238" i="2"/>
  <c r="S238" i="2"/>
  <c r="T238" i="2"/>
  <c r="R239" i="2"/>
  <c r="S239" i="2"/>
  <c r="T239" i="2"/>
  <c r="R240" i="2"/>
  <c r="S240" i="2"/>
  <c r="T240" i="2"/>
  <c r="R167" i="2"/>
  <c r="S167" i="2"/>
  <c r="T167" i="2"/>
  <c r="R21" i="2"/>
  <c r="S21" i="2"/>
  <c r="T21" i="2"/>
  <c r="R56" i="2"/>
  <c r="S56" i="2"/>
  <c r="T56" i="2"/>
  <c r="R64" i="2"/>
  <c r="S64" i="2"/>
  <c r="T64" i="2"/>
  <c r="R57" i="2"/>
  <c r="S57" i="2"/>
  <c r="T57" i="2"/>
  <c r="R58" i="2"/>
  <c r="S58" i="2"/>
  <c r="T58" i="2"/>
  <c r="R59" i="2"/>
  <c r="S59" i="2"/>
  <c r="T59" i="2"/>
  <c r="R60" i="2"/>
  <c r="S60" i="2"/>
  <c r="T60" i="2"/>
  <c r="R61" i="2"/>
  <c r="S61" i="2"/>
  <c r="T61" i="2"/>
  <c r="R62" i="2"/>
  <c r="S62" i="2"/>
  <c r="T62" i="2"/>
  <c r="R63" i="2"/>
  <c r="S63" i="2"/>
  <c r="T63" i="2"/>
  <c r="R55" i="2"/>
  <c r="S55" i="2"/>
  <c r="T55" i="2"/>
  <c r="R65" i="2"/>
  <c r="S65" i="2"/>
  <c r="T65" i="2"/>
  <c r="R66" i="2"/>
  <c r="S66" i="2"/>
  <c r="T66" i="2"/>
  <c r="R67" i="2"/>
  <c r="S67" i="2"/>
  <c r="T67" i="2"/>
  <c r="R44" i="2"/>
  <c r="S44" i="2"/>
  <c r="T44" i="2"/>
  <c r="R45" i="2"/>
  <c r="S45" i="2"/>
  <c r="T45" i="2"/>
  <c r="R46" i="2"/>
  <c r="S46" i="2"/>
  <c r="T46" i="2"/>
  <c r="R47" i="2"/>
  <c r="S47" i="2"/>
  <c r="T47" i="2"/>
  <c r="R48" i="2"/>
  <c r="S48" i="2"/>
  <c r="T48" i="2"/>
  <c r="R49" i="2"/>
  <c r="S49" i="2"/>
  <c r="T49" i="2"/>
  <c r="R50" i="2"/>
  <c r="S50" i="2"/>
  <c r="T50" i="2"/>
  <c r="R51" i="2"/>
  <c r="S51" i="2"/>
  <c r="T51" i="2"/>
  <c r="R52" i="2"/>
  <c r="S52" i="2"/>
  <c r="T52" i="2"/>
  <c r="R54" i="2"/>
  <c r="S54" i="2"/>
  <c r="T54" i="2"/>
  <c r="R230" i="2"/>
  <c r="S230" i="2"/>
  <c r="T230" i="2"/>
  <c r="R231" i="2"/>
  <c r="S231" i="2"/>
  <c r="T231" i="2"/>
  <c r="R232" i="2"/>
  <c r="S232" i="2"/>
  <c r="T232" i="2"/>
  <c r="R68" i="2"/>
  <c r="S68" i="2"/>
  <c r="T68" i="2"/>
  <c r="R17" i="2"/>
  <c r="S17" i="2"/>
  <c r="T17" i="2"/>
  <c r="R19" i="2"/>
  <c r="S19" i="2"/>
  <c r="T19" i="2"/>
  <c r="R253" i="2"/>
  <c r="S253" i="2"/>
  <c r="T253" i="2"/>
  <c r="R254" i="2"/>
  <c r="S254" i="2"/>
  <c r="T254" i="2"/>
  <c r="R255" i="2"/>
  <c r="S255" i="2"/>
  <c r="T255" i="2"/>
  <c r="R256" i="2"/>
  <c r="S256" i="2"/>
  <c r="T256" i="2"/>
  <c r="R257" i="2"/>
  <c r="S257" i="2"/>
  <c r="T257" i="2"/>
  <c r="R258" i="2"/>
  <c r="S258" i="2"/>
  <c r="T258" i="2"/>
  <c r="R259" i="2"/>
  <c r="S259" i="2"/>
  <c r="T259" i="2"/>
  <c r="R260" i="2"/>
  <c r="S260" i="2"/>
  <c r="T260" i="2"/>
  <c r="R261" i="2"/>
  <c r="S261" i="2"/>
  <c r="T261" i="2"/>
  <c r="R262" i="2"/>
  <c r="S262" i="2"/>
  <c r="T262" i="2"/>
  <c r="R263" i="2"/>
  <c r="S263" i="2"/>
  <c r="T263" i="2"/>
  <c r="R264" i="2"/>
  <c r="S264" i="2"/>
  <c r="T264" i="2"/>
  <c r="R243" i="2"/>
  <c r="S243" i="2"/>
  <c r="T243" i="2"/>
  <c r="R244" i="2"/>
  <c r="S244" i="2"/>
  <c r="T244" i="2"/>
  <c r="R249" i="2"/>
  <c r="S249" i="2"/>
  <c r="T249" i="2"/>
  <c r="R251" i="2"/>
  <c r="S251" i="2"/>
  <c r="T251" i="2"/>
  <c r="R247" i="2"/>
  <c r="S247" i="2"/>
  <c r="T247" i="2"/>
  <c r="R250" i="2"/>
  <c r="S250" i="2"/>
  <c r="T250" i="2"/>
  <c r="R246" i="2"/>
  <c r="S246" i="2"/>
  <c r="T246" i="2"/>
  <c r="R248" i="2"/>
  <c r="S248" i="2"/>
  <c r="T248" i="2"/>
  <c r="R267" i="2"/>
  <c r="S267" i="2"/>
  <c r="T267" i="2"/>
  <c r="R269" i="2"/>
  <c r="S269" i="2"/>
  <c r="T269" i="2"/>
  <c r="R270" i="2"/>
  <c r="S270" i="2"/>
  <c r="T270" i="2"/>
  <c r="R271" i="2"/>
  <c r="S271" i="2"/>
  <c r="T271" i="2"/>
  <c r="R272" i="2"/>
  <c r="S272" i="2"/>
  <c r="T272" i="2"/>
  <c r="R273" i="2"/>
  <c r="S273" i="2"/>
  <c r="T273" i="2"/>
  <c r="R275" i="2"/>
  <c r="S275" i="2"/>
  <c r="T275" i="2"/>
  <c r="R276" i="2"/>
  <c r="S276" i="2"/>
  <c r="T276" i="2"/>
  <c r="R280" i="2"/>
  <c r="S280" i="2"/>
  <c r="T280" i="2"/>
  <c r="T141" i="2"/>
  <c r="A299" i="2" s="1"/>
  <c r="S141" i="2"/>
  <c r="A293" i="2" s="1"/>
  <c r="R141" i="2"/>
  <c r="A288" i="2" s="1"/>
  <c r="R14" i="2"/>
  <c r="S14" i="2"/>
  <c r="T14" i="2"/>
  <c r="R16" i="2"/>
  <c r="S16" i="2"/>
  <c r="T16" i="2"/>
  <c r="T12" i="2"/>
  <c r="S12" i="2"/>
  <c r="R12" i="2"/>
  <c r="R5" i="2"/>
  <c r="S5" i="2"/>
  <c r="T5" i="2"/>
  <c r="R6" i="2"/>
  <c r="S6" i="2"/>
  <c r="T6" i="2"/>
  <c r="A216" i="3"/>
  <c r="A214" i="3"/>
  <c r="A211" i="3"/>
  <c r="A210" i="3"/>
  <c r="A209" i="3"/>
  <c r="A207" i="3"/>
  <c r="A206" i="3"/>
  <c r="A205" i="3"/>
  <c r="S201" i="3"/>
  <c r="R201" i="3"/>
  <c r="Q201" i="3"/>
  <c r="S200" i="3"/>
  <c r="R200" i="3"/>
  <c r="Q200" i="3"/>
  <c r="S199" i="3"/>
  <c r="R199" i="3"/>
  <c r="Q199" i="3"/>
  <c r="S196" i="3"/>
  <c r="R196" i="3"/>
  <c r="Q196" i="3"/>
  <c r="S195" i="3"/>
  <c r="R195" i="3"/>
  <c r="Q195" i="3"/>
  <c r="S194" i="3"/>
  <c r="R194" i="3"/>
  <c r="Q194" i="3"/>
  <c r="S193" i="3"/>
  <c r="R193" i="3"/>
  <c r="Q193" i="3"/>
  <c r="S192" i="3"/>
  <c r="R192" i="3"/>
  <c r="Q192" i="3"/>
  <c r="S191" i="3"/>
  <c r="R191" i="3"/>
  <c r="Q191" i="3"/>
  <c r="S190" i="3"/>
  <c r="R190" i="3"/>
  <c r="Q190" i="3"/>
  <c r="S189" i="3"/>
  <c r="R189" i="3"/>
  <c r="Q189" i="3"/>
  <c r="S188" i="3"/>
  <c r="R188" i="3"/>
  <c r="Q188" i="3"/>
  <c r="S187" i="3"/>
  <c r="R187" i="3"/>
  <c r="Q187" i="3"/>
  <c r="S186" i="3"/>
  <c r="R186" i="3"/>
  <c r="Q186" i="3"/>
  <c r="S185" i="3"/>
  <c r="R185" i="3"/>
  <c r="Q185" i="3"/>
  <c r="S183" i="3"/>
  <c r="R183" i="3"/>
  <c r="Q183" i="3"/>
  <c r="S182" i="3"/>
  <c r="R182" i="3"/>
  <c r="Q182" i="3"/>
  <c r="S181" i="3"/>
  <c r="R181" i="3"/>
  <c r="Q181" i="3"/>
  <c r="S180" i="3"/>
  <c r="R180" i="3"/>
  <c r="Q180" i="3"/>
  <c r="S179" i="3"/>
  <c r="R179" i="3"/>
  <c r="Q179" i="3"/>
  <c r="S178" i="3"/>
  <c r="R178" i="3"/>
  <c r="Q178" i="3"/>
  <c r="S177" i="3"/>
  <c r="R177" i="3"/>
  <c r="Q177" i="3"/>
  <c r="S176" i="3"/>
  <c r="R176" i="3"/>
  <c r="Q176" i="3"/>
  <c r="S175" i="3"/>
  <c r="R175" i="3"/>
  <c r="Q175" i="3"/>
  <c r="S174" i="3"/>
  <c r="R174" i="3"/>
  <c r="Q174" i="3"/>
  <c r="S173" i="3"/>
  <c r="R173" i="3"/>
  <c r="Q173" i="3"/>
  <c r="S172" i="3"/>
  <c r="R172" i="3"/>
  <c r="Q172" i="3"/>
  <c r="S171" i="3"/>
  <c r="R171" i="3"/>
  <c r="Q171" i="3"/>
  <c r="S170" i="3"/>
  <c r="R170" i="3"/>
  <c r="Q170" i="3"/>
  <c r="S169" i="3"/>
  <c r="R169" i="3"/>
  <c r="Q169" i="3"/>
  <c r="S168" i="3"/>
  <c r="R168" i="3"/>
  <c r="Q168" i="3"/>
  <c r="S167" i="3"/>
  <c r="R167" i="3"/>
  <c r="Q167" i="3"/>
  <c r="S166" i="3"/>
  <c r="R166" i="3"/>
  <c r="Q166" i="3"/>
  <c r="S165" i="3"/>
  <c r="R165" i="3"/>
  <c r="Q165" i="3"/>
  <c r="S164" i="3"/>
  <c r="R164" i="3"/>
  <c r="Q164" i="3"/>
  <c r="S163" i="3"/>
  <c r="R163" i="3"/>
  <c r="Q163" i="3"/>
  <c r="S162" i="3"/>
  <c r="R162" i="3"/>
  <c r="Q162" i="3"/>
  <c r="S161" i="3"/>
  <c r="R161" i="3"/>
  <c r="Q161" i="3"/>
  <c r="S159" i="3"/>
  <c r="R159" i="3"/>
  <c r="Q159" i="3"/>
  <c r="S158" i="3"/>
  <c r="R158" i="3"/>
  <c r="Q158" i="3"/>
  <c r="S157" i="3"/>
  <c r="R157" i="3"/>
  <c r="Q157" i="3"/>
  <c r="S156" i="3"/>
  <c r="R156" i="3"/>
  <c r="Q156" i="3"/>
  <c r="S155" i="3"/>
  <c r="R155" i="3"/>
  <c r="Q155" i="3"/>
  <c r="S154" i="3"/>
  <c r="R154" i="3"/>
  <c r="Q154" i="3"/>
  <c r="S153" i="3"/>
  <c r="R153" i="3"/>
  <c r="Q153" i="3"/>
  <c r="S152" i="3"/>
  <c r="R152" i="3"/>
  <c r="Q152" i="3"/>
  <c r="S151" i="3"/>
  <c r="R151" i="3"/>
  <c r="Q151" i="3"/>
  <c r="S150" i="3"/>
  <c r="R150" i="3"/>
  <c r="Q150" i="3"/>
  <c r="S149" i="3"/>
  <c r="R149" i="3"/>
  <c r="Q149" i="3"/>
  <c r="S148" i="3"/>
  <c r="R148" i="3"/>
  <c r="Q148" i="3"/>
  <c r="S147" i="3"/>
  <c r="R147" i="3"/>
  <c r="Q147" i="3"/>
  <c r="S146" i="3"/>
  <c r="R146" i="3"/>
  <c r="Q146" i="3"/>
  <c r="S145" i="3"/>
  <c r="R145" i="3"/>
  <c r="Q145" i="3"/>
  <c r="S144" i="3"/>
  <c r="R144" i="3"/>
  <c r="Q144" i="3"/>
  <c r="S143" i="3"/>
  <c r="R143" i="3"/>
  <c r="Q143" i="3"/>
  <c r="S142" i="3"/>
  <c r="R142" i="3"/>
  <c r="Q142" i="3"/>
  <c r="S141" i="3"/>
  <c r="R141" i="3"/>
  <c r="Q141" i="3"/>
  <c r="S140" i="3"/>
  <c r="R140" i="3"/>
  <c r="Q140" i="3"/>
  <c r="S139" i="3"/>
  <c r="R139" i="3"/>
  <c r="Q139" i="3"/>
  <c r="S138" i="3"/>
  <c r="R138" i="3"/>
  <c r="Q138" i="3"/>
  <c r="S137" i="3"/>
  <c r="R137" i="3"/>
  <c r="Q137" i="3"/>
  <c r="S136" i="3"/>
  <c r="R136" i="3"/>
  <c r="Q136" i="3"/>
  <c r="S135" i="3"/>
  <c r="R135" i="3"/>
  <c r="Q135" i="3"/>
  <c r="S134" i="3"/>
  <c r="R134" i="3"/>
  <c r="Q134" i="3"/>
  <c r="S132" i="3"/>
  <c r="R132" i="3"/>
  <c r="Q132" i="3"/>
  <c r="S131" i="3"/>
  <c r="R131" i="3"/>
  <c r="Q131" i="3"/>
  <c r="S130" i="3"/>
  <c r="R130" i="3"/>
  <c r="Q130" i="3"/>
  <c r="S129" i="3"/>
  <c r="R129" i="3"/>
  <c r="Q129" i="3"/>
  <c r="S128" i="3"/>
  <c r="R128" i="3"/>
  <c r="Q128" i="3"/>
  <c r="S127" i="3"/>
  <c r="R127" i="3"/>
  <c r="Q127" i="3"/>
  <c r="S126" i="3"/>
  <c r="R126" i="3"/>
  <c r="Q126" i="3"/>
  <c r="S125" i="3"/>
  <c r="R125" i="3"/>
  <c r="Q125" i="3"/>
  <c r="S124" i="3"/>
  <c r="R124" i="3"/>
  <c r="Q124" i="3"/>
  <c r="S123" i="3"/>
  <c r="R123" i="3"/>
  <c r="Q123" i="3"/>
  <c r="S122" i="3"/>
  <c r="R122" i="3"/>
  <c r="Q122" i="3"/>
  <c r="S121" i="3"/>
  <c r="R121" i="3"/>
  <c r="Q121" i="3"/>
  <c r="S120" i="3"/>
  <c r="R120" i="3"/>
  <c r="Q120" i="3"/>
  <c r="S119" i="3"/>
  <c r="R119" i="3"/>
  <c r="Q119" i="3"/>
  <c r="S118" i="3"/>
  <c r="R118" i="3"/>
  <c r="Q118" i="3"/>
  <c r="S117" i="3"/>
  <c r="R117" i="3"/>
  <c r="Q117" i="3"/>
  <c r="S116" i="3"/>
  <c r="R116" i="3"/>
  <c r="Q116" i="3"/>
  <c r="S115" i="3"/>
  <c r="R115" i="3"/>
  <c r="Q115" i="3"/>
  <c r="S114" i="3"/>
  <c r="R114" i="3"/>
  <c r="Q114" i="3"/>
  <c r="S113" i="3"/>
  <c r="R113" i="3"/>
  <c r="Q113" i="3"/>
  <c r="S112" i="3"/>
  <c r="R112" i="3"/>
  <c r="Q112" i="3"/>
  <c r="S111" i="3"/>
  <c r="R111" i="3"/>
  <c r="Q111" i="3"/>
  <c r="S110" i="3"/>
  <c r="R110" i="3"/>
  <c r="Q110" i="3"/>
  <c r="S109" i="3"/>
  <c r="R109" i="3"/>
  <c r="Q109" i="3"/>
  <c r="S107" i="3"/>
  <c r="R107" i="3"/>
  <c r="Q107" i="3"/>
  <c r="S106" i="3"/>
  <c r="R106" i="3"/>
  <c r="Q106" i="3"/>
  <c r="S105" i="3"/>
  <c r="R105" i="3"/>
  <c r="Q105" i="3"/>
  <c r="S104" i="3"/>
  <c r="R104" i="3"/>
  <c r="Q104" i="3"/>
  <c r="S103" i="3"/>
  <c r="R103" i="3"/>
  <c r="Q103" i="3"/>
  <c r="S102" i="3"/>
  <c r="R102" i="3"/>
  <c r="Q102" i="3"/>
  <c r="S101" i="3"/>
  <c r="R101" i="3"/>
  <c r="Q101" i="3"/>
  <c r="S100" i="3"/>
  <c r="R100" i="3"/>
  <c r="Q100" i="3"/>
  <c r="S99" i="3"/>
  <c r="R99" i="3"/>
  <c r="Q99" i="3"/>
  <c r="S98" i="3"/>
  <c r="R98" i="3"/>
  <c r="Q98" i="3"/>
  <c r="S97" i="3"/>
  <c r="R97" i="3"/>
  <c r="Q97" i="3"/>
  <c r="S96" i="3"/>
  <c r="R96" i="3"/>
  <c r="Q96" i="3"/>
  <c r="S95" i="3"/>
  <c r="R95" i="3"/>
  <c r="Q95" i="3"/>
  <c r="S94" i="3"/>
  <c r="R94" i="3"/>
  <c r="Q94" i="3"/>
  <c r="S93" i="3"/>
  <c r="R93" i="3"/>
  <c r="Q93" i="3"/>
  <c r="S92" i="3"/>
  <c r="R92" i="3"/>
  <c r="Q92" i="3"/>
  <c r="S91" i="3"/>
  <c r="R91" i="3"/>
  <c r="Q91" i="3"/>
  <c r="S90" i="3"/>
  <c r="R90" i="3"/>
  <c r="Q90" i="3"/>
  <c r="S89" i="3"/>
  <c r="R89" i="3"/>
  <c r="Q89" i="3"/>
  <c r="S88" i="3"/>
  <c r="R88" i="3"/>
  <c r="Q88" i="3"/>
  <c r="S87" i="3"/>
  <c r="R87" i="3"/>
  <c r="Q87" i="3"/>
  <c r="S86" i="3"/>
  <c r="R86" i="3"/>
  <c r="Q86" i="3"/>
  <c r="S85" i="3"/>
  <c r="R85" i="3"/>
  <c r="Q85" i="3"/>
  <c r="S84" i="3"/>
  <c r="R84" i="3"/>
  <c r="Q84" i="3"/>
  <c r="S83" i="3"/>
  <c r="R83" i="3"/>
  <c r="Q83" i="3"/>
  <c r="S82" i="3"/>
  <c r="R82" i="3"/>
  <c r="Q82" i="3"/>
  <c r="S81" i="3"/>
  <c r="R81" i="3"/>
  <c r="Q81" i="3"/>
  <c r="S79" i="3"/>
  <c r="A215" i="3" s="1"/>
  <c r="R79" i="3"/>
  <c r="Q79" i="3"/>
  <c r="S78" i="3"/>
  <c r="R78" i="3"/>
  <c r="Q78" i="3"/>
  <c r="S77" i="3"/>
  <c r="R77" i="3"/>
  <c r="Q77" i="3"/>
  <c r="S76" i="3"/>
  <c r="R76" i="3"/>
  <c r="Q76" i="3"/>
  <c r="S75" i="3"/>
  <c r="R75" i="3"/>
  <c r="Q75" i="3"/>
  <c r="S74" i="3"/>
  <c r="R74" i="3"/>
  <c r="Q74" i="3"/>
  <c r="S73" i="3"/>
  <c r="R73" i="3"/>
  <c r="Q73" i="3"/>
  <c r="S72" i="3"/>
  <c r="R72" i="3"/>
  <c r="Q72" i="3"/>
  <c r="S71" i="3"/>
  <c r="R71" i="3"/>
  <c r="Q71" i="3"/>
  <c r="S70" i="3"/>
  <c r="R70" i="3"/>
  <c r="Q70" i="3"/>
  <c r="S69" i="3"/>
  <c r="R69" i="3"/>
  <c r="Q69" i="3"/>
  <c r="S68" i="3"/>
  <c r="R68" i="3"/>
  <c r="Q68" i="3"/>
  <c r="S67" i="3"/>
  <c r="R67" i="3"/>
  <c r="Q67" i="3"/>
  <c r="S66" i="3"/>
  <c r="R66" i="3"/>
  <c r="Q66" i="3"/>
  <c r="S65" i="3"/>
  <c r="R65" i="3"/>
  <c r="Q65" i="3"/>
  <c r="S64" i="3"/>
  <c r="R64" i="3"/>
  <c r="Q64" i="3"/>
  <c r="S63" i="3"/>
  <c r="R63" i="3"/>
  <c r="Q63" i="3"/>
  <c r="S62" i="3"/>
  <c r="R62" i="3"/>
  <c r="Q62" i="3"/>
  <c r="S60" i="3"/>
  <c r="R60" i="3"/>
  <c r="Q60" i="3"/>
  <c r="S59" i="3"/>
  <c r="R59" i="3"/>
  <c r="Q59" i="3"/>
  <c r="S58" i="3"/>
  <c r="R58" i="3"/>
  <c r="Q58" i="3"/>
  <c r="S57" i="3"/>
  <c r="R57" i="3"/>
  <c r="Q57" i="3"/>
  <c r="S56" i="3"/>
  <c r="R56" i="3"/>
  <c r="Q56" i="3"/>
  <c r="S55" i="3"/>
  <c r="R55" i="3"/>
  <c r="Q55" i="3"/>
  <c r="S54" i="3"/>
  <c r="R54" i="3"/>
  <c r="Q54" i="3"/>
  <c r="S53" i="3"/>
  <c r="R53" i="3"/>
  <c r="Q53" i="3"/>
  <c r="S52" i="3"/>
  <c r="R52" i="3"/>
  <c r="Q52" i="3"/>
  <c r="S51" i="3"/>
  <c r="R51" i="3"/>
  <c r="Q51" i="3"/>
  <c r="S50" i="3"/>
  <c r="R50" i="3"/>
  <c r="Q50" i="3"/>
  <c r="S49" i="3"/>
  <c r="R49" i="3"/>
  <c r="Q49" i="3"/>
  <c r="S48" i="3"/>
  <c r="R48" i="3"/>
  <c r="Q48" i="3"/>
  <c r="S47" i="3"/>
  <c r="R47" i="3"/>
  <c r="Q47" i="3"/>
  <c r="S46" i="3"/>
  <c r="R46" i="3"/>
  <c r="Q46" i="3"/>
  <c r="S45" i="3"/>
  <c r="R45" i="3"/>
  <c r="Q45" i="3"/>
  <c r="S43" i="3"/>
  <c r="R43" i="3"/>
  <c r="Q43" i="3"/>
  <c r="S42" i="3"/>
  <c r="R42" i="3"/>
  <c r="Q42" i="3"/>
  <c r="S41" i="3"/>
  <c r="R41" i="3"/>
  <c r="Q41" i="3"/>
  <c r="S40" i="3"/>
  <c r="R40" i="3"/>
  <c r="Q40" i="3"/>
  <c r="S39" i="3"/>
  <c r="R39" i="3"/>
  <c r="Q39" i="3"/>
  <c r="S38" i="3"/>
  <c r="R38" i="3"/>
  <c r="Q38" i="3"/>
  <c r="S37" i="3"/>
  <c r="R37" i="3"/>
  <c r="Q37" i="3"/>
  <c r="S36" i="3"/>
  <c r="R36" i="3"/>
  <c r="Q36" i="3"/>
  <c r="S35" i="3"/>
  <c r="R35" i="3"/>
  <c r="Q35" i="3"/>
  <c r="S34" i="3"/>
  <c r="R34" i="3"/>
  <c r="Q34" i="3"/>
  <c r="S33" i="3"/>
  <c r="R33" i="3"/>
  <c r="Q33" i="3"/>
  <c r="S32" i="3"/>
  <c r="R32" i="3"/>
  <c r="Q32" i="3"/>
  <c r="S31" i="3"/>
  <c r="R31" i="3"/>
  <c r="Q31" i="3"/>
  <c r="S30" i="3"/>
  <c r="R30" i="3"/>
  <c r="Q30" i="3"/>
  <c r="S29" i="3"/>
  <c r="R29" i="3"/>
  <c r="Q29" i="3"/>
  <c r="S28" i="3"/>
  <c r="R28" i="3"/>
  <c r="Q28" i="3"/>
  <c r="S27" i="3"/>
  <c r="R27" i="3"/>
  <c r="Q27" i="3"/>
  <c r="S26" i="3"/>
  <c r="R26" i="3"/>
  <c r="Q26" i="3"/>
  <c r="S25" i="3"/>
  <c r="R25" i="3"/>
  <c r="Q25" i="3"/>
  <c r="S24" i="3"/>
  <c r="R24" i="3"/>
  <c r="Q24" i="3"/>
  <c r="S23" i="3"/>
  <c r="R23" i="3"/>
  <c r="Q23" i="3"/>
  <c r="S22" i="3"/>
  <c r="R22" i="3"/>
  <c r="Q22" i="3"/>
  <c r="S21" i="3"/>
  <c r="R21" i="3"/>
  <c r="Q21" i="3"/>
  <c r="S20" i="3"/>
  <c r="R20" i="3"/>
  <c r="Q20" i="3"/>
  <c r="S19" i="3"/>
  <c r="R19" i="3"/>
  <c r="Q19" i="3"/>
  <c r="S18" i="3"/>
  <c r="R18" i="3"/>
  <c r="Q18" i="3"/>
  <c r="S17" i="3"/>
  <c r="R17" i="3"/>
  <c r="Q17" i="3"/>
  <c r="S16" i="3"/>
  <c r="R16" i="3"/>
  <c r="Q16" i="3"/>
  <c r="S15" i="3"/>
  <c r="R15" i="3"/>
  <c r="Q15" i="3"/>
  <c r="S14" i="3"/>
  <c r="R14" i="3"/>
  <c r="Q14" i="3"/>
  <c r="S13" i="3"/>
  <c r="R13" i="3"/>
  <c r="Q13" i="3"/>
  <c r="S12" i="3"/>
  <c r="R12" i="3"/>
  <c r="Q12" i="3"/>
  <c r="S11" i="3"/>
  <c r="R11" i="3"/>
  <c r="Q11" i="3"/>
  <c r="S10" i="3"/>
  <c r="R10" i="3"/>
  <c r="Q10" i="3"/>
  <c r="S9" i="3"/>
  <c r="R9" i="3"/>
  <c r="Q9" i="3"/>
  <c r="S8" i="3"/>
  <c r="R8" i="3"/>
  <c r="Q8" i="3"/>
  <c r="S6" i="3"/>
  <c r="R6" i="3"/>
  <c r="Q6" i="3"/>
  <c r="S5" i="3"/>
  <c r="R5" i="3"/>
  <c r="Q5" i="3"/>
  <c r="A297" i="2" l="1"/>
  <c r="A287" i="2"/>
  <c r="A292" i="2"/>
  <c r="A298" i="2"/>
</calcChain>
</file>

<file path=xl/sharedStrings.xml><?xml version="1.0" encoding="utf-8"?>
<sst xmlns="http://schemas.openxmlformats.org/spreadsheetml/2006/main" count="4354" uniqueCount="1253">
  <si>
    <t>Contact Details :</t>
  </si>
  <si>
    <t>Daryl McKay</t>
  </si>
  <si>
    <t>(781)-771-1686</t>
  </si>
  <si>
    <t>daryl.mckay@para-bellum.com</t>
  </si>
  <si>
    <t>PO NUMBER:</t>
  </si>
  <si>
    <t>BILL TO NAME:</t>
  </si>
  <si>
    <t xml:space="preserve"> </t>
  </si>
  <si>
    <t>SHIP TO NAME:</t>
  </si>
  <si>
    <t>BILL TO STREET:</t>
  </si>
  <si>
    <t>SHIP TO STREET:</t>
  </si>
  <si>
    <t>BILL TO CITY, STATE, COUNTRY, POSTAL CODE</t>
  </si>
  <si>
    <t>CITY, STATE, COUNTRY, POSTAL CODE</t>
  </si>
  <si>
    <t>BUYER NAME AND EMAIL ADDRESS</t>
  </si>
  <si>
    <t>BUYER PHONE</t>
  </si>
  <si>
    <t>ORDER DATE</t>
  </si>
  <si>
    <t>SHIP DATE</t>
  </si>
  <si>
    <t>CANCEL DATE</t>
  </si>
  <si>
    <t>SHIPPING INSTRUCTIONS/ NUMBER</t>
  </si>
  <si>
    <t>CREDIT CARD OR PAY PAL TERMS</t>
  </si>
  <si>
    <t>ANY ADDITIONAL INFORMATION:</t>
  </si>
  <si>
    <t>RESALE TAX /VAT ID:</t>
  </si>
  <si>
    <t>CREDIT REFERENCES IF NET 30 TERMS REQUESTED:</t>
  </si>
  <si>
    <t>INFORMATION RELEASE GRANTED BY:</t>
  </si>
  <si>
    <t>VENDOR NAME:</t>
  </si>
  <si>
    <t>ADDRESS</t>
  </si>
  <si>
    <t>ADDRESS 2</t>
  </si>
  <si>
    <t>SIGNATURE AND DATE</t>
  </si>
  <si>
    <t>CITY STATE ZIP</t>
  </si>
  <si>
    <t>CREDIT MANAGER</t>
  </si>
  <si>
    <t>COMPLETED BY:</t>
  </si>
  <si>
    <t>ACCOUNT #</t>
  </si>
  <si>
    <t>PHONE #</t>
  </si>
  <si>
    <t>EMAIL</t>
  </si>
  <si>
    <t>Case count ordering not required, but appreciated</t>
  </si>
  <si>
    <t>Item available now if Release Date is blank. Product may be released on receipt.</t>
  </si>
  <si>
    <t>Fields shielded in green reflect updates to the order form!</t>
  </si>
  <si>
    <t>Order Qty in pieces</t>
  </si>
  <si>
    <t>Case Count</t>
  </si>
  <si>
    <t>MAPP US$</t>
  </si>
  <si>
    <t>MSRP AU$</t>
  </si>
  <si>
    <t>MSRP US$</t>
  </si>
  <si>
    <t>RRP EUR€</t>
  </si>
  <si>
    <t>Worldwide Release Month</t>
  </si>
  <si>
    <t>SKU #</t>
  </si>
  <si>
    <t>Barcode</t>
  </si>
  <si>
    <t>Contents</t>
  </si>
  <si>
    <t>Box Size (CM/IN)</t>
  </si>
  <si>
    <t>Weight (Gr/Oz)</t>
  </si>
  <si>
    <t>Case Pack (CM/IN)</t>
  </si>
  <si>
    <t>Cs Wgt (Gr/Oz)</t>
  </si>
  <si>
    <t>Web Extended Descriptions</t>
  </si>
  <si>
    <t>Spires: Abominable Abomination Snowman Game</t>
  </si>
  <si>
    <t>PBW1112</t>
  </si>
  <si>
    <t>1 model per pack Includes Command expansion and regiment stand. 1 iCard.</t>
  </si>
  <si>
    <t>30 x 30 x 6 cm / 12 x 12 x 2.5</t>
  </si>
  <si>
    <t>300 / 11</t>
  </si>
  <si>
    <t>40 x 30 x 20cm / 15.75 x 11.8 x 8</t>
  </si>
  <si>
    <t>2750/ 96</t>
  </si>
  <si>
    <t>Abominations were originally an advanced and cruel form of punishment, devised on a whim by the Sovereign. Ensconced deep within an Abomination lies the body of an Exile who has betrayed his trust or breached the most sacrosanct of Spire laws. Survivors speak of a keening whine, just on the verge of hearing that pervades their memories, a sound that registers deeper than the cries of their fallen comrades. This is the only sound an Abomination can make, the only sound it is allowed to make: a keening howl to convey the depth of their misery and torment.
  Invasive cerebral procedures impairs the cognitive function of the condemned, as chemical and hormonal treatments are applied to make them lose control of their Life-Binding gifts and forcibly bond them to a lower organism. The humble ant’s instinctive hierarchical physiology somehow made it more susceptible to pheromonic command, forcing the body to respond to orders while allowing compromised psyche trapped within the hellish amalgam only enough control to wail its anguish even while enacting the will of its tormentors.</t>
  </si>
  <si>
    <t xml:space="preserve">With FREE Companion Book </t>
  </si>
  <si>
    <t>Conquest TLAOK - Two player Starter Set</t>
  </si>
  <si>
    <t>PBW1005</t>
  </si>
  <si>
    <t>2 player Value Starter Set for The Last Argument of Kings - Complete Starter Army sets for Spires and Hundred Kingdoms, including Command Sprues and plastic Miniatures, 6 model markers, 2 TLAOK 1.5 Rule Books, 12 Dice, 2 complete Army Support Card decks, ALL necessary stands and bases, Coupons for $10 off First Blood 2.0 Rulebooks with preview, and path of Conquest tutorial.</t>
  </si>
  <si>
    <t>30 x 30 x 16cm / 12 x 12 x 6</t>
  </si>
  <si>
    <t>2000 / 70</t>
  </si>
  <si>
    <t>50 x 35 x 35cm / 12 x 12 x 6</t>
  </si>
  <si>
    <t>9500 / 320</t>
  </si>
  <si>
    <t>Grab a friend and dive into the world of Conquest: The Last Argument of Kings and Conquest: First Blood with our new 2 player Starter Set! With proposed scenarios designed to ease you into the system of Conquest, the box contains a starter warband and a commander unit for each faction - Hundred Kingdoms and Spires. The Hundred Kingdoms are our faction of traditional human armies, Knights and Cavalry on horses - "realistic" models for those players not into high fantasy. The Spires are a fantastical group of creatures - like no others. They all appear to have been through a bio event that created unusual appearances and extreme power for these Brutes and Monsters. The set is ready for two players to clash on the field. play a rank and flank style of game with the Last Argument of Kings rule set, 2 copies of the 1.5 edition rules are included. And use your same miniatures to play our Skirmish style of game with First Blood. Our new First Blood 2.0 ruleset will debut in early 2022, with more competitive strategy built into the rules. Whether you rally the might of the Hundred Kingdoms or command the twisted creations of the Spires, the objective is one and the same: Conquest.</t>
  </si>
  <si>
    <t>Conquest First Blood- Two player Starter Set</t>
  </si>
  <si>
    <t>PBW1006</t>
  </si>
  <si>
    <t>2 player Value Starter Set for First Blood - Complete Starter Army sets for Old Dominion and W’adrhŭn , including Command Sprues and plastic Miniatures, 2 First Blood 2.0 Rule Books, ALL necessary stands and bases, and path of Conquest tutorial designed for First Blood. 50 miniatures to help you start your game!</t>
  </si>
  <si>
    <t>Grab a friend and dive into the world of Conquest: This special 2 player starter set is themed for our fast paced narrative game, First Blood. With 50 Conquest miniatures, these may be used to play either First Blood or our mass fantasy battle game The Last Argument of Kings. One miniature set, one world of Ea, two game styles to play! The Old Dominion is our newest, 6th faction, to be released for the Conquest series. Your starter army contains the Kheres, Moroi, Praetorians and Legionairres infantry set with the Xhillarch character. The W’adrhŭn starter army comes ready to play with Blooded, Braves, Hunters, and Slingers infantry sets with the Predator character. This includes 2 deluxe paperback copies of the new 2.0 First Blood rule sets (in English) , Living World Information Cards and a path of Conquest guide that helps players understand how to next advance their game play!</t>
  </si>
  <si>
    <t xml:space="preserve">With FREE Campaign Book </t>
  </si>
  <si>
    <t>Conquest Model Taster - Dweghom</t>
  </si>
  <si>
    <t>PBW6052</t>
  </si>
  <si>
    <t>Model taster set with 6 Hold Thanes, 6 Dragonslayers and 1 Hold Raegh miniature.</t>
  </si>
  <si>
    <t>30 x 15 x 6 cm / 12 x 6 x 2.5</t>
  </si>
  <si>
    <t>This model taster set is designed for novices and veterans alike. New players can dip their toes into the world of Conquest with the Dweghom to see our sculpts for this faction. This is an amazing value, and a great set of miniatures for painters, enthusiasts and gamers!</t>
  </si>
  <si>
    <t>Dweghom: 1 player Starter Set</t>
  </si>
  <si>
    <t>PBW6057</t>
  </si>
  <si>
    <t>An Amazing Boxed Set with 24 Hold Warriors or Ballistae Miniatures, 12 Hold Thanes Miniatures, 12 Dragonslayers Miniatures, 1 Hold Raegh Miniature, 1 Conquest: The Last Argument of Kings 1.5 Rulebook, All Assembly Guides, ALL necessary stands and bases, a path of Conquest Hundred Kingdoms guide, and a preview of First Blood 2.0 with $10 coupon for the print copy.</t>
  </si>
  <si>
    <t>30.5 x 17 x 19.5 cm / 12 x 7 x 8</t>
  </si>
  <si>
    <t>1800/64</t>
  </si>
  <si>
    <t>6750 /240</t>
  </si>
  <si>
    <t>A Dweghom Warband is the ideal place for an aspiring commander to begin his collection into the world of Conquest. With one Character and four Regiments it provides the player with enough troops to play a solid game of Conquest: First Blood, while also providing a starting point for a full Conquest: The Last Argument of Kings army. Makes a great gift! Includes 24 Hold Warriors or Ballistae Miniatures, 12 Hold Thanes Miniatures, 12 Dragonslayers Miniatures, 1 Hold Raegh Miniature, 1 Conquest: The Last Argument of Kings 1.5 Rulebook, All Assembly Guides, a path of Conquest Dweghom guide, and a preview of First Blood 2.0 with $10 coupon for the print copy.</t>
  </si>
  <si>
    <t>Conquest Model Taster - Hundred Kingdoms</t>
  </si>
  <si>
    <t>PBW6050</t>
  </si>
  <si>
    <t>Model taster set with 6 Mercenary Crossbowmen figures, 6 Steel Legion figures, Imperial Officer</t>
  </si>
  <si>
    <t>This model taster set is designed for novices and veterans alike. New players can dip their toes into the world of Conquest with the Hundred Kingdom to see our sculpts for this faction. This is an amazing value, and a great set of miniatures for painters, enthusiasts and gamers!</t>
  </si>
  <si>
    <t>Hundred Kingdoms: 1 player Starter Set</t>
  </si>
  <si>
    <t>PBW6055</t>
  </si>
  <si>
    <t>An amazing starter army with 12 Household Guard or Gilded Legion Miniatures, 12 Militia Bowmen, 12 Militia Miniatures, 3 Household Knights Miniatures, 1 Noble Lord Miniature, 1 Conquest: The Last Argument of Kings 1.5 Rulebook, All Assembly Guides, ALL necessary stands and bases, a path of Conquest Hundred Kingdoms guide, and a preview of First Blood 2.0 with $10 coupon for the print copy.</t>
  </si>
  <si>
    <t>A Hundred Kingdoms Warband is the ideal place for an aspiring commander to begin his collection into the world of Conquest. With 1 Characters, 1 Cavalry set and three Regiments it provides the player with enough troops to play a solid game of Conquest: First Blood, while also providing a starting point for a full Conquest: The Last Argument of Kings army. Makes a great gift! Includes 12 Household Guard or Gilded Legion Miniatures, 12 Militia Bowmen, 12 Militia Miniatures, 3 Household Knights Miniatures, 1 Noble Lord Miniature, 1 Conquest: The Last Argument of Kings 1.5 Rulebook, All Assembly Guides, a path of Conquest Hundred Kingdoms guide, and a preview of First Blood 2.0 with $10 coupon for the print copy.</t>
  </si>
  <si>
    <t>Conquest Model Taster - Nords</t>
  </si>
  <si>
    <t>PBW6053</t>
  </si>
  <si>
    <t>Nords model taster set with 4 Huskarls figures, 4 Raiders figures, and 1 Jarl figure</t>
  </si>
  <si>
    <t>This model taster set is designed for novices and veterans alike. New players can dip their toes into the world of Conquest with the Nords to see our sculpts for this faction. This is an amazing value, and a great set of miniatures for painters, enthusiasts and gamers!</t>
  </si>
  <si>
    <t>Nords: 1 player Starter Set</t>
  </si>
  <si>
    <t>PBW6058</t>
  </si>
  <si>
    <t>An Amazing Boxed Set with 24 Raiders Miniatures, 12 Huskarls Miniatures, 3 Ugr Miniatures, 1 Jarl Miniature, 1 Conquest: The Last Argument of Kings 1.5 Rulebook, All Assembly Guides, ALL necessary stands and bases, a path of Conquest Hundred Kingdoms guide, and a preview of First Blood 2.0 with $10 coupon for the print copy.</t>
  </si>
  <si>
    <t>A Nord Warband is the ideal place for an aspiring commander to begin his collection into the world of Conquest. With two Characters and three Regiment it provides the player with enough troops to play a solid game of Conquest: First Blood, while also providing a starting point for a full Conquest: The Last Argument of Kings army. Makes a Great Gift! Includes24 Raiders Miniatures, 12 Huskarls Miniatures, 3 Ugr Miniatures, 1 Jarl Miniature, 1 Conquest: The Last Argument of Kings 1.5 Rulebook, All Assembly Guides, a path of Conquest Nords guide, and a preview of First Blood 2.0 with $10 coupon for the print copy.</t>
  </si>
  <si>
    <t>Conquest Model Taster - Old Dominion</t>
  </si>
  <si>
    <t>PBOD602</t>
  </si>
  <si>
    <t>1 Xhiliarch, 4 Kheres/Moroi Minuatures, 4 Legionnaires/Praetorian Guard Miniatures in this model taster set.</t>
  </si>
  <si>
    <t>This model taster set is designed for novices and veterans alike. New players can dip their toes into the world of Conquest with the Old Dominion to see our sculpts for this faction. This is an amazing value, and a great set of miniatures for painters, enthusiasts and gamers!</t>
  </si>
  <si>
    <t>Old Dominion: 1 player Starter Set</t>
  </si>
  <si>
    <t>PBOD601</t>
  </si>
  <si>
    <t>A true warband to start your Old Dominion play - 2 sets Kheres/Moroi, 1 Archimandrite figure, 2 sets Legionnaires/Praetorian Guard, 1 Conquest: The Last Argument of Kings Rulebook 1.5, ALL necessary stands and bases, All Assembly Guides, a path of Conquest Old Dominion guide, and a preview of First Blood 2.0 with $10 coupon for the print copy.</t>
  </si>
  <si>
    <t>This is the perfect set to be table ready to play Old Dominion. Makes a great gift for any gamer! A true warband to start your play - 24 Kheres/Moroi, 24 Legionnaires/Praetorian Guard, 1 Strategos, 1 Conquest: The Last Argument of Kings Rulebook 1.5, All Assembly Guides, a path of Conquest Old Dominion guide, and a preview of First Blood 2.0 with $10 coupon for the print copy.</t>
  </si>
  <si>
    <t>Conquest Model Taster - Spires</t>
  </si>
  <si>
    <t>PBW6051</t>
  </si>
  <si>
    <t>Model taster set with 4 Vanguard Clones figures, 4 Marksman Clones, and 1 High Clone Executor</t>
  </si>
  <si>
    <t>This model taster set is designed for novices and veterans alike. New players can dip their toes into the world of Conquest with the Spires to see our sculpts for this faction. This is an amazing value, and a great set of miniatures for painters, enthusiasts and gamers!</t>
  </si>
  <si>
    <t>Spires: 1 player Starter Set</t>
  </si>
  <si>
    <t>PBW6056</t>
  </si>
  <si>
    <t>An amazing boxed set with 24 Force-Grown Drone Miniatures, 12 Marksman Clones Miniatures, 12 Vanguard Clones or Infiltrators Miniatures, 1 High Clone Executor Miniature, 1 Conquest: The Last Argument of Kings 1.5 Rulebook, All Assembly Guides, ALL necessary stands and bases, a path of Conquest Hundred Kingdoms guide, and a preview of First Blood 2.0 with $10 coupon for the print copy.</t>
  </si>
  <si>
    <t>A Spire Warband is the ideal place for an aspiring commander to begin his collection into the world of Conquest. With one Character and Four Regiments it provides the player with enough troops to play a solid game of Conquest: First Blood, while also providing a starting point for a full Conquest: The Last Argument of Kings army. Makes a Great Gift! Includes 24 Force-Grown Drone Miniatures, 12 Marksman Clones Miniatures, 12 Vanguard Clones or InfiltratorsMiniatures, 1 High Clone Executor Miniature, 1 Conquest: The Last Argument of Kings 1.5 Rulebook, All Assembly Guides, a path of Conquest Spires guide, and a preview of First Blood 2.0 with $10 coupon for the print copy.</t>
  </si>
  <si>
    <t>Conquest Model Taster - W’adrhŭn</t>
  </si>
  <si>
    <t>PBW6054</t>
  </si>
  <si>
    <t>1 Predator, 4 Blooded/Braves Minuatures, 4 Slinger/Hunter Miniatures in this model taster set.</t>
  </si>
  <si>
    <t>This model taster set is designed for novices and veterans alike. New players can dip their toes into the world of Conquest with the W’adrhŭn to see our sculpts for this faction. This is an amazing value, and a great set of miniatures for painters, enthusiasts and gamers!</t>
  </si>
  <si>
    <t>W’adrhŭn: 1 player Starter Set</t>
  </si>
  <si>
    <t>PBW6059</t>
  </si>
  <si>
    <t>A warband to start your W’adrhŭn play - 2 sets Blooded/Braves, 1 Predator figure, 2 sets Slingers/Hunters, 1 Conquest: The Last Argument of Kings Rulebook,and 1 First Blood Rulebook, All Assembly Guides, ALL necessary stands and bases, a path of Conquest W’adrhŭn guide, and a preview of First Blood 2.0 with $10 coupon for the print copy.</t>
  </si>
  <si>
    <t>This is the perfect set to be table ready for W’adrhŭn. Makes a great gift for any gamer! A true warband to start your W’adrhŭn play - 24 Blooded/Braves figures, 1 Predator figure, 24 Slingers/Hunters figures, 1 Conquest: The Last Argument of Kings Rulebook, All Assembly Guides, a path of Conquest W’adrhŭn guide, and a preview of First Blood 2.0 with $10 coupon for the print copy.</t>
  </si>
  <si>
    <t>NA</t>
  </si>
  <si>
    <t>Net Pricing - no further discount</t>
  </si>
  <si>
    <t>First Blood Retailer Demo Bundle</t>
  </si>
  <si>
    <t>PBW1009</t>
  </si>
  <si>
    <t>3 Two Player First Blood Sets (OD vs W’adrhŭn)
 1 Beta OP Kit 3 Optio and 3 Aberration Officer figures
 3 First Blood A4 Mini Posters
 1 set of Conquest A4 signs, 12 sets of First Blood Path of Conquest brochures
 3 First Blood Quick Start Guides, 2 First Blood Scenario Booklets
 2 First Blood 2.0 rulebooks, 2 First Blood Table Tents
 Retailer agrees to use one of the 2 player sets as a store demo / play copy to be assembled and painted.</t>
  </si>
  <si>
    <t>PBW1008</t>
  </si>
  <si>
    <t>Original Core Box Upgrade Box</t>
  </si>
  <si>
    <t>PBW1007</t>
  </si>
  <si>
    <t>AN upgrade box for Conquest's original Core box (1001) - this is not a stand alone item.</t>
  </si>
  <si>
    <t>Retailers pay € or US$35, Au$57 - Available July 2022</t>
  </si>
  <si>
    <t>Organised play Kit: Beta Edition- TRADE SALE ONLY</t>
  </si>
  <si>
    <t>PBW8038</t>
  </si>
  <si>
    <t>Start here - 1 Exclusive Resin Tempered Sorcerer Alt Sculpt figure, 1 x 27mm plastic base. 12 Old Dominion Upgrade packs, 8 metal coins, 6 Alternative Art Cards, 1 Deck Box, plus player AGHM codes for casual play.</t>
  </si>
  <si>
    <t>Organised play Kit: Season ONE- TRADE SALE ONLY</t>
  </si>
  <si>
    <t>PBW8010</t>
  </si>
  <si>
    <t>Product for 6 events to be held every 2 weeks in a puarter, for up to 8 players. Digital AGHM codes for player participation also included. See sales flyer for entire content!</t>
  </si>
  <si>
    <t>TBD</t>
  </si>
  <si>
    <t>Kit includes 6 events to be used over 3 months in store. Each event has all that is needed for 8 players to play at one time. This is the ultimate Op kit - One kit supports League play, Campaign events with a bonus store copy of the Campaign book, a paint and Take, and Tournaments for TLAOK and First Blood. Enhanced prize support included Command upgrade packs for the first 5 factions, Redgrass painting items, Warcolours paints, sprues for all participants, and for the first time – retinue figures as grand prizes from the forthcoming Weavers, City States and Old Dominion factions.</t>
  </si>
  <si>
    <t>Conquest Companion Hardcover Book -1.5 edition</t>
  </si>
  <si>
    <t>PBW8016</t>
  </si>
  <si>
    <t>English Language Hardcover Deluxe Rulebook, est 336 pages</t>
  </si>
  <si>
    <t>22 x 28 x 2.5cm / 8.5 x 11 x 1</t>
  </si>
  <si>
    <t>30 x 23 x 13cm / 8.5 x 11 x 1</t>
  </si>
  <si>
    <t>8200 / 288</t>
  </si>
  <si>
    <t>Conquest Campaign Softcover Book and Rules Expansion</t>
  </si>
  <si>
    <t>PBW8009</t>
  </si>
  <si>
    <t>English Language - Softcover Edition 136 pages</t>
  </si>
  <si>
    <t>22 x 28 x 1.25cm / 8.5 x 11 x .5</t>
  </si>
  <si>
    <t>120 / 5</t>
  </si>
  <si>
    <t>31 x 23 x 13cm / 8.5 x 11 x 1</t>
  </si>
  <si>
    <t>This book introduces rules for linking your games into Campaigns. It has rules ranging from simple experience gain for your troops and commanders to full blown map campaigns with development, evolution, and strategic movement as well as suggestions on how to run a narrative campaign. It also delves, for the first time, into the lore of the W’adrhŭn, the Old Dominion, the City States, and the Weavers, allowing the players a first glimpse into these secretive and hitherto unknown or forgotten factions!</t>
  </si>
  <si>
    <t>First Blood Softcover Rulebook - English 2.0</t>
  </si>
  <si>
    <t>PBW8039</t>
  </si>
  <si>
    <t>A5 fully illustrated and color rulebook for the evolved 2.0 First Blood rule set - First Blood - More Blood. Page count TBA</t>
  </si>
  <si>
    <t>14.8 x 21 cm / 5.8" x 7.8"</t>
  </si>
  <si>
    <t>114 / 4</t>
  </si>
  <si>
    <t>“Conquest: First Blood” is a fast-paced, narrative Wargame of thrilling battles, set in the world of Conquest and designed to provide to the players the opportunity to experience a different type of Conquest combat – but still play a Conquest battle. Unlike the grand battles of TLAOK, Conquest: First Blood! focuses on a single Character and their entourage, allowing players to experience the world of Conquest through the eyes of a soldier in the shieldwall rather than the eagle eye view of an army Commander. First Blood! is 2.0 a fully fledged competitive, skirmish wargame! To do that we focused on the nuances of individual Model positioning and intra-Regiment synergies. The rules now treat individual teams of soldiers as building blocks together which form powerful ad-hoc formations. It is each player's job to find the weak point in their enemy's formation and disentangle it through smart maneuvering and intelligent order of play.</t>
  </si>
  <si>
    <t>The Last Argument of Kings Softcover Rulebook- German V 1.5</t>
  </si>
  <si>
    <t>PBW8989</t>
  </si>
  <si>
    <t>A5 108 page fully illustrated and color rulebook</t>
  </si>
  <si>
    <t>The flagship of para Bellum Wargames, “Conquest: The Last Argument of Kings” is a table top game of fantasy mass rankand-file battles. With its own, fast paced system and set on an original and mature fantasy setting, with over fourteen factions weaved into the lore, Conquest was conceptualized and designed to provide to its players and carriers for years to come.</t>
  </si>
  <si>
    <t>The Last Argument of Kings Softcover Rulebook- English V 1.5</t>
  </si>
  <si>
    <t>PBW8017</t>
  </si>
  <si>
    <t>The Last Argument of Kings Softcover Rulebook- Italian V 1.5</t>
  </si>
  <si>
    <t>PBW8019</t>
  </si>
  <si>
    <t>The Last Argument of Kings Softcover Rulebook- Spanish V 1.5</t>
  </si>
  <si>
    <t>PBW8020</t>
  </si>
  <si>
    <t>The Last Argument of Kings Softcover Rulebook- French V 1.5</t>
  </si>
  <si>
    <t>PBW8021</t>
  </si>
  <si>
    <t>The Last Argument of Kings Softcover Rulebook- polish V 1.5</t>
  </si>
  <si>
    <t>PBW8025</t>
  </si>
  <si>
    <t>Bases and Carriers - Infantry</t>
  </si>
  <si>
    <t>PBW8901</t>
  </si>
  <si>
    <t>12 replacement bases, and 3 stands with 4 slots per bag</t>
  </si>
  <si>
    <t>15 X 15 x 1cm / 6 x 6 x .3</t>
  </si>
  <si>
    <t>50 / 2</t>
  </si>
  <si>
    <t>Bases and Carriers - Calvary</t>
  </si>
  <si>
    <t>PBW8902</t>
  </si>
  <si>
    <t>3 replacement bases, and 3 stands per bag</t>
  </si>
  <si>
    <t>Bases and Carriers - Monsters</t>
  </si>
  <si>
    <t>PBW8903</t>
  </si>
  <si>
    <t>1 replacement bases, and 1 stand per bag</t>
  </si>
  <si>
    <t>Conquest Big C Baseball Cap</t>
  </si>
  <si>
    <t>PBW1003</t>
  </si>
  <si>
    <t>One size fits all black Baseball Cap with silver Conquest C Logo on front</t>
  </si>
  <si>
    <t>156/5</t>
  </si>
  <si>
    <t>Steel helmets may not be socially acceptable (or comfortable), but you can wear the next best thing for Conquest on your head! Grab your gear and display your allegiance!</t>
  </si>
  <si>
    <t>Conquest Big C Beanie Hat</t>
  </si>
  <si>
    <t>PBW1004</t>
  </si>
  <si>
    <t>One size fits all black Beanie style hat with white Conquest C Logo on front</t>
  </si>
  <si>
    <t>Conquest New "C" T-shirt Medium</t>
  </si>
  <si>
    <t>PBW8881</t>
  </si>
  <si>
    <t>Medium T-Shirt - 100% pre-Shrunk Cotton</t>
  </si>
  <si>
    <t>Plate, chain and chitinous armor may not be socially acceptable, but you can wear the next best thing of Conquest garments! Grab your gear and display your allegiance!</t>
  </si>
  <si>
    <t>Conquest New "C" T-shirt Large</t>
  </si>
  <si>
    <t>PBW8882</t>
  </si>
  <si>
    <t>Large T-Shirt - 100% pre-Shrunk Cotton</t>
  </si>
  <si>
    <t>Conquest New "C" T-shirt XL</t>
  </si>
  <si>
    <t>PBW8883</t>
  </si>
  <si>
    <t>X-Large T-Shirt - 100% pre-Shrunk Cotton</t>
  </si>
  <si>
    <t>Conquest New "C" T-shirt XXL</t>
  </si>
  <si>
    <t>PBW8884</t>
  </si>
  <si>
    <t>XX-Large T-Shirt - 100% pre-Shrunk Cotton</t>
  </si>
  <si>
    <t>Conquest New "C" T-shirt XXXL</t>
  </si>
  <si>
    <t>PBW8884XXXL</t>
  </si>
  <si>
    <t>XXX-Large T-Shirt -100% pre-Shrunk Cotton</t>
  </si>
  <si>
    <t>Conquest Cult of Famine T-shirt Medium</t>
  </si>
  <si>
    <t>PBW8852M</t>
  </si>
  <si>
    <t>Conquest Cult of Famine T-shirt Large</t>
  </si>
  <si>
    <t>PBW8852L</t>
  </si>
  <si>
    <t>Conquest Cult of Famine T-shirt XL</t>
  </si>
  <si>
    <t>PBW8852XL</t>
  </si>
  <si>
    <t>Conquest Cult of Famine T-shirt XXL</t>
  </si>
  <si>
    <t>PBW8852XXL</t>
  </si>
  <si>
    <t>Conquest Cult of Famine T-shirt XXXL</t>
  </si>
  <si>
    <t>PBW8852XXXL</t>
  </si>
  <si>
    <t>Cult of Death T-shirt Medium</t>
  </si>
  <si>
    <t>PBW8853M</t>
  </si>
  <si>
    <t>Cult of Death T-shirt Large</t>
  </si>
  <si>
    <t>PBW8853L</t>
  </si>
  <si>
    <t>Cult of Death T-shirt XL</t>
  </si>
  <si>
    <t>PBW8853XL</t>
  </si>
  <si>
    <t>Cult of Death T-shirt XXL</t>
  </si>
  <si>
    <t>PBW8853XXL</t>
  </si>
  <si>
    <t>Cult of Death T-shirt XXXL</t>
  </si>
  <si>
    <t>PBW8853XXXL</t>
  </si>
  <si>
    <t>Legacies of the Ark T-shirt Medium</t>
  </si>
  <si>
    <t>PBW8854M</t>
  </si>
  <si>
    <t>Legacies of the Ark T-shirt Large</t>
  </si>
  <si>
    <t>PBW8854L</t>
  </si>
  <si>
    <t>Legacies of the Ark T-shirt XL</t>
  </si>
  <si>
    <t>PBW8854XL</t>
  </si>
  <si>
    <t>Legacies of the Ark T-shirt XXL</t>
  </si>
  <si>
    <t>PBW8854XXL</t>
  </si>
  <si>
    <t>Legacies of the Ark T-shirt XXXL</t>
  </si>
  <si>
    <t>PBW8854XXXL</t>
  </si>
  <si>
    <t>Old Dominion Fallen Divinity T-shirt Medium</t>
  </si>
  <si>
    <t>PBW8850M</t>
  </si>
  <si>
    <t>This Fallen Divinity T-shirt is a beautiful multi color print on pre-shrunk 100% heavy cotton material. Grab your gear and display your allegiance to the Old Dominion!</t>
  </si>
  <si>
    <t>Old Dominion Fallen Divinity T-shirt Large</t>
  </si>
  <si>
    <t>PBW8850L</t>
  </si>
  <si>
    <t>Old Dominion Fallen Divinity T-shirt XL</t>
  </si>
  <si>
    <t>PBW8850XL</t>
  </si>
  <si>
    <t>Old Dominion Fallen Divinity T-shirt XXL</t>
  </si>
  <si>
    <t>PBW8850XXL</t>
  </si>
  <si>
    <t>Old Dominion Fallen Divinity T-shirt XXXL</t>
  </si>
  <si>
    <t>PBW8850XXXL</t>
  </si>
  <si>
    <t>While Supply Lasts</t>
  </si>
  <si>
    <t>First Blood T-Shirt -Large</t>
  </si>
  <si>
    <t>PBW8960</t>
  </si>
  <si>
    <t>Large T-Shirt</t>
  </si>
  <si>
    <t>Show your love for your favorite game with this First Blood apparel! This high puality T-shirt is printed in the EU and shows you are ready to skirmish!</t>
  </si>
  <si>
    <t>First Blood T-Shirt -XX-Large</t>
  </si>
  <si>
    <t>PBW8962</t>
  </si>
  <si>
    <t>XX-Large T-Shirt</t>
  </si>
  <si>
    <t>Conquest Big C Hoody X Large</t>
  </si>
  <si>
    <t>PBW8916</t>
  </si>
  <si>
    <t>X-Large Hoody</t>
  </si>
  <si>
    <t>222/8</t>
  </si>
  <si>
    <t>plate, chain and chitinous armor may not be socially acceptable, but you can wear the next best thing of Conquest garments! Grab your gear and display your allegiance!</t>
  </si>
  <si>
    <t>MAPP USD</t>
  </si>
  <si>
    <t>Product Name - Old Dominion</t>
  </si>
  <si>
    <t>Extended EU</t>
  </si>
  <si>
    <t>Extended US</t>
  </si>
  <si>
    <t>Extended AU</t>
  </si>
  <si>
    <t>Old Dominion: Founder's Exclusive 2022 -"Heavy Metal"</t>
  </si>
  <si>
    <t>PBOD501</t>
  </si>
  <si>
    <t>15 x 15 x 20 cm / 6 x 6 x 8</t>
  </si>
  <si>
    <t>410 / 14.5</t>
  </si>
  <si>
    <t>A Caelesor only ever took to the field of battle surrounded by the most trusted of his men. A great Caelesor ensured that these companions were also competent. Alexius the Great, First of His Name, considered to be by many the very greatest ruler the Old Dominion, employed only the very best: Erik the Red, Nicephorus the Stalwart and Sidon the Ancient are still the standard against which friendship, loyalty and skill are measured. Buried in the same tomb, Alexius and his Companions arose bedecked in the full Regalia of the Dominion, ready to enforce their will on a world gone mad.</t>
  </si>
  <si>
    <t>Old Dominion: Legionnaires</t>
  </si>
  <si>
    <t>PBOD101</t>
  </si>
  <si>
    <t>12 Plastic Miniatures (with the option of making 2 Command models), 3 Infantry Stands, 12 Infantry Bases, 2 Command Cards, and assembly instructions. Dual Kit - Legionnaires and Praetorian Guard</t>
  </si>
  <si>
    <t>410 / 14</t>
  </si>
  <si>
    <t>While it was once arguable whether the Legions of the Old Dominion were the most feared fighting force on Ea few would dare disagree today. Devoted to their lord in life and unlife, what the Legionnaires of the Old Dominion have lost in speed they more than make up in remorseless discipline and relentlessness.</t>
  </si>
  <si>
    <t>Old Dominion: Praetorian Guard</t>
  </si>
  <si>
    <t>PBOD102</t>
  </si>
  <si>
    <t>Once the premier fighting force of the Old Dominion, the Praetorian Guards eventually lost favor amongst their charges, the Caelesors, for being more loyal to their God than to themselves. Twice doomed for their loyalty, the Praetorian Guard now possess the dubious honor of being one of those few troops in the Old Dominion forces who retain some sense of self despite possession by Hazlia’s power.</t>
  </si>
  <si>
    <t>Old Dominion: Kheres</t>
  </si>
  <si>
    <t>PBOD103</t>
  </si>
  <si>
    <t>12 Plastic Miniatures (with the option of making 2 Command models), 3 Infantry Stands, 12 Infantry Bases, 2 Command Cards and assembly instructions. Dual Kit - Kheres and Moroi</t>
  </si>
  <si>
    <t>Those cultists who lack the ambition or brilliance repuired to reach unlife on their own terms are granted one final chance to become one with their Lord. In the final hours of their life they climb onto a bonfire lit with the unholy flames of the pyre. Kheres are the animated charred remains of those who manage not to go insane, the Moroi are not so lucky…</t>
  </si>
  <si>
    <t>Old Dominion: Moroi</t>
  </si>
  <si>
    <t>PBOD104</t>
  </si>
  <si>
    <t>Old Dominion: Kanephors</t>
  </si>
  <si>
    <t>PBOD302</t>
  </si>
  <si>
    <t>3 Plastic Miniatures, 3 Cavalry Stands, 3 Cavalry Bases, 1 Command Card and assembly instructions. Dual Kit with Karyatids</t>
  </si>
  <si>
    <t>Deep within the great temples of Capitas, one could find the Telestria, great halls in which people were initiated into the mysteries of Hazlia’s cult. Ringing these richly appointed halls, dozens upon dozens of Kanephors stood guard, bearing the bounty and gifts their lord would shower unto Hazlia’s new initiates. In a dark parody of their former role, these terrifying animate constructs can be unleashed upon the battlefield to deliver their god’s last gift: Death.</t>
  </si>
  <si>
    <t>Old Dominion: Karyatids</t>
  </si>
  <si>
    <t>PBOD303</t>
  </si>
  <si>
    <t>3 Plastic Miniatures, 3 Cavalry Stands, 3 Cavalry Bases, 1 Command Card and assembly instructions. Dual Kit with Kanephors</t>
  </si>
  <si>
    <t>While Hazlia’s Fall and subsequent annihilation of the population of Capitas infused the very stones of Capitas with his power, nowhere was this more evident than in his greatest temples. Here the very blood of Hazlia oozed from the walls, infusing his holiest icons and statuary with a dark parody of life. The beautiful Karyatids that once ringed the great temple’s temenoi have come to life and, in a grotesque parody of their ritual purpose, now hunt down all interlopers in their god’s domain. Only the most zealous and dedicated of Hazlia’s servants can hope to bind these unholy creations in common purpose to unleash their horror upon the battlefield, where missiles creatide of divine blood and sheer spite make a mockery of mortal armor and flesh.</t>
  </si>
  <si>
    <t>Old Dominion: Bone Golems</t>
  </si>
  <si>
    <t>PBOD301</t>
  </si>
  <si>
    <t>3 Plastic Miniatures, 3 Cavalry Stands, 3 Cavalry Bases, 1 Command Card and assembly instructions.</t>
  </si>
  <si>
    <t>In their quest for knowledge the Dark Creed uncovered many secrets best left alone. prime among them was the fact that the very stones of Capitas were soaked with so much death and so much of Hazlia’s essence during the Fall that all they need to heed their master’s call to murder the living was a simple motivating consciousness… These massive constructs wreak havoc on the battlefield, their massive forms soaking unbelievable levels of damage as their massive limbs wreak havoc among enemy formations.</t>
  </si>
  <si>
    <t>Old Dominion: Kataphraktoi</t>
  </si>
  <si>
    <t>PBOD201</t>
  </si>
  <si>
    <t>Armored from head to toe, Cataphracts were the precursors to the noble ideal of the knight. Raised in undeath these horsemen become a terrifying force on the battlefield, their effectiveness compounded by the fact neither the horse nor the rider know fear or pain, allowing them to slam into enemy formations with a ferocity no mortal foe could match.</t>
  </si>
  <si>
    <t>Old Dominion: Xhiliarch</t>
  </si>
  <si>
    <t>PBOD701</t>
  </si>
  <si>
    <t>1 Plastic Miniature 1 Base AND Stand 1 Command Card.</t>
  </si>
  <si>
    <t>10.4 x 7.4 x 3.8 / 4 x 3 x 1.5</t>
  </si>
  <si>
    <t>The professional nature of the Old Dominion army was best exemplified by its officer cadre. A Xhiliarch, a commander of a thousand men, was both elected by his troops and trained by Dominion. Only those who had previously reached the rank of Centurion were eligible to become Xhiliarchs, who upon election traveled to Captias to be trained in grammar, arithmetic and logistics, allowing them to become the professional officer corps that the Legions needed to dominate the continent. Their exalted rank invariably meant that they were buried in full honors and ceremony, their embalming process and the interment services much more thorough and complex than that of a simple Legionnaire. As such, when raised as unliving vessels by the unGod they retained their cognitive capacity unlike the Legionnaires who retain but a vestige of their former self.</t>
  </si>
  <si>
    <t>Old Dominion: Archimandrite</t>
  </si>
  <si>
    <t>PBOD702</t>
  </si>
  <si>
    <t>When the Fall occurred the vast majority of Hazlia’s priesthood was obliterated along with Capitas, the capital of the theocratic Dominion. Those who survive today and have taken the mantle of the Last Creed are the spiritual descendants not of the central priesthood which was annihilated along with Capitas, but of the monastic orders that thrived beyond the reach of Capitas’ influence. Amongst the oldest and most dangerous members of the Last Creed are the Archimandrites, each blessed in the vile might of the unGod and steeped in the mysteries and rituals of his dark church. Their monasteries abandoned in return of cells deep within the bedrock beneath Capitas, these blasphemous creatures command the absolute loyalty of a dozen or so acolytes who lead the depraved followers of the apocalyptic cults so readily found in the dying lands to the north as well as as many undying legionnaires and monstrosities as their dark arts allow them to control.</t>
  </si>
  <si>
    <t>Old Dominion: Hierodeacon</t>
  </si>
  <si>
    <t>PBOD704</t>
  </si>
  <si>
    <t>While the monastic order of the Last Creed revelled in the apocalypse that destroyed the original priesthood, a portion of their number were not devoted exclusively to Hazlia himself, but to his Fallen Pantheon. Those few members of the pantheon who survived the Fall and the Scouring that followed saw fit to bless a few of their remaining monks with their dark power. Thus were born the Hierodeacons, members of the Final Creed, but standing outside it for their devotion is not to Hazlia himself, but rather his Dark Pantheon. These are the last followers of these fallen divinities who must serve two masters: the Final Creed and its apocalyptic dreams of furthering Hazlias vision and that of their own twisted divine patron who must cooperate with the Anointed and the Creed to further their own ineffable goals.</t>
  </si>
  <si>
    <t>Old Dominion: Strategos</t>
  </si>
  <si>
    <t>PBOD703</t>
  </si>
  <si>
    <t>A Strategos is the supreme commander of a Dominion Legion, a master of men who commanded the absolute loyalty of his troops, serving as their temporal and spiritual leader while on campaign. His mastery was one of strategy and diplomacy, allowing his officers, the ten xiliarchs who served under him to focus on logistics, tactics and the disposition of the troops. Entombed with all the pomp and ceremony one could expect, their awakening into an unlife of service is complete with misery and loss, for unlike the lesser order they not only retain their cognitive function, but memories from before. This makes them a double edged sword for those who would seek to command them: while one of the easiest and most efficient ways to secure the performance and power of an awakened Legion, the Strategoi are no unthinking minions to command. Their cognitive function and memories have allowed them to retain their personalities and with it, ambition.</t>
  </si>
  <si>
    <t>Old Dominion: Optio (Command Upgrade TLAOK or Officer in FB)</t>
  </si>
  <si>
    <t>PBOD707</t>
  </si>
  <si>
    <t>1 Resin Miniature 1 Base AND Stand</t>
  </si>
  <si>
    <t>Second in command to the Centarchos, the lowest ranked officer minted by the Collegia of the Old Dominion, the Optio is a stern, experienced veteran whose responsibility it is than an officer’s orders be obeyed… or ignored. When the Imperial Legions were born, veteran commanders quickly realized they needed a link, a lynchpin between the professional officer corps being produced by the Colleges and the veteran legionnaires that formed the backbone of all Legions.</t>
  </si>
  <si>
    <t>Old Dominion: Profane Reliquary (Command Upgrade TLAOK or Officer in FB)</t>
  </si>
  <si>
    <t>PBOD706</t>
  </si>
  <si>
    <t>When Hazlia fell, countless fragments of his divine realm were recovered by his devoted servants across the length and breadth of Capitas. These small fragments of divinity retain to power to animate and agitate the normally compliant souls of the un-Gods faithful, rousing them and allowing a small fraction of his deathly Will to spill over into the world, sapping the very life force and vitality of his foes.</t>
  </si>
  <si>
    <t>September 2022</t>
  </si>
  <si>
    <t>Old Dominion: Dark Cenotaph (Command Upgrade TLAOK or Officer in FB)</t>
  </si>
  <si>
    <t>PBOD708</t>
  </si>
  <si>
    <t>Throughout the history of the Old Dominion, each Legion had a separate interment site where all the recovered bodies of its fallen Legionnaires and officers were buried. Crowning each of these spartan necropolises was a Cenotaph, a memorial to those who fell but were not recovered. A locus for the enduring pride of the Legion, any foe fighting under its dark power knows he faces not only the relentless dead in front of him, but the combined will of those countless Legionnaire’s whose bodies were not recovered.</t>
  </si>
  <si>
    <t>Old Dominion: Mounted Strategos</t>
  </si>
  <si>
    <t>PBOD709</t>
  </si>
  <si>
    <t>The origins of chivalry and the feudal order can, like almost all institutions of the Hundred Kingdoms, be traced back to the establishment of the Kataphraktoi Taghmata in the Old Dominion. Their cost of their mount, equipment and deployment as well as effectiveness on the battlefield set these warriors on a league of their own. A Mounted Strategos is the epitome of this ancient warrior code, a paragon of a bygone age mounted on his ritual companion, whose faded glory and tattered panoply cannot dim the blazing intellect and sheer will that smolder within this faded vessel.</t>
  </si>
  <si>
    <t>Old Dominion: Fallen Divinity Artisan Series, designed by Michael Kontraros</t>
  </si>
  <si>
    <t>PBOD401</t>
  </si>
  <si>
    <t>1 resin monster model per pack Includes regiment stand. 1 iCard.</t>
  </si>
  <si>
    <t>420 / 15</t>
  </si>
  <si>
    <t>2750 /100</t>
  </si>
  <si>
    <t>Once noble paragons of the Dominion's Pantheon but long since corrupted by Hazlia's Fall, Fallen Divinities are quite simply the most dangerous foes mankind has encountered to date. Thankfully, the trauma of the Fall and the valiant efforts of Kleon during the theomachia that followed have crippled and contained the power of these abhorrent beings. This means that they can be opposed by mortal arms for a brief spell, that vulnerable moment between their manifestation before they have had a chance to feast upon the Dark Power released by the destruction of their followers. This Artisan Series miniature is an original sculpt by Michael Kontraros, inspired by the lore of our founder, Stavros Halkias. It is an Artisan Series to showcase the craftsmanship that went in to the design, but also out of respect for the hand made nature that each finished piece is.</t>
  </si>
  <si>
    <t>Product Name - W’adrhŭn</t>
  </si>
  <si>
    <t>Extended</t>
  </si>
  <si>
    <t>W’adrhŭn: Blooded</t>
  </si>
  <si>
    <t>PBW9001</t>
  </si>
  <si>
    <t>12 Plastic Miniatures (with the option of making 2 Command models), 3 Infantry Stands, 12 Infantry Bases, 2 Command Cards.</t>
  </si>
  <si>
    <t>The Blooded are those W’adrhŭn Braves who have proven themselves in battle. Having earned their standing, these warriors have secured better weaponry and a prominent role in the battlefield. In time, their success might allow them to be recognized as a veteran, granting them access to the coveted metal armor and weaponry.</t>
  </si>
  <si>
    <t>W’adrhŭn: Braves</t>
  </si>
  <si>
    <t>PBW9002</t>
  </si>
  <si>
    <t>12 Plastic Miniatures (with the option of making 2 Command models), 3 Infantry Stands,12 Infantry Bases, 2 Command Cards.</t>
  </si>
  <si>
    <t>Braves are the young W’adrhŭn warriors who have completed the merciless training regime all W’adrhŭn must serve and have earned the right to support their Tribe is battle as a warrior rather than a gatherer. They have yet to prove themselves, so their epuipment is basic and defensive in nature and they are often relegated to secondary positions within the battlefield.</t>
  </si>
  <si>
    <t>W’adrhŭn: Raptor Riders</t>
  </si>
  <si>
    <t>PBW9003</t>
  </si>
  <si>
    <t>3 Plastic Miniatures (with the option of making 2 Command models), 3 Cavalry Stands, 3 Cavalry Bases, 1 Command Card.</t>
  </si>
  <si>
    <t>As a byproduct of the diverse genetic material from which the W’adrhŭn were developed, a portion of their population has developed an almost supernatural empathy with beasts. A curious twist to this legacy seems to be that the females bond with predators while males bond with herbivores. Mounted on fierce raptors these agile warrior units can range across the entire battlefield bringing their savagery to play where most needed.</t>
  </si>
  <si>
    <t>W’adrhŭn: Hunting Pack</t>
  </si>
  <si>
    <t>PBW9009</t>
  </si>
  <si>
    <t>18 Plastic Miniatures, 3 Cavalry Stands, 3 Cavalry Bases (ea holding 6), 1 Command Card.</t>
  </si>
  <si>
    <t>Not all beasts employed by the W'adrhun are hulking monstrosities that dominate the battlefield. They have in fact almost managed to domesticate a smaller breed, affectionately called the uzibukhali, (smart claw). Packs of these feathered menaces roam W'adrhun settlements keeping them clear of vermin and smaller predators in exchange for scraps and access to the charnel pits. In times of war they are easily wrangled into packs and unleashed upon the scouts and forerunners of the enemies force, their cunning and ferocity making them more than a match for more powerful opponents.</t>
  </si>
  <si>
    <t>W’adrhŭn: Slingers</t>
  </si>
  <si>
    <t>PBW9004</t>
  </si>
  <si>
    <t>12 Plastic Miniatures (with the option of making 2 Command models), 3 Infantry Stands, 12 Infantry Bases, 2 Command Cards</t>
  </si>
  <si>
    <t>The humble sling they wield is a weapon of surprising efficiency when wielded by a proficient human. In the hands of an experience W’adrhŭn, these primitive weapons become a terror. Backed by the savagery of their wielders, few formations can withstand a double volley followed by a charge of these fearsome warriors, who have cut their teeth hunting the most dangerous of prey on jungle and plains alike.</t>
  </si>
  <si>
    <t>W’adrhŭn: Hunters</t>
  </si>
  <si>
    <t>PBW9005</t>
  </si>
  <si>
    <t>W’adrhŭn of the Hunter Caste are often re-tasked from their efforts at securing food for the tribe due to the invaluable support they can provide their fellow warriors. While Slingers are the prime example, Hunters are skilled in the use of their weapons at range and in melee making these troops are a versatile light force for any commander.</t>
  </si>
  <si>
    <t>W’adrhŭn: Warbred</t>
  </si>
  <si>
    <t>PBW9006</t>
  </si>
  <si>
    <t>3 Plastic Miniatures, 3 Cavalry Stands, 3 Cavalry Bases, 1 Command Card</t>
  </si>
  <si>
    <t>Shunned by the rest of W’adrhun society, these genetic throwbacks often band together into combat units. Huge, fierce and with little to lose, Warbred are a terrifying force on the battlefield as they seek to atone for the sin of killing their mother at birth and earn the notice of the Cult of War to join their ranks.</t>
  </si>
  <si>
    <t>W’adrhŭn: Predator</t>
  </si>
  <si>
    <t>PBW7511</t>
  </si>
  <si>
    <t>1 Resin Miniature 1 Base 1 Command Card.</t>
  </si>
  <si>
    <t>To call those W’adrhŭn who lead the Hunter caste a word as menial as hunter is an insult to the terrifying proficiency they have attained. predator is the word that can convey their talent. Capable of stalking and slaying almost any beast, their talents and those of their team are bound to be useful to any aspiring war leader.</t>
  </si>
  <si>
    <t>W’adrhŭn: Scion of Conquest</t>
  </si>
  <si>
    <t>PBW7512</t>
  </si>
  <si>
    <t>Only a War-priest dedicated to Conquest is trusted enough by the Tribal Council to lead troops on the field of battle. Dedicated to the most farsighted and adaptable of Gods, they are the most capable of bringing the true power of the Cult Bands to play in the most hotly contested battles.</t>
  </si>
  <si>
    <t>W’adrhŭn: Matriarch Queen</t>
  </si>
  <si>
    <t>PBW7513</t>
  </si>
  <si>
    <t>A young race like the W’adrhŭn would naturally prize life giving females above all roles in its society. So, what does it say of those females who eschew these roles and chose, rather, to follow the example of their living goddess, becoming peerless warriors and leaders? Simply that they have earned every ounce of respect from their warriors and every iota of fear from their enemies through sheer talent and application.</t>
  </si>
  <si>
    <t>W’adrhŭn: Aberration (Command Upgrade TLAOK or Officer in FB)</t>
  </si>
  <si>
    <t>PBW7517</t>
  </si>
  <si>
    <t>1 Resin Miniature 1 Base 1 PB Info Card</t>
  </si>
  <si>
    <t>While the W’adrhun experiment was a resounding success, a certain amount of genetic… divergence is to be expected amongst so young a race. Aberrations are those W’adrhun of the later generations whose adrenal system is simply incompatible with anything other than fighting. Their presence among a troop of W’adrhun Blooded can make them even more lethal on the field, fighting on even when impaled on enemy weapons.</t>
  </si>
  <si>
    <t>W’adrhŭn: Apex Queen</t>
  </si>
  <si>
    <t>PBW7515</t>
  </si>
  <si>
    <t>Sculpted and re-posed to bestride the terrifying primordial terror that is the Apex predator, an Apex Queen is a fantastic addition to any W'adrhun force. Her innate abilities protect the beast she rides upon and she can choose to double down on this protection to ensure it reaches the enemy lines or gear up for maximum mayhem, making her (and her...pet) one of the most powerful effective forces in a W'adrhun general's toolbox. This kit comes with a predator alt sculpt minature rider. Or create the ultimate game play experience by adding the Apex Queen as a separate model.</t>
  </si>
  <si>
    <t>W’adrhŭn: Apex Predator</t>
  </si>
  <si>
    <t>PBW9007</t>
  </si>
  <si>
    <t>1 Plastic Monster Miniature, 1 Rider Miniature, 1 Monster Stand and Base 1 Command Card.</t>
  </si>
  <si>
    <t>30 x 30 x 6 / 12 x 12 x 2.5</t>
  </si>
  <si>
    <t>When the Abhoreth Spire fell to the Dweghom advance, it was not only the W’adrhun who were released, millenia upon millennia of predatory and dangerous creatures, dormant fodder for the twisted Spire experiments, were released as well. Of all those countless creatures, none has thrived like the Apex predator. This monstrous beast has been harnessed by the W’adrhun as a living engine of destruction, lending its primal savagery to that of the W’adrhun forces. You also get a rider, an alt sculpt of the predator character.</t>
  </si>
  <si>
    <t>Product Name - Hundred Kingdoms</t>
  </si>
  <si>
    <t>Hundred Kingdoms: Imperial Rangers</t>
  </si>
  <si>
    <t>PBW2235</t>
  </si>
  <si>
    <t>12 models per pack Includes Command expansion and regiment stands. 1 iCard. (Triple Kit, also able to make Longbowmen and Hunter Cadre)</t>
  </si>
  <si>
    <t>The Imperial Ranger Corps was born in the early years of the Tellian Empire when its expansion gave the Imperial family more lands than it could reasonable and safely manage. A group of expert woodsmen was hired to explore, catalogue, and safeguard these lands. After the fall of the Empire successive Chamberlains have reinforced and expanded the role of the Imperial Ranges, given their intimate knowledge of not only them Imperial Households lands, but all lands in between making them the fearsome force they are today, equally at home on the field as they are in the woods.</t>
  </si>
  <si>
    <t>Hundred Kingdoms: The Order of the Crimson Tower</t>
  </si>
  <si>
    <t>PBW2232</t>
  </si>
  <si>
    <t>The Order of the Crimson Tower has taken upon itself to combat one of the great scourges of mankind: War. They have forsaken the notion of eliminating it entirely, instead focusing on ensuring it causes as little collateral damage as possible. Incredibly scrupulous in securing employment, they not only demand their employer have a strong Casus Belli (legal reason for war) but demand from their employers that no looting or pillaging take place. Were they any less effective in combat, these terms would make them incredibly unpopular, but such is their prowess that many lords are willing to forsake the material gains of war in order to secure their service.</t>
  </si>
  <si>
    <t>Hundred Kingdoms: Mounted Squires</t>
  </si>
  <si>
    <t>PBW2231</t>
  </si>
  <si>
    <t>3 models per pack Includes Command expansion and regiment stands, assembly guides and 1 iCard.</t>
  </si>
  <si>
    <t>Trained in the arts of combat almost from childhood, squires are a potent force on the field even if they lack the panoply of a full knight. Often the youngest sons of the landed nobles or wealthy burghers, their arms and epuipment are a cut above what one would expect. Many noble houses have taken to fielding their squires in battle, rewarding them generously for their efforts calculating that their breeding, education and training are far more valuable and dependable than the simple mercenary motivation of a man at arms.</t>
  </si>
  <si>
    <t>Hundred Kingdoms: Longbowmen</t>
  </si>
  <si>
    <t>PBW2229</t>
  </si>
  <si>
    <t>12 models per pack Includes Command expansion and regiment stands. 1 iCard. (Dual Kit with Hunter Cadre)</t>
  </si>
  <si>
    <t>18 x 18 x 9 cm / 7 x 7 x 3.5</t>
  </si>
  <si>
    <t>The cornerstone to many a commander’s battleplan, the longbowmen of the Hundred Kingdoms are a tremendous addition to any force. providing a withering amount of long ranged firepower, these troops fulfill a vital role in the Hundred Kingdoms war machine. Note this product is a dual Kit that allows players to create either the Longbowmen or the Hunter Cadre troop type.</t>
  </si>
  <si>
    <t>Hundred Kingdoms: Hunter Cadre</t>
  </si>
  <si>
    <t>PBW2230</t>
  </si>
  <si>
    <t>12 models per pack Includes Command expansion and regiment stands. 1 iCard. (Dual Kit with Longbowmen)</t>
  </si>
  <si>
    <t>The Hunter Cadre are bounty hunters, plain and simple. Gifted with the right tools and know-how, they are tasked with hunting down the most dangerous of beasts and spellcasters who would threaten the main battleline of the Hundred Kingdoms force. Their dedicated professionalism has spelt the doom to countless dangerous foes across hundreds of battles.</t>
  </si>
  <si>
    <t>Hundred Kingdoms: Household Guards</t>
  </si>
  <si>
    <t>PBW2227</t>
  </si>
  <si>
    <t>12 models per pack Includes Command expansion and regiment stands. 1 iCard. (Dual Kit with Gilded Legion)</t>
  </si>
  <si>
    <t>While their epuipment may vary from household to household, the oldest Noble Houses have employed the same arms and epuipment for centuries. A mixture of function and form, each of their household guard is armored a heavy breastplate over mail or padding, and a halberd. The wealthier the family the more ornate the armor and helmet, but one thing can be guaranteed: it will be functional. The halberd has been the traditional ceremonial weapon of all guards in the Hundred Kingdoms for centuries, and the household guard are no exception. These veterans however, have mastered the weapon to a degree that the massed troop levies that commonly wield them could not hope to match.
  On the field of battle, it is not uncommon to see the master of a House leading the Household Guard in person. Leaving the gallant antics of knightly combat to the younger generation and with his safety guaranteed by the presence of his trusted Arms Master, many a veteran Noble Lord has swung a battle by leading his Household Guard to shatter the enemies’ infantry line.</t>
  </si>
  <si>
    <t>Hundred Kingdoms: Household Knights</t>
  </si>
  <si>
    <t>PBW2224</t>
  </si>
  <si>
    <t>3 models per pack Includes Command expansion and regiment stands. 1 iCard.</t>
  </si>
  <si>
    <t>Following the sweeping reforms of Charles Armatellum at the onset of his Conquests, the ceremony of dubbing can only be performed by an Imperial noble of at least the rank of Margrave or Count palatine. The anointment, moreover, can only take place after a battle in which the prospective knight has blooded his blade. These mandates were established to ensure that only men of true prowess earned the rank of Knight. Even with the Empire dissolved, those mandates are well preserved traditions and those who ignore them meet ridicule. In fact, a recurring article presented in the Imperial Conclaves is the appointment of Counts palatine, to replace those who may have fallen in battle or died of old age. The massed charge of Household Knights is one of the most powerful weapons at the disposal of a Hundred Kingdoms commander. Hundreds of pounds of obdurate metal and muscle, forged through years of training and experience, they have shattered men, formations, and kingdoms throughout the ages.</t>
  </si>
  <si>
    <t>Hundred Kingdoms: Mercenary Crossbowmen</t>
  </si>
  <si>
    <t>PBW2223</t>
  </si>
  <si>
    <t>12 models per pack Includes Command expansion and regiment stands. 1 iCard.</t>
  </si>
  <si>
    <t>The crossbow represents a significant technological improvement over the bow and longbow. While some could argue that the longbows increased range and rate of fire outclass the crossbow, mastery of that massive weapon repuires years, while a man can learn to competently care for and use a crossbow in a matter of days. This factor has made crossbows the favourite weapon of mercenary companies throughout the Hundred Kingdoms, or at least those who do not baulk at the cost of the device itself.
  Spiritual descendants of the crossbow armed mercenaries that the infamous mercenary captain, Danilo Meck, developed and deployed, crossbowmen offer the ranged power any Hundred Kingdoms commander needs to dominate on the field.</t>
  </si>
  <si>
    <t>Hundred Kingdoms: Men-at-Arms</t>
  </si>
  <si>
    <t>PBW2222</t>
  </si>
  <si>
    <t>As time wore on and the Hundred Kingdoms prospered, the old fashioned feudal military service was slowly abandoned. The sergeants were tied to their land and the growing military needs of the empire could no longer be met by men who could not travel or establish long term garrisons, because they needed to tend to their fields. Scutage, payment to one’s lord in lieu of military service, became a norm and professional soldiers who fought for coin puickly emerged to fill the void. The old, landed gentry sought to differentiate themselves from these new arrivals and coined the term men-at-arms.
  Freed from the need to work and protect their land, Men-at-Arms were able to focus exclusively on their martial pursuits, allowing them to march on extended campaigns and travel in search of employment, ensuring that sufficient trained men were available to all commanders with the coin to spend in securing their services. While ranging from ragtag mercenary companies to the well trained and drilled household forces of the major noble houses, constant warfare weeds out the incompetent and duplicitous, making the men-at-arms the backbone of the Hundred Kingdoms war machine.</t>
  </si>
  <si>
    <t>Hundred Kingdoms: Militia</t>
  </si>
  <si>
    <t>PBW2225</t>
  </si>
  <si>
    <t>12 models per pack Includes Command expansion and regiment stands. 1 iCard. (Dual Kit with Militia Bowmen)</t>
  </si>
  <si>
    <t>Centuries ago, the Emperor, backed by the Orders, came to an agreement with the largest nobles houses at the Council of Lient. In return for a significant reduction of their scutage fees, money paid instead of feudal service, they agreed to allow the Orders to help them train and epuip their militias. Since that memorable day, the Order of the Sealed Temple has hired countless veterans to help train local militias throughout the kingdoms, scattering these potentially volatile men, while putting their experience to good use. Coupled with the prodigious amounts of wealth the Order has spent in arming and epuipping these militias, as well as the tireless efforts of the Servites in ensuring these arms and armor are well distributed, almost every town and village possesses a well-armed and epuipped militia.
  The Militia Act has been one of the most stabilizing and far reaching reforms ever implemented in the Hundred Kingdoms, curbing the power of the noble lords, while helping the population defend itself against outside threats.</t>
  </si>
  <si>
    <t>Hundred Kingdoms: Militia Bowmen</t>
  </si>
  <si>
    <t>PBW2226</t>
  </si>
  <si>
    <t>12 models per pack Includes Command expansion and regiment stands. 1 iCard. (Dual Kit with Militia)</t>
  </si>
  <si>
    <t>Hundred Kingdoms: Gilded Legions</t>
  </si>
  <si>
    <t>PBW2228</t>
  </si>
  <si>
    <t>12 models per pack Includes Command expansion and regiment stands. 1 iCard. (Dual Kit with Household Knights)</t>
  </si>
  <si>
    <t>The recruitment standards of the Gilded Legion today are even stricter than those of the Steel Legion. Each candidate must be able to prove ten years of prior service in an armed and active unit. In addition, one must present two recommendation letters, at least one of which must be from a recognized imperial servant of the rank of Lictor and above, which provide assurances&amp;nbsp; of the individual’s loyalty, skill and character. Once a prospective candidate’s credentials have been accepted, he must then endure the Ordeal, a fitness regime based on the Agoge practiced in the City States, one of the most ruthless training processes ever devised by man. While the hearts of the people would never be won despite the legion’s restructuring, what once was hatred and loathing, has turned into fearful contempt. In the end, Gilded Legionnaires care little. Sharing common living grounds, their families befriending each other, their children growing together, the Gilded Legion has become more than a choice, for many. It is a tradition and a way of life, the bonds between its members as lasting and loyal as their dedication to their work.
  Following these reforms, the Gilded Legion became a powerful tool in the hands of the Chamberlain, ensuring the sanctity and safety of the Imperial Mint, the most influential Imperial institution under his control. Loath to waste such a valuable resource on petty spuabbles, the Gilded Legion cannot be hired out as mere mercenaries and remains committed to its guard and garrison duties. Their presence on the battlefield means the Chamberlain himself has a vested interest in the outcome, a proposition almost as disheartening as facing these professional killers on the field.</t>
  </si>
  <si>
    <t>Hundred Kingdoms: Steel Legion</t>
  </si>
  <si>
    <t>PBW2221</t>
  </si>
  <si>
    <t>The Steel Legion is one of the oldest fighting forces in the Tellian Empire. Taking its name from the storied legions of the Old Dominion and tracing its origins to the very first professional armies the Emperor fielded, only the Orders can claim a more storied or glorious past.
  In the absence of an Emperor, the Steel Legion is the single most prosperous and powerful mercenary company in the Empire. They sell their services widely, but only to those families that are waging war outside the Empire or who have a casus belli recognized by the Imperial Conclave. Their wealth is supplemented by a standing contract with the office of the Imperial Chamberlain to protect Argem from all aggressors. The nobles view this contract as little more than artifice, a mechanism for the Office of the Chamberlain to support one of the strongest and staunchest allies of the Imperial mandate behind a veneer of neutrality. To this day, no Noble House has been willing to directly challenge the Steel Legion on these, or any other, grounds.</t>
  </si>
  <si>
    <t>Hundred Kingdoms: Priory Commander of the Order of the Crimson Tower</t>
  </si>
  <si>
    <t>PBW7232</t>
  </si>
  <si>
    <t>1 Plastic Miniature, 1 x 27mm plastic base, 1 Command Card</t>
  </si>
  <si>
    <t>All of the Orders have adopted a loosely decentralized model of operations for their forces. This is in large part due to the conflicting nature of their goals, but also closely tied to the idealism of their cause and the zeal with which they pursue it. Most Orders forces are concentrated in small groups called cloisters that usually operate from a single fortified monastery or abbey. A priory Commander is the greatest amongst his peers, elected by them to lead them in combat and represent their interests at the round table of Argem.</t>
  </si>
  <si>
    <t>Hundred Kingdoms: Errant of the Order of the Shield (Command Upgrade TLAOK or Officer in FB)</t>
  </si>
  <si>
    <t>PBW7236</t>
  </si>
  <si>
    <t>1 Resin Miniature, 1 x 27mm plastic base, 1 PB Info Card, an offensive addition to the Milita and Milita Bowmen</t>
  </si>
  <si>
    <t>During the early reign of the Hundred Kingdoms, the Order of the Shield took it upon itself to protect man from its most dangerous predators. Eschewing the combat formations of their predecessors, the Order of the Shield traveled the lands alone and sought to alleviate suffering where they could. The Emperor elevated their Order to the rank of Imperial Magistrates, allowing the Errant Knights of the Shield to work as judge, jury and executioner against all but the most powerful of noble houses. This did not endear them to the nobility, and when the last Emperor died one of their first moves was to seek out and destroy any members of this ancient order. Today they are few and far in between but continue their thankless task of protecting the citizens and peasants of the 100 Kingdoms against all those who would prey upon them, especially the nobility itself.</t>
  </si>
  <si>
    <t>Hundred Kingdoms: Armsmaster</t>
  </si>
  <si>
    <t>PBW7228</t>
  </si>
  <si>
    <t>1 Resin Miniature, 1 x 27mm plastic base, 1 PB Info Card, an offensive addition to their Noble Lords and the Houshold Guard</t>
  </si>
  <si>
    <t>A Noble Lord on foot, surrounded by his loyal Household Guard, is a force to be reckoned with. A trained Noble Lord on foot, surrounded by his loyal Household Guard as they are led by his loyal Armsmaster is something to behold.</t>
  </si>
  <si>
    <t>Hundred Kingdoms: Null Mage</t>
  </si>
  <si>
    <t>PBW7229</t>
  </si>
  <si>
    <t>1 Resin Miniature, 1 x 27mm plastic base, 1 PB Info Card, punishing enemy casters at every opportunity.</t>
  </si>
  <si>
    <t>3.7 x 7.4 x 10.4 / 1.5 x 3 x 4</t>
  </si>
  <si>
    <t>Null Mages are gifted in each of the four elements. While no human could hope to reach the pinnacle of power that a Dweghom Sorcerer could muster, it is a known truism that it is easier to destroy than create. Given his access to all of the elements it is almost trivially easy for a Null Mage to dispel the efforts of even the most powerful mage, allowing the Hunter Cadre that hired him to finish the job safely and efficiently</t>
  </si>
  <si>
    <t>Hundred Kingdoms: Servite</t>
  </si>
  <si>
    <t>PBW7230</t>
  </si>
  <si>
    <t>1 Resin Miniature, 1 x 27mm plastic base, 1 PB Info Card, enhancing the resolve and march of the faithful.</t>
  </si>
  <si>
    <t>A simple functionary of the ancillary branch of the vaunted Order of the Sealed Temple, the humble Servite has probably done more work on improving the lot of the common peasant of the Hundred Kingdoms than a hundred nobles. By ensuring that their militia is well shod and fed a commander of the hundred kingdoms ensures they are where they need to be when they need to be.</t>
  </si>
  <si>
    <t>Hundred Kingdoms: Chapter Mage</t>
  </si>
  <si>
    <t>PBW7222</t>
  </si>
  <si>
    <t>1 Resin Miniature, 1 x 27mm plastic base, 1 Command Card, bring magic to your Kingdom's side</t>
  </si>
  <si>
    <t>The Chapter Mages of the Hundred Kingdoms have long been a powerful political tool, their magics more suited to the civilized environment of the court rooms and balls, than the raw elemental puissance demanded on the battlefield. Be one a noble, a bishop or a merchant, keeping a Chapter Mage in one’s retinue is proof of power and influence. Many have wondered why Chapter Mages, long considered amongst the most innovative and creative practitioners of this Art, only rarely become more of a political power within the Hundred Kingdoms as individuals or even organized institutions. The imbalanced soul, however, repuired by practitioners, often manifests as an excessive or compulsive mind and so the very source of a Chapter Mage’s power becomes the halt of their social and political success. The stories of temperamental and impulsive pyromancers, distracted and impatient Aeolomancers or plodding, obsessive Geomancers is not a cultural cliché: their esoteric obsessions and proclivities are manifestations of their own imbalanced souls, and isolate them from mundane society, almost invariably turning them into pariahs or recluses.
  This necessary imbalance, made manifest in young human Gifted, is what drives them to turn to the Chapters, chartered schools funded by the Imperial Court for the identification, protection and control of the Gifted population of the Empire. These Charters have characteristics as diverse as the individuals who congregate there: The pool of Stillness caters mainly to Geomancers and Hydromancers, but also to Aeolomancers seeking to still their unpuiet souls. The Gates of Fire, considered to be the foremost battle-mage training ground, attracts mostly pyromancers, but many an Aeolomancer and Hydromancer have found solace in its strict regimes.
  Chapter schools, however, do not represent the only place a Gifted student could hope to master the Art. The Churches are also aggressive recruiters of those they claim possess the ‘divine spark’, their aggressive, sometimes predatory, recruiting strategies making them natural enemy of the Chapters and its practitioners. Even beyond these two redoubtable institutions there are other, less conspicuous, places where one might get trained, if they possess the necessary will and aptitudes…</t>
  </si>
  <si>
    <t>Hundred Kingdoms: Drillmaster</t>
  </si>
  <si>
    <t>PBW7226</t>
  </si>
  <si>
    <t>1 Resin Miniature, 1 x 27mm plastic base, 1 PB Info Card, designed to boost your Steel Legion</t>
  </si>
  <si>
    <t>The training regime of the Steel Legion is as legendary as the unit itself. Those who have failed it speak with the harshest words to describe it, recounting drills and abuses, both physical and mental, and pressure that are hard to believe. Be such claims true or not, one thing is certain: every single man and woman of the Steel Legion has gone through it and their effectiveness on the field is undeniable, while their performance under the harshest of circumstances unfaltering. While the worth of each of the Legionnaires is unquestioned, an observant eye can see the source of their performance; for in the presence of their Drillmasters, the Legion’s fervor and aggression is unstoppable. After all, it only makes sense for one to perform better when someone screams at one’s ear during combat, asking what one’s major malfunction is.</t>
  </si>
  <si>
    <t>Hundred Kingdoms: Imperial Officer</t>
  </si>
  <si>
    <t>PBW7224</t>
  </si>
  <si>
    <t>1 Resin Miniature, 1 x 27mm plastic base, 1 Command Card</t>
  </si>
  <si>
    <t>While they often return to their own Houses, Imperial Officers can be found in the command tents and leading the troops of many a powerful noble house of the Hundred Kingdoms; few would turn away such an educated and well-trained officer, much less so when an Imperial Officer’s presence is the only way to deploy some of the most powerful forces that can be mustered on the field of battle. It is a known fact that the surviving Imperial Legions vastly favor working with Imperial Officers, as they share not just similar training, but the same mentality and approach to war. Men serving under Imperial Officers may find it a strict regime, but no one has ever claimed that their officers have not earned their respect.
  Though no Emperor sits on the Hollow Throne, though countless spuabbling nobles pick at the vulnerable tapestry of a once great empire, the Tellian Empire is not dead. A fraction of its former glory shines in the efficiency, performance and drill of any army commanded by an Imperial Officer.</t>
  </si>
  <si>
    <t>Hundred Kingdoms: Noble Lord</t>
  </si>
  <si>
    <t>PBW7223</t>
  </si>
  <si>
    <t>Observing the history of the Hundred Kingdoms and their nobles, it is perhaps no surprise that the vast majority of their houses have strong military traditions. When the Long Winter receded and humanity ventured far from the shores of the Bitter Sea, the Orders were stretched too thin to control the nobility. Soon, the paradigm of ‘might is right’ resurfaced among both aspiring and established rulers. To command swords became a matter of survival, to command them effectively promised a long rule and Conquest. While the legitimacy of the Divine Right of Kings offered by the Theist Church has swayed many, the old nobility knows that power flows from the edge of the blade.</t>
  </si>
  <si>
    <t>Hundred Kingdoms: Noble Lord - Alt Sculpt</t>
  </si>
  <si>
    <t>PBW7235</t>
  </si>
  <si>
    <t>Observing the diverse history of the Hundred Kingdoms and their nobles, it is perhaps no surprise that the vast majority of their houses have strong military traditions. When the Long Winter receded and humanity ventured far from the shores of the Bitter Sea, the Orders were stretched too thin to control the nobility. Soon, the paradigm of ‘might is right’ resurfaced among both aspiring and established rulers. To command swords became a matter of survival, to command them effectively promised a long rule and Conquest. While the legitimacy of the Divine Right of Kings offered by the Theist Church has swayed many, the old nobility knows that power flows from the edge of the blade. This alternate model works with the same rule set as the Noble Lord in the Army Builder.</t>
  </si>
  <si>
    <t>Hundred Kingdoms: Mounted Noble Lord</t>
  </si>
  <si>
    <t>PBW7231</t>
  </si>
  <si>
    <t>1 Resin Miniature with Horse, 1 x 27mm plastic base, 1 Command Card</t>
  </si>
  <si>
    <t>No matter how old and established a noble house is in the hundred kingdoms, none have forgotten the wise adge: "power flows from the edge of the blade." As a result, all houses, no matter how humble or imposing, can always count on noble scions trained in the art of war to lead their troops. These Noble Lords are trained from youth in the arts of swordsmanship and mounted combat, the wealthiest amongst them even attending the proud War Colleges in Argem. Whatever the specifics, few question that many a noble’s right to command does not derive simply from the blood coursing through their veins. The prestigious martial tradition of the Hundred Kingdoms demands leaders whose men believe in, whose training and experience foster confidence and whose skill demands admiration. A Noble Lord who issues orders can reasonably expect his men to storm the battlement, one that leads from the front knows his men would brave the gates of hell.</t>
  </si>
  <si>
    <t>Hundred Kingdoms: Neophyte (Command Upgrade TLAOK or Officer in FB)</t>
  </si>
  <si>
    <t>PBW7227</t>
  </si>
  <si>
    <t>1 Resin Miniature, 1 x 27mm plastic base, 1 PB Info Card</t>
  </si>
  <si>
    <t>Modest, humble and absolutely terrified a Neophyte really has no place on the battlefield... but devout warriors of the Hundred Kingdoms are often accompanied by one nonetheless. Capable of providing final rites and shriving the troops of their sins, the presence of a neophyte does little for the battle effectiveness of the troop, but does mark them as devout in the eyes of their general and gods.</t>
  </si>
  <si>
    <t>Hundred Kingdoms: Seasoned Veteran (Command Upgrade TLAOK or Officer in FB)</t>
  </si>
  <si>
    <t>PBW7225</t>
  </si>
  <si>
    <t>A society as militarized as the Hundred Kingdoms is bound to have countless veteran arms men roaming the lands. The Orders and the Office of the Imperial Household have exerted tremendous effort to mitigate the destabilizing influence they could be to society, encouraging them to retire to border communities where they are hired to train the militia on Imperial wages subsidized by the Orders. However, there are always some hard-bitten veterans who cannot seem to stay away from the battlefield. Veterans of countless battles, these seasoned campaigners are invaluable to any Commander, bolstering his front line and leading the men by example.</t>
  </si>
  <si>
    <t>Hundred Kingdoms: Theist priest</t>
  </si>
  <si>
    <t>PBW7221</t>
  </si>
  <si>
    <t>With the Orders all but muzzled, the strong ties of some Noble Houses have with the Theist Church have begun to tell. Adopting religious symbols into their military banners, these noble houses have taken up the cause of the Theist Church, or at least use religion as a stepping stone to further their own goals. Their motivation matters little to the paeneticum, and the leadership of the Theist Church has been very puick to respond to this new trend, ordaining large numbers of young nobles, thus creating strong bonds with their families. More importantly, however, it founded a series of new ordinariates, led by bishops, responsible for the pastoral care of military troops. These ordinariates were first established with the troops of their allied noble families and have proven their worth to commoner and noble alike. After all, common reason argues, even troops need their spiritual guides at their sides. Who needs to confess more than a soldier who kills, who needs their spirits strengthened more than those who face the horrors of battle and do they not have the right to have their last rites read to them?
  In the end, the legality of the issue matters little. The plain truth is that Theist priests openly walk the field of battle once more. Surrounded by their Sicarii and the devout while wielding the power of Theos himself through their prayers, fewer commanders inspire greater devotion and respect.</t>
  </si>
  <si>
    <t>Hundred Kingdoms: Tactical Retinue</t>
  </si>
  <si>
    <t>PBW7233</t>
  </si>
  <si>
    <t>3 Resin Miniatures</t>
  </si>
  <si>
    <t>10.8 x 15.5 x 4cm / 4.25 x 6 x 1.5</t>
  </si>
  <si>
    <t>150 / 6</t>
  </si>
  <si>
    <t>Marching into battle alongside the leadership of the Hundred Kindoms, Tactical Retinues allow their attendant characters (most notably Imperial Officers but also Noble Lords and Chapter Mages) to extend their control and command of the troops at their disposal, ensuring that the men are inspired by the presence of the army standard while his flag signaller and drummer ensure his army operates as a unified whole. This kit contains 3 models that can be used to represent the Tactical retinue 1-3 upgrade in your Hundred Kingdom characters.</t>
  </si>
  <si>
    <t>While supply lasts</t>
  </si>
  <si>
    <t>Hundred Kingdoms: Hoody Large</t>
  </si>
  <si>
    <t>PBW8930</t>
  </si>
  <si>
    <t>Large Hoody</t>
  </si>
  <si>
    <t>Hundred Kingdoms: Hoody X Large</t>
  </si>
  <si>
    <t>PBW8931</t>
  </si>
  <si>
    <t>Hundred Kingdoms: Hoody XX Large</t>
  </si>
  <si>
    <t>PBW8932</t>
  </si>
  <si>
    <t>XX-Large Hoody</t>
  </si>
  <si>
    <t>Product Name - The Spires</t>
  </si>
  <si>
    <t>Spires: Incarnate Sentinel (resin)</t>
  </si>
  <si>
    <t>PBW1118</t>
  </si>
  <si>
    <t>3 Resin Miniatures 3 Cavalry Stands 3 Cavalry Bases 1 Command Card.</t>
  </si>
  <si>
    <t>Forgoing any attempt to create a viable organism that could meet their expectations the Directorate instead cultured individual organs to their specifications and assembled them over a reinforced skeleton. Sacrificing almost all attempts at elegance in return for function, the Incarnates are the most successful efforts of the Directorate at overcoming the limits of flesh.</t>
  </si>
  <si>
    <t>Spires: Incarnate Sentinel (plastic)</t>
  </si>
  <si>
    <t>PBW1124</t>
  </si>
  <si>
    <t>Spires: Centaur Avatara</t>
  </si>
  <si>
    <t>PBW1121</t>
  </si>
  <si>
    <t>Spires: Avatara</t>
  </si>
  <si>
    <t>PBW1117</t>
  </si>
  <si>
    <t>Among the highest echelons of the Lineages, none are truly expected to risk their lives anymore, much less for something as simple and trivial as combat. The chosen warriors of the Sovereign’s Lineages stride through the battlefield safely projecting their consciousness into their Avatara: outlandish creations bedecked in all sorts of ornament and Biomantic enhancements, whose lithe, androgynous frames bely the speed and power they can bring to bear.
  With almost no personal risk and minimal skill needed to become a deadly foe, many scions of the Lineages have taken to decorating their Avatara as ostentatiously as possible, for the body-vessels have made them such proficient killers that a tally of the slain foes is simply no longer a practical method by which to distinguish oneself.</t>
  </si>
  <si>
    <t>Spires: Abomination</t>
  </si>
  <si>
    <t>Spires: Brute Drones</t>
  </si>
  <si>
    <t>PBW1111</t>
  </si>
  <si>
    <t>Towering well over two meters, with most specimens touching the three meter mark, Brute Drones are a towering mass of vat grown muscle and aggression. Their skin, where it can be seen beneath the ichor soaked bandages they bear, is a ravaged mass of scar tissue and subdermal bone deposits. Their armor is literally sealed onto their bodies, held in place by alchemically treated cartouches that establish Lineage ownership, lot number and enhancement date of the particular drone.
  On the battlefield, Brute Drones are little more than living battering rams. As a result, they are always deployed in conjunction with a pheromancer, whose powerful pheromonal commands are the only thing that can cut through the haze of pain and rage that clouds their mind.</t>
  </si>
  <si>
    <t>Spires: Bound Clones</t>
  </si>
  <si>
    <t>PBW1122</t>
  </si>
  <si>
    <t>Lacking the mental prowess to join the Directory or the beauty to serve the Lineages directly as domestics, the vast majority of clones decanted find their way into the ranks of the Bound, the professional forces each Sovereign Lineage keeps on retainer. Clothed, fed, equipped, and trained at the Lineage’s expense, these soldiers are kept on standby for those tasks that require a fully cognizant mind and could not be entrusted to a servile drone. This should not lead one to think that their lives mean more to their masters, but rather that their masters expect more for the investment into their continued existence. 
  Hundreds of cycles were devoted to simplifying and streamlining the Force Grown strains, allowing the Directorate to create a creature ideally suited to the needs of the Lineages. After all, Force Grown Drones are not meant to fight at the behest of their masters. They are meant to die at their convenience.</t>
  </si>
  <si>
    <t>Spires: Onslaught Drones</t>
  </si>
  <si>
    <t>PBW1123</t>
  </si>
  <si>
    <t>A portion of all Force Grown Drones is tithed to the Onslaught Program. An advanced research grant established by the directorate to further the development of the Spire’s combat drones. It is upon these hapless wretches that the Directorate expands its knowledge of neural and hormonal overstimulation, pushing the boundaries of their own craft a tiny bit further with each test. Already they have borne fruit, allowing the clones’ direct supervisors to trigger their hyper aggression only once a safe distance from friendlies has been achieved.</t>
  </si>
  <si>
    <t>Spires: Force-Grown Drones</t>
  </si>
  <si>
    <t>PBW1114</t>
  </si>
  <si>
    <t>After witnessing a Force Grown Drone, one could imagine that they are a byproduct of some other Biomantic process gone awry. Nothing could be further from the truth; the design of their strains represents a groundbreaking triumph for the Biomancers. The end result is a being that can be gestated within a week and kept dormant until puickened. In meantime, they can be stored within vast racks in the massive storage caverns of the Underspire. When requested, entire racks of these dormant drones can be hitched on to massive, tented, cathedral-like wagons, pulled by dozens of the Brute Drones.
  Hundreds of cycles were devoted to simplifying and streamlining the Force Grown strains, allowing the Directorate to create a creature ideally suited to the needs of the Lineages. After all, Force Grown Drones are not meant to fight at the behest of their masters. They are meant to die at their convenience.</t>
  </si>
  <si>
    <t>Spires: Stryx</t>
  </si>
  <si>
    <t>PBW1120</t>
  </si>
  <si>
    <t>The first models" to fly" in the Conquest game. With bones lightened to the degree they can scarcely support the musculature that power the mighty pinions that bear them aloft, a Spire Styrix would be incapable of posing a significant threat on the battlefield were it not for the cruel disregard their masters have for their lives… and the lethal, toxic payload they carry in their bloated sacks.</t>
  </si>
  <si>
    <t>Spires: Marksman Clones</t>
  </si>
  <si>
    <t>PBW1113</t>
  </si>
  <si>
    <t>Spliced from a number of tissues to ensure their keen eyesight and flawless hand-eye coordination, these Clones are amongst the most effective ranged troops one can encounter on the battlefield. The addition of a third arm was pioneered by the Fourth Indigo Lineage, which traded the marginal increases in accuracy that other houses blindly pursued for a significantly increased rate of fire. Despite under performing in the sharpshooting challenges, the dominant superiority in their rate of fire brought glory to their Lineage in the melees for decades, until the other Lineages stole, bought or perfected their technipue.
 Unleashed on the outside world for the first time in millennia, Marksmen Clones are reaping a bloody toll on the battlefield, providing withering salvoes of accurate fire for the monstrous throng the Spires call an army.</t>
  </si>
  <si>
    <t>Spires: Vanguard Clones</t>
  </si>
  <si>
    <t>PBW1115</t>
  </si>
  <si>
    <t>12 models per pack Includes Command expansion and regiment stands. 1 iCard. (Dual Kit with VG Infiltrators)</t>
  </si>
  <si>
    <t>Unlike the Brute and Force Grown Drones the Vanguard Clones are not grown in the spawning pits deep within the Underspire. Woven from 100% pure exile tissue, their strands are improved upon and woven to produce superior specimens.
  Those that survive a brutal culling process undergo a brutal training regime to enter the Vanguard regiments. This first training regime focuses on physical development and a martial arts training. By the end of their third year of conditioning and training, a Vanguard clone is epually comfortable with killing with bows, snap bows, blades and limb. Their training has been skewed to emphasizes evasion and speed over raw power but raised to peak physical condition and trained in combat for three years, the average Vanguard Clone is more than a match for even a veteran man at arms, capable of going toe to toe with the combat elite of the Dweghom and W’adrhŭn.</t>
  </si>
  <si>
    <t>Spires: Vanguard Clone Infiltrators</t>
  </si>
  <si>
    <t>PBW1116</t>
  </si>
  <si>
    <t>12 models per pack Includes Command expansion and regiment stands. 1 iCard. (Dual Kit with Vanguard Clones)</t>
  </si>
  <si>
    <t>Unlike the Brute and Force Grown Drones the Vanguard Clones are not grown in the spawning pits deep within the Underspire. Woven from 100% pure exile tissue, their strands are improved upon and woven to produce superior specimens.
  Infiltrator training differs radically from what Vanguards have come to expect. As Vanguard Infantry, they fought in the main battle line, counting on support from countless menial drones, beasts and sentients that forge the war machine of the Spires. Infiltrators operate independently of this complex, relying solely on their skills and those of their team mates to survive in an environment that is not only alien to them, but a population who is invariably hostile. Stealth and ambush are their chosen methods of combatant their training regime emphasizes this. Few forces on Eä can match them in their chosen craft.</t>
  </si>
  <si>
    <t>Spires: Phermomancer</t>
  </si>
  <si>
    <t>PBW7118</t>
  </si>
  <si>
    <t>Pheromancers are one of the few true blooded Exiles one will encounter on the field of battle. With roles too critical to be relegated to underlings, but lacking the influence, prestige and wealth to command an Avatar projection, these unfortunate souls must brave the dangers of the battlefield to lead the menagerie of the Underspire to battle. While not the most impressive combatants themselves, their mastery over their own body allows them to secrete pheromones that can suppress survival instincts of their own troops while driving his simple charges into homicidal rages.</t>
  </si>
  <si>
    <t>Spires: Catabolic Node (Command Upgrade TLAOK or Officer in FB)</t>
  </si>
  <si>
    <t>PBW7116</t>
  </si>
  <si>
    <t>1 Resin Miniature, 1 x 27mm plastic base, 1 PB Info Card, a hidden time bomb that punishes everyone around it; including the expendable Force-Grown Drones.</t>
  </si>
  <si>
    <t>Nothing epitomizes the Spires’ approach to warfare more than the Catabolic Node. Every drone contains the latent genetic code to become a Catabolic Node. With it’s twisted body is seething with toxic gasses and corrosive vital fluids a Catabolic Node is so unstable they are only created on the eve of battle. One shudders to imagine what could happen if the Spires found a way to stabilize these deadly sacrificial troops.</t>
  </si>
  <si>
    <t>Spires: Ward Preceptor (Command Upgrade TLAOK or Officer in FB)</t>
  </si>
  <si>
    <t>PBW7117</t>
  </si>
  <si>
    <t>1 Resin Miniature 1 Base, 1 PB Info Card, enhancing defenses for your Clones.</t>
  </si>
  <si>
    <t>There are occasions where even the Spires see the merit of reducing casualties amongst their forces. This is where the Ward preceptor steps in. With his preternatural reflexes and heavy armor, this elite warrior seems to be everywhere at once, his massive tower shield covering any gaps the Spire forces may have left in their defenses.</t>
  </si>
  <si>
    <t>Spires: Assault Preceptor (Command Upgrade TLAOK or Officer in FB)</t>
  </si>
  <si>
    <t>PBW7114</t>
  </si>
  <si>
    <t>The preceptors are a creation of the Directorate. Originally intended as a front line unit to replace the Vanguard strain whose combat prowess was based on coordination and reaction, they were retired citing the very resource intensive training process they repuired to be considered battle ready. Of course, one could argue, the Sovereign would also not look kindly on a tightly structured and well-coordinated fighting force capable of autonomous thought and communication. Loath to waste resources, the Directorate repurposed the project, introducing preceptor leaders to Vanguard Clone formations to increase their coordination and cohesion. So far, preliminary trials show a significant increase in battlefield performance…</t>
  </si>
  <si>
    <t>Spires: Biomancer</t>
  </si>
  <si>
    <t>PBW7111</t>
  </si>
  <si>
    <t>Ruthlessly culled and honed by this environment, one can be certain that those Biomancers he encounters all share the same sharp, cruel intelligence and the will to use it mercilessly. In the complex political arena of the Spires, all commanders know that inviting a Biomancer to the field of battle is a calculated risk. Their duplicitous nature and the primacy of the Directorate’s will in their agenda is common knowledge, but the power they wield is one of the greatest force multipliers the Spires could hope to possess.
  Biomancers have moved well past the crude art of pheromancy, affecting the flesh of their subjects directly. While this would normally be impossible outside of the laboratory conditions they normally enjoy, almost all the troops of the Spires are spawned under the auspices of the Directorate. Their flesh is riddled with alterations and unfinished changes primed and waiting for the sorcerous efforts of the Biomancers.
  That is the true mastery and science of the Directorate. The creation of cheap, disposable troops is only half the epuation, the other half being the cruel and precise genius in their designs, by priming those same troops to become a blank canvas for field operatives to display their true twisted virtuosity. Isolated pockets of nutrients can be used to effect swift and crude healing operations, while bone spurs and dormant glands can be activated at a moment’s notice to enact even more drastic changes. The toll that this takes on their charges is of little consepuence to Biomancers, so long as their will, and that of the Directorate, are fulfilled. Oh, and winning the battle of course…</t>
  </si>
  <si>
    <t>Spires: High Clone Executor - Resin</t>
  </si>
  <si>
    <t>PBW7113</t>
  </si>
  <si>
    <t>Lacking the refined education of their Spire betters, veteran High Clones possess only those skills they have earned on the battlefield. Tactically knowledgeable as infantry men and strategically acute as infiltrators and pteraphon riders, High Clones excel at what they do but not always at the society they live in. A fraction of them have managed to adapt and employ their training in politics, rising above their intended station. Most often than not, they are given a modest stipend and employed as ceremonial guards, (since the real bodyguard roles for the truly exalted amongst their society are reserved for those creatures whose loyalty and combat capacity are compelled by Biomantic means). Those who are not content with these limited roles must vie to be recognized as Executors, officers in one of the Sovereign Lineages’ armies.
  In order to advance through the ranks, Executors must have proven and keep proving their ability time and again, both on the field of battle and without. They must secure chances at proving their capacity, provide victory on the battlefield and be able to claim credit for that victory, always vying against backstabbing colleagues, jealous superiors and ruthlessly demanding masters. The result is that should one encounter a High Clone Executor leading an enemy force, he should know he is facing a ruthlessly competent individual who has no compunctions or limitations on the pursuit of victory.</t>
  </si>
  <si>
    <t>Spires: High Clone Executor - New Alt Sculpt</t>
  </si>
  <si>
    <t>PBW7119</t>
  </si>
  <si>
    <t>Lacking the refined education of their Spire betters, veteran High Clones possess only those skills they have earned on the battlefield. Tactically knowledgeable as infantry men and strategically acute as infiltrators and pteraphon riders, High Clones excel at what they do but not always at the society they live in. A fraction of them have managed to adapt and employ their training in politics, rising above their intended station. Most often than not, they are given a modest stipend and employed as ceremonial guards, (since the real bodyguard roles for the truly exalted amongst their society are reserved for those creatures whose loyalty and combat capacity are compelled by Biomantic means). Those who are not content with these limited roles must vie to be recognized as Executors, officers in one of the Sovereign Lineages’ armies.
  In order to advance through the ranks, Executors must have proven and keep proving their ability time and again, both on the field of battle and without. They must secure chances at proving their capacity, provide victory on the battlefield and be able to claim credit for that victory, always vying against backstabbing colleagues, jealous superiors and ruthlessly demanding masters. The result is that should one encounter a High Clone Executor leading an enemy force, he should know he is facing a ruthlessly competent individual who has no compunctions or limitations on the pursuit of victory. This is a new plastic miniature with an updated sculpt.</t>
  </si>
  <si>
    <t>Spires: Mimetic Assassin</t>
  </si>
  <si>
    <t>PBW7112</t>
  </si>
  <si>
    <t>The Directorate has long sought to produce the perfect assassin clone, but their efforts have been incessantly stymied by the Sovereign. He has made it a matter of personal interest to ensure that all Ark vaults containing pertinent data to this research fall spuarely under his direct supervision, denying the Directorate access to chameleonic strand sepuences and certain personality traits, which it has sought for so long. They have instead been forced to adapt and improvise with those strands they already possess: agility, strength, aggression and some limited biomechanical functions.
  While this formula would result in an impressively enhanced clone, it would nonetheless need to be trained and outfitted, further draining the Directorate’s limited resources. To overcome this limitation, the Directorate has turned to one of their core technipues: pheromonic manipulation. In addition to its unrivaled speed and ferocity, the Mimetic Assassin produces a very specific range of pheromones designed to induce lethargy in any complex organism, as well as making them more compliant and suggestible.
  True to the origin of its design, therefore, this clone’s mimetic abilities derive from form and function, rather than training. Each segment of its carapace is individually articulated and razor sharp, allowing it to change its body shape, stance and outline to maspuerade as any clone (or humanoid biped with minimal effort in disguise) or even produce claws and weapons made from its own body. Coupled with its pheromonic field, these attributes grant the Mimetic an unprecedented edge in infiltration and ambush situations. Easily overlooked in the dead of night or heaving mass of combat, the Mimetic Assassin can close within range of its chosen foe unnoticed before it springs into action, transforming into a whirling, stabbing monstrosity in the flash of an eye.</t>
  </si>
  <si>
    <t>Spires: Lineage Highborne</t>
  </si>
  <si>
    <t>PBW7115</t>
  </si>
  <si>
    <t>1 75mm Resin model per box Includes Carrier, Command expansion and 1 Command Card.</t>
  </si>
  <si>
    <t>Among the highest echelons of the Lineages, none are truly expected to risk their lives anymore, much less for something as simple and trivial as combat. The chosen warriors of the Sovereign’s Lineages stride through the battlefield safely projecting their consciousness into their Avatara: outlandish creations bedecked in all sorts of ornament and Biomantic enhancements, whose lithe, androgynous frames bely the speed and power they can bring to bear.
  With almost no personal risk and minimal skill needed to become a deadly foe, many scions of the Lineages have taken to decorating their Avatara as ostentatiously as possible, for the body-vessels have made them such proficient killers that a tally of the slain foes is simply no longer a practical method by which to distinguish oneself.
  To date, only those Lineages directly descended from the Sovereign have displayed the capability to deploy Avatara surrogates. If any among the Directorate or the minor Lineages possess the capability, they keep it well hidden for they know the Sovereign will stop at nothing to ensure their destruction, as he already did when the surrogates were first displayed.</t>
  </si>
  <si>
    <t>Spires: T-shirt X Large</t>
  </si>
  <si>
    <t>PBW8891</t>
  </si>
  <si>
    <t>Spires: Hoody Large</t>
  </si>
  <si>
    <t>PBW8925</t>
  </si>
  <si>
    <t>Spires: Hoody X Large</t>
  </si>
  <si>
    <t>PBW8926</t>
  </si>
  <si>
    <t>Spires: Hoody XX Large</t>
  </si>
  <si>
    <t>PBW8927</t>
  </si>
  <si>
    <t>Product Name - Dweghom</t>
  </si>
  <si>
    <t>Dweghom: DragonSlayers</t>
  </si>
  <si>
    <t>PBW3305</t>
  </si>
  <si>
    <t>12 models per pack Includes Command expansion and regiment stands. 1 iCard. (Dual Kit with Hold Thanes)</t>
  </si>
  <si>
    <t>Clad in armor forged in a bygone age when dragon fire was the greatest threat to a warrior, every vulnerable part of a Dragonslayer is covered in alloys not seen since the breaking of the world. The weapons they bear were those used by their Ancestors to pierce the nigh invulnerable hides of the Elder Dragons. Forged from adamantine and now puenched in dragon blood, no mortal armor could hope to withstand a blow. Dragonslayers are entrusted with the greatest heirlooms of their Hold, weapons that are part of the living memory of their people’s greatest trial and triumph.
  Only the greatest of Thanes could hope to aspire to the rank of Dragonslayer, and no single Dweghom, not even the eldest Mnemancers, has the standing to recommend the elevation of a Thane to their ranks: they must rather be chosen by the unanimous acclaim of their peers; their valor and prowess so indisputable that even the greatest of the Dweghom warriors would not contest their ascendance to this elite force.</t>
  </si>
  <si>
    <t>Dweghom: Inferno Automata</t>
  </si>
  <si>
    <t>PBW3303</t>
  </si>
  <si>
    <t>The steel and stone bodies of an Inferno Automaton encase a raging furnace that burns the smoldering remains of a beast of Destruction. Weakened by defeat, this demonic spirit is bound to the towering metal frame, infusing the Automaton with the cruel intellect and unfettered aggression of this tortured spirit. Steel and stone warp and buckle under the baleful influence of this infernal passenger, granting the Inferno Automata their demonic visages and cruel claws.
  powered by its furnace and driven by the cruel intellect that permeates it, the Inferno Automata is a terror on the battlefield whose piston driven limbs can propel their incandescent bodies across the battlefield with blistering speed. Once in combat the demonic nature of the spirit that inhabits it becomes readily apparent as they rend those opponent who survive the blistering heat and toxic fumes of its furnace limb from limb, growling and hissing with pleasure throughout the entire grisly affair.</t>
  </si>
  <si>
    <t>Dweghom: Flame Berserkers</t>
  </si>
  <si>
    <t>PBW3302</t>
  </si>
  <si>
    <t>Among the Ardent, Flame Berserkers are a small brotherhood who, gifted beyond their peers with the raw power of the Element of Fire, do not seek to master or tame it, but rather embody it. For most, this transition happens during the Dheukorro, the Descent, the trail of passage all Ardent must complete to prove their devotion. None speak of what happens in the deep, but when they return they are changed: their bodies sport crude implants that compensate for those losses they have suffered to foe or flame, while their obsidian arms and what little armor they bear are impervious to the flame and heat they generate. In their mind, the trade is a favorable one: life for glory, time for worth.
  It is this, above all the other overwhelming advantages, that make Flame Berserkers such a terrifying foe to face. Only when one faces them on the field of battle can one truly grasp that behind the swirling flames and red-hot flurry of axes, lies a being that has consciously chosen self-immolation over survival; destruction over preservation; the death of their foes at the price of their own.</t>
  </si>
  <si>
    <t>Dweghom: Fireforged</t>
  </si>
  <si>
    <t>PBW3306</t>
  </si>
  <si>
    <t>This powerful Medium Restricted unit will allow the Dweghom to field an armor piercing ranged unit. No slouches in close combat, these warriors will be able to take on and defeat those few opponents left after they unleash their powerful salvoes. When combined with the long range of the basic Dweghom Ballistae unit, the Flameforged will allow Dweghom players to field both cost-effective long-range fire and devastating short-range shooting.</t>
  </si>
  <si>
    <t>Dweghom: Hold Ballistae</t>
  </si>
  <si>
    <t>PBW3301</t>
  </si>
  <si>
    <t>12 models per pack Includes Command expansion and regiment stands. 2 iCard. (Dual Kit)</t>
  </si>
  <si>
    <t>It is a testament to the harshness and potential dangers of military advancement, the fact that the bulk of Dweghom warriors have stepped off the advancement track and committed themselves to a lifetime of military service. The sword and shield remain the traditional epuipment of these warriors. On the other hand, battle with a flying opponent puickly cured the Dweghom of preconceptions against ranged combat. The ballistae were the first ranged weapon developed to combat dragons and remain a powerful instrument of death against lesser foes, their ease of production and repair making them a staple of the Hold armories.
  Be they shield-bearing warriors or ballistae specialists, when one encounters unranked Hold Warriors, he will mostly be facing hardened veterans who have devoted their life to military service. The small percentage who are not lifelong servicemen, however, trade battlefield experience for ambition and ruthlessness, making them just as dangerous on the field of battle.</t>
  </si>
  <si>
    <t>Dweghom: Hold Warriors</t>
  </si>
  <si>
    <t>Dweghom: Hold Thanes</t>
  </si>
  <si>
    <t>PBW3304</t>
  </si>
  <si>
    <t>12 models per pack Includes Command expansion and regiment stands. 1 iCard. (Dual Kit with DragonSlayers)</t>
  </si>
  <si>
    <t>In a society as militarized as that of the Dweghom, a need arises to distinguish those who are proficient in the art of war, thus capable of calling themselves warriors, from those who are truly gifted. The Thanes are the latter. Individually recognized by their Raegh for valor and prowess on the field of battle, each Thane is armed and epuipped with the best weaponry a Hold’s forges can produce.
  Unlike the undoubtedly fine weapon of the warriors, each of the arms and armor that the Thanes bear has been personally crafted by a member of the Tempered marking them to stand amongst the Hold’s elite forces. Capable of weathering the heaviest blows and cutting through the finest chain, these weapons make the Thanes deadly opponents, epually proficient on the attack as in defense.</t>
  </si>
  <si>
    <t>Dweghom: Wardens</t>
  </si>
  <si>
    <t>PBW3311</t>
  </si>
  <si>
    <t>12 models per pack Includes Command expansion and regiment stands, 2 iCards and assembly guide (Dual Kit with Initiates)</t>
  </si>
  <si>
    <t>Amongst the most dangerous and fanatical of the Ardent are the Wardens, those Dweghom who have taken it upon themselves to protect their Holds from those dangers that might arise from the primordial Depths. Giving their lives over to an endless cycle of conflict and violence, these warriors have made combat a way of life, relishing the opportunity to fight on the surface. 
  Be they shield-bearing warriors or ballistae specialists, when one encounters unranked Hold Warriors, he will mostly be facing hardened veterans who have devoted their life to military service. The small percentage who are not lifelong servicemen, however, trade battlefield experience for ambition and ruthlessness, making them just as dangerous on the field of battle.</t>
  </si>
  <si>
    <t>Dweghom: Initiates</t>
  </si>
  <si>
    <t>PBW3310</t>
  </si>
  <si>
    <t>12 models per pack Includes Command expansion and regiment stands, 2 iCards, and assembly guide (Dual Kit with Wardens)</t>
  </si>
  <si>
    <t>All Dweghom honor the Deukhorro, the Descent of their Ancestors into the fiery core of War’s prison. None take it as far as the Ardent who actively re-enact it. Initiates are those prospective members of the Ardent Creed who band together to take part in battles to gain some experience before exposing themselves to the real danger of the Deukhorro. Be they shield-bearing warriors or ballistae specialists, when one encounters unranked Hold Warriors, he will mostly be facing hardened veterans who have devoted their life to military service. The small percentage who are not lifelong servicemen, however, trade battlefield experience for ambition and ruthlessness, making them just as dangerous on the field of battle.</t>
  </si>
  <si>
    <t>Dweghom: Artisan Series Exemplar Raegh</t>
  </si>
  <si>
    <t>PBW7338</t>
  </si>
  <si>
    <t>1 "DualKit" Resin Miniature, 1 Base, 1 Special Command Card with 5 extra pieces to create alternatives</t>
  </si>
  <si>
    <t>This Artisan Series release is dedicated to high puality, alternate mini for the Dweghom Raegh; the King and epitome of Aghm and might in any Hold. Or you can build it with the extra parts provided to be an Exemplar to upgrade its unit</t>
  </si>
  <si>
    <t>Dweghom: Tactical Retinue</t>
  </si>
  <si>
    <t>PBW7339</t>
  </si>
  <si>
    <t>3 Resin Miniatures that make these characters more effective generals - Ardent Kerawagh, Temp Sorcerer, or the Hold Raegh</t>
  </si>
  <si>
    <t>These retinue characters act as tactical advisers to the characters.</t>
  </si>
  <si>
    <t>Dweghom: Magic Retinue</t>
  </si>
  <si>
    <t>PBW7342</t>
  </si>
  <si>
    <t>Dweghom sorcerers and Steel Shapers have been known to bring their acolytes into the field of battle to amplify their own arcane might. These subordinate casters aid the Dweghom sorcerer in countless ways from chanting to aid the collection of primordial power to actively interfering with enemy sorcerers while their master focuses on magical offense, magnifying his power and turning an already powerful caster into a veritable storm of elemental fury. This kit contains 3 models that can be used to represent the Arcane retinue 1-3 upgrade in your Dweghom Characters.</t>
  </si>
  <si>
    <t>Dweghom: Hellbringer Drake</t>
  </si>
  <si>
    <t>PBW3307</t>
  </si>
  <si>
    <t>1 Plastic Miniature with 2 heads, 1 Monster Stand, 1 Monster Base, 1 Command Card; assembly guide, a devestating ranged force on the field</t>
  </si>
  <si>
    <t>2250 /85</t>
  </si>
  <si>
    <t>Following the defeat of the Dragons, it has long been a common practice among the Dweghom Holds to capture and break the lesser draco-forms to service. These drakes haul the Hellbringer Cannons, weapons designed to hunt and kill dragons and level cities… as well as anything else unlucky enough to find itself in its line of fire.</t>
  </si>
  <si>
    <t>Dweghom: Hellbringer Sorcerer (Command Upgrade TLAOK or Officer in FB)</t>
  </si>
  <si>
    <t>PBW7344</t>
  </si>
  <si>
    <t>1 Resin Miniature, 1 Base, a Command Upgrade that will reinforce the defences of both its regiment and character.</t>
  </si>
  <si>
    <t>Your "wizard on a lizard", this Sorcerer is designed to ride the Hellbringer Drake to glory in battle!</t>
  </si>
  <si>
    <t>Dweghom: Flamecaster (Command Upgrade TLAOK or Officer in FB)</t>
  </si>
  <si>
    <t>PBW7340</t>
  </si>
  <si>
    <t>There are always a few bad apples in every basket. Flamecasters are those Dweghom who would normally be called pyromaniacs… but self-preservation ensures they are not. Their uncontrollable power is a tremendous force multiplier to Flameforged units at shorter ranges.</t>
  </si>
  <si>
    <t>Dweghom: Herald of Stone (Command Upgrade TLAOK or Officer in FB)</t>
  </si>
  <si>
    <t>PBW7337</t>
  </si>
  <si>
    <t>There are a few gifted Dweghom who reach a state of balance with their Element without formal Sorcerous training. Exalted amongst the Ardent, the Heralds of Stone are paragons whose mere presence in a Dweghom formation is enough to enhance their defense against all attacks from the foe.</t>
  </si>
  <si>
    <t>Dweghom: Mnemancer Apprentice (Command Upgrade TLAOK or Officer in FB)</t>
  </si>
  <si>
    <t>PBW7341</t>
  </si>
  <si>
    <t>Such is the prestige and Aghm of the position of Hold Raegh, that even the eldest of Mnemancers begrudgingly concede that his deeds must be recorded. Sending even the most junior of their members to witness and record the Raegh's actions in combat is a tremendous boon to an ambitious warlord. Warriors under his command will fight like men possessed, refusing to take a single backward step while under the merciless gaze of history personified.</t>
  </si>
  <si>
    <t>Dweghom: Ardent Kerawegh</t>
  </si>
  <si>
    <t>PBW7331</t>
  </si>
  <si>
    <t>1 Resin Miniature, 1 x 27mm plastic base, 1 iCard</t>
  </si>
  <si>
    <t>Exemplars of the Ardent creed, the Kerawegh have gone farther and deeper than any living Dweghom in the Dheukorro: they have reached the very gates of War’s primordial prison. Refusing the dark call of that promethean threshold, the Kerawegh find in their devotion to kin and creed the strength to turn back to the surface. Acclaimed by their fellow Ardent, the respect they command among their fellows naturally pushes them into positions of leadership in their anarchic creed.
  Mighty warriors in their own right, the Kerawegh are a terror on the field not for their skill at arms, but rather for their ability to channel the faith and fervor of their brethren into harsh battlefield miracles. These savage miracles they are capable of invoking are not taught as there is nothing that resembles a church or structured faith amongst the Kerawegh. They are gifts earned at the very end of their Descent, on the very threshold of Wars primordial prison.</t>
  </si>
  <si>
    <t>Dweghom: Hold Raegh</t>
  </si>
  <si>
    <t>PBW7332</t>
  </si>
  <si>
    <t>Rising through the ranks in the military machine of a Dweghom Hold is a very difficult process, riven with physical danger on the battlefield and traps and pitfalls in the advancement as an officer, for, the higher one seeks to rise, the lower he may fall. For this reason, many Dweghom warriors, who have earned the right to command soldiers, chose to forgo the honor and potential advancement, content instead to remain a part of the rank and file. There are many holds, therefore, in which no single Dweghom can rise to the rank of Raegh. Trapped by the pitfalls of the system, the most worthy candidates ruthlessly crush aspiring contenders at the expense of advancing themselves, fearful of losing the labor of a lifetime. This leaves the Hold leaderless, devolving power down to a triumvirate composed of the highest ranking Mnemancer, the leader of the Ardent and the Forge Lord of the Tempered.
  Thus, when one encounters a Raegh, one knows he stands across one of the most capable fighters in a Hold, ruthless enough to have crushed all opposition so that his assent was assured, or talented enough to defend himself against all comers, while simultaneously rising through the ranks. Unfortunately for the Dweghom race as a whole, and their neighbors, this process seldom encourages skills and virtues such as diplomacy, compromise and patience… To most Dweghom this is just as well, providing more chances to take the field of battle and earn more Aghm.</t>
  </si>
  <si>
    <t>Dweghom: Hold Raegh - New Alt Sculpt</t>
  </si>
  <si>
    <t>PBW7345</t>
  </si>
  <si>
    <t>1 Plastic Miniature, 1 x 27mm plastic base, 1 iCard</t>
  </si>
  <si>
    <t>Rising through the ranks in the military machine of a Dweghom Hold is a very difficult process, riven with physical danger on the battlefield and traps and pitfalls in the advancement as an officer, for, the higher one seeks to rise, the lower he may fall. For this reason, many Dweghom warriors, who have earned the right to command soldiers, chose to forgo the honor and potential advancement, content instead to remain a part of the rank and file. There are many holds, therefore, in which no single Dweghom can rise to the rank of Raegh. Trapped by the pitfalls of the system, the most worthy candidates ruthlessly crush aspiring contenders at the expense of advancing themselves, fearful of losing the labor of a lifetime. This leaves the Hold leaderless, devolving power down to a triumvirate composed of the highest ranking Mnemancer, the leader of the Ardent and the Forge Lord of the Tempered.
  Thus, when one encounters a Raegh, one knows he stands across one of the most capable fighters in a Hold, ruthless enough to have crushed all opposition so that his assent was assured, or talented enough to defend himself against all comers, while simultaneously rising through the ranks. Unfortunately for the Dweghom race as a whole, and their neighbors, this process seldom encourages skills and virtues such as diplomacy, compromise and patience… To most Dweghom this is just as well, providing more chances to take the field of battle and earn more Aghm. This is a new plastic miniature with an updated sculpt.</t>
  </si>
  <si>
    <t>Dweghom: Tempered Sorcerer</t>
  </si>
  <si>
    <t>PBW7330</t>
  </si>
  <si>
    <t>Dweghom who discover they are Gifted, very puickly come to the attention of their superiors and are turned over to the Tempered to learn to control their Gift. There they are presented with a stark choice: embrace the path of sorcery and learn to control your power or die. Given that these are Dweghom, a surprising number of candidates still chose the second path, preferring to undergo the Descent rather than surrender the gift their ancestors fought to grant them.
  Those that choose the path of the Sorcerer have chosen a long and arduous path. The first step in it is the fitting of the techno-sorcerous grafts, created by the Steel Shapers to grant the Sorcerers some basic control over their power. Little more than sorcerous venting mechanisms, the clever technical minds of the Tempered have found countless uses for them on the battlefield: from powering the powerful suits the Flameforged and Stoneforged guards use, to charging the powerful Hellbringer cannons as they lumber to war. All but the very rarest of candidates possess a greater affinity to one element than to the other. They start their path to mastery on the element they are weakest at, learning to control it first. Countless decades are spent using less and less of their power with greater and greater control until at long last they can claim to have mastered their first element. Once this control is achieved a Sorcerer seeks to accomplish the same task with the second element. This is a longer and more dangerous path, where the lessons learned in controlling the relatively tame power of their secondary element gives the prospective Sorcerer some hope of controlling the raging maelstrom of power that is his primary Element.</t>
  </si>
  <si>
    <t>Dweghom: Tempered Steelshaper</t>
  </si>
  <si>
    <t>PBW7333</t>
  </si>
  <si>
    <t>1 Resin Miniature, 1 x 27mm plastic base.</t>
  </si>
  <si>
    <t>The eldest and most accomplished of Sorcerers are amongst the few living creatures that regularly interact with the Steelshapers. They are also among the few who can see past the awe they inspire and truly grasp the changes this final transformation brings. On the surface, it becomes impossible to tell where their armor begins and where their flesh ends. Their voices echo hollow and their eyes stare expressionless. They clearly possess a terrifying genius and an unparalleled mental capacity, which they fixate relentlessly on problems about one of their alien interests or an experimental project, to which they ceaselessly devote themselves. Their power itself is entirely alien, different in both invocation and effect from the raw elemental might they wove before. Still, it is none of those things that bring fear to the elder Sorcerers. It is not even the sheer, daunting weight of responsibility that hangs from Steelshaper shoulders, as almost all the functions within a Dweghom Hold and all the works of the Temple Forge depend on their unipue and brilliant innovations, a weight they seem to bare seamlessly with borderline indifference.
  It is simply that the Elders fear these beings are no longer Dweghom.
  While none argue with their effectiveness on the battlefield, few can understand the sorceries they bring to bear. Those who can grasp the faintest edges of the power a Steelshaper possesses would be rightfully puzzled by the notion that an army containing one might be defeated or even challenged, for their control over metal is total. Those who have questioned a Steelshaper on this issue invariable receive the same, flat and unexplained answer: Balance is needed.</t>
  </si>
  <si>
    <t>Dweghom: Herald of Fire</t>
  </si>
  <si>
    <t>PBW7336</t>
  </si>
  <si>
    <t>This model is a command upgrade available to most Dweghom Hold forces. While Dweghom naturally excel at Defense, the Herald of Fire focuses on the offense, giving Dweghom forces the Fury Draw Event. This force multiplier will see play in most Dweghom armies that use elite forces and will gain the most benefit from his force multiplying abilities.</t>
  </si>
  <si>
    <t>Dweghom: Hoody Large</t>
  </si>
  <si>
    <t>Dweghom: Hoody X Large</t>
  </si>
  <si>
    <t>Dweghom: Hoody XX Large</t>
  </si>
  <si>
    <t>Product Name - Nords</t>
  </si>
  <si>
    <t>Nords: Bow Chosen</t>
  </si>
  <si>
    <t>PBW4411</t>
  </si>
  <si>
    <t>12 plastic models per pack Includes Command expansion and regiment stands. 1 iCard.</t>
  </si>
  <si>
    <t>Every Nord lord of any consequence of leads a band of hand-picked men to battle. These are his closest friends, his most trusted lieutenants and his most powerful warriors, and often reflect their own predilections towards combat. The greatest of lords can call upon their Bow Chosen, each of whom has earned their Name on and off the battlefield acts of savagery and cunning that would make lesser warriors blanche. Bow Chosen are amongst the most dangerous of opponents one can face on the field, adept at field craft, bow craft and blade craft, there is no role they do not excel at, allowing a cunning leader to create and exploit any opportunity the enemy might foolishly grant.</t>
  </si>
  <si>
    <t>Nords: Valkyries</t>
  </si>
  <si>
    <t>PBW4412</t>
  </si>
  <si>
    <t>Steeped in violence and combat, the Valkyrie cult loudly proclaims the divinity of the Einherjar to all who will listen. Soldier brides to their living gods they stand ready to give their lives for their divine champions on and off the field. Their own message counters that of the einherjar themselves, who worship the Old Gods who died ruing the Ragnarök, but who better to ascend in their place than the living champions who shepherded humanity during its darkest times?</t>
  </si>
  <si>
    <t>Nords: Trolls</t>
  </si>
  <si>
    <t>PBW4407</t>
  </si>
  <si>
    <t>12 plastic Miniatures (with the option of making 2 Command models), bringing a powerful, regenerative brute unit to the Nords.</t>
  </si>
  <si>
    <t>While they don’t like admitting it, all Nords know that they share a bond of blood with the Trolls who sacrificed more than any other to secure victory over the Jötnar in battles that have been swallowed by myth and legend. Today trolls march at the vanguard of most Nord forces, their preternatural endurance and healing abilities allowing them to shrug off even the most powerful weapons of the enemy</t>
  </si>
  <si>
    <t>Nords: Fenr Beastpack Wargs</t>
  </si>
  <si>
    <t>PBW4408</t>
  </si>
  <si>
    <t>3 plastic Miniatures of strong, fast and adaptable medium cavalry.</t>
  </si>
  <si>
    <t>Massing almost half a ton and porting massive fangs and wicked claws, the most terrifying trait of the Fenr Beastpack is its cunning intellect. Closer to what one would expect from apes, those Wargs that consent to join a host in battle can be found ranging ahead of the main force, hunting light cavalry and skirmishers before turning to fall upon the flanks and rear of the engaged enemy.</t>
  </si>
  <si>
    <t>Nords: Huskarls</t>
  </si>
  <si>
    <t>PBW4405</t>
  </si>
  <si>
    <t>While raiders might form the bulk of a Nord ‘expedition’, a wise Jarl will always look to secure the services of his Huscarls for a raid before even considering the enterprise. These men are the survivors of a dozen raids, wealthy enough to no longer need to work the fields and instead devote themselves to the pursuit of war exclusively.</t>
  </si>
  <si>
    <t>Nords: Mountain Jotnar</t>
  </si>
  <si>
    <t>PBW4403</t>
  </si>
  <si>
    <t>1 model per pack Includes regiment stand. 1 iCard.</t>
  </si>
  <si>
    <t>1750 /65</t>
  </si>
  <si>
    <t>Following Ragnarok and the burning of Yggdrasil, the Jotun threatened all human life in the northern continent. The emergence of the Einherjar from their slumber brought their dominance to an abrupt and final end. With their greatest Shaman-Kings broken, the Jotun were made to bend the knee and swear allegiance to their Einherjar and their human subjects. Today, the few remaining Eihnherjar can grant truly exceptional leaders authority over one of these towering behemoths. Strong and tireless, a Jotun is a priceless asset to the community he is assigned to.
  Some enterprising Jarls are willing to bring them along on raids. Ruinously expensive to transport and feed while at sea, Jotun soon prove their value on land. Towering over 6 meters, a Mountain Jotnar is a primordial force of destruction on the battlefield. Their powerful limbs can shatter a shield line in a single blow, hurling full grown men through the air as if they were toys.</t>
  </si>
  <si>
    <t>Nords: Sea Jotnar Artisan Series, designed by Michael Kontraros</t>
  </si>
  <si>
    <t>PBW4413</t>
  </si>
  <si>
    <t>500 / 16</t>
  </si>
  <si>
    <t>In ancient times, so long gone as to have passed from legend into myth, the Sea Jötnar challenged the Ice Jötnar for the leadership of their people and were only defeated when their dim mountain kindred joined the opposing side. Forced to swear mighty oaths of fealty and service, they were nonetheless exiled from Jotunheim, forced to make their homes in the waters around what were once their lands. Grown strong and powerful again by the bounty of the oceans, When the Einherjar awoke, the Sea Jötnar were drawn into combat against the Einherjar by their Ice Jötnar rulers, only to see their oaths of fealty transferred to the victorious humans. Centuries of hunting and feasting upon the bounty of the deep ocean have made them powerful and honed their cunning, making them an ideal battlefield asset for those formidable enough to enforce the authority of the ancient oaths. This figure was designed by the team at para-Bellum in keeping with our aesthetic, and then sculpted by renowned artist Michael Kontraros. This is a true artisan series miniature, with incredible details that make it a presence on a game table, or as a painted model.</t>
  </si>
  <si>
    <t>Nords: Ice Jotnar Artisan Series, designed by Michael Kontraros</t>
  </si>
  <si>
    <t>PBW4409</t>
  </si>
  <si>
    <t>Few and far in between, Ice Jotnar are the nobility of their kind and the most powerful of the Jotuns. Gifted with an innate mastery over storm and ice, their massive forms are sheathed in heavy ice and rime allowing them to wade into battle unscathed while conjuring jagged shards of ice from thin air to hurl at their foes until they close distance with their hapless foe. Sapped of his strength and vitality by the aura of unnatural cold that wreathes their titanic forms, foes are easy prey to these massive warriors.
 This figure was designed by the team at para-Bellum in keeping with our aesthetic, and then sculpted by renowned artist Michael Kontraros. This is a true artisan series miniature, with incredible details that make it a presence on a game table, or as a painted model.</t>
  </si>
  <si>
    <t>Nords: Tactical Retinue</t>
  </si>
  <si>
    <t>PBW7420</t>
  </si>
  <si>
    <t>3 Resin Miniatures with 1 unique resin landscape stand and 2 additonal stands, and a 4 stand base</t>
  </si>
  <si>
    <t>A tactical retinue is a critical asset to a Nord commander, allowing him better control of his forces on and off the field. While Nords are well known for their ferocity in combat, their terrifying courage and aggression attested by countless survivors who have faced them in combat. What is not often recognized of these powerful people is their cunning in laying traps and ambushes, simply due to the lack of survivors these tactics often leave behind.</t>
  </si>
  <si>
    <t>Nords: Raiders</t>
  </si>
  <si>
    <t>PBW4401</t>
  </si>
  <si>
    <t>The only true prospect of advancement for the average Nord is to earn a seat in one of the Raiding vessels. Each year, immediately following the Kapp-a-Görask, hundreds of freemen flock to the southern coastal towns where the longboats dock. Among those that do make the trip, only a few are selected to join the raiding parties: when the plan is to sail in enemy waters and land on enemy shores, isolated and cut off from reinforcements, a Captain wants to be surrounded only by the finest, strongest and most dependable. For those, however, that do make the journey and catch the eye of one of the Captains, the sky is the limit.
  The wealth that can be earned in a single successful raid far eclipses anything a Nord might hope for while working one’s own lands. If particularly lucky, a Raider could secure enough captives, wealth and booty to truly secure his household and devote himself entirely to the perfection of his martial abilities. In time, armed and armored by the wealth of the southern kingdoms and forged in the heat of battle and ruthless cold of the north, a Raider could hope to ascend to the rank of Huskarl, a dedicated elite warrior bearing arms for his Jarl.</t>
  </si>
  <si>
    <t>Nords: Stalkers</t>
  </si>
  <si>
    <t>PBW4402</t>
  </si>
  <si>
    <t>The Stalkers have been gifted with the bestial senses of their forefather, possessing keener eyesight and an unparalleled sense of smell and hearing but, much like their half-blooded brethren, they possess no control over these gifts. As their powers manifest, the din and clamor of village life makes it impossible for them to sleep or concentrate and they soon find a peace of sorts in the frozen forests and mountains of Mannheim. Loners by choice, invariably becoming accomplished hunters and woodsmen, the Stalkers will nevertheless readily band together when needed to take down fearsome prey, or tackle a danger greater than they could handle on their own.
  The sheer diversity in scents and sights that the sun-lands offer is surer a bait than any promise of glory or plunder and it is a fortunate captain indeed who can count on a Stalker band amongst his forces. These master woodsmen are invaluable during a raid, eliminating sentries and cutting off lines of supply while the main forces move into position. Once the battle is met, Stalkers provide much needed ranged cover for their brethren before wading into combat themselves.</t>
  </si>
  <si>
    <t>Nords: Ugr</t>
  </si>
  <si>
    <t>PBW4404</t>
  </si>
  <si>
    <t>3 Ogre models per pack Includes Command expansion and regiment stands. 1 iCard.</t>
  </si>
  <si>
    <t>Ugr occupy a very strange place in Nord society. They are the exalted progeny of demigods, capable of doing the work of a dozen men and terrifying foes when roused to anger. On the other hand, it is difficult to stand in awe of a being that is challenged by numbers that exceed a single digit, simple concepts such as personal hygiene, or the mind-boggling mechanics of doors, for that matter.
  Regardless, Ugr are a tremendous asset to whatever community they are assigned to, a fact that the Einherjar Angbjörn, High King of Mannheim and Father of Ogres, exploits to maintain the balance of power with a deep cunning one would not expect from his corpulent frame and constant inebriation. After all, there are few creatures on Eä that will not pause and reconsider any rash action, when faced with the single-minded aggression of an Ugr band.</t>
  </si>
  <si>
    <t>Nords: Skald</t>
  </si>
  <si>
    <t>PBW7417</t>
  </si>
  <si>
    <t>1 Resin Miniature of a Command Upgrade that will ensure success for your charges, 1 Base and 1 PB Info Card</t>
  </si>
  <si>
    <t>One of few cultural institutions in the Nord lands, the Skalds are the keepers of Nord history and culture. Trusted and welcome in all halls, attacking a skald is a crime persecuted by Angbjorn, the High King, himself. Such is the regard they are held in that warriors, from the mightiest Jarl to the youngest raider, will fight like lions beneath his gaze, hoping to be immortalized in song.</t>
  </si>
  <si>
    <t>Nords: Konungyr (Nords King)</t>
  </si>
  <si>
    <t>PBW7418</t>
  </si>
  <si>
    <t>The fragmented leadership of the Nords respects only one thing: power and strength. Less than a dozen leaders among the Nords can claim, and hold, the title of Konungyr. Ultimate recognition of this accomplishment is an invitation by Angbjorn, last of the Einherjar and titular High King of the Nords, to the High Table in Aarheim.</t>
  </si>
  <si>
    <t>Nords: Shield Biter</t>
  </si>
  <si>
    <t>PBW7415</t>
  </si>
  <si>
    <t>Some Nord Berserkers can control the divine ‘gift’ that courses through their blood and are not forced to leave their Raider crews. Even when controlled, the battle rage these individuals can call upon sends them bounding headlong into the weapons of their enemy, his berserk fury granting the rest of his team enough time and space to slam into the opponent.</t>
  </si>
  <si>
    <t>Nords: Blooded</t>
  </si>
  <si>
    <t>PBW7412</t>
  </si>
  <si>
    <t>Whether fate or chance or simple accident provide the blooded their gifts, few can argue that the Blooded are more than human. Their physical appearance can vary significantly, although most tend towards the massive proportions of their divine forefathers. Many see physical gifts and martial prowess and consider the Blooded lucky, unable to understand the combat that rages within each of these individuals.
  The wild blood of their divine ancestors cannot be easily denied, and they are prone to fits of manic energy and rage almost as often as periods of doom and despair. Their gifts manifest erratically, their senses sharpening until the stimulus overwhelms them, while other times a hyperactive adrenal system makes them insanely aggressive and violent. Unable to trust themselves, many of the Blooded choose the path of the recluse and the wanderer, fearing themselves more than they fear the dangers that lurk in the wilds of Mannheim.
  More at ease with the bestial side of their blood, they often form strong kinships with those who are also marked by divine blood, regardless of their own heritage. Their intuitive understanding of the burden and struggles they all endure is coupled with the physical might to impose themselves on those who could challenge them.
  When raids are planned, or musters drawn for battle, clever Jarls and Kings will seek out the Blooded within their realms and entice them to service to lead the… wilder… elements of their forces. The Blooded thus stalk across the battlefield like demigods of old, leading a monstrous host straight into the heart of the enemy forces.</t>
  </si>
  <si>
    <t>Nords: Blooded - New Alt Sculpt</t>
  </si>
  <si>
    <t>PBW7421</t>
  </si>
  <si>
    <t>Whether fate or chance or simple accident provide the blooded their gifts, few can argue that the Blooded are more than human. Their physical appearance can vary significantly, although most tend towards the massive proportions of their divine forefathers. Many see physical gifts and martial prowess and consider the Blooded lucky, unable to understand the combat that rages within each of these individuals.
  The wild blood of their divine ancestors cannot be easily denied, and they are prone to fits of manic energy and rage almost as often as periods of doom and despair. Their gifts manifest erratically, their senses sharpening until the stimulus overwhelms them, while other times a hyperactive adrenal system makes them insanely aggressive and violent. Unable to trust themselves, many of the Blooded choose the path of the recluse and the wanderer, fearing themselves more than they fear the dangers that lurk in the wilds of Mannheim.
  More at ease with the bestial side of their blood, they often form strong kinships with those who are also marked by divine blood, regardless of their own heritage. Their intuitive understanding of the burden and struggles they all endure is coupled with the physical might to impose themselves on those who could challenge them.
  When raids are planned, or musters drawn for battle, clever Jarls and Kings will seek out the Blooded within their realms and entice them to service to lead the… wilder… elements of their forces. The Blooded thus stalk across the battlefield like demigods of old, leading a monstrous host straight into the heart of the enemy forces. This is a new plastic miniature with an updated sculpt.</t>
  </si>
  <si>
    <t>Nords: Jarl</t>
  </si>
  <si>
    <t>PBW7411</t>
  </si>
  <si>
    <t>The title of Jarl is perhaps the most misleading. Much like the word ‘Lord’ used in the southern lands, there can be a great gulf between two different individuals addressed by the same title. The same holds true in Nord society, where a Jarl remains a recognized leader of men, but the number and puality of the troops at his disposal can vary wildly. In the southern coast of Mannheim, where the weather is a little sweeter than in the true north and the sea provides its bounty through both raiding and fishing, a Jarl might rule over no more than one prosperous town or village, but still manage to support a standing fighting force of over a hundred hard bitten raiders and huskarls, doubling or tripling that during times of need. On the other hand, in the deep north where only small communities of few people can be sustained, a Jarl’s available manpower shrinks tremendously, often resulting in situations where a single Jarl and his hand-picked chosen men range over a large area, hunting and tracking outlaws and predators.
  The gap is further widened due to another powerful determinant of a Jarl’s status and resources; one’s command of ships. Having the ability to entice warriors with the promise of plunder and the income provided by the same, southern Jarls often command enough warriors to commit half their forces to raiding year round, without having to sacrifice on efficiency of their dwelling’s other operations. All the while, the income and glory from successful raids adds to a Jarl’s prestige, bringing even more men willingly under their command.</t>
  </si>
  <si>
    <t>Nords: Shaman</t>
  </si>
  <si>
    <t>PBW7413</t>
  </si>
  <si>
    <t>Driven from the comforts of what civilization exists in the wild north of Mannheim, only the most powerful, ruthless and resourceful of the Shamen have survived. Their proud duels and conflicts are now a thing of the past, as all the considerable resources of these Gifted individuals is bent on reversing their decline. The last few winters have once more witnessed a renaissance of sorts for the Shamen in Nord society. Their gatherings at the sacred stones of Aarheim have resumed, even if only under threat of retribution from the Graymane, the only Einherjar the Valkyries will not challenge. Gifted young men are slowly drifting into their orbit once more and the refined knowledge of these powerful elders is being bepueathed to a new generation. With their increased visibility and activity, some captains have even taken to bringing them along on raids.
  Long forgotten and fallen into disuse, the mist weaving powers of a Shaman are puickly regaining the respect of field commanders. The ability to calm the weather is of tremendous aid when crossing the White Waste, while the mists help their forces close with unsuspecting foes with ease. Even the old tradition of rune casting, long persecuted by the Valkyries, is being turned to the benefit of the Nord war machine. Under these twin blessings, Nord Captains who brave the displeasure of the Cult are achieving tremendous success, their forces striking where their foe is weakest while under the cover of mist and shadows. It remains to be seen whether this newfound success will allow the Shamen to regain a portion of their old influence, or trigger a bloody internecine conflict with the increasingly agitated Valkyrie cults.</t>
  </si>
  <si>
    <t>Nords: Captain (Command Upgrade TLAOK or Officer in FB)</t>
  </si>
  <si>
    <t>PBW7414</t>
  </si>
  <si>
    <t>This command upgrade for the Nord Faction allows players to control the arrival of their forces onto the battlefield with greater precision, allowing them to delay their troops to ensure their arrival in overwhelming force. Captains also make Nord Characters even more deadly in Duels, a critical part of any Nord battleplan, allowing their Characters to eliminate key lynchpins of the opponent’s forces.</t>
  </si>
  <si>
    <t>Nords: Volva</t>
  </si>
  <si>
    <t>PBW7419</t>
  </si>
  <si>
    <t>1 Plastic Miniature, 1 x 27mm plastic base, 1 PB Info Card</t>
  </si>
  <si>
    <t>Volvas are the smartest and most ambitious of the Valkyries who have risen to positions of command and authority within the cult. Schooled in the rituals and mysticism of the Valkyrie cults from childhood, they have untangled the mysteries of faith-based magic and can lead their followers to terrifying heights of religiously fueled violence, both on and off the field.</t>
  </si>
  <si>
    <t>Nords: Hoody X Large</t>
  </si>
  <si>
    <t>PBW8936</t>
  </si>
  <si>
    <t>Box Count</t>
  </si>
  <si>
    <t>Item Size (CM/IN)</t>
  </si>
  <si>
    <t>Box Pack (CM/IN)</t>
  </si>
  <si>
    <t>Box Weight (Gr/Oz)</t>
  </si>
  <si>
    <t>Huge table mat with 720 dpi scratch resistant print on 2mm with anti slip coating on the back, and lotus effect that repels lipuids</t>
  </si>
  <si>
    <t>122 x 122 cm / 48" x 48"</t>
  </si>
  <si>
    <t>3250/118</t>
  </si>
  <si>
    <t>1899 / 67</t>
  </si>
  <si>
    <t>2551 / 90</t>
  </si>
  <si>
    <t>122 x 183 cm / 48" x 72"</t>
  </si>
  <si>
    <t>3650/129</t>
  </si>
  <si>
    <t>1588 / 56</t>
  </si>
  <si>
    <t>Product Name - Elrik's Resin Bases and Stands</t>
  </si>
  <si>
    <t>October Release</t>
  </si>
  <si>
    <t>Elrik's: Cursed Cathedrals Bases - Infantry</t>
  </si>
  <si>
    <t>PBW8510</t>
  </si>
  <si>
    <t>Resin Bases and Stands, 12 bases with 3 stands</t>
  </si>
  <si>
    <t>10 x 15 cm / 4" x 6"</t>
  </si>
  <si>
    <t>70/3</t>
  </si>
  <si>
    <t>21 x 16 x 16 / 8.25" x 6.5" x 6.5"</t>
  </si>
  <si>
    <t>The path to the cursed cathedral is laced with peril. 
 These bases bring a level of realistic grit and elegance to your force. Flat designs allow for the beginning hobbyist to easily place their models on each base. Varying ruined patterns and damage details allow for a multitude of paint schemes for the advanced hobbyist. These are hand-crafted resin bases made in the USA. Remember, when working with resin (sanding, drilling, cutting, etc...) it is advisable to wear a mask to avoid inhaling the dust. All items are unpainted. An officially licensed Conquest accessory item.</t>
  </si>
  <si>
    <t>Elrik's: Cursed Cathedrals Bases - Cavalry</t>
  </si>
  <si>
    <t>PBW8511</t>
  </si>
  <si>
    <t>Resin Bases and Stands, 3 bases with 3 stands</t>
  </si>
  <si>
    <t>96/4</t>
  </si>
  <si>
    <t>Elrik's: Cursed Cathedrals Bases - Monster</t>
  </si>
  <si>
    <t>PBW8512</t>
  </si>
  <si>
    <t>Resin Bases and Stands, 1 base and stand</t>
  </si>
  <si>
    <t>13 x 18 cm / 5" x 7"</t>
  </si>
  <si>
    <t>September Release</t>
  </si>
  <si>
    <t>Elrik's: Celtic Ruins Bases - Infantry</t>
  </si>
  <si>
    <t>PBW8501</t>
  </si>
  <si>
    <t>You can feel the ancient power coursing through these ruins. Old gods battling the reign of the new. Although dilapidated now, these ruins were once wondrous, with intricate knotwork adorning the walls and floors. The farther you go the more you feel like you’re walking closer to an impending storm. As you enter the inner sanctum only then do you truly understand the power that was, and that power that could be. Our Celtic Ruin bases are perfect for any of your factions whose army feels a strong bond with nature or some level of brutality. These bases are highly customizable, and their theme can easily change based on what bits you add to them!
 These are hand-crafted resin bases made in the USA. Remember, when working with resin (sanding, drilling, cutting, etc...) it is advisable to wear a mask to avoid inhaling the dust. All items are unpainted. An officially licensed Conquest accessory item.</t>
  </si>
  <si>
    <t>Elrik's: Celtic Ruins Bases - Cavalry</t>
  </si>
  <si>
    <t>PBW8502</t>
  </si>
  <si>
    <t>Elrik's: Celtic Ruins Bases - Monster</t>
  </si>
  <si>
    <t>PBW8503</t>
  </si>
  <si>
    <t>Elrik's: Imperial Walkway Bases - Infantry</t>
  </si>
  <si>
    <t>PBW8504</t>
  </si>
  <si>
    <t>The Imperial Walkway is the path to the palaces of old and new. Perfect for your human factions, the Imperial Walkway's flat designs allow for the beginning hobbyist to easily place their models on each base. Varying brick patterns and damage details allow for a multitude of paint schemes for the advanced hobbyist. 
 These are hand-crafted resin bases made in the USA. Remember, when working with resin (sanding, drilling, cutting, etc...) it is advisable to wear a mask to avoid inhaling the dust. All items are unpainted. An officially licensed Conquest accessory item.</t>
  </si>
  <si>
    <t>Elrik's: Imperial Walkway Bases - Cavalry</t>
  </si>
  <si>
    <t>PBW8505</t>
  </si>
  <si>
    <t>Elrik's: Imperial Walkway Bases - Monster</t>
  </si>
  <si>
    <t>PBW8506</t>
  </si>
  <si>
    <t>Elrik's: Slate Bases - Infantry</t>
  </si>
  <si>
    <t>PBW8507</t>
  </si>
  <si>
    <t>Fantastic slate bases. Suitable for representing a slightly hardened environment. These bases look fantastic with a little snow on them to complement the harsh stones. One benefit of our slate flying base is that the recess is deep enough you might not need to glue the flying stand into the base. Use some adhesive putty in the cross and easily insert and remove the flying stand as needed, making it easier to transport! Making this one of the best flying stands on the market! (Technique may not work with heavier resin models). And there's plenty of room to add additional flavor to the base.
 These are hand-crafted resin bases made in the USA. Remember, when working with resin (sanding, drilling, cutting, etc...) it is advisable to wear a mask to avoid inhaling the dust. All items are unpainted. An officially licensed Conquest accessory item.</t>
  </si>
  <si>
    <t>Elrik's: Slate Bases - Cavalry</t>
  </si>
  <si>
    <t>PBW8508</t>
  </si>
  <si>
    <t>Elrik's: Slate Bases - Monster</t>
  </si>
  <si>
    <t>PBW8509</t>
  </si>
  <si>
    <t>Product Name - Baron of Dice Licensed Dice Sets</t>
  </si>
  <si>
    <t>Conquest Logo on Black Dice</t>
  </si>
  <si>
    <t>PBW8513</t>
  </si>
  <si>
    <t>These contain a mixture of ancient greys swirled with deep blacks and inlaid with an easily readable white; resin 16mm dice. The symbols are on the ONE side. Yes, the ONE side.
 Officially Licensed Conquest Dice</t>
  </si>
  <si>
    <t>Conquest Logo on Red and Black Dice "First Blood"</t>
  </si>
  <si>
    <t>PBW8520</t>
  </si>
  <si>
    <t>These contain a mixture of red swirled with deep blacks and inlaid with an easily readable red; resin 16mm dice, the perfect dice for First Blood. The Conquest symbols are on the ONE side. Yes, the ONE side.
 Officially Licensed Conquest Dice</t>
  </si>
  <si>
    <t>Old Dominion Faction Dice on Purple and Gold Dice</t>
  </si>
  <si>
    <t>PBW8514</t>
  </si>
  <si>
    <t>Do you hear the whisper that will soon burgeon to become a storm? These contain a mixture of tarnished golds and coppers swirled with deathly purples and inlaid with a easily readable white; resin 16mm dice. The symbols are on the ONE side. Yes, the ONE side.
 Officially Licensed Old Dominion Conquest Dice</t>
  </si>
  <si>
    <t>W’adrhŭn Faction Dice on Green swirl Dice</t>
  </si>
  <si>
    <t>PBW8515</t>
  </si>
  <si>
    <t>Feeling like an Apex Predator?! These contain a mix of camouflaged greens swirled with reclusive blacks and inlaid with an easily readable white; resin 16mm dice. The symbols are on the ONE side. Yes, the ONE side.
 Officially Licensed W’adrhŭn Conquest Dice</t>
  </si>
  <si>
    <t>Hundred Kingdom Faction Dice on Red swirl Dice</t>
  </si>
  <si>
    <t>PBW8516</t>
  </si>
  <si>
    <t>Ready the Men, we go to war! These contain a mixture of vibrant yellows swirled with feudal reds and inlaid with an unmistakable pale blue; resin 16mm dice. The symbols are on the ONE side. Yes, the ONE side.
 Officially Licensed Hundred Kingdoms Conquest Dice</t>
  </si>
  <si>
    <t>Spires Faction Dice on Dark Blue swirl Dice</t>
  </si>
  <si>
    <t>PBW8517</t>
  </si>
  <si>
    <t>Ready to empty the vats and march for war! These contain a mix of cloned fleshy hues swirled millennia old blues and inlaid with an easily readable white; resin 16mm dice. The symbols are on the ONE side. Yes, the ONE side.
 Officially Licensed Spires dice</t>
  </si>
  <si>
    <t>Dweghom Faction Dice on Gray swirl Dice</t>
  </si>
  <si>
    <t>PBW8518</t>
  </si>
  <si>
    <t>Ready to stoke the Fires of Fury?! These contain a stunning mix of hardened steel swirled with worked silver and inlaid with a burnt orange; resin 16mm dice. The symbols are on the ONE side. Yes, the ONE side.
 Officially Licensed Dweghom Conquest Dice</t>
  </si>
  <si>
    <t>Nords Faction Dice on Bright Blue swirl Dice</t>
  </si>
  <si>
    <t>PBW8519</t>
  </si>
  <si>
    <t>Remember the Einherjar, embrace the savagery! These contain an icy mix of frozen and crystalized blues swirled together and inlaid with a easily readable white; resin 16mm dice. The symbols are on the ONE side. Yes, the ONE side.
 Officially Licensed Nords Conquest Dice</t>
  </si>
  <si>
    <t>Marketing Materials</t>
  </si>
  <si>
    <t>Marketing Materials Free to all Conquest Retailers</t>
  </si>
  <si>
    <t>Order pty in pieces</t>
  </si>
  <si>
    <t>Product Name - Marketing Materials</t>
  </si>
  <si>
    <t>Conquest Sign and Flyer Package (1 per faction)</t>
  </si>
  <si>
    <t>TLAOK Hundred Kingdoms Path of Conquest Pamphlet</t>
  </si>
  <si>
    <t>TLAOK Spires Path of Conquest Pamphlet</t>
  </si>
  <si>
    <t>TLAOK Dweghom Path of Conquest Pamphlet</t>
  </si>
  <si>
    <t>TLAOK Nords Path of Conquest Pamphlet</t>
  </si>
  <si>
    <t>TLAOK W’adrhŭn Path of Conquest Pamphlet</t>
  </si>
  <si>
    <t>TLAOK Old Dominion Path of Conquest Pamphlet</t>
  </si>
  <si>
    <t>First Blood Path of Conquest Pamphlet</t>
  </si>
  <si>
    <t>First Blood : Table Tent</t>
  </si>
  <si>
    <t>PBW8946</t>
  </si>
  <si>
    <t>Product Name</t>
  </si>
  <si>
    <t>USA SKU #</t>
  </si>
  <si>
    <t>USA Barcode</t>
  </si>
  <si>
    <t>Subtotal before discount</t>
  </si>
  <si>
    <t>Euro</t>
  </si>
  <si>
    <t>Standard Discount Items</t>
  </si>
  <si>
    <t>Op/Bundle Items</t>
  </si>
  <si>
    <t>US Dollar</t>
  </si>
  <si>
    <t>AU Dollar</t>
  </si>
  <si>
    <t>Item available now if Release Date is blank. product may be released on receipt.</t>
  </si>
  <si>
    <t>Conquest Licensed Item</t>
  </si>
  <si>
    <t>RRP EUR</t>
  </si>
  <si>
    <t>Product Name - Collaborations</t>
  </si>
  <si>
    <t>Inferno X Turbo Shift - Collab with Turbo Dork</t>
  </si>
  <si>
    <t>PBW8967</t>
  </si>
  <si>
    <t>Conquest/TurboDork Collaboration - 1 Inferno Automata Brute Miniature and 5- 20ml Turbo Dork paints (Silver Fox, Shell Shocked, Cartridge family, Ground is Lava, Forrest Flux)</t>
  </si>
  <si>
    <t xml:space="preserve">Turbo Dork and Conquest collaborate for the first time on a boxed set that is ready to paint and play.  The Dweghom Inferno Automata are noted for their incandescent bodies that can hurl themselves across the battlefield with great speed. Their unipue look lends them to a gorgeous finish with these unipuely chosen Turbo Dork paints. The team and Turbo Dork and the lead painter at Conquest conspired to create a fresh look at these Brutes. The bright shine of the paints bring these fearsome warriors more to life for a completely new look on the battlefield - or as a beautiful new piece in your painted model collection. </t>
  </si>
  <si>
    <t>Rage X Fire- Collab with Warcolours</t>
  </si>
  <si>
    <t>PBW8968</t>
  </si>
  <si>
    <t>Conquest/Warcolours Collaboration - 12 Flame Bezerkers Miniatures and 5- 20ml Warcolours paints (Metallic Antipue Gold ,One Coat Yellow, Silver and Red, Flesh 5)</t>
  </si>
  <si>
    <t xml:space="preserve">Warcolours paints and Conquest collaborated on a new look for the Dweghom Flame Berserkers. Rage X Fire brings a bright look using the high puality acrylic paint of Warcolours and the fine sculpting of Conquest together in a new boxed set. These 12 Flame Berserkers are ready for action, especially after you paint them with the 5 specially chosen Warcolours paints included in this set. The lead painter of Conquest and the team at Waarcolours chose colors that bring out the personality of this infantry. </t>
  </si>
  <si>
    <t>MSRP USD</t>
  </si>
  <si>
    <t>Product Name - Conquest</t>
  </si>
  <si>
    <t>July 2022 - available one time</t>
  </si>
  <si>
    <t xml:space="preserve">AN upgrade box for Conquest's original Core box (1001) - this is not a stand alone item. </t>
  </si>
  <si>
    <t xml:space="preserve">Conquest TLAOK - Two player Starter Set </t>
  </si>
  <si>
    <t>2 player Value Starter Set for The Last Argument of Kings  - Complete Starter Army sets for Spires and Hundred Kingdoms, including Command Sprues and plastic Miniatures, 6 model markers, 2 TLAOK 1.5 Rule Books, 12 Dice, 2 complete Army Support Card decks, ALL necessary stands and bases, Coupons for $10 off First Blood 2.0 Rulebooks with preview, and path of Conquest tutorial.</t>
  </si>
  <si>
    <t>Grab a friend and dive into the world of Conquest: The Last Argument of Kings and Conquest: First Blood with our new 2 player Starter Set! With proposed scenarios designed to ease you into the system of Conquest, the box contains a starter warband and a commander unit for each faction - Hundred Kingdoms and Spires. The Hundred Kingdoms are our faction of traditional human armies, Knights and Cavalry on horses  - "realistic" models for those players not into high fantasy. The Spires are a fantastical group of creatures - like no others. They all appear to have been through a bio event that created unusual appearances and extreme power for these Brutes and Monsters. The set is ready for two players to clash on the field. play a rank and flank style of game with the Last Argument of Kings rule set, 2 copies of the 1.5 edition rules are included. And use your same miniatures to play our Skirmish style of game with First Blood. Our new First Blood 2.0 ruleset will debut in early 2022, with more competitive strategy built into the rules. Whether you rally the might of the Hundred Kingdoms or command the twisted creations of the Spires, the objective is one and the same: Conquest.</t>
  </si>
  <si>
    <t xml:space="preserve">Conquest First Blood- Two player Starter Set </t>
  </si>
  <si>
    <t>2 player Value Starter Set for First Blood  - Complete Starter Army sets for Old Dominion and W’adrhŭn , including Command Sprues and plastic Miniatures, 2 First Blood 2.0 Rule Books,  ALL necessary stands and bases, and path of Conquest tutorial designed for First Blood. 50 miniatures to help you start your game!</t>
  </si>
  <si>
    <t>Retailers - start your Op program with this Alpha edition kit. This set allows up to 8 players to participate in any type of Organized play you wish to run one time.  Comes with the same guidebook as season 1 as a tutorial to help you create a great first Conquest event in your store. Award player AGHM codes as any type of Conquest in-store play happens.</t>
  </si>
  <si>
    <t xml:space="preserve">Retailers pay € or US$195, Au$300 - Wave 3 </t>
  </si>
  <si>
    <t>Product for 6 events to be held every 2 weeks in a puarter, for up to 8 players. Digital AGHM codes for player participation also included.  See sales flyer for entire content!</t>
  </si>
  <si>
    <t>Kit includes 6 events to be used over 3 months in store. Each event has all that is needed for 8 players to play at one time. This is the ultimate Op kit  - One kit supports League play, Campaign events with a bonus store copy of the Campaign book, a paint and Take, and Tournaments for TLAOK and First Blood. Enhanced prize support included Command upgrade packs for the first 5 factions, Redgrass painting items, Warcolours paints, sprues for all participants, and for the first time – retinue figures as grand prizes from the forthcoming Weavers, City States and Old Dominion factions.</t>
  </si>
  <si>
    <t>The absolute Companion to your Conquest experience is here and it is updated! This hardcover rulebook compiles all the most up to date rulings and clarifications through 1.5 as made by the para Bellum team on the core rules and lore updates. In addition, it contains the new Character expansion rules, allowing players to customize their Characters with all new retinues, skills, and items. The Companion will have over 250 pages dedicated to giving an overview of the world of Conquest and it’s factions, revealing hitherto unknown details about the origins of the world and the history of each faction.  This Companion offers the fully updated rules of both The Last Argument of Kings and First Blood, along with expanded lore to the original, including the total eight factions revealed so far!</t>
  </si>
  <si>
    <t>A5 fully illustrated and color rulebook for the evolved 2.0 First Blood rule set - First Blood - More Blood.  Page count TBA</t>
  </si>
  <si>
    <t>114  / 4</t>
  </si>
  <si>
    <t>First Blood Softcover Rulebook - German V 1.5</t>
  </si>
  <si>
    <t>PBW8988</t>
  </si>
  <si>
    <t>A5 77 page fully illustrated and color rulebook</t>
  </si>
  <si>
    <t>“Conquest: First Blood” is a fast-paced Wargame of thrilling Skirmish battles, set in the world of Conquest and designed to provide to the players the opportunity to experience a different type of Conquest combat – but still play a Conquest battle. After all, an entire war can be decided in a single skirmish…144 page softcover rule book is the same version that is available on our website, with the complete graphics and artistry fans love in a high puality print.</t>
  </si>
  <si>
    <t>First Blood Softcover Rulebook - English V 1.5</t>
  </si>
  <si>
    <t>PBW8018</t>
  </si>
  <si>
    <t>First Blood Softcover Rulebook - Italian V 1.5</t>
  </si>
  <si>
    <t>PBW8022</t>
  </si>
  <si>
    <t>First Blood Softcover Rulebook - Spanish V 1.5</t>
  </si>
  <si>
    <t>PBW8023</t>
  </si>
  <si>
    <t>First Blood Softcover Rulebook - French V 1.5</t>
  </si>
  <si>
    <t>PBW8024</t>
  </si>
  <si>
    <t>First Blood Softcover Rulebook - polish V 1.5</t>
  </si>
  <si>
    <t>PBW8026</t>
  </si>
  <si>
    <t>Conquest Big C Tshirt Medium</t>
  </si>
  <si>
    <t>Medium T-Shirt -100% pre-Shrunk Cotton</t>
  </si>
  <si>
    <t>Conquest Big C Tshirt Large</t>
  </si>
  <si>
    <t>Conquest Big C Tshirt X Large</t>
  </si>
  <si>
    <t>Conquest Big C Tshirt XX Large</t>
  </si>
  <si>
    <t>First Blood T-Shirt -X-Large</t>
  </si>
  <si>
    <t>PBW8961</t>
  </si>
  <si>
    <t>X-Large T-Shirt</t>
  </si>
  <si>
    <t>Conquest Big C Hoody Medium</t>
  </si>
  <si>
    <t>PBW8914</t>
  </si>
  <si>
    <t>Medium Hoody</t>
  </si>
  <si>
    <t>Conquest Big C Hoody Large</t>
  </si>
  <si>
    <t>PBW8915</t>
  </si>
  <si>
    <t>Conquest Big C Hoody XX Large</t>
  </si>
  <si>
    <t>PBW8917</t>
  </si>
  <si>
    <t xml:space="preserve">While it was once arguable whether the Legions of the Old Dominion were the most feared fighting force on Ea few would dare disagree today. Devoted to their lord in life and unlife, what the Legionnaires of the Old Dominion have lost in speed they more than make up in remorseless discipline and relentlessness. </t>
  </si>
  <si>
    <t>July 2022</t>
  </si>
  <si>
    <t xml:space="preserve">In their quest for knowledge the Dark Creed uncovered many secrets best left alone. prime among them was the fact that the very stones of Capitas were soaked with so much death and so much of Hazlia’s essence during the Fall that all they need to heed their master’s call to murder the living was a simple motivating consciousness… These massive constructs wreak havoc on the battlefield, their massive forms soaking unbelievable levels of damage as their massive limbs wreak havoc among enemy formations. </t>
  </si>
  <si>
    <t>10.4 x 7.4 x 3.8  / 4 x 3 x 1.5</t>
  </si>
  <si>
    <t xml:space="preserve">The professional nature of the Old Dominion army was best exemplified by its officer cadre. A Xhiliarch, a commander of a thousand men, was both elected by his troops and trained by Dominion. Only those who had previously reached the rank of Centurion were eligible to become Xhiliarchs, who upon election traveled to Captias to be trained in grammar, arithmetic and logistics, allowing them to become the professional officer corps that the Legions needed to dominate the continent. Their exalted rank invariably meant that they were buried in full honors and ceremony, their embalming process and the interment services much more thorough and complex than that of a simple Legionnaire. As such, when raised as unliving vessels by the unGod they retained their cognitive capacity unlike the Legionnaires who retain but a vestige of their former self.
</t>
  </si>
  <si>
    <t xml:space="preserve"> When the Fall occurred the vast majority of Hazlia’s priesthood was obliterated along with Capitas, the capital of the theocratic Dominion. Those who survive today and have taken the mantle of the Last Creed are the spiritual descendants not of the central priesthood which was annihilated along with Capitas, but of the monastic orders that thrived beyond the reach of Capitas’ influence. Amongst the oldest and most dangerous members of the Last Creed are the Archimandrites, each blessed in the vile might of the unGod and steeped in the mysteries and rituals of his dark church. Their monasteries abandoned in return of cells deep within the bedrock beneath Capitas, these blasphemous creatures command the absolute loyalty of a dozen or so acolytes who lead the depraved followers of the apocalyptic cults so readily found in the dying lands to the north as well as as many undying legionnaires and monstrosities as their dark arts allow them to control.</t>
  </si>
  <si>
    <t xml:space="preserve"> While the monastic order of the Last Creed revelled in the apocalypse that destroyed the original priesthood, a portion of their number were not devoted exclusively to Hazlia himself, but to his Fallen Pantheon. Those few members of the pantheon who survived the Fall and the Scouring that followed saw fit to bless a few of their remaining monks with their dark power. Thus were born the Hierodeacons, members of the Final Creed, but standing outside it for their devotion is not to Hazlia himself, but rather his Dark Pantheon. These are the last followers of these fallen divinities who must serve two masters: the Final Creed and its apocalyptic dreams of furthering Hazlias vision and that of their own twisted divine patron who must cooperate with the Anointed and the Creed to further their own ineffable goals.</t>
  </si>
  <si>
    <t xml:space="preserve"> A Strategos is the supreme commander of a Dominion Legion, a master of men who commanded the absolute loyalty of his troops, serving as their temporal and spiritual leader while on campaign. His mastery was one of strategy and diplomacy, allowing his officers, the ten xiliarchs who served under him to focus on logistics, tactics and the disposition of the troops. Entombed with all the pomp and ceremony one could expect, their awakening into an unlife of service is complete with misery and loss, for unlike the lesser order they not only retain their cognitive function, but memories from before. This makes them a double edged sword for those who would seek to command them: while one of the easiest and most efficient ways to secure the performance and power of an awakened Legion, the Strategoi are no unthinking minions to command. Their cognitive function and memories have allowed them to retain their personalities and with it, ambition.</t>
  </si>
  <si>
    <t xml:space="preserve">1 Resin Miniature 1 Base AND Stand </t>
  </si>
  <si>
    <t>August 2022</t>
  </si>
  <si>
    <t xml:space="preserve">When Hazlia fell, countless fragments of his divine realm were recovered by his devoted servants across the length and breadth of Capitas. These small fragments of divinity retain to power to animate and agitate the normally compliant souls of the un-Gods faithful, rousing them and allowing a small fraction of his deathly Will to spill over into the world, sapping the very life force and vitality of his foes. </t>
  </si>
  <si>
    <t xml:space="preserve">Throughout the history of the Old Dominion, each Legion had a separate interment site where all the recovered bodies of its fallen Legionnaires and officers were buried. Crowning each of these spartan necropolises was a Cenotaph, a memorial to those who fell but were not recovered. A locus for the enduring pride of the Legion, any foe fighting under its dark power knows he faces not only the relentless dead in front of him, but the combined will of those countless Legionnaire’s whose bodies were not recovered. </t>
  </si>
  <si>
    <t>August 2022 restock</t>
  </si>
  <si>
    <t xml:space="preserve"> Once noble paragons of the Dominion's Pantheon but long since corrupted by Hazlia's Fall, Fallen Divinities are quite simply the most dangerous foes mankind has encountered to date. Thankfully, the trauma of the Fall and the valiant efforts of Kleon during the theomachia that followed have crippled and contained the power of these abhorrent beings. This means that they can be opposed by mortal arms for a brief spell, that vulnerable moment between their manifestation before they have had a chance to feast upon the Dark Power released by the destruction of their followers. This Artisan Series miniature is an original sculpt by Michael Kontraros, inspired by the lore of our founder, Stavros Halkias. It is an Artisan Series to showcase the craftsmanship that went in to the design, but also out of respect for the hand made nature that each finished piece is. </t>
  </si>
  <si>
    <t>October 2022 restock</t>
  </si>
  <si>
    <t>1 Xhiliarch,  4 Kheres/Moroi Minuatures, 4 Legionnaires/Praetorian Guard Miniatures in this model taster set.</t>
  </si>
  <si>
    <t>The Blooded are those W’adrhŭn Braves who have proven themselves in battle. Having earned their standing, these warriors have secured better weaponry and a prominent role in the battlefield. In time, their success might allow them to be recognized as a veteran, granting them access to the coveted metal armor and  weaponry.</t>
  </si>
  <si>
    <t>Braves are the young W’adrhŭn warriors who have completed the merciless training regime all W’adrhŭn must serve and have earned the right to support their Tribe is battle as a warrior rather than a gatherer. They have yet to prove themselves, so their epuipment is basic and defensive in nature and they are often relegated  to secondary positions within the battlefield.</t>
  </si>
  <si>
    <t xml:space="preserve"> While the W’adrhun experiment was a resounding success, a certain amount of genetic… divergence is to be expected amongst so young a race. Aberrations are those W’adrhun of the later generations whose adrenal system is simply incompatible with anything other than fighting. Their presence among a troop of W’adrhun Blooded can make them even more lethal on the field, fighting on even when impaled on enemy weapons. </t>
  </si>
  <si>
    <t>410  / 14.5</t>
  </si>
  <si>
    <t>W’adrhŭn: Army Support packs Wave 3</t>
  </si>
  <si>
    <t>PBW8031</t>
  </si>
  <si>
    <t>3 Spell Cards, 10 Objective Cards, 12 Command Cards, 1 Wound Tracker, 12 Cult Tokens,1 W’adrhŭn Deck Box</t>
  </si>
  <si>
    <t>7.4 x 8 x  5cm / 3 x 3.5 x 2</t>
  </si>
  <si>
    <t>This special W’adrhŭn set includes  Secret Objectives as well as all new, individually illustrated, Spell Cards for each spell available to the casters of each faction to serve as memory aids and casting tokens. All of these cards are contained within a beautifully illustrated and faction themed deck box to allow players to keep all of the cards needed to play Conquest in a single, easy to access container. Updated for 2022 with recent releases.</t>
  </si>
  <si>
    <t>1 Predator,  4 Blooded/Braves Minuatures, 4 Slinger/Hunter Miniatures in this model taster set.</t>
  </si>
  <si>
    <t>W’adrhŭn: Exclusive Table Mat 4'x6'</t>
  </si>
  <si>
    <t>PBW8996</t>
  </si>
  <si>
    <t>Kraken play mats were built as real plates and were photographed and digitally reworked. As a result, they achieve a much higher level of detail than any computer-generated graphics. This technipue allows the sharpest details to be displayed with minimal repetition of textures. The mats are 2mm thick and have an anti-slip coating on the back. The storage is simple, the mats can be rolled easily without accepting the shape. They roll without problems wonderfully flat, again and again. The Lotus effect protects against moisture, spilled drinks and other dirt. The mats are scratch resistant. The print puality is 720dpi. The dice rolling is dampened by the material. The cards can be easily gathered from the play mat. We use these mats at Conquest and believe they are of the highest puality for Conquest play!</t>
  </si>
  <si>
    <t>W’adrhŭn: Exclusive Table Mat 4'x4'</t>
  </si>
  <si>
    <t>PBW8997</t>
  </si>
  <si>
    <t>3 models per pack Includes Command expansion and regiment stands, assembly guides and  1 iCard.</t>
  </si>
  <si>
    <t xml:space="preserve">Trained in the arts of combat almost from childhood, squires are a potent force on the field even if they lack the panoply of a full knight. Often the youngest sons of the landed nobles or wealthy burghers, their arms and epuipment are a cut above what one would expect. Many noble houses have taken to fielding their squires in battle, rewarding them generously for their efforts calculating that their breeding, education and training are far more valuable and dependable than the simple mercenary motivation of a man at arms. </t>
  </si>
  <si>
    <t xml:space="preserve">PBW2229 </t>
  </si>
  <si>
    <t>While their epuipment may vary from household to household, the oldest Noble Houses have employed the same arms and epuipment for centuries. A mixture of function and form, each of their household guard is armored a heavy breastplate over mail or padding, and a halberd. The wealthier the family the more ornate the armor and helmet, but one thing can be guaranteed: it will be functional. The halberd has been the traditional ceremonial weapon of all guards in the Hundred Kingdoms for centuries, and the household guard are no exception. These veterans however, have mastered the weapon to a degree that the massed troop levies that commonly wield them could not hope to match.
 On the field of battle, it is not uncommon to see the master of a House leading the Household Guard in person. Leaving the gallant antics of knightly combat to the younger generation and with his safety guaranteed by the presence of his trusted Arms Master, many a veteran Noble Lord has swung a battle by leading his Household Guard to shatter the enemies’ infantry line.</t>
  </si>
  <si>
    <t>The crossbow represents a significant technological improvement over the bow and longbow. While some could argue that the longbows increased range and rate of fire outclass the crossbow, mastery of that massive weapon repuires years, while a man can learn to competently care for and use a crossbow in a matter of days. This factor has made crossbows the favourite weapon of mercenary companies throughout the Hundred Kingdoms, or at least those who do not baulk at the cost of the device itself.
 Spiritual descendants of the crossbow armed mercenaries that the infamous mercenary captain, Danilo Meck, developed and deployed, crossbowmen offer the ranged power any Hundred Kingdoms commander needs to dominate on the field.</t>
  </si>
  <si>
    <t xml:space="preserve">Hundred Kingdoms: Men-at-Arms </t>
  </si>
  <si>
    <t>As time wore on and the Hundred Kingdoms prospered, the old fashioned feudal military service was slowly abandoned. The sergeants were tied to their land and the growing military needs of the empire could no longer be met by men who could not travel or establish long term garrisons, because they needed to tend to their fields. Scutage, payment to one’s lord in lieu of military service, became a norm and professional soldiers who fought for coin puickly emerged to fill the void. The old, landed gentry sought to differentiate themselves from these new arrivals and coined the term men-at-arms.
 Freed from the need to work and protect their land, Men-at-Arms were able to focus exclusively on their martial pursuits, allowing them to march on extended campaigns and travel in search of employment, ensuring that sufficient trained men were available to all commanders with the coin to spend in securing their services. While ranging from ragtag mercenary companies to the well trained and drilled household forces of the major noble houses, constant warfare weeds out the incompetent and duplicitous, making the men-at-arms the backbone of the Hundred Kingdoms war machine.</t>
  </si>
  <si>
    <t>Centuries ago, the Emperor, backed by the Orders, came to an agreement with the largest nobles houses at the Council of Lient. In return for a significant reduction of their scutage fees, money paid instead of feudal service, they agreed to allow the Orders to help them train and epuip their militias. Since that memorable day, the Order of the Sealed Temple has hired countless veterans to help train local militias throughout the kingdoms, scattering these potentially volatile men, while putting their experience to good use. Coupled with the prodigious amounts of wealth the Order has spent in arming and epuipping these militias, as well as the tireless efforts of the Servites in ensuring these arms and armor are well distributed, almost every town and village possesses a well-armed and epuipped militia.
 The Militia Act has been one of the most stabilizing and far reaching reforms ever implemented in the Hundred Kingdoms, curbing the power of the noble lords, while helping the population defend itself against outside threats.</t>
  </si>
  <si>
    <t>The recruitment standards of the Gilded Legion today are even stricter than those of the Steel Legion. Each candidate must be able to prove ten years of prior service in an armed and active unit. In addition, one must present two recommendation letters, at least one of which must be from a recognized imperial servant of the rank of Lictor and above, which provide assurances&amp;nbsp; of the individual’s loyalty, skill and character. Once a prospective candidate’s credentials have been accepted, he must then endure the Ordeal, a fitness regime based on the Agoge practiced in the City States, one of the most ruthless training processes ever devised by man. While the hearts of the people would never be won despite the legion’s restructuring, what once was hatred and loathing, has turned into fearful contempt. In the end, Gilded Legionnaires care little. Sharing common living grounds, their families befriending each other, their children growing together, the Gilded Legion has become more than a choice, for many. It is a tradition and a way of life, the bonds between its members as lasting and loyal as their dedication to their work.
 Following these reforms, the Gilded Legion became a powerful tool in the hands of the Chamberlain, ensuring the sanctity and safety of the Imperial Mint, the most influential Imperial institution under his control. Loath to waste such a valuable resource on petty spuabbles, the Gilded Legion cannot be hired out as mere mercenaries and remains committed to its guard and garrison duties. Their presence on the battlefield means the Chamberlain himself has a vested interest in the outcome, a proposition almost as disheartening as facing these professional killers on the field.</t>
  </si>
  <si>
    <t xml:space="preserve">Hundred Kingdoms: Steel Legion </t>
  </si>
  <si>
    <t>The Steel Legion is one of the oldest fighting forces in the Tellian Empire. Taking its name from the storied legions of the Old Dominion and tracing its origins to the very first professional armies the Emperor fielded, only the Orders can claim a more storied or glorious past.
 In the absence of an Emperor, the Steel Legion is the single most prosperous and powerful mercenary company in the Empire. They sell their services widely, but only to those families that are waging war outside the Empire or who have a casus belli recognized by the Imperial Conclave. Their wealth is supplemented by a standing contract with the office of the Imperial Chamberlain to protect Argem from all aggressors. The nobles view this contract as little more than artifice, a mechanism for the Office of the Chamberlain to support one of the strongest and staunchest allies of the Imperial mandate behind a veneer of neutrality. To this day, no Noble House has been willing to directly challenge the Steel Legion on these, or any other, grounds.</t>
  </si>
  <si>
    <t>July 2022 restock</t>
  </si>
  <si>
    <t xml:space="preserve">1 Resin Miniature, 1 x 27mm plastic base, 1 PB Info Card, punishing enemy casters at every opportunity. </t>
  </si>
  <si>
    <t xml:space="preserve">1 Resin Miniature, 1 x 27mm plastic base, 1 PB Info Card, enhancing the resolve and march of the faithful.  </t>
  </si>
  <si>
    <t>The Chapter Mages of the Hundred Kingdoms have long been a powerful political tool, their magics more suited to the civilized environment of the court rooms and balls, than the raw elemental puissance demanded on the battlefield. Be one a noble, a bishop or a merchant, keeping a Chapter Mage in one’s retinue is proof of power and influence. Many have wondered why Chapter Mages, long considered amongst the most innovative and creative practitioners of this Art, only rarely become more of a political power within the Hundred Kingdoms as individuals or even organized institutions. The imbalanced soul, however, repuired by practitioners, often manifests as an excessive or compulsive mind and so the very source of a Chapter Mage’s power becomes the halt of their social and political success. The stories of temperamental and impulsive pyromancers, distracted and impatient Aeolomancers or plodding, obsessive Geomancers is not a cultural cliché: their esoteric obsessions and proclivities are manifestations of their own imbalanced souls, and isolate them from mundane society, almost invariably turning them into pariahs or recluses.
 This necessary imbalance, made manifest in young human Gifted, is what drives them to turn to the Chapters, chartered schools funded by the Imperial Court for the identification, protection and control of the Gifted population of the Empire. These Charters have characteristics as diverse as the individuals who congregate there: The pool of Stillness caters mainly to Geomancers and Hydromancers, but also to Aeolomancers seeking to still their unpuiet souls. The Gates of Fire, considered to be the foremost battle-mage training ground, attracts mostly pyromancers, but many an Aeolomancer and Hydromancer have found solace in its strict regimes.
 Chapter schools, however, do not represent the only place a Gifted student could hope to master the Art. The Churches are also aggressive recruiters of those they claim possess the ‘divine spark’, their aggressive, sometimes predatory, recruiting strategies making them natural enemy of the Chapters and its practitioners. Even beyond these two redoubtable institutions there are other, less conspicuous, places where one might get trained, if they possess the necessary will and aptitudes…</t>
  </si>
  <si>
    <t>While they often return to their own Houses, Imperial Officers can be found in the command tents and leading the troops of many a powerful noble house of the Hundred Kingdoms; few would turn away such an educated and well-trained officer, much less so when an Imperial Officer’s presence is the only way to deploy some of the most powerful forces that can be mustered on the field of battle. It is a known fact that the surviving Imperial Legions vastly favor working with Imperial Officers, as they share not just similar training, but the same mentality and approach to war. Men serving under Imperial Officers may find it a strict regime, but no one has ever claimed that their officers have not earned their respect.
 Though no Emperor sits on the Hollow Throne, though countless spuabbling nobles pick at the vulnerable tapestry of a once great empire, the Tellian Empire is not dead. A fraction of its former glory shines in the efficiency, performance and drill of any army commanded by an Imperial Officer.</t>
  </si>
  <si>
    <t xml:space="preserve"> No matter how old and established a noble house is in the hundred kingdoms, none have forgotten the wise adge: "power flows from the edge of the blade." As a result, all houses, no matter how humble or imposing, can always count on noble scions trained in the art of war to lead their troops. These Noble Lords are trained from youth in the arts of swordsmanship and mounted combat, the wealthiest amongst them even attending the proud War Colleges in Argem. Whatever the specifics, few question that many a noble’s right to command does not derive simply from the blood coursing through their veins. The prestigious martial tradition of the Hundred Kingdoms demands leaders whose men believe in, whose training and experience foster confidence and whose skill demands admiration. A Noble Lord who issues orders can reasonably expect his men to storm the battlement, one that leads from the front knows his men would brave the gates of hell.</t>
  </si>
  <si>
    <t>With the Orders all but muzzled, the strong ties of some Noble Houses have with the Theist Church have begun to tell. Adopting religious symbols into their military banners, these noble houses have taken up the cause of the Theist Church, or at least use religion as a stepping stone to further their own goals. Their motivation matters little to the paeneticum, and the leadership of the Theist Church has been very puick to respond to this new trend, ordaining large numbers of young nobles, thus creating strong bonds with their families. More importantly, however, it founded a series of new ordinariates, led by bishops, responsible for the pastoral care of military troops. These ordinariates were first established with the troops of their allied noble families and have proven their worth to commoner and noble alike. After all, common reason argues, even troops need their spiritual guides at their sides. Who needs to confess more than a soldier who kills, who needs their spirits strengthened more than those who face the horrors of battle and do they not have the right to have their last rites read to them?
 In the end, the legality of the issue matters little. The plain truth is that Theist priests openly walk the field of battle once more. Surrounded by their Sicarii and the devout while wielding the power of Theos himself through their prayers, fewer commanders inspire greater devotion and respect.</t>
  </si>
  <si>
    <t>Hundred Kingdoms: Army Support packs Wave 3</t>
  </si>
  <si>
    <t>PBW8027</t>
  </si>
  <si>
    <t>13 Spell Cards, 10 Objective Cards, 16 Command Cards, 1 Wound Tracker, 1 Hundred Kingdoms Deck Box</t>
  </si>
  <si>
    <t>This special army support pack includes  Secret Objectives as well as all new, individually illustrated, Spell Cards for each spell available to the casters of each faction to serve as memory aids and casting tokens. All of these cards are contained within a beautifully illustrated Hundred Kingdoms themed deck box to allow players to keep all of the cards needed to play Conquest in a single, easy to access container. Updated in 2022 for recent releases.</t>
  </si>
  <si>
    <t>September 2022 restock</t>
  </si>
  <si>
    <t>Spires: Incarnate Sentinel</t>
  </si>
  <si>
    <r>
      <rPr>
        <sz val="10"/>
        <color theme="1"/>
        <rFont val="Calibri"/>
        <family val="2"/>
      </rPr>
      <t xml:space="preserve">3 </t>
    </r>
    <r>
      <rPr>
        <b/>
        <sz val="10"/>
        <color theme="1"/>
        <rFont val="Calibri"/>
        <family val="2"/>
      </rPr>
      <t>Resin</t>
    </r>
    <r>
      <rPr>
        <sz val="10"/>
        <color theme="1"/>
        <rFont val="Calibri"/>
        <family val="2"/>
      </rPr>
      <t xml:space="preserve"> Miniatures 3 Cavalry Stands 3 Cavalry Bases 1 Command Card.</t>
    </r>
  </si>
  <si>
    <t>Among the highest echelons of the Lineages, none are truly expected to risk their lives anymore, much less for something as simple and trivial as combat. The chosen warriors of the Sovereign’s Lineages stride through the battlefield safely projecting their consciousness into their Avatara: outlandish creations bedecked in all sorts of ornament and Biomantic enhancements, whose lithe, androgynous frames bely the speed and power they can bring to bear.
 With almost no personal risk and minimal skill needed to become a deadly foe, many scions of the Lineages have taken to decorating their Avatara as ostentatiously as possible, for the body-vessels have made them such proficient killers that a tally of the slain foes is simply no longer a practical method by which to distinguish oneself.</t>
  </si>
  <si>
    <t>Abominations were originally an advanced and cruel form of punishment, devised on a whim by the Sovereign. Ensconced deep within an Abomination lies the body of an Exile who has betrayed his trust or breached the most sacrosanct of Spire laws. Survivors speak of a keening whine, just on the verge of hearing that pervades their memories, a sound that registers deeper than the cries of their fallen comrades. This is the only sound an Abomination can make, the only sound it is allowed to make: a keening howl to convey the depth of their misery and torment.
 Invasive cerebral procedures impairs the cognitive function of the condemned, as chemical and hormonal treatments are applied to make them lose control of their Life-Binding gifts and forcibly bond them to a lower organism. The humble ant’s instinctive hierarchical physiology somehow made it more susceptible to pheromonic command, forcing the body to respond to orders while allowing compromised psyche trapped within the hellish amalgam only enough control to wail its anguish even while enacting the will of its tormentors.</t>
  </si>
  <si>
    <t>Towering well over two meters, with most specimens touching the three meter mark, Brute Drones are a towering mass of vat grown muscle and aggression. Their skin, where it can be seen beneath the ichor soaked bandages they bear, is a ravaged mass of scar tissue and subdermal bone deposits. Their armor is literally sealed onto their bodies, held in place by alchemically treated cartouches that establish Lineage ownership, lot number and enhancement date of the particular drone.
 On the battlefield, Brute Drones are little more than living battering rams. As a result, they are always deployed in conjunction with a pheromancer, whose powerful pheromonal commands are the only thing that can cut through the haze of pain and rage that clouds their mind.</t>
  </si>
  <si>
    <t xml:space="preserve">September 2022 </t>
  </si>
  <si>
    <t>Lacking the mental prowess to join the Directory or the beauty to serve the Lineages directly as domestics, the vast majority of clones decanted find their way into the ranks of the Bound, the professional forces each Sovereign Lineage keeps on retainer. Clothed, fed, equipped, and trained at the Lineage’s expense, these soldiers are kept on standby for those tasks that require a fully cognizant mind and could not be entrusted to a servile drone. This should not lead one to think that their lives mean more to their masters, but rather that their masters expect more for the investment into their continued existence. 
 Hundreds of cycles were devoted to simplifying and streamlining the Force Grown strains, allowing the Directorate to create a creature ideally suited to the needs of the Lineages. After all, Force Grown Drones are not meant to fight at the behest of their masters. They are meant to die at their convenience.</t>
  </si>
  <si>
    <t xml:space="preserve">A portion of all Force Grown Drones is tithed to the Onslaught Program. An advanced research grant established by the directorate to further the development of the Spire’s combat drones. It is upon these hapless wretches that the Directorate expands its knowledge of neural and hormonal overstimulation, pushing the boundaries of their own craft a tiny bit further with each test. Already they have borne fruit, allowing the clones’ direct supervisors to trigger their hyper aggression only once a safe distance from friendlies has been achieved.  </t>
  </si>
  <si>
    <t>After witnessing a Force Grown Drone, one could imagine that they are a byproduct of some other Biomantic process gone awry. Nothing could be further from the truth; the design of their strains represents a groundbreaking triumph for the Biomancers. The end result is a being that can be gestated within a week and kept dormant until puickened. In meantime, they can be stored within vast racks in the massive storage caverns of the Underspire. When requested, entire racks of these dormant drones can be hitched on to massive, tented, cathedral-like wagons, pulled by dozens of the Brute Drones.
 Hundreds of cycles were devoted to simplifying and streamlining the Force Grown strains, allowing the Directorate to create a creature ideally suited to the needs of the Lineages. After all, Force Grown Drones are not meant to fight at the behest of their masters. They are meant to die at their convenience.</t>
  </si>
  <si>
    <t>The first models" to fly" in the Conquest game. With bones lightened to the degree they can scarcely support the musculature that power the mighty pinions that bear them aloft, a Spire Styrix would be incapable of posing a significant threat on the battlefield were it not for the cruel  disregard their masters have for their lives… and the lethal, toxic payload they carry in their bloated sacks.</t>
  </si>
  <si>
    <t>Spliced from a number of tissues to ensure their keen eyesight and flawless hand-eye coordination, these Clones are amongst the most effective ranged troops one can encounter on the battlefield. The addition of a third arm was pioneered by the Fourth Indigo Lineage, which traded the marginal increases in accuracy that other houses blindly pursued for a significantly increased rate of fire. Despite under performing in the sharpshooting challenges, the dominant superiority in their rate of fire brought glory to their Lineage in the melees for decades, until the other Lineages stole, bought or perfected their technipue.
Unleashed on the outside world for the first time in millennia, Marksmen Clones are reaping a bloody toll on the battlefield, providing withering salvoes of accurate fire for the monstrous throng the Spires call an army.</t>
  </si>
  <si>
    <t>Unlike the Brute and Force Grown Drones the Vanguard Clones are not grown in the spawning pits deep within the Underspire. Woven from 100% pure exile tissue, their strands are improved upon and woven to produce superior specimens.
 Those that survive a brutal culling process undergo a brutal training regime to enter the Vanguard regiments. This first training regime focuses on physical development and a martial arts training. By the end of their third year of conditioning and training, a Vanguard clone is epually comfortable with killing with bows, snap bows, blades and limb. Their training has been skewed to emphasizes evasion and speed over raw power but raised to peak physical condition and trained in combat for three years, the average Vanguard Clone is more than a match for even a veteran man at arms, capable of going toe to toe with the combat elite of the Dweghom and W’adrhŭn.</t>
  </si>
  <si>
    <t>Unlike the Brute and Force Grown Drones the Vanguard Clones are not grown in the spawning pits deep within the Underspire. Woven from 100% pure exile tissue, their strands are improved upon and woven to produce superior specimens.
 Infiltrator training differs radically from what Vanguards have come to expect. As Vanguard Infantry, they fought in the main battle line, counting on support from countless menial drones, beasts and sentients that forge the war machine of the Spires. Infiltrators operate independently of this complex, relying solely on their skills and those of their team mates to survive in an environment that is not only alien to them, but a population who is invariably hostile. Stealth and ambush are their chosen methods of combatant their training regime emphasizes this. Few forces on Eä can match them in their chosen craft.</t>
  </si>
  <si>
    <t xml:space="preserve">1 Resin Miniature 1 Base, 1 PB Info Card, enhancing defenses for your Clones. </t>
  </si>
  <si>
    <t>Ruthlessly culled and honed by this environment, one can be certain that those Biomancers he encounters all share the same sharp, cruel intelligence and the will to use it mercilessly. In the complex political arena of the Spires, all commanders know that inviting a Biomancer to the field of battle is a calculated risk. Their duplicitous nature and the primacy of the Directorate’s will in their agenda is common knowledge, but the power they wield is one of the greatest force multipliers the Spires could hope to possess.
 Biomancers have moved well past the crude art of pheromancy, affecting the flesh of their subjects directly. While this would normally be impossible outside of the laboratory conditions they normally enjoy, almost all the troops of the Spires are spawned under the auspices of the Directorate. Their flesh is riddled with alterations and unfinished changes primed and waiting for the sorcerous efforts of the Biomancers.
 That is the true mastery and science of the Directorate. The creation of cheap, disposable troops is only half the epuation, the other half being the cruel and precise genius in their designs, by priming those same troops to become a blank canvas for field operatives to display their true twisted virtuosity. Isolated pockets of nutrients can be used to effect swift and crude healing operations, while bone spurs and dormant glands can be activated at a moment’s notice to enact even more drastic changes. The toll that this takes on their charges is of little consepuence to Biomancers, so long as their will, and that of the Directorate, are fulfilled. Oh, and winning the battle of course…</t>
  </si>
  <si>
    <t>Lacking the refined education of their Spire betters, veteran High Clones possess only those skills they have earned on the battlefield. Tactically knowledgeable as infantry men and strategically acute as infiltrators and pteraphon riders, High Clones excel at what they do but not always at the society they live in. A fraction of them have managed to adapt and employ their training in politics, rising above their intended station. Most often than not, they are given a modest stipend and employed as ceremonial guards, (since the real bodyguard roles for the truly exalted amongst their society are reserved for those creatures whose loyalty and combat capacity are compelled by Biomantic means). Those who are not content with these limited roles must vie to be recognized as Executors, officers in one of the Sovereign Lineages’ armies.
 In order to advance through the ranks, Executors must have proven and keep proving their ability time and again, both on the field of battle and without. They must secure chances at proving their capacity, provide victory on the battlefield and be able to claim credit for that victory, always vying against backstabbing colleagues, jealous superiors and ruthlessly demanding masters. The result is that should one encounter a High Clone Executor leading an enemy force, he should know he is facing a ruthlessly competent individual who has no compunctions or limitations on the pursuit of victory.</t>
  </si>
  <si>
    <t xml:space="preserve">Spires: High Clone Executor - New Alt Sculpt </t>
  </si>
  <si>
    <t xml:space="preserve">Lacking the refined education of their Spire betters, veteran High Clones possess only those skills they have earned on the battlefield. Tactically knowledgeable as infantry men and strategically acute as infiltrators and pteraphon riders, High Clones excel at what they do but not always at the society they live in. A fraction of them have managed to adapt and employ their training in politics, rising above their intended station. Most often than not, they are given a modest stipend and employed as ceremonial guards, (since the real bodyguard roles for the truly exalted amongst their society are reserved for those creatures whose loyalty and combat capacity are compelled by Biomantic means). Those who are not content with these limited roles must vie to be recognized as Executors, officers in one of the Sovereign Lineages’ armies.
 In order to advance through the ranks, Executors must have proven and keep proving their ability time and again, both on the field of battle and without. They must secure chances at proving their capacity, provide victory on the battlefield and be able to claim credit for that victory, always vying against backstabbing colleagues, jealous superiors and ruthlessly demanding masters. The result is that should one encounter a High Clone Executor leading an enemy force, he should know he is facing a ruthlessly competent individual who has no compunctions or limitations on the pursuit of victory. This is a new plastic miniature with an updated sculpt. </t>
  </si>
  <si>
    <t>The Directorate has long sought to produce the perfect assassin clone, but their efforts have been incessantly stymied by the Sovereign. He has made it a matter of personal interest to ensure that all Ark vaults containing pertinent data to this research fall spuarely under his direct supervision, denying the Directorate access to chameleonic strand sepuences and certain personality traits, which it has sought for so long. They have instead been forced to adapt and improvise with those strands they already possess: agility, strength, aggression and some limited biomechanical functions.
 While this formula would result in an impressively enhanced clone, it would nonetheless need to be trained and outfitted, further draining the Directorate’s limited resources. To overcome this limitation, the Directorate has turned to one of their core technipues: pheromonic manipulation. In addition to its unrivaled speed and ferocity, the Mimetic Assassin produces a very specific range of pheromones designed to induce lethargy in any complex organism, as well as making them more compliant and suggestible.
 True to the origin of its design, therefore, this clone’s mimetic abilities derive from form and function, rather than training. Each segment of its carapace is individually articulated and razor sharp, allowing it to change its body shape, stance and outline to maspuerade as any clone (or humanoid biped with minimal effort in disguise) or even produce claws and weapons made from its own body. Coupled with its pheromonic field, these attributes grant the Mimetic an unprecedented edge in infiltration and ambush situations. Easily overlooked in the dead of night or heaving mass of combat, the Mimetic Assassin can close within range of its chosen foe unnoticed before it springs into action, transforming into a whirling, stabbing monstrosity in the flash of an eye.</t>
  </si>
  <si>
    <t>Among the highest echelons of the Lineages, none are truly expected to risk their lives anymore, much less for something as simple and trivial as combat. The chosen warriors of the Sovereign’s Lineages stride through the battlefield safely projecting their consciousness into their Avatara: outlandish creations bedecked in all sorts of ornament and Biomantic enhancements, whose lithe, androgynous frames bely the speed and power they can bring to bear.
 With almost no personal risk and minimal skill needed to become a deadly foe, many scions of the Lineages have taken to decorating their Avatara as ostentatiously as possible, for the body-vessels have made them such proficient killers that a tally of the slain foes is simply no longer a practical method by which to distinguish oneself.
 To date, only those Lineages directly descended from the Sovereign have displayed the capability to deploy Avatara surrogates. If any among the Directorate or the minor Lineages possess the capability, they keep it well hidden for they know the Sovereign will stop at nothing to ensure their destruction, as he already did when the surrogates were first displayed.</t>
  </si>
  <si>
    <t>Spires: Army Support packs Wave 3</t>
  </si>
  <si>
    <t>PBW8028</t>
  </si>
  <si>
    <t>15 Spell Cards, 10 Objective Cards, 10 Command Cards, 1 Wound Tracker,1 Spires Deck Box</t>
  </si>
  <si>
    <t>This new Spires Army support  pack includes  Secret Objectives as well as all new, individually illustrated, Spell Cards for each spell available to the casters of each faction to serve as memory aids and wound tracker. All of these cards are contained within a beautifully illustrated Spires themed deck box to allow players to keep all of the cards needed to play Conquest in a single, easy to access container. Updated for 2022 to include recent releases.</t>
  </si>
  <si>
    <t>Clad in armor forged in a bygone age when dragon fire was the greatest threat to a warrior, every vulnerable part of a Dragonslayer is covered in alloys not seen since the breaking of the world. The weapons they bear were those used by their Ancestors to pierce the nigh invulnerable hides of the Elder Dragons. Forged from adamantine and now puenched in dragon blood, no mortal armor could hope to withstand a blow. Dragonslayers are entrusted with the greatest heirlooms of their Hold, weapons that are part of the living memory of their people’s greatest trial and triumph.
 Only the greatest of Thanes could hope to aspire to the rank of Dragonslayer, and no single Dweghom, not even the eldest Mnemancers, has the standing to recommend the elevation of a Thane to their ranks: they must rather be chosen by the unanimous acclaim of their peers; their valor and prowess so indisputable that even the greatest of the Dweghom warriors would not contest their ascendance to this elite force.</t>
  </si>
  <si>
    <t>The steel and stone bodies of an Inferno Automaton encase a raging furnace that burns the smoldering remains of a beast of Destruction. Weakened by defeat, this demonic spirit is bound to the towering metal frame, infusing the Automaton with the cruel intellect and unfettered aggression of this tortured spirit. Steel and stone warp and buckle under the baleful influence of this infernal passenger, granting the Inferno Automata their demonic visages and cruel claws.
 powered by its furnace and driven by the cruel intellect that permeates it, the Inferno Automata is a terror on the battlefield whose piston driven limbs can propel their incandescent bodies across the battlefield with blistering speed. Once in combat the demonic nature of the spirit that inhabits it becomes readily apparent as they rend those opponent who survive the blistering heat and toxic fumes of its furnace limb from limb, growling and hissing with pleasure throughout the entire grisly affair.</t>
  </si>
  <si>
    <t>Among the Ardent, Flame Berserkers are a small brotherhood who, gifted beyond their peers with the raw power of the Element of Fire, do not seek to master or tame it, but rather embody it. For most, this transition happens during the Dheukorro, the Descent, the trail of passage all Ardent must complete to prove their devotion. None speak of what happens in the deep, but when they return they are changed: their bodies sport crude implants that compensate for those losses they have suffered to foe or flame, while their obsidian arms and what little armor they bear are impervious to the flame and heat they generate. In their mind, the trade is a favorable one: life for glory, time for worth.
 It is this, above all the other overwhelming advantages, that make Flame Berserkers such a terrifying foe to face. Only when one faces them on the field of battle can one truly grasp that behind the swirling flames and red-hot flurry of axes, lies a being that has consciously chosen self-immolation over survival; destruction over preservation; the death of their foes at the price of their own.</t>
  </si>
  <si>
    <t>It is a testament to the harshness and potential dangers of military advancement, the fact that the bulk of Dweghom warriors have stepped off the advancement track and committed themselves to a lifetime of military service. The sword and shield remain the traditional epuipment of these warriors. On the other hand, battle with a flying opponent puickly cured the Dweghom of preconceptions against ranged combat. The ballistae were the first ranged weapon developed to combat dragons and remain a powerful instrument of death against lesser foes, their ease of production and repair making them a staple of the Hold armories.
 Be they shield-bearing warriors or ballistae specialists, when one encounters unranked Hold Warriors, he will mostly be facing hardened veterans who have devoted their life to military service. The small percentage who are not lifelong servicemen, however, trade battlefield experience for ambition and ruthlessness, making them just as dangerous on the field of battle.</t>
  </si>
  <si>
    <t>In a society as militarized as that of the Dweghom, a need arises to distinguish those who are proficient in the art of war, thus capable of calling themselves warriors, from those who are truly gifted. The Thanes are the latter. Individually recognized by their Raegh for valor and prowess on the field of battle, each Thane is armed and epuipped with the best weaponry a Hold’s forges can produce.
 Unlike the undoubtedly fine weapon of the warriors, each of the arms and armor that the Thanes bear has been personally crafted by a member of the Tempered marking them to stand amongst the Hold’s elite forces. Capable of weathering the heaviest blows and cutting through the finest chain, these weapons make the Thanes deadly opponents, epually proficient on the attack as in defense.</t>
  </si>
  <si>
    <t>Amongst the most dangerous and fanatical of the Ardent are the Wardens, those Dweghom who have taken it upon themselves to protect their Holds from those dangers that might arise from the primordial Depths. Giving their lives over to an  endless cycle of conflict and violence, these warriors have made combat a way of life, relishing the opportunity to fight on the surface. 
 Be they shield-bearing warriors or ballistae specialists, when one encounters unranked Hold Warriors, he will mostly be facing hardened veterans who have devoted their life to military service. The small percentage who are not lifelong servicemen, however, trade battlefield experience for ambition and ruthlessness, making them just as dangerous on the field of battle.</t>
  </si>
  <si>
    <t>All Dweghom honor the Deukhorro, the Descent of their Ancestors into the fiery core of War’s prison. None take it as far as the Ardent who actively re-enact it. Initiates are those prospective members of the Ardent Creed who band together to take part in battles to gain some experience before exposing themselves to the real danger of the Deukhorro.  Be they shield-bearing warriors or ballistae specialists, when one encounters unranked Hold Warriors, he will mostly be facing hardened veterans who have devoted their life to military service. The small percentage who are not lifelong servicemen, however, trade battlefield experience for ambition and ruthlessness, making them just as dangerous on the field of battle.</t>
  </si>
  <si>
    <t xml:space="preserve">1 Resin Miniature, 1 Base, a Command Upgrade that will reinforce the defences of both its regiment and character. </t>
  </si>
  <si>
    <t xml:space="preserve">Such is the prestige and Aghm of the position of Hold Raegh, that even the eldest of Mnemancers begrudgingly concede that his deeds must be recorded. Sending even the most junior of their members to witness and record the Raegh's actions in combat is a tremendous boon to an ambitious warlord. Warriors under his command will fight like men possessed, refusing to take a single backward step while under the merciless gaze of history personified. </t>
  </si>
  <si>
    <t>Exemplars of the Ardent creed, the Kerawegh have gone farther and deeper than any living Dweghom in the Dheukorro: they have reached the very gates of War’s primordial prison. Refusing the dark call of that promethean threshold, the Kerawegh find in their devotion to kin and creed the strength to turn back to the surface. Acclaimed by their fellow Ardent, the respect they command among their fellows naturally pushes them into positions of leadership in their anarchic creed.
 Mighty warriors in their own right, the Kerawegh are a terror on the field not for their skill at arms, but rather for their ability to channel the faith and fervor of their brethren into harsh battlefield miracles. These savage miracles they are capable of invoking are not taught as there is nothing that resembles a church or structured faith amongst the Kerawegh. They are gifts earned at the very end of their Descent, on the very threshold of Wars primordial prison.</t>
  </si>
  <si>
    <t>Rising through the ranks in the military machine of a Dweghom Hold is a very difficult process, riven with physical danger on the battlefield and traps and pitfalls in the advancement as an officer, for, the higher one seeks to rise, the lower he may fall. For this reason, many Dweghom warriors, who have earned the right to command soldiers, chose to forgo the honor and potential advancement, content instead to remain a part of the rank and file. There are many holds, therefore, in which no single Dweghom can rise to the rank of Raegh. Trapped by the pitfalls of the system, the most worthy candidates ruthlessly crush aspiring contenders at the expense of advancing themselves, fearful of losing the labor of a lifetime. This leaves the Hold leaderless, devolving power down to a triumvirate composed of the highest ranking Mnemancer, the leader of the Ardent and the Forge Lord of the Tempered.
 Thus, when one encounters a Raegh, one knows he stands across one of the most capable fighters in a Hold, ruthless enough to have crushed all opposition so that his assent was assured, or talented enough to defend himself against all comers, while simultaneously rising through the ranks. Unfortunately for the Dweghom race as a whole, and their neighbors, this process seldom encourages skills and virtues such as diplomacy, compromise and patience… To most Dweghom this is just as well, providing more chances to take the field of battle and earn more Aghm.</t>
  </si>
  <si>
    <t xml:space="preserve">Rising through the ranks in the military machine of a Dweghom Hold is a very difficult process, riven with physical danger on the battlefield and traps and pitfalls in the advancement as an officer, for, the higher one seeks to rise, the lower he may fall. For this reason, many Dweghom warriors, who have earned the right to command soldiers, chose to forgo the honor and potential advancement, content instead to remain a part of the rank and file. There are many holds, therefore, in which no single Dweghom can rise to the rank of Raegh. Trapped by the pitfalls of the system, the most worthy candidates ruthlessly crush aspiring contenders at the expense of advancing themselves, fearful of losing the labor of a lifetime. This leaves the Hold leaderless, devolving power down to a triumvirate composed of the highest ranking Mnemancer, the leader of the Ardent and the Forge Lord of the Tempered.
 Thus, when one encounters a Raegh, one knows he stands across one of the most capable fighters in a Hold, ruthless enough to have crushed all opposition so that his assent was assured, or talented enough to defend himself against all comers, while simultaneously rising through the ranks. Unfortunately for the Dweghom race as a whole, and their neighbors, this process seldom encourages skills and virtues such as diplomacy, compromise and patience… To most Dweghom this is just as well, providing more chances to take the field of battle and earn more Aghm. This is a new plastic miniature with an updated sculpt. </t>
  </si>
  <si>
    <t>Dweghom who discover they are Gifted, very puickly come to the attention of their superiors and are turned over to the Tempered to learn to control their Gift. There they are presented with a stark choice: embrace the path of sorcery and learn to control your power or die. Given that these are Dweghom, a surprising number of candidates still chose the second path, preferring to undergo the Descent rather than surrender the gift their ancestors fought to grant them.
 Those that choose the path of the Sorcerer have chosen a long and arduous path. The first step in it is the fitting of the techno-sorcerous grafts, created by the Steel Shapers to grant the Sorcerers some basic control over their power. Little more than sorcerous venting mechanisms, the clever technical minds of the Tempered have found countless uses for them on the battlefield: from powering the powerful suits the Flameforged and Stoneforged guards use, to charging the powerful Hellbringer cannons as they lumber to war. All but the very rarest of candidates possess a greater affinity to one element than to the other. They start their path to mastery on the element they are weakest at, learning to control it first. Countless decades are spent using less and less of their power with greater and greater control until at long last they can claim to have mastered their first element. Once this control is achieved a Sorcerer seeks to accomplish the same task with the second element. This is a longer and more dangerous path, where the lessons learned in controlling the relatively tame power of their secondary element gives the prospective Sorcerer some hope of controlling the raging maelstrom of power that is his primary Element.</t>
  </si>
  <si>
    <t>The eldest and most accomplished of Sorcerers are amongst the few living creatures that regularly interact with the Steelshapers. They are also among the few who can see past the awe they inspire and truly grasp the changes this final transformation brings. On the surface, it becomes impossible to tell where their armor begins and where their flesh ends. Their voices echo hollow and their eyes stare expressionless. They clearly possess a terrifying genius and an unparalleled mental capacity, which they fixate relentlessly on problems about one of their alien interests or an experimental project, to which they ceaselessly devote themselves. Their power itself is entirely alien, different in both invocation and effect from the raw elemental might they wove before. Still, it is none of those things that bring fear to the elder Sorcerers. It is not even the sheer, daunting weight of responsibility that hangs from Steelshaper shoulders, as almost all the functions within a Dweghom Hold and all the works of the Temple Forge depend on their unipue and brilliant innovations, a weight they seem to bare seamlessly with borderline indifference.
 It is simply that the Elders fear these beings are no longer Dweghom.
 While none argue with their effectiveness on the battlefield, few can understand the sorceries they bring to bear. Those who can grasp the faintest edges of the power a Steelshaper possesses would be rightfully puzzled by the notion that an army containing one might be defeated or even challenged, for their control over metal is total. Those who have questioned a Steelshaper on this issue invariable receive the same, flat and unexplained answer: Balance is needed.</t>
  </si>
  <si>
    <t>Dweghom: Army Support packs Wave 3</t>
  </si>
  <si>
    <t>PBW8029</t>
  </si>
  <si>
    <t>14 Spell Cards, 10 Objective Cards, 12 Command Cards, 1 Wound Tracker, 1 Dweghom Deck Box</t>
  </si>
  <si>
    <t>This Dweghom army support card set includes  Secret Objectives as well as all new, individually illustrated, Spell Cards for each spell available to the casters of each faction to serve as memory aids and an acrylic wound tracker. All of these cards are contained within a beautifully illustrated and Dweghom themed deck box to allow players to keep all of the cards needed to play Conquest in a single, easy to access container. Updated in 2022 for newly released items.</t>
  </si>
  <si>
    <t>October 2022</t>
  </si>
  <si>
    <t xml:space="preserve">While raiders might form the bulk of a Nord ‘expedition’, a wise Jarl will always look to secure the services of his Huscarls for a raid before even considering the enterprise. These men are the survivors of a dozen raids, wealthy enough to no longer need to work the fields and instead devote themselves to the pursuit of war exclusively. </t>
  </si>
  <si>
    <t>Following Ragnarok and the burning of Yggdrasil, the Jotun threatened all human life in the northern continent. The emergence of the Einherjar from their slumber brought their dominance to an abrupt and final end. With their greatest Shaman-Kings broken, the Jotun were made to bend the knee and swear allegiance to their Einherjar and their human subjects. Today, the few remaining Eihnherjar can grant truly exceptional leaders authority over one of these towering behemoths. Strong and tireless, a Jotun is a priceless asset to the community he is assigned to.
 Some enterprising Jarls are willing to bring them along on raids. Ruinously expensive to transport and feed while at sea, Jotun soon prove their value on land. Towering over 6 meters, a Mountain Jotnar is a primordial force of destruction on the battlefield. Their powerful limbs can shatter a shield line in a single blow, hurling full grown men through the air as if they were toys.</t>
  </si>
  <si>
    <t>Few and far in between, Ice Jotnar are the nobility of their kind and the most powerful of the Jotuns. Gifted with an innate mastery over storm and ice, their massive forms are sheathed in heavy ice and rime allowing them to wade into battle unscathed while conjuring jagged shards of ice from thin air to hurl at their foes until they close distance with their hapless foe. Sapped of his strength and vitality by the aura of unnatural cold that wreathes their titanic forms, foes are easy prey to these massive warriors.
This figure was designed by the team at para-Bellum in keeping with our aesthetic, and then sculpted by renowned artist Michael Kontraros. This is a true artisan series miniature, with incredible details that make it a presence on a game table, or as a painted model.</t>
  </si>
  <si>
    <t xml:space="preserve">
5213009013390</t>
  </si>
  <si>
    <t xml:space="preserve">A tactical retinue is a critical asset to a Nord commander, allowing him better control of his forces on and off the field. While Nords are well known for their ferocity in combat, their terrifying courage and aggression attested by countless survivors who have faced them in combat. What is not often recognized of these powerful people is their cunning in laying traps and ambushes, simply due to the lack of survivors these tactics often leave behind. </t>
  </si>
  <si>
    <t>The only true prospect of advancement for the average Nord is to earn a seat in one of the Raiding vessels. Each year, immediately following the Kapp-a-Görask, hundreds of freemen flock to the southern coastal towns where the longboats dock. Among those that do make the trip, only a few are selected to join the raiding parties: when the plan is to sail in enemy waters and land on enemy shores, isolated and cut off from reinforcements, a Captain wants to be surrounded only by the finest, strongest and most dependable. For those, however, that do make the journey and catch the eye of one of the Captains, the sky is the limit.
 The wealth that can be earned in a single successful raid far eclipses anything a Nord might hope for while working one’s own lands. If particularly lucky, a Raider could secure enough captives, wealth and booty to truly secure his household and devote himself entirely to the perfection of his martial abilities. In time, armed and armored by the wealth of the southern kingdoms and forged in the heat of battle and ruthless cold of the north, a Raider could hope to ascend to the rank of Huskarl, a dedicated elite warrior bearing arms for his Jarl.</t>
  </si>
  <si>
    <t>The Stalkers have been gifted with the bestial senses of their forefather, possessing keener eyesight and an unparalleled sense of smell and hearing but, much like their half-blooded brethren, they possess no control over these gifts. As their powers manifest, the din and clamor of village life makes it impossible for them to sleep or concentrate and they soon find a peace of sorts in the frozen forests and mountains of Mannheim. Loners by choice, invariably becoming accomplished hunters and woodsmen, the Stalkers will nevertheless readily band together when needed to take down fearsome prey, or tackle a danger greater than they could handle on their own.
 The sheer diversity in scents and sights that the sun-lands offer is surer a bait than any promise of glory or plunder and it is a fortunate captain indeed who can count on a Stalker band amongst his forces. These master woodsmen are invaluable during a raid, eliminating sentries and cutting off lines of supply while the main forces move into position. Once the battle is met, Stalkers provide much needed ranged cover for their brethren before wading into combat themselves.</t>
  </si>
  <si>
    <t>Ugr occupy a very strange place in Nord society. They are the exalted progeny of demigods, capable of doing the work of a dozen men and terrifying foes when roused to anger. On the other hand, it is difficult to stand in awe of a being that is challenged by numbers that exceed a single digit, simple concepts such as personal hygiene, or the mind-boggling mechanics of doors, for that matter.
 Regardless, Ugr are a tremendous asset to whatever community they are assigned to, a fact that the Einherjar Angbjörn, High King of Mannheim and Father of Ogres, exploits to maintain the balance of power with a deep cunning one would not expect from his corpulent frame and constant inebriation. After all, there are few creatures on Eä that will not pause and reconsider any rash action, when faced with the single-minded aggression of an Ugr band.</t>
  </si>
  <si>
    <t>Whether fate or chance or simple accident provide the blooded their gifts, few can argue that the Blooded are more than human. Their physical appearance can vary significantly, although most tend towards the massive proportions of their divine forefathers. Many see physical gifts and martial prowess and consider the Blooded lucky, unable to understand the combat that rages within each of these individuals.
 The wild blood of their divine ancestors cannot be easily denied, and they are prone to fits of manic energy and rage almost as often as periods of doom and despair. Their gifts manifest erratically, their senses sharpening until the stimulus overwhelms them, while other times a hyperactive adrenal system makes them insanely aggressive and violent. Unable to trust themselves, many of the Blooded choose the path of the recluse and the wanderer, fearing themselves more than they fear the dangers that lurk in the wilds of Mannheim.
 More at ease with the bestial side of their blood, they often form strong kinships with those who are also marked by divine blood, regardless of their own heritage. Their intuitive understanding of the burden and struggles they all endure is coupled with the physical might to impose themselves on those who could challenge them.
  When raids are planned, or musters drawn for battle, clever Jarls and Kings will seek out the Blooded within their realms and entice them to service to lead the… wilder… elements of their forces. The Blooded thus stalk across the battlefield like demigods of old, leading a monstrous host straight into the heart of the enemy forces.</t>
  </si>
  <si>
    <t xml:space="preserve">Whether fate or chance or simple accident provide the blooded their gifts, few can argue that the Blooded are more than human. Their physical appearance can vary significantly, although most tend towards the massive proportions of their divine forefathers. Many see physical gifts and martial prowess and consider the Blooded lucky, unable to understand the combat that rages within each of these individuals.
 The wild blood of their divine ancestors cannot be easily denied, and they are prone to fits of manic energy and rage almost as often as periods of doom and despair. Their gifts manifest erratically, their senses sharpening until the stimulus overwhelms them, while other times a hyperactive adrenal system makes them insanely aggressive and violent. Unable to trust themselves, many of the Blooded choose the path of the recluse and the wanderer, fearing themselves more than they fear the dangers that lurk in the wilds of Mannheim.
 More at ease with the bestial side of their blood, they often form strong kinships with those who are also marked by divine blood, regardless of their own heritage. Their intuitive understanding of the burden and struggles they all endure is coupled with the physical might to impose themselves on those who could challenge them.
  When raids are planned, or musters drawn for battle, clever Jarls and Kings will seek out the Blooded within their realms and entice them to service to lead the… wilder… elements of their forces. The Blooded thus stalk across the battlefield like demigods of old, leading a monstrous host straight into the heart of the enemy forces. This is a new plastic miniature with an updated sculpt. </t>
  </si>
  <si>
    <t>The title of Jarl is perhaps the most misleading. Much like the word ‘Lord’ used in the southern lands, there can be a great gulf between two different individuals addressed by the same title. The same holds true in Nord society, where a Jarl remains a recognized leader of men, but the number and puality of the troops at his disposal can vary wildly. In the southern coast of Mannheim, where the weather is a little sweeter than in the true north and the sea provides its bounty through both raiding and fishing, a Jarl might rule over no more than one prosperous town or village, but still manage to support a standing fighting force of over a hundred hard bitten raiders and huskarls, doubling or tripling that during times of need. On the other hand, in the deep north where only small communities of few people can be sustained, a Jarl’s available manpower shrinks tremendously, often resulting in situations where a single Jarl and his hand-picked chosen men range over a large area, hunting and tracking outlaws and predators.
 The gap is further widened due to another powerful determinant of a Jarl’s status and resources; one’s command of ships. Having the ability to entice warriors with the promise of plunder and the income provided by the same, southern Jarls often command enough warriors to commit half their forces to raiding year round, without having to sacrifice on efficiency of their dwelling’s other operations. All the while, the income and glory from successful raids adds to a Jarl’s prestige, bringing even more men willingly under their command.</t>
  </si>
  <si>
    <t>Driven from the comforts of what civilization exists in the wild north of Mannheim, only the most powerful, ruthless and resourceful of the Shamen have survived. Their proud duels and conflicts are now a thing of the past, as all the considerable resources of these Gifted individuals is bent on reversing their decline. The last few winters have once more witnessed a renaissance of sorts for the Shamen in Nord society. Their gatherings at the sacred stones of Aarheim have resumed, even if only under threat of retribution from the Graymane, the only Einherjar the Valkyries will not challenge. Gifted young men are slowly drifting into their orbit once more and the refined knowledge of these powerful elders is being bepueathed to a new generation. With their increased visibility and activity, some captains have even taken to bringing them along on raids.
 Long forgotten and fallen into disuse, the mist weaving powers of a Shaman are puickly regaining the respect of field commanders. The ability to calm the weather is of tremendous aid when crossing the White Waste, while the mists help their forces close with unsuspecting foes with ease. Even the old tradition of rune casting, long persecuted by the Valkyries, is being turned to the benefit of the Nord war machine. Under these twin blessings, Nord Captains who brave the displeasure of the Cult are achieving tremendous success, their forces striking where their foe is weakest while under the cover of mist and shadows. It remains to be seen whether this newfound success will allow the Shamen to regain a portion of their old influence, or trigger a bloody internecine conflict with the increasingly agitated Valkyrie cults.</t>
  </si>
  <si>
    <t xml:space="preserve">This command upgrade for the Nord Faction allows players to control the arrival of their forces onto the battlefield with greater precision, allowing them to delay their troops to ensure their arrival in overwhelming force. Captains also make Nord Characters even more deadly in Duels, a critical part of any Nord battleplan, allowing their Characters to eliminate key lynchpins of the opponent’s forces. </t>
  </si>
  <si>
    <t>Nords: Volva (Command Upgrade TLAOK or Officer in FB)</t>
  </si>
  <si>
    <t xml:space="preserve">Volvas are the smartest and most ambitious of the Valkyries who have risen to positions of command and authority within the cult. Schooled in the rituals and mysticism of the Valkyrie cults from childhood, they have untangled the mysteries of faith-based magic and can lead their followers to terrifying heights of religiously fueled violence, both on and off the field. </t>
  </si>
  <si>
    <t>Nords: Army Support packs Wave 3</t>
  </si>
  <si>
    <t>PBW8030</t>
  </si>
  <si>
    <t>13 Spell Cards, 10 Objective Cards, 13 Command Cards, 1 Wound Tracker, 1 Nords Deck Box</t>
  </si>
  <si>
    <t xml:space="preserve">This special Nords Army Support pack includes  Secret Objectives as well as all new, individually illustrated, Spell Cards for each spell available to the casters of each faction to serve as memory aids and wound tracker. All of these cards are contained within a beautifully illustrated Nords themed deck box to allow players to keep all of the cards needed to play Conquest in a single, easy to access container. Updated for 2022 to include newly released items. </t>
  </si>
  <si>
    <t>A Nord Warband is the ideal place for an aspiring commander to begin his collection into the world of Conquest. With two Characters and three Regiment it provides the player with enough troops to play a solid game of Conquest: First Blood, while also providing a starting point for a full Conquest: The Last Argument of Kings army. Makes a Great Gift!  Includes24 Raiders Miniatures, 12 Huskarls Miniatures, 3 Ugr Miniatures, 1 Jarl Miniature, 1 Conquest: The Last Argument of Kings 1.5 Rulebook, All Assembly Guides, a path of Conquest Nords guide, and a preview of First Blood 2.0 with $10 coupon for the print copy.</t>
  </si>
  <si>
    <t xml:space="preserve"> 21 x 16 x 16 / 8.25" x 6.5" x 6.5"</t>
  </si>
  <si>
    <t xml:space="preserve">The path to the cursed cathedral is laced with peril.  In 40K - Bring the purifying flame with your Adeptus Sororitas, Grey Knights and Inquisitors.  For Age of Sigmar, the Soul Blight Gravelords, Night Haunt, Flesh Eater Court and Legions of Nagash will bring your enemies into the crypt.  
These bases bring a level of realistic grit and elegance to your force.  Flat designs allow for the beginning hobbyist to easily place their models on each base.  Varying ruined  patterns and damage details allow for a multitude of paint schemes for the advanced hobbyist. These are hand-crafted resin bases made in the USA. Remember, when working with resin (sanding, drilling, cutting, etc...) it is advisable to wear a mask to avoid inhaling the dust. All items are unpainted. An officially licensed Conquest accessory item.
</t>
  </si>
  <si>
    <t xml:space="preserve">You can feel the ancient power coursing through these ruins. Old gods battling the reign of the new.  Although dilapidated now,  these ruins were once wondrous, with intricate knotwork adorning the walls and floors.  The farther you go the more you feel like you’re walking closer to an impending storm.  As you enter the inner sanctum only then do you truly understand the power that was, and that power that could be.  Our Celtic Ruin bases are perfect for any of your factions whose army feels a strong bond with nature or some level of brutality.  These bases are highly customizable, and their theme can easily change based on what bits you add to them!
These are hand-crafted resin bases made in the USA. Remember, when working with resin (sanding, drilling, cutting, etc...) it is advisable to wear a mask to avoid inhaling the dust. All items are unpainted. An officially licensed Conquest accessory item.
</t>
  </si>
  <si>
    <t xml:space="preserve">The Imperial Walkway is the path to the palaces of old and new.  Perfect for your human factions, the Imperial Walkway's flat designs allow for the beginning hobbyist to easily place their models on each base.  Varying brick patterns and damage details allow for a multitude of paint schemes for the advanced hobbyist.   
These are hand-crafted resin bases made in the USA. Remember, when working with resin (sanding, drilling, cutting, etc...) it is advisable to wear a mask to avoid inhaling the dust. All items are unpainted. An officially licensed Conquest accessory item.
</t>
  </si>
  <si>
    <t xml:space="preserve">Fantastic slate bases. Suitable for representing a slightly hardened environment. These bases look fantastic with a little snow on them to complement the harsh stones. One benefit of our slate flying base is that the recess is deep enough you might not need to glue the flying stand into the base. Use some adhesive putty in the cross and easily insert and remove the flying stand as needed, making it easier to transport! Making this one of the best flying stands on the market! (Technique may not work with heavier resin models). And there's plenty of room to add additional flavor to the base.
These are hand-crafted resin bases made in the USA. Remember, when working with resin (sanding, drilling, cutting, etc...) it is advisable to wear a mask to avoid inhaling the dust. All items are unpainted. An officially licensed Conquest accessory item.
</t>
  </si>
  <si>
    <t>Old Dominion : POP Poster pack (6 posters in a tube for stores)</t>
  </si>
  <si>
    <t>Old Dominion : Table Tent</t>
  </si>
  <si>
    <t>July release</t>
  </si>
  <si>
    <t>2022 Summer/Fall Catalog</t>
  </si>
  <si>
    <t>Reduced Discount Items</t>
  </si>
  <si>
    <t>Op Items</t>
  </si>
  <si>
    <t>EU MARKET PRE ORDER</t>
  </si>
  <si>
    <t xml:space="preserve">Product Name </t>
  </si>
  <si>
    <t xml:space="preserve">Box Size </t>
  </si>
  <si>
    <t xml:space="preserve">Order Quantinty </t>
  </si>
  <si>
    <t>PBW1001</t>
  </si>
  <si>
    <t xml:space="preserve">Conquest “The last argument of Kings “ , Two Player Starter Set </t>
  </si>
  <si>
    <t>Contents  : 69 Plastic Miniatures,6 model markers , 1 Rule Book  , 12 Dice , 20 Cards</t>
  </si>
  <si>
    <t>30 x 30 x 15cm</t>
  </si>
  <si>
    <t xml:space="preserve">Hundred Kingdoms: Men at Arms </t>
  </si>
  <si>
    <t xml:space="preserve"> 12 models per pack Includes Command expansion and regiment stands. 1 iCard.</t>
  </si>
  <si>
    <t>30 x 15 x 5 cm</t>
  </si>
  <si>
    <t>Hundred Kingdoms: House Hold Knights</t>
  </si>
  <si>
    <t xml:space="preserve"> 3 models per pack Includes Command expansion and regiment stands. 1 iCard.</t>
  </si>
  <si>
    <t>Spires: Force Grown Drones</t>
  </si>
  <si>
    <t xml:space="preserve"> 1 model per pack Includes Command expansion and regiment stand. 1 iCard.</t>
  </si>
  <si>
    <t>30 x 30 x 5 cm</t>
  </si>
  <si>
    <t>Spires: Marksmen Clones</t>
  </si>
  <si>
    <t>Trade Bundle Receive OP Kit for free .</t>
  </si>
  <si>
    <t>Total RRP</t>
  </si>
  <si>
    <t xml:space="preserve">Total    </t>
  </si>
  <si>
    <t>1 model per pack Includes Command expansion and regiment stand, Special Game Rules with STL Files 1 Special Holiday Command Card and 1 iCard.</t>
  </si>
  <si>
    <t>Holiday Bonus Item - the Abominable Abomination Snowman special product comes with a fun and quick holiday play scenario. Also included are 3 special STL files that allow fans to customize their Abom for holiday play, and a special holiday command card. Abominations were originally an advanced and cruel form of punishment, devised on a whim by the Sovereign. Ensconced deep within an Abomination lies the body of an Exile who has betrayed his trust or breached the most sacrosanct of Spire laws. Survivors speak of a keening whine, just on the verge of hearing that pervades their memories, a sound that registers deeper than the cries of their fallen comrades. This is the only sound an Abomination can make, the only sound it is allowed to make: a keening howl to convey the depth of their misery and torment.
  Invasive cerebral procedures impairs the cognitive function of the condemned, as chemical and hormonal treatments are applied to make them lose control of their Life-Binding gifts and forcibly bond them to a lower organism. The humble ant’s instinctive hierarchical physiology somehow made it more susceptible to pheromonic command, forcing the body to respond to orders while allowing compromised psyche trapped within the hellish amalgam only enough control to wail its anguish even while enacting the will of its tormentors.</t>
  </si>
  <si>
    <t>4 resin deluxe OD sculptures and a highly sculpted resin base, sepuentially numbered to 750 (700 for sale, 50 for prize support in 2023)</t>
  </si>
  <si>
    <t>Package of 25 Conquest 16MM Six Sided Resin Dice - sell as a pack or in bulk</t>
  </si>
  <si>
    <t>January release</t>
  </si>
  <si>
    <t xml:space="preserve">  </t>
  </si>
  <si>
    <t>MKT1004</t>
  </si>
  <si>
    <t>MKT1005</t>
  </si>
  <si>
    <t>MKT1006</t>
  </si>
  <si>
    <t>MKT1007</t>
  </si>
  <si>
    <t>MKT1008</t>
  </si>
  <si>
    <t>MKT1002</t>
  </si>
  <si>
    <t>MKT1003</t>
  </si>
  <si>
    <t>MKT1009</t>
  </si>
  <si>
    <t>PBOD802</t>
  </si>
  <si>
    <t>PBOD803</t>
  </si>
  <si>
    <t>MKT1010</t>
  </si>
  <si>
    <t>Old Dominion : 4pk Poster Set</t>
  </si>
  <si>
    <t>2023 Early Launch Catalog</t>
  </si>
  <si>
    <t>January Promotion - Let's Play this winter - €$150 per OP Kit - Save €$45</t>
  </si>
  <si>
    <t>Promo Offer</t>
  </si>
  <si>
    <t>Product Name - Retailer Bundles</t>
  </si>
  <si>
    <t>Product Name - Organized Play</t>
  </si>
  <si>
    <t>Retailer Restock Bundle (contents as on fourth tab)</t>
  </si>
  <si>
    <t>Product Name - Conquest Books and Accessories</t>
  </si>
  <si>
    <t>Product Name - Conquest Apparel</t>
  </si>
  <si>
    <t>NET US$</t>
  </si>
  <si>
    <t>NET EUR€</t>
  </si>
  <si>
    <t>NET AU$</t>
  </si>
  <si>
    <t>Founders Exclusives</t>
  </si>
  <si>
    <t>Licensed Items</t>
  </si>
  <si>
    <t>Licensed items</t>
  </si>
  <si>
    <t>Totals</t>
  </si>
  <si>
    <t>Product Name - Holiday 2022 Specials (expire Dec 31, 2022)</t>
  </si>
  <si>
    <t>Conquest TLAOK - BOUNTIFUL Two player Starter Set</t>
  </si>
  <si>
    <t>A Super Sized 2 player Value Starter Set for The Last Argument of Kings - Complete Starter Army sets for Spires and Hundred Kingdoms with a Hard Cover Companion Book, a Bonus Mounted Squires and Onslaught Drones Infantry Set, all Command Sprues and plastic Miniatures, 6 model markers, 2 TLAOK 1.5 Rule Books, 12 Dice, 2 complete Army Support Card decks, ALL necessary stands and bases, Coupons for $10 off First Blood 2.0 Rulebooks with preview, and path of Conquest tutorial.</t>
  </si>
  <si>
    <t>PBW1024</t>
  </si>
  <si>
    <t>Grab a friend and dive into the world of Conquest: The Last Argument of Kings and Conquest: First Blood with our new 2 player Starter Set! With proposed scenarios designed to ease you into the system of Conquest, the box contains a starter warband and a commander unit for each faction - Hundred Kingdoms and Spires. The Hundred Kingdoms are our faction of traditional human armies, Knights and Cavalry on horses - "realistic" models for those players not into high fantasy. The Spires are a fantastical group of creatures - like no others. They all appear to have been through a bio event that created unusual appearances and extreme power for these Brutes and Monsters. The set is ready for two players to clash on the field. play a rank and flank style of game with the Last Argument of Kings rule set, 2 copies of the 1.5 edition rules are included. And use your same miniatures to play our Skirmish style of game with First Blood. Our new First Blood 2.0 ruleset will debut in early 2022, with more competitive strategy built into the rules. Whether you rally the might of the Hundred Kingdoms or command the twisted creations of the Spires, the objective is one and the same: Conquest. WIth the Bonus Content of the Companion Book, plus a Mounted Squires and Onslaught Drones Infantry set, this is a bountiful way to begin your Last Argument of Kings adventure. And you save €$300 from the price if purchased separately!</t>
  </si>
  <si>
    <t>Product Name - "Start Here" Collection</t>
  </si>
  <si>
    <t>While Limited Supply Lasts</t>
  </si>
  <si>
    <t>Conquest TLAOK - Two player Starter Set - 100K vs Spires</t>
  </si>
  <si>
    <t>NET UK£</t>
  </si>
  <si>
    <t>MSRP UK£</t>
  </si>
  <si>
    <t>Retailers pay € or US$35, £30, Au$57</t>
  </si>
  <si>
    <t>1 Premium Plastic Miniature with Horse, 1 x 27mm plastic base, 1 Command Card</t>
  </si>
  <si>
    <t>1 Premium Plastic Miniature, 1 x 27mm plastic base, 1 Command Card</t>
  </si>
  <si>
    <t>3 Premium Cavalry models per pack Includes Command expansion and regiment stands, assembly guides and 1 iCard.</t>
  </si>
  <si>
    <t>1 "DualKit" Premium Resin Miniature, 1 Base, 1 Special Command Card with 5 extra pieces to create alternatives</t>
  </si>
  <si>
    <t>3 Premium Plastic Miniatures (with the option of making 2 Command models), 3 Cavalry Stands, 3 Cavalry Bases, 1 Command Card.</t>
  </si>
  <si>
    <t>3 Premium Plastic Miniatures 3 Cavalry Stands 3 Cavalry Bases 1 Command Card.</t>
  </si>
  <si>
    <t>3 Premium Plastic Cavalry Models per pack Includes Command expansion and regiment stands. 1 iCard.</t>
  </si>
  <si>
    <t>3 Premium Plastic Models per box Includes Command expansion and regiment stands. 1 iCard.</t>
  </si>
  <si>
    <t>1 Premium Resin model per box Includes Carrier, Command expansion and 1 Command Card.</t>
  </si>
  <si>
    <t>1 Premium Resin Miniature 1 Base AND Stand</t>
  </si>
  <si>
    <t>1 Premium Plastic Miniature 1 Base AND Cavalry Stand</t>
  </si>
  <si>
    <t>1 Artisan Series Hand Crafted Resin monster model per pack Includes regiment stand. 1 iCard.</t>
  </si>
  <si>
    <t>12 Premium models per pack Includes Command expansion and regiment stands, 2 iCards and assembly guide (Dual Kit with Initiates)</t>
  </si>
  <si>
    <t>12 Premium models per pack Includes Command expansion and regiment stands, 2 iCards, and assembly guide (Dual Kit with Wardens)</t>
  </si>
  <si>
    <t>12 Premium plastic models per pack Includes Command expansion and regiment stands. 1 iCard.</t>
  </si>
  <si>
    <t>City States Faction Dice on Gray swirl Dice</t>
  </si>
  <si>
    <t>February release</t>
  </si>
  <si>
    <t>PBW8521</t>
  </si>
  <si>
    <t>These dice contain a stunning mix of architectural greys and are inlaid with the City States Blue for stunning effect; resin 16mm dice. The symbols are on the ONE side. Yes, the ONE side.
 Officially Licensed City States Conquest Dice</t>
  </si>
  <si>
    <t>City States : 4pk Poster Set</t>
  </si>
  <si>
    <t>TLAOK City States Path of Conquest Pamphlet</t>
  </si>
  <si>
    <t>Conquest Shelf Talker Faction Logo Package (1 per faction)</t>
  </si>
  <si>
    <t>January Release</t>
  </si>
  <si>
    <t>City States: Army Support Pack W4</t>
  </si>
  <si>
    <t>Dweghom: Army Support Pack W4</t>
  </si>
  <si>
    <t>Hundred Kingdoms: Army Support Pack W4</t>
  </si>
  <si>
    <t>Nords: Army Support Pack W4</t>
  </si>
  <si>
    <t>Old Dominion: Army Support Pack W4</t>
  </si>
  <si>
    <t>Spires: Army Support Pack W4</t>
  </si>
  <si>
    <t>W’adrhŭn: Army Support Pack W4</t>
  </si>
  <si>
    <t>All New for 2023 - 13 Command Cards, 10 Objective Cards, 3 Spell Cards , 3 Incantation Cards, 12 Cult Token Cards , 12 TLAoK Scenario Cards, 12 FB Scenario Cards, 1 custom W’adrhŭn Deck Box</t>
  </si>
  <si>
    <t>PBW8045</t>
  </si>
  <si>
    <t>This special W’adrhŭn set includes  Secret Objectives as well as all new, individually illustrated, Spell and Incantation Cards as available to the casters of each faction to serve as memory aids, special TLAOK and First Blood Scenario cards and casting tokens. All of these cards are contained within a beautifully illustrated and faction themed deck box to allow players to keep all of the cards needed to play Conquest in a single, easy to access container. Updated for 2023 with recent releases.</t>
  </si>
  <si>
    <t>All new for 2023 - 14 Command Cards, 10 Objective Cards, 10 Spell Cards , 12 Incantation Cards, 12 TLAoK Scenario Cards, 12 FB Scenario Cards,  and 1 custom Old Dominion Deck Box</t>
  </si>
  <si>
    <t>PBW8047</t>
  </si>
  <si>
    <t>March release</t>
  </si>
  <si>
    <t>PBW8046</t>
  </si>
  <si>
    <t>Product Name - Army Support Packs W4</t>
  </si>
  <si>
    <t>TLAOK Softcover Rulebook - English 2.0</t>
  </si>
  <si>
    <t>PBW8041</t>
  </si>
  <si>
    <t>All new for 2023 - 20 Command Cards, 10 Objective Cards, 13 Spell Cards , 7 Incantation Cards, 12 TLAoK Scenario Cards, 12 FB Scenario Cards and a custom Hundred Kingdoms Deck Box</t>
  </si>
  <si>
    <t xml:space="preserve">This Old Dominion Army Support Pack set includes new Command Cards, Secret Objective Cards as well as all new, individually illustrated, Spell and Incantation Cards as available to the casters of each faction to serve as memory aids, plus special TLAOK and First Blood Scenario cards uniquely used in each game play style. All of these cards are contained within a beautifully illustrated Old Dominion themed deck box to allow players to keep all of the cards needed to play Conquest in a single, easy to access container. </t>
  </si>
  <si>
    <t>This Hundred Kingdoms Army Support Pack set includes new Command Cards, Secret Objective Cards as well as all new, individually illustrated, Spell and Incantation Cards as available to the casters of each faction to serve as memory aids, plus special TLAOK and First Blood Scenario cards uniquely used in each game play style. All of these cards are contained within a beautifully illustrated Hundred Kingdoms themed deck box to allow players to keep all of the cards needed to play Conquest in a single, easy to access container.</t>
  </si>
  <si>
    <t>This Dweghom Army Support Pack set includes new Command Cards, Secret Objective Cards as well as all new, individually illustrated, Spell and Incantation Cards as available to the casters of each faction to serve as memory aids, plus special TLAOK and First Blood Scenario cards uniquely used in each game play style. All of these cards are contained within a beautifully illustrated Dweghom themed deck box to allow players to keep all of the cards needed to play Conquest in a single, easy to access container.</t>
  </si>
  <si>
    <t>This Nords Army Support Pack set includes new Command Cards, Secret Objective Cards as well as all new, individually illustrated, Spell and Incantation Cards as available to the casters of each faction to serve as memory aids, plus special TLAOK and First Blood Scenario cards uniquely used in each game play style. All of these cards are contained within a beautifully illustrated Nords themed deck box to allow players to keep all of the cards needed to play Conquest in a single, easy to access container.</t>
  </si>
  <si>
    <t>This Spires Army Support Pack set includes new Command Cards, Secret Objective Cards as well as all new, individually illustrated, Spell and Incantation Cards as available to the casters of each faction to serve as memory aids, plus special TLAOK and First Blood Scenario cards uniquely used in each game play style. All of these cards are contained within a beautifully illustrated Spires themed deck box to allow players to keep all of the cards needed to play Conquest in a single, easy to access container.</t>
  </si>
  <si>
    <t>All new for 2023 - 17 Command Cards, 10 Objective Cards, 10 Spell Cards, 13 Incantation Cards, 12 TLAoK Scenario Cards, 12 FB Scenario Cards and a custom Spires Deck Box</t>
  </si>
  <si>
    <t>PBW8042</t>
  </si>
  <si>
    <t>PBW8044</t>
  </si>
  <si>
    <t>All new for 2023 - 16 Command Cards, 10 Objective Cards, 13 Spell Cards, 11 Incantation Cards, 12 TLAoK Scenario Cards, 12 FB Scenario Cards and 1 custom Nords Deck Box</t>
  </si>
  <si>
    <t>PBW8043</t>
  </si>
  <si>
    <t>All new for 2023 - 14 Command Cards, 10 Objective Cards, 14 Spell Cards, 9 Incantation Cards, 12 TLAoK Scenario Cards, 12 FB Scenario Cards</t>
  </si>
  <si>
    <t>PBW8048</t>
  </si>
  <si>
    <t>A5 fully illustrated and color rulebook for the evolved 2.0 rule set - the Last Argument of Kings. Page count TBA</t>
  </si>
  <si>
    <t>W’adrhŭn: Chieftain</t>
  </si>
  <si>
    <t>PBW7516</t>
  </si>
  <si>
    <t xml:space="preserve">While civil divisions and rule by council might be all well and good for the day-to-day rule of a village, the Ukunfazane was well aware that her fractious children would need a strong hand to hold the tiller when they marched to war. Thus was the position of the Chieftain born: Elected from amongst the oldest and canniest of W’adrhŭn warriors and standing outside the village hierarchy, Chieftains wield power only within that confines of a military raid or campaign, but there their will authority is absolute. </t>
  </si>
  <si>
    <t>W’adrhŭn: Veterans</t>
  </si>
  <si>
    <t>PBW9011</t>
  </si>
  <si>
    <t xml:space="preserve">12 Plastic Miniatures (with the option of making 2 Command models), 3 Infantry Stands, 12 Infantry Bases, 2 Command Cards. This is a Dual Kit with Chosen of Conquest. </t>
  </si>
  <si>
    <t xml:space="preserve">Few mortal forces strike as much fear into the hearts of an opposing general as the sight W’adrhŭn Veterans taking the field. Hardened by years of combat and honed to a fine edge over countless campaigns, these hard bitten W’adrhŭn have been awarded steel arms and armor by the Cult of War in recognition of their mastery of the field of battle. With reflexes and instincts nurtured by a lifetime of war, these grizzled Veterans can perform almost any role on the battlefield, shifting from obdurate defense to savage attack in the blink of an eye. </t>
  </si>
  <si>
    <t>Product Name - City States</t>
  </si>
  <si>
    <t>City States: Promethean</t>
  </si>
  <si>
    <t>City States: Hephaestian</t>
  </si>
  <si>
    <t>PBCS401</t>
  </si>
  <si>
    <t>PBCS402</t>
  </si>
  <si>
    <t>Monster Dual Kit: 1 Plastic miniature that can either make a Promethean or a Hephaestian, 1 set of Brute Bases and Stands, 2 Command cards.</t>
  </si>
  <si>
    <t xml:space="preserve">While the Titans were convinced of the need to aid the Scholae and their Founder in their efforts, not all of them agreed how. The Prometheans chose to aid them by sharing with them the secrets of Creation, the Hephaestian chose a different path: that of Destruction. Looking upon mankind and worried of what they would make of the weapons they had been gifted, the Hephaestian’s chose instead to become the weapons bringing their overwhelming power onto the battlefield on behalf of their mortal allies. </t>
  </si>
  <si>
    <t xml:space="preserve">When one gazes upon the wonders of a City State; its cyclopean walls, its towering cranes and smokeless foundries, one cannot help but suspect that these wonders cannot have been built by mortal hands alone. And they would not be far wrong. Deep within the bowels of each Acropolis reside the Prometheans, ancient Titanic allies of the Scholae and their founder, whose deep primordial knowledge is responsible for many of the wonders that allow the city states to stand. Rare and fell is the need that rouses one of these ancients to war, for their every blow cracks the enemies will even as it empowers it’s allies. </t>
  </si>
  <si>
    <t>PBCS101</t>
  </si>
  <si>
    <t>City States: Hoplites</t>
  </si>
  <si>
    <t>Infantry Dual Kit: 12 plastic miniatures that can either make Hoplites or Phalangites, 1 set of Infantry Bases, 2 Command Cards.</t>
  </si>
  <si>
    <t>PBCS102</t>
  </si>
  <si>
    <t>City States: Phalangites</t>
  </si>
  <si>
    <t>PBCS103</t>
  </si>
  <si>
    <t>City States: Thorakites</t>
  </si>
  <si>
    <t>PBCS104</t>
  </si>
  <si>
    <t>City States: Aghema</t>
  </si>
  <si>
    <t>Infantry Dual Kit: 12 plastic miniatures that can either make Agema or Thorakites, 1 set of Infantry Bases, 2 Command Cards.</t>
  </si>
  <si>
    <t xml:space="preserve">While Hoplites are the citizen soldiery of a given City State, the Phalangites are its professional army. Hardboiled and scarred veterans of countless campaigns, Phalangites take everything that makes a phalanx deadly, and kick it up a notch. Eschewing the use of the hoplon (shield) their daily drills allow them to employ their pikes, the dreaded sarissa, while holding formation. This turns them into both a hammer and an anvil, allowing them to retain their defensive nature while crushing the opposition behind an impenetrable hedge. </t>
  </si>
  <si>
    <t xml:space="preserve">Unlike the feudal obligations of the Hundred Kingdoms, the City States have embraced a higher ideal for their people and armed forces. The bulk of their army is composed of Hoplites, citizen soldiers mustered to protect their city and its interests. Armed and equipped from the advanced foundries of their City State and drilled relentlessly, a phalanx of Hoplites is an almost immovable obstacle on the battlefield, capable of holding their own against the best any challenger might throw at them. </t>
  </si>
  <si>
    <t>PBCS301</t>
  </si>
  <si>
    <t>City States: Minotaur Thyreans</t>
  </si>
  <si>
    <t>PBCS302</t>
  </si>
  <si>
    <t>City States: Minotaur Haspists</t>
  </si>
  <si>
    <t xml:space="preserve">When the Bred were originally conceived and gifted to the Dominion, Minotaurs were intended to be docile, tractable agrarian workers.  It did not take long for man to look upon this mountain of muscle and decide to put it to a different use. Purposefully bred and conditioned for aggression, Minotaur Thyreans and their double handed weapons are an unstoppable presence of the battlefield, delivering unstoppable charges and wielding massive weapons that make a mockery of enemy defenses and formations. </t>
  </si>
  <si>
    <t xml:space="preserve">Those minotaurs that have somehow escaped the sad fate of their Thyrean kin can look forward to a quiet life of agrarian work. Their prodigious strength and legendary stamina mean that even with the odds stacked against them, most can look forward to buying their own emancipation writ within a decade or two. As citizens, however, they are duty bound to serve in the army much like their human counterparts. Most do so as Haspists, consciously standing apart from their fallen Thyrean kin,  specializing in defense and bolstering the line where the weaker humans might falter. </t>
  </si>
  <si>
    <t>PBCS701</t>
  </si>
  <si>
    <t>City States: Aristarch</t>
  </si>
  <si>
    <t>1 resin character, 1 base and stand, 1 command card</t>
  </si>
  <si>
    <t>PBCS702</t>
  </si>
  <si>
    <t>City States: Polemarch</t>
  </si>
  <si>
    <t>PBCS703</t>
  </si>
  <si>
    <t>City States: Mechanist</t>
  </si>
  <si>
    <t xml:space="preserve">Much of a City States bureaucratic apparatus is selected through a rigorous civil service exam, but the Aristarch is an exception. Handpicked from the pool of Aspirant Polemachoi by the ruling power of a City State; be it a Council, a Tyrant or even a God, an Aristarchos embodies all of the virtues of a city State and is thus chosen to lead its forces on campaign. Tested and trained to a standard even higher than that of the Polemarch, his studies focus instead on strategy, philosophy, politics and economics, allowing him to serve the role of general, ambassador or governor as needs dictate to further the power and glory of his City. </t>
  </si>
  <si>
    <t>Raised almost exclusively within the walls of the Scholae, aspirant Polemarchs are selected from the teeming multitudes of the City State through the rigorous yearly exams that feed the City State’s administration. Chosen for their leadership skills and physical proficiency, their exhaustive, ten-year curriculum is rounded out with at least a decade’s worth of actual combat experience before they can claim the title. Leading from the front lines and inspiring their troops, Polemarchoi have become iconic figures epitomizing the martial strength of the City States. This has led ignorant northern scholars to translate the title of Polemarchos as ‘Warlord’. This is wrong, the correct title is ‘Lord of War’.</t>
  </si>
  <si>
    <t xml:space="preserve">Every army of the City States that marches to war, does so under the supervision of at least one Mechanist. One could be forgiven for believing he is there to ensure the smooth operation of the army and the countless machines, both big and small, that are so vital to the smooth operation of a City State’s army. What many fail to recognize is that he is there to ensure that reality itself operates along the rules and parameters laid out in their Lexicons by their Divinity. </t>
  </si>
  <si>
    <t>Conquest TLAOK - Two player Starter Set - Nords vs City States</t>
  </si>
  <si>
    <t>February Release</t>
  </si>
  <si>
    <t>PBW1022</t>
  </si>
  <si>
    <t>Objective Markers and Tokens</t>
  </si>
  <si>
    <t>36 total tokens</t>
  </si>
  <si>
    <t>PBW1023</t>
  </si>
  <si>
    <t xml:space="preserve"> The 2nd Edition of “Conquest: The Last Argument of Kings” brings a number of quality-of-life updates to the game, new exciting Scenarios and Special Rules as well as incorporating all relevant 1st Edition Errata and FAQ into its main rules.  With its own, fast paced system and set on an original and mature fantasy setting, with over fourteen factions weaved into the lore, Conquest is conceptualized and designed to provide to its players and carriers for years to come.</t>
  </si>
  <si>
    <t>This City States Army Support Pack set includes new Command Cards, Secret Objective Cards as well as all new, individually illustrated, Spell and Incantation Cards as available to the casters of each faction to serve as memory aids, plus special TLAOK and First Blood Scenario cards uniquely used in each game play style. All of these cards are contained within a beautifully illustrated City States themed deck box to allow players to keep all of the cards needed to play Conquest in a single, easy to access container.</t>
  </si>
  <si>
    <t>114/4</t>
  </si>
  <si>
    <t>April release</t>
  </si>
  <si>
    <t>May release</t>
  </si>
  <si>
    <t>Available now</t>
  </si>
  <si>
    <t>April Release</t>
  </si>
  <si>
    <t>Dweghom: Herald of Magma</t>
  </si>
  <si>
    <t xml:space="preserve">Few, if any Dweghom, understand the phenomenon that the Heralds represent. The only ones who might have some understanding of these are the very eldest of sorcerers and the cryptic the Steel Shapers, and they chose to remain silent on the topic even when confronted with the existence of the Heralds of Magma, who seem to share their Mastery of Primordial Earth and Fire, but employ it in a completely different way: seeking to destroy, rather than create.  </t>
  </si>
  <si>
    <t>PBW7343</t>
  </si>
  <si>
    <t>PBW6066</t>
  </si>
  <si>
    <t>City States: First Blood Starter</t>
  </si>
  <si>
    <t>Hoplites, Aghema, Minotaur, Character</t>
  </si>
  <si>
    <t>PBW6062</t>
  </si>
  <si>
    <t>Dweghom: First Blood Starter</t>
  </si>
  <si>
    <t>Hold Warriors, Wardens, Inferno Automata, Ardent Kerawegh</t>
  </si>
  <si>
    <t>Hundred Kingdoms: First Blood Starter</t>
  </si>
  <si>
    <t>Hunter Cadre, Gilded Legion, Household Knights, Noble Lord.</t>
  </si>
  <si>
    <t>PBW6060</t>
  </si>
  <si>
    <t>PBW6063</t>
  </si>
  <si>
    <t>Nords: First Blood Starter</t>
  </si>
  <si>
    <t>Fenr, Huskarls, Raiders, Volva</t>
  </si>
  <si>
    <t>PBW6065</t>
  </si>
  <si>
    <t>Old Dominion: First Blood Starter</t>
  </si>
  <si>
    <t>Legionnaires, Moroi, Varangians, Strategos</t>
  </si>
  <si>
    <t>PBW6061</t>
  </si>
  <si>
    <t>Spires: First Blood Starter</t>
  </si>
  <si>
    <t>Force grown Drones, Vanguard Clones, Incarnate Sentinels</t>
  </si>
  <si>
    <t>PBW6064</t>
  </si>
  <si>
    <t>Wadrhun: First Blood Starter</t>
  </si>
  <si>
    <r>
      <t xml:space="preserve">Blooded, Hunting Pack, </t>
    </r>
    <r>
      <rPr>
        <sz val="11"/>
        <color rgb="FFFF0000"/>
        <rFont val="Calibri"/>
        <family val="2"/>
        <scheme val="minor"/>
      </rPr>
      <t>Raptors, Chieftain</t>
    </r>
  </si>
  <si>
    <t>Premium Brute Dual Kit: 3 Plastic miniatures that can either makes Thyreans or Haspists, 1 set of Brute bases &amp; Stands, 2 Command Cards.</t>
  </si>
  <si>
    <t>3 Premium Plastic Miniatures, 3 Cavalry Stands, 3 Cavalry Bases, 1 Command Card and assembly instructions.</t>
  </si>
  <si>
    <t>The first City States Army support pack has 11 Spell Cards, 4 Incantation Cards, 1 Info Card, 10 Objective Cards, Command Cards, 12 TLAOK Scenario Cards, 12 First Blood Scenario Cards and a custom City States deck box</t>
  </si>
  <si>
    <t>MKT1011</t>
  </si>
  <si>
    <t>MKT1012</t>
  </si>
  <si>
    <t>MKT1013</t>
  </si>
  <si>
    <t>36 total tokens for use in First Blood or The Last Argument of Kings gameplay.  This set includes 7 different designs: 10 Wound Markers, 8 Conquest Markers. 5 Draw Event Markers, 5 Casualty Markers, 5 Broken Markers, 2 Reinforcement Line Markers, and 1 Supremacy Marker.  These come in a box for transport.</t>
  </si>
  <si>
    <t>Old Dominion: Athanatoi</t>
  </si>
  <si>
    <t>Old Dominion: Varangians</t>
  </si>
  <si>
    <t xml:space="preserve">It is the nature of power to corrupt. Few individuals were as aware of this universal truth as the Caelesors of the Old Dominion. Like the Praetorians replaced the Athanatoi and their unbending devotion to the writ of Hazlia, so were the Varangians established upon the ashes of the Praetorian Guard when their mortal weakness and thirst for power saw them betray their leaders. Through the centuries of unrest and the Fall that followed, the Varangians have stood guard over the Caelesors and those closest to them, bringing bloody death and vengeance to any who would dare harm them. </t>
  </si>
  <si>
    <t xml:space="preserve"> Precursors to the lauded Praetorians, the origin of the Athanatoi is shrouded in the myths and legends that churned around the birth of the Dominion and its early forces. Faceless and remorseless, they were the God’s Will made manifest in mortal hands. The ranks of these Athanatoi were capped at one thousand, to be replenished from a pool of the most talented warriors the Dominion had to offer should one of them fall in battle. Now, even in death, they serve, bringing their god’s judgment on all those foolish enough to think they can stand before these immortals.</t>
  </si>
  <si>
    <t>PBOD105</t>
  </si>
  <si>
    <t>PBOD106</t>
  </si>
  <si>
    <t>12 Plastic Miniatures (with the option of making 2 Command models), 3 Infantry Stands, 12 Infantry Bases, 2 Command Cards and assembly instructions. Dual Kit - Athanatoi and Varangians</t>
  </si>
  <si>
    <t>PBW8049</t>
  </si>
  <si>
    <t>Organised Play: Paint &amp; Take</t>
  </si>
  <si>
    <t>Retailers pay € or US$35, £30, Au$57 - March 2023 release</t>
  </si>
  <si>
    <t>Paint and Take for 8  - 8 paint Brushes, 10 Warcolour paints, x1 Valkyrie Sprue, x1 Legionnaire Sprue, x8 bases</t>
  </si>
  <si>
    <t>Retailers - start your Op program with this Beta edition kit. This set allows up to 8 players to participate in any type of Organized play you wish to run one time. Comes with the same guidebook as season 1 as a tutorial to help you create a great first Conquest event in your store. Award player AGHM codes as any type of Conquest in-store play happens.</t>
  </si>
  <si>
    <t>Retailers - an important part of gaming OP is the Paint and Take night. This kit is set up for 8 gamers with our new models, the Valkyries and Legionnaires. You will have 8 models with bases for your fans, 8 brushes, and a set of 10 Warcolours paints so your event is ready to be run "out of the box"!</t>
  </si>
  <si>
    <t xml:space="preserve">While unmatched in formation combat on an open field, Phalangites and Hoplites do not fare well in constrained spaces and rough terrain. Thorakites are the answer to these problems.  Trained to a higher physical standard, but without the rigid formation and drill of the phalanx, Thorakites allow an enterprising commander to exploit gaps and developments on the battlefield that the traditional phalanx would be too cumbersome to address. </t>
  </si>
  <si>
    <t>Grab a friend and dive into the world of Conquest: The Last Argument of Kings and Conquest: First Blood with our new 2 player Starter Set! With proposed scenarios designed to ease you into the system of Conquest, the box contains a starter warband and a commander unit for each faction - City States, our 7th and newest faction vs the Nords! The City States are our faction of Ancient Greek human warriors. These figures will take you back in time, with the highly detailed sculpting that ancient Greece is famous for. The Nords are a fantastical group of Slavic style of miniatures, including a giant - the Mountain Jotnar! The set is ready for two players to clash on the field. play a rank and flank style of game with the Last Argument of Kings rule set, 2 copies of the new 2.0 edition rules are included. You are also welcome to use your same miniatures to play our Skirmish style of game with First Blood.  Whether you rally the might of the Nords or command the City States, the objective is one and the same: Conquest.</t>
  </si>
  <si>
    <t>City States : 2023 Postcard/Release Schedule</t>
  </si>
  <si>
    <t>use this as a handy pre-order reference for your customers too!</t>
  </si>
  <si>
    <t>2 player Value Starter Set for The Last Argument of Kings - City States vs Nords. City States Army contains Minotaur Set of 3, 12 Phalangates (phal-an-gee-tes) 12 Hoplites, and 1 Exclusive Alt Sculpt of the Polemarch. Nords army contains 1 Mountain Jotnar Monster, 12 Huskarls, 12 Bow Chosen and an Exclusive ALt Sculpt of the Konungyr (cone-un-gear). This set comes with 2 Last Argument of Kings 2.0 Rulebooks, all bases and stands, the 10 Command Cards to start your deck, your assembly manuals, and Path of Conquest guides. Everything 2 players need to start their Conquest!</t>
  </si>
  <si>
    <t>Aghema are, without a doubt, the best fighters available to a City States commander. They are invariably the personal guard of rules, tyrants and council members alike. Armed, armored and augumented to the highest standards that a ruler can afford, the notion of failure or defeat is anathema to these elite soldiers, who are trained to fight and win on any battlefield under any circumstance.</t>
  </si>
  <si>
    <t>MKT1014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</si>
</sst>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F800]dddd&quot;, &quot;mmmm\ dd&quot;, &quot;yyyy"/>
    <numFmt numFmtId="166" formatCode="mmmm\ yyyy"/>
  </numFmts>
  <fonts count="32">
    <font>
      <sz val="11"/>
      <color rgb="FF000000"/>
      <name val="Calibri"/>
      <scheme val="minor"/>
    </font>
    <font>
      <sz val="11"/>
      <color rgb="FFFFFFFF"/>
      <name val="Calibri"/>
      <family val="2"/>
    </font>
    <font>
      <sz val="11"/>
      <color rgb="FF000000"/>
      <name val="Calibri"/>
      <family val="2"/>
    </font>
    <font>
      <u/>
      <sz val="11"/>
      <color rgb="FF0563C1"/>
      <name val="Calibri"/>
      <family val="2"/>
    </font>
    <font>
      <b/>
      <sz val="10"/>
      <color theme="1"/>
      <name val="Arial"/>
      <family val="2"/>
    </font>
    <font>
      <sz val="10"/>
      <color theme="1"/>
      <name val="Arial"/>
      <family val="2"/>
    </font>
    <font>
      <b/>
      <u/>
      <sz val="10"/>
      <color rgb="FF0000FF"/>
      <name val="Arial"/>
      <family val="2"/>
    </font>
    <font>
      <b/>
      <sz val="11"/>
      <color rgb="FF000000"/>
      <name val="Calibri"/>
      <family val="2"/>
    </font>
    <font>
      <b/>
      <sz val="10"/>
      <color rgb="FF000000"/>
      <name val="Calibri"/>
      <family val="2"/>
    </font>
    <font>
      <sz val="11"/>
      <name val="Calibri"/>
      <family val="2"/>
    </font>
    <font>
      <sz val="10"/>
      <color rgb="FF000000"/>
      <name val="Calibri"/>
      <family val="2"/>
    </font>
    <font>
      <sz val="11"/>
      <color rgb="FF000000"/>
      <name val="Calibri"/>
      <family val="2"/>
    </font>
    <font>
      <sz val="11"/>
      <color rgb="FFFFFFFF"/>
      <name val="Calibri"/>
      <family val="2"/>
    </font>
    <font>
      <b/>
      <sz val="11"/>
      <color rgb="FFFFFFFF"/>
      <name val="Calibri"/>
      <family val="2"/>
    </font>
    <font>
      <sz val="11"/>
      <color theme="1"/>
      <name val="Calibri"/>
      <family val="2"/>
    </font>
    <font>
      <sz val="11"/>
      <color rgb="FF222222"/>
      <name val="Calibri"/>
      <family val="2"/>
    </font>
    <font>
      <sz val="11"/>
      <color rgb="FFFF0000"/>
      <name val="Calibri"/>
      <family val="2"/>
    </font>
    <font>
      <sz val="10"/>
      <color rgb="FFFFFFFF"/>
      <name val="Calibri"/>
      <family val="2"/>
    </font>
    <font>
      <sz val="10"/>
      <color theme="1"/>
      <name val="Calibri"/>
      <family val="2"/>
    </font>
    <font>
      <sz val="10"/>
      <color rgb="FFFF0000"/>
      <name val="Calibri"/>
      <family val="2"/>
    </font>
    <font>
      <b/>
      <sz val="14"/>
      <color rgb="FF000000"/>
      <name val="Calibri"/>
      <family val="2"/>
    </font>
    <font>
      <b/>
      <sz val="10"/>
      <color theme="1"/>
      <name val="Calibri"/>
      <family val="2"/>
    </font>
    <font>
      <sz val="10"/>
      <color rgb="FF000000"/>
      <name val="Calibri"/>
      <family val="2"/>
    </font>
    <font>
      <sz val="11"/>
      <color rgb="FF000000"/>
      <name val="Calibri"/>
      <family val="2"/>
      <scheme val="minor"/>
    </font>
    <font>
      <sz val="10"/>
      <color rgb="FF222222"/>
      <name val="Calibri"/>
      <family val="2"/>
      <scheme val="minor"/>
    </font>
    <font>
      <sz val="10"/>
      <color rgb="FF222222"/>
      <name val="Docs-Calibri"/>
    </font>
    <font>
      <b/>
      <sz val="11"/>
      <color theme="0"/>
      <name val="Calibri"/>
      <family val="2"/>
      <scheme val="minor"/>
    </font>
    <font>
      <b/>
      <sz val="11"/>
      <color rgb="FF000000"/>
      <name val="Calibri"/>
      <family val="2"/>
      <scheme val="minor"/>
    </font>
    <font>
      <b/>
      <sz val="11"/>
      <color theme="0"/>
      <name val="Calibri"/>
      <family val="2"/>
    </font>
    <font>
      <sz val="11"/>
      <color rgb="FFFF0000"/>
      <name val="Calibri"/>
      <family val="2"/>
      <scheme val="minor"/>
    </font>
    <font>
      <sz val="10"/>
      <color rgb="FF000000"/>
      <name val="Calibri"/>
      <family val="2"/>
      <scheme val="minor"/>
    </font>
    <font>
      <sz val="8"/>
      <name val="Calibri"/>
      <family val="2"/>
      <scheme val="minor"/>
    </font>
  </fonts>
  <fills count="29">
    <fill>
      <patternFill patternType="none"/>
    </fill>
    <fill>
      <patternFill patternType="gray125"/>
    </fill>
    <fill>
      <patternFill patternType="solid">
        <fgColor rgb="FF000000"/>
        <bgColor rgb="FF000000"/>
      </patternFill>
    </fill>
    <fill>
      <patternFill patternType="solid">
        <fgColor rgb="FFD6DCE4"/>
        <bgColor rgb="FFD6DCE4"/>
      </patternFill>
    </fill>
    <fill>
      <patternFill patternType="solid">
        <fgColor rgb="FFC0C0C0"/>
        <bgColor rgb="FFC0C0C0"/>
      </patternFill>
    </fill>
    <fill>
      <patternFill patternType="solid">
        <fgColor rgb="FFDAE3F3"/>
        <bgColor rgb="FFDAE3F3"/>
      </patternFill>
    </fill>
    <fill>
      <patternFill patternType="solid">
        <fgColor rgb="FFF7CAAC"/>
        <bgColor rgb="FFF7CAAC"/>
      </patternFill>
    </fill>
    <fill>
      <patternFill patternType="solid">
        <fgColor rgb="FF92D050"/>
        <bgColor rgb="FF92D050"/>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4B083"/>
        <bgColor rgb="FFF4B083"/>
      </patternFill>
    </fill>
    <fill>
      <patternFill patternType="solid">
        <fgColor rgb="FFA8D08D"/>
        <bgColor rgb="FFA8D08D"/>
      </patternFill>
    </fill>
    <fill>
      <patternFill patternType="solid">
        <fgColor rgb="FFDEEAF6"/>
        <bgColor rgb="FFDEEAF6"/>
      </patternFill>
    </fill>
    <fill>
      <patternFill patternType="solid">
        <fgColor rgb="FFD9E2F3"/>
        <bgColor rgb="FFD9E2F3"/>
      </patternFill>
    </fill>
    <fill>
      <patternFill patternType="solid">
        <fgColor rgb="FF002060"/>
        <bgColor rgb="FF002060"/>
      </patternFill>
    </fill>
    <fill>
      <patternFill patternType="solid">
        <fgColor theme="0"/>
        <bgColor theme="0"/>
      </patternFill>
    </fill>
    <fill>
      <patternFill patternType="solid">
        <fgColor rgb="FFED6F6F"/>
        <bgColor rgb="FFEA9999"/>
      </patternFill>
    </fill>
    <fill>
      <patternFill patternType="solid">
        <fgColor rgb="FFF4B083"/>
        <bgColor indexed="64"/>
      </patternFill>
    </fill>
    <fill>
      <patternFill patternType="solid">
        <fgColor theme="0"/>
        <bgColor rgb="FF92D050"/>
      </patternFill>
    </fill>
    <fill>
      <patternFill patternType="solid">
        <fgColor theme="4" tint="0.79998168889431442"/>
        <bgColor indexed="64"/>
      </patternFill>
    </fill>
    <fill>
      <patternFill patternType="solid">
        <fgColor rgb="FF92D050"/>
        <bgColor rgb="FFFFFFFF"/>
      </patternFill>
    </fill>
    <fill>
      <patternFill patternType="solid">
        <fgColor theme="0"/>
        <bgColor rgb="FFFFFFFF"/>
      </patternFill>
    </fill>
    <fill>
      <patternFill patternType="solid">
        <fgColor theme="0"/>
        <bgColor rgb="FFFFFF00"/>
      </patternFill>
    </fill>
    <fill>
      <patternFill patternType="solid">
        <fgColor theme="0"/>
        <bgColor indexed="64"/>
      </patternFill>
    </fill>
    <fill>
      <patternFill patternType="solid">
        <fgColor rgb="FF92D050"/>
        <bgColor indexed="64"/>
      </patternFill>
    </fill>
    <fill>
      <patternFill patternType="solid">
        <fgColor rgb="FF92D050"/>
        <bgColor rgb="FFF4B083"/>
      </patternFill>
    </fill>
    <fill>
      <patternFill patternType="solid">
        <fgColor rgb="FF92D050"/>
        <bgColor rgb="FFD9E2F3"/>
      </patternFill>
    </fill>
    <fill>
      <patternFill patternType="solid">
        <fgColor rgb="FF92D050"/>
        <bgColor theme="0"/>
      </patternFill>
    </fill>
  </fills>
  <borders count="52">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bottom style="double">
        <color rgb="FF000000"/>
      </bottom>
      <diagonal/>
    </border>
    <border>
      <left style="double">
        <color rgb="FF000000"/>
      </left>
      <right style="thin">
        <color rgb="FF000000"/>
      </right>
      <top style="double">
        <color rgb="FF000000"/>
      </top>
      <bottom/>
      <diagonal/>
    </border>
    <border>
      <left/>
      <right style="thin">
        <color rgb="FF000000"/>
      </right>
      <top style="double">
        <color rgb="FF000000"/>
      </top>
      <bottom/>
      <diagonal/>
    </border>
    <border>
      <left/>
      <right/>
      <top style="double">
        <color rgb="FF000000"/>
      </top>
      <bottom/>
      <diagonal/>
    </border>
    <border>
      <left style="thin">
        <color rgb="FF000000"/>
      </left>
      <right style="thin">
        <color rgb="FF000000"/>
      </right>
      <top style="thin">
        <color rgb="FF000000"/>
      </top>
      <bottom/>
      <diagonal/>
    </border>
    <border>
      <left style="double">
        <color rgb="FF000000"/>
      </left>
      <right style="thin">
        <color rgb="FF000000"/>
      </right>
      <top/>
      <bottom style="double">
        <color rgb="FF000000"/>
      </bottom>
      <diagonal/>
    </border>
    <border>
      <left/>
      <right style="thin">
        <color rgb="FF000000"/>
      </right>
      <top/>
      <bottom style="double">
        <color rgb="FF000000"/>
      </bottom>
      <diagonal/>
    </border>
    <border>
      <left/>
      <right/>
      <top/>
      <bottom style="double">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theme="1"/>
      </bottom>
      <diagonal/>
    </border>
    <border>
      <left/>
      <right/>
      <top style="thin">
        <color theme="1"/>
      </top>
      <bottom/>
      <diagonal/>
    </border>
    <border>
      <left style="thin">
        <color theme="1"/>
      </left>
      <right style="thin">
        <color theme="1"/>
      </right>
      <top style="thin">
        <color theme="1"/>
      </top>
      <bottom style="thin">
        <color theme="1"/>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rgb="FF000000"/>
      </left>
      <right style="thin">
        <color rgb="FF000000"/>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rgb="FF000000"/>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29">
    <xf numFmtId="0" fontId="0" fillId="0" borderId="0" xfId="0"/>
    <xf numFmtId="0" fontId="1" fillId="2" borderId="1" xfId="0" applyFont="1" applyFill="1" applyBorder="1"/>
    <xf numFmtId="0" fontId="2" fillId="0" borderId="2" xfId="0" applyFont="1" applyBorder="1"/>
    <xf numFmtId="0" fontId="3" fillId="0" borderId="2" xfId="0" applyFont="1" applyBorder="1"/>
    <xf numFmtId="0" fontId="4" fillId="3" borderId="2" xfId="0" applyFont="1" applyFill="1" applyBorder="1"/>
    <xf numFmtId="0" fontId="5" fillId="0" borderId="0" xfId="0" applyFont="1"/>
    <xf numFmtId="0" fontId="4" fillId="4" borderId="3" xfId="0" applyFont="1" applyFill="1" applyBorder="1"/>
    <xf numFmtId="0" fontId="5" fillId="3" borderId="3" xfId="0" applyFont="1" applyFill="1" applyBorder="1"/>
    <xf numFmtId="0" fontId="5" fillId="3" borderId="4" xfId="0" applyFont="1" applyFill="1" applyBorder="1"/>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5" borderId="3" xfId="0" applyFont="1" applyFill="1" applyBorder="1"/>
    <xf numFmtId="0" fontId="4" fillId="5" borderId="4" xfId="0" applyFont="1" applyFill="1" applyBorder="1" applyAlignment="1">
      <alignment horizontal="center"/>
    </xf>
    <xf numFmtId="0" fontId="4" fillId="5" borderId="6" xfId="0" applyFont="1" applyFill="1" applyBorder="1" applyAlignment="1">
      <alignment horizontal="center"/>
    </xf>
    <xf numFmtId="0" fontId="4" fillId="5" borderId="5" xfId="0" applyFont="1" applyFill="1" applyBorder="1" applyAlignment="1">
      <alignment horizontal="center"/>
    </xf>
    <xf numFmtId="0" fontId="6" fillId="5" borderId="4" xfId="0" applyFont="1" applyFill="1" applyBorder="1" applyAlignment="1">
      <alignment horizontal="center"/>
    </xf>
    <xf numFmtId="0" fontId="4" fillId="0" borderId="0" xfId="0" applyFont="1" applyAlignment="1">
      <alignment horizontal="center"/>
    </xf>
    <xf numFmtId="0" fontId="4" fillId="0" borderId="7" xfId="0" applyFont="1" applyBorder="1" applyAlignment="1">
      <alignment horizontal="center"/>
    </xf>
    <xf numFmtId="0" fontId="4" fillId="4" borderId="8" xfId="0" applyFont="1" applyFill="1" applyBorder="1" applyAlignment="1">
      <alignment horizontal="center"/>
    </xf>
    <xf numFmtId="0" fontId="4" fillId="4" borderId="9" xfId="0" applyFont="1" applyFill="1" applyBorder="1" applyAlignment="1">
      <alignment horizontal="center"/>
    </xf>
    <xf numFmtId="0" fontId="4" fillId="4" borderId="10" xfId="0" applyFont="1" applyFill="1" applyBorder="1" applyAlignment="1">
      <alignment horizontal="left"/>
    </xf>
    <xf numFmtId="0" fontId="4" fillId="4" borderId="10" xfId="0" applyFont="1" applyFill="1" applyBorder="1" applyAlignment="1">
      <alignment horizontal="center"/>
    </xf>
    <xf numFmtId="0" fontId="5" fillId="4" borderId="9" xfId="0" applyFont="1" applyFill="1" applyBorder="1" applyAlignment="1">
      <alignment horizontal="center"/>
    </xf>
    <xf numFmtId="0" fontId="4" fillId="4" borderId="11" xfId="0" applyFont="1" applyFill="1" applyBorder="1" applyAlignment="1">
      <alignment horizontal="center"/>
    </xf>
    <xf numFmtId="164" fontId="4" fillId="5" borderId="12" xfId="0" applyNumberFormat="1" applyFont="1" applyFill="1" applyBorder="1" applyAlignment="1">
      <alignment horizontal="center"/>
    </xf>
    <xf numFmtId="164" fontId="4" fillId="5" borderId="13" xfId="0" applyNumberFormat="1" applyFont="1" applyFill="1" applyBorder="1" applyAlignment="1">
      <alignment horizontal="center"/>
    </xf>
    <xf numFmtId="0" fontId="4" fillId="5" borderId="14" xfId="0" applyFont="1" applyFill="1" applyBorder="1" applyAlignment="1">
      <alignment horizontal="center"/>
    </xf>
    <xf numFmtId="0" fontId="4" fillId="5" borderId="13" xfId="0" applyFont="1" applyFill="1" applyBorder="1" applyAlignment="1">
      <alignment horizontal="center"/>
    </xf>
    <xf numFmtId="0" fontId="4" fillId="5" borderId="15" xfId="0" applyFont="1" applyFill="1" applyBorder="1" applyAlignment="1">
      <alignment horizontal="center"/>
    </xf>
    <xf numFmtId="0" fontId="4" fillId="0" borderId="16" xfId="0" applyFont="1" applyBorder="1" applyAlignment="1">
      <alignment horizontal="left"/>
    </xf>
    <xf numFmtId="0" fontId="4" fillId="0" borderId="17" xfId="0" applyFont="1" applyBorder="1" applyAlignment="1">
      <alignment horizontal="left"/>
    </xf>
    <xf numFmtId="0" fontId="4" fillId="0" borderId="17" xfId="0" applyFont="1" applyBorder="1" applyAlignment="1">
      <alignment horizontal="center"/>
    </xf>
    <xf numFmtId="0" fontId="4" fillId="0" borderId="18" xfId="0" applyFont="1" applyBorder="1" applyAlignment="1">
      <alignment horizontal="center"/>
    </xf>
    <xf numFmtId="0" fontId="4" fillId="0" borderId="19" xfId="0" applyFont="1" applyBorder="1" applyAlignment="1">
      <alignment horizontal="center"/>
    </xf>
    <xf numFmtId="0" fontId="4" fillId="0" borderId="20" xfId="0" applyFont="1" applyBorder="1" applyAlignment="1">
      <alignment horizontal="center"/>
    </xf>
    <xf numFmtId="0" fontId="7" fillId="0" borderId="21" xfId="0" applyFont="1" applyBorder="1"/>
    <xf numFmtId="0" fontId="2" fillId="0" borderId="22" xfId="0" applyFont="1" applyBorder="1"/>
    <xf numFmtId="0" fontId="2" fillId="0" borderId="23" xfId="0" applyFont="1" applyBorder="1"/>
    <xf numFmtId="0" fontId="2" fillId="0" borderId="0" xfId="0" applyFont="1"/>
    <xf numFmtId="0" fontId="2" fillId="0" borderId="21" xfId="0" applyFont="1" applyBorder="1"/>
    <xf numFmtId="0" fontId="2" fillId="0" borderId="24" xfId="0" applyFont="1" applyBorder="1"/>
    <xf numFmtId="0" fontId="2" fillId="0" borderId="25" xfId="0" applyFont="1" applyBorder="1"/>
    <xf numFmtId="0" fontId="8" fillId="3" borderId="29" xfId="0" applyFont="1" applyFill="1" applyBorder="1" applyAlignment="1">
      <alignment horizontal="left" vertical="center"/>
    </xf>
    <xf numFmtId="0" fontId="10" fillId="3" borderId="29" xfId="0" applyFont="1" applyFill="1" applyBorder="1"/>
    <xf numFmtId="0" fontId="10" fillId="0" borderId="0" xfId="0" applyFont="1"/>
    <xf numFmtId="0" fontId="11" fillId="0" borderId="0" xfId="0" applyFont="1"/>
    <xf numFmtId="0" fontId="11" fillId="0" borderId="0" xfId="0" applyFont="1" applyAlignment="1">
      <alignment horizontal="left"/>
    </xf>
    <xf numFmtId="0" fontId="11" fillId="7" borderId="0" xfId="0" applyFont="1" applyFill="1"/>
    <xf numFmtId="0" fontId="12" fillId="2" borderId="2" xfId="0" applyFont="1" applyFill="1" applyBorder="1"/>
    <xf numFmtId="0" fontId="12" fillId="2" borderId="31" xfId="0" applyFont="1" applyFill="1" applyBorder="1"/>
    <xf numFmtId="0" fontId="12" fillId="2" borderId="31" xfId="0" applyFont="1" applyFill="1" applyBorder="1" applyAlignment="1">
      <alignment horizontal="left"/>
    </xf>
    <xf numFmtId="0" fontId="12" fillId="2" borderId="32" xfId="0" applyFont="1" applyFill="1" applyBorder="1"/>
    <xf numFmtId="0" fontId="12" fillId="2" borderId="33" xfId="0" applyFont="1" applyFill="1" applyBorder="1"/>
    <xf numFmtId="0" fontId="12" fillId="2" borderId="33" xfId="0" applyFont="1" applyFill="1" applyBorder="1" applyAlignment="1">
      <alignment horizontal="left"/>
    </xf>
    <xf numFmtId="0" fontId="11" fillId="8" borderId="34" xfId="0" applyFont="1" applyFill="1" applyBorder="1"/>
    <xf numFmtId="0" fontId="11" fillId="0" borderId="35" xfId="0" applyFont="1" applyBorder="1" applyAlignment="1">
      <alignment horizontal="right"/>
    </xf>
    <xf numFmtId="0" fontId="11" fillId="9" borderId="35" xfId="0" applyFont="1" applyFill="1" applyBorder="1" applyAlignment="1">
      <alignment horizontal="right"/>
    </xf>
    <xf numFmtId="0" fontId="11" fillId="9" borderId="0" xfId="0" applyFont="1" applyFill="1"/>
    <xf numFmtId="0" fontId="2" fillId="9" borderId="0" xfId="0" applyFont="1" applyFill="1"/>
    <xf numFmtId="0" fontId="11" fillId="8" borderId="2" xfId="0" applyFont="1" applyFill="1" applyBorder="1"/>
    <xf numFmtId="0" fontId="13" fillId="2" borderId="2" xfId="0" applyFont="1" applyFill="1" applyBorder="1"/>
    <xf numFmtId="0" fontId="13" fillId="2" borderId="31" xfId="0" applyFont="1" applyFill="1" applyBorder="1"/>
    <xf numFmtId="49" fontId="13" fillId="2" borderId="31" xfId="0" applyNumberFormat="1" applyFont="1" applyFill="1" applyBorder="1"/>
    <xf numFmtId="0" fontId="14" fillId="0" borderId="0" xfId="0" applyFont="1"/>
    <xf numFmtId="0" fontId="11" fillId="9" borderId="35" xfId="0" applyFont="1" applyFill="1" applyBorder="1"/>
    <xf numFmtId="49" fontId="11" fillId="9" borderId="35" xfId="0" applyNumberFormat="1" applyFont="1" applyFill="1" applyBorder="1" applyAlignment="1">
      <alignment horizontal="left"/>
    </xf>
    <xf numFmtId="0" fontId="11" fillId="9" borderId="35" xfId="0" applyFont="1" applyFill="1" applyBorder="1" applyAlignment="1">
      <alignment horizontal="left"/>
    </xf>
    <xf numFmtId="165" fontId="11" fillId="9" borderId="35" xfId="0" applyNumberFormat="1" applyFont="1" applyFill="1" applyBorder="1" applyAlignment="1">
      <alignment horizontal="left"/>
    </xf>
    <xf numFmtId="0" fontId="11" fillId="9" borderId="35" xfId="0" applyFont="1" applyFill="1" applyBorder="1" applyAlignment="1">
      <alignment horizontal="center"/>
    </xf>
    <xf numFmtId="1" fontId="11" fillId="9" borderId="35" xfId="0" applyNumberFormat="1" applyFont="1" applyFill="1" applyBorder="1" applyAlignment="1">
      <alignment horizontal="left"/>
    </xf>
    <xf numFmtId="0" fontId="11" fillId="0" borderId="35" xfId="0" applyFont="1" applyBorder="1"/>
    <xf numFmtId="0" fontId="11" fillId="7" borderId="35" xfId="0" applyFont="1" applyFill="1" applyBorder="1" applyAlignment="1">
      <alignment horizontal="right"/>
    </xf>
    <xf numFmtId="0" fontId="11" fillId="7" borderId="35" xfId="0" applyFont="1" applyFill="1" applyBorder="1"/>
    <xf numFmtId="0" fontId="11" fillId="7" borderId="35" xfId="0" applyFont="1" applyFill="1" applyBorder="1" applyAlignment="1">
      <alignment horizontal="left"/>
    </xf>
    <xf numFmtId="0" fontId="12" fillId="2" borderId="34" xfId="0" applyFont="1" applyFill="1" applyBorder="1"/>
    <xf numFmtId="0" fontId="12" fillId="2" borderId="35" xfId="0" applyFont="1" applyFill="1" applyBorder="1"/>
    <xf numFmtId="0" fontId="12" fillId="2" borderId="35" xfId="0" applyFont="1" applyFill="1" applyBorder="1" applyAlignment="1">
      <alignment horizontal="left"/>
    </xf>
    <xf numFmtId="0" fontId="11" fillId="10" borderId="35" xfId="0" applyFont="1" applyFill="1" applyBorder="1"/>
    <xf numFmtId="0" fontId="11" fillId="11" borderId="35" xfId="0" applyFont="1" applyFill="1" applyBorder="1" applyAlignment="1">
      <alignment horizontal="right"/>
    </xf>
    <xf numFmtId="49" fontId="11" fillId="11" borderId="35" xfId="0" applyNumberFormat="1" applyFont="1" applyFill="1" applyBorder="1"/>
    <xf numFmtId="0" fontId="11" fillId="11" borderId="35" xfId="0" applyFont="1" applyFill="1" applyBorder="1"/>
    <xf numFmtId="1" fontId="11" fillId="11" borderId="35" xfId="0" applyNumberFormat="1" applyFont="1" applyFill="1" applyBorder="1" applyAlignment="1">
      <alignment horizontal="right"/>
    </xf>
    <xf numFmtId="0" fontId="11" fillId="11" borderId="35" xfId="0" applyFont="1" applyFill="1" applyBorder="1" applyAlignment="1">
      <alignment horizontal="left"/>
    </xf>
    <xf numFmtId="0" fontId="11" fillId="0" borderId="35" xfId="0" applyFont="1" applyBorder="1" applyAlignment="1">
      <alignment horizontal="left"/>
    </xf>
    <xf numFmtId="49" fontId="11" fillId="9" borderId="35" xfId="0" applyNumberFormat="1" applyFont="1" applyFill="1" applyBorder="1"/>
    <xf numFmtId="1" fontId="11" fillId="0" borderId="35" xfId="0" applyNumberFormat="1" applyFont="1" applyBorder="1" applyAlignment="1">
      <alignment horizontal="left"/>
    </xf>
    <xf numFmtId="49" fontId="11" fillId="0" borderId="35" xfId="0" applyNumberFormat="1" applyFont="1" applyBorder="1"/>
    <xf numFmtId="49" fontId="11" fillId="0" borderId="35" xfId="0" applyNumberFormat="1" applyFont="1" applyBorder="1" applyAlignment="1">
      <alignment horizontal="left"/>
    </xf>
    <xf numFmtId="165" fontId="11" fillId="0" borderId="35" xfId="0" applyNumberFormat="1" applyFont="1" applyBorder="1" applyAlignment="1">
      <alignment horizontal="left"/>
    </xf>
    <xf numFmtId="0" fontId="2" fillId="0" borderId="35" xfId="0" applyFont="1" applyBorder="1"/>
    <xf numFmtId="0" fontId="11" fillId="11" borderId="34" xfId="0" applyFont="1" applyFill="1" applyBorder="1"/>
    <xf numFmtId="0" fontId="11" fillId="12" borderId="34" xfId="0" applyFont="1" applyFill="1" applyBorder="1"/>
    <xf numFmtId="0" fontId="11" fillId="13" borderId="35" xfId="0" applyFont="1" applyFill="1" applyBorder="1"/>
    <xf numFmtId="16" fontId="11" fillId="9" borderId="35" xfId="0" applyNumberFormat="1" applyFont="1" applyFill="1" applyBorder="1" applyAlignment="1">
      <alignment horizontal="right"/>
    </xf>
    <xf numFmtId="16" fontId="11" fillId="9" borderId="35" xfId="0" applyNumberFormat="1" applyFont="1" applyFill="1" applyBorder="1" applyAlignment="1">
      <alignment horizontal="left"/>
    </xf>
    <xf numFmtId="165" fontId="12" fillId="2" borderId="35" xfId="0" applyNumberFormat="1" applyFont="1" applyFill="1" applyBorder="1" applyAlignment="1">
      <alignment horizontal="left"/>
    </xf>
    <xf numFmtId="16" fontId="12" fillId="2" borderId="35" xfId="0" applyNumberFormat="1" applyFont="1" applyFill="1" applyBorder="1"/>
    <xf numFmtId="16" fontId="12" fillId="2" borderId="35" xfId="0" applyNumberFormat="1" applyFont="1" applyFill="1" applyBorder="1" applyAlignment="1">
      <alignment horizontal="left"/>
    </xf>
    <xf numFmtId="0" fontId="11" fillId="14" borderId="35" xfId="0" applyFont="1" applyFill="1" applyBorder="1" applyAlignment="1">
      <alignment horizontal="right"/>
    </xf>
    <xf numFmtId="0" fontId="11" fillId="14" borderId="35" xfId="0" applyFont="1" applyFill="1" applyBorder="1"/>
    <xf numFmtId="16" fontId="11" fillId="14" borderId="35" xfId="0" applyNumberFormat="1" applyFont="1" applyFill="1" applyBorder="1" applyAlignment="1">
      <alignment horizontal="right"/>
    </xf>
    <xf numFmtId="16" fontId="11" fillId="14" borderId="35" xfId="0" applyNumberFormat="1" applyFont="1" applyFill="1" applyBorder="1" applyAlignment="1">
      <alignment horizontal="left"/>
    </xf>
    <xf numFmtId="16" fontId="11" fillId="14" borderId="35" xfId="0" applyNumberFormat="1" applyFont="1" applyFill="1" applyBorder="1"/>
    <xf numFmtId="0" fontId="11" fillId="14" borderId="35" xfId="0" applyFont="1" applyFill="1" applyBorder="1" applyAlignment="1">
      <alignment horizontal="left"/>
    </xf>
    <xf numFmtId="0" fontId="12" fillId="15" borderId="0" xfId="0" applyFont="1" applyFill="1"/>
    <xf numFmtId="0" fontId="11" fillId="0" borderId="0" xfId="0" applyFont="1" applyAlignment="1">
      <alignment horizontal="right"/>
    </xf>
    <xf numFmtId="0" fontId="2" fillId="0" borderId="0" xfId="0" applyFont="1" applyAlignment="1">
      <alignment horizontal="right"/>
    </xf>
    <xf numFmtId="0" fontId="10" fillId="0" borderId="0" xfId="0" applyFont="1" applyAlignment="1">
      <alignment horizontal="left"/>
    </xf>
    <xf numFmtId="0" fontId="10" fillId="0" borderId="36" xfId="0" applyFont="1" applyBorder="1"/>
    <xf numFmtId="0" fontId="10" fillId="0" borderId="37" xfId="0" applyFont="1" applyBorder="1"/>
    <xf numFmtId="0" fontId="10" fillId="6" borderId="29" xfId="0" applyFont="1" applyFill="1" applyBorder="1"/>
    <xf numFmtId="0" fontId="10" fillId="7" borderId="29" xfId="0" applyFont="1" applyFill="1" applyBorder="1"/>
    <xf numFmtId="0" fontId="17" fillId="2" borderId="25" xfId="0" applyFont="1" applyFill="1" applyBorder="1"/>
    <xf numFmtId="0" fontId="17" fillId="2" borderId="25" xfId="0" applyFont="1" applyFill="1" applyBorder="1" applyAlignment="1">
      <alignment horizontal="left"/>
    </xf>
    <xf numFmtId="0" fontId="10" fillId="8" borderId="25" xfId="0" applyFont="1" applyFill="1" applyBorder="1"/>
    <xf numFmtId="0" fontId="10" fillId="9" borderId="25" xfId="0" applyFont="1" applyFill="1" applyBorder="1"/>
    <xf numFmtId="0" fontId="10" fillId="16" borderId="25" xfId="0" applyFont="1" applyFill="1" applyBorder="1"/>
    <xf numFmtId="165" fontId="10" fillId="16" borderId="25" xfId="0" applyNumberFormat="1" applyFont="1" applyFill="1" applyBorder="1" applyAlignment="1">
      <alignment horizontal="left" wrapText="1"/>
    </xf>
    <xf numFmtId="1" fontId="10" fillId="16" borderId="25" xfId="0" applyNumberFormat="1" applyFont="1" applyFill="1" applyBorder="1" applyAlignment="1">
      <alignment wrapText="1"/>
    </xf>
    <xf numFmtId="0" fontId="10" fillId="16" borderId="25" xfId="0" applyFont="1" applyFill="1" applyBorder="1" applyAlignment="1">
      <alignment horizontal="right"/>
    </xf>
    <xf numFmtId="0" fontId="10" fillId="16" borderId="25" xfId="0" applyFont="1" applyFill="1" applyBorder="1" applyAlignment="1">
      <alignment horizontal="left"/>
    </xf>
    <xf numFmtId="0" fontId="10" fillId="0" borderId="25" xfId="0" applyFont="1" applyBorder="1"/>
    <xf numFmtId="0" fontId="18" fillId="16" borderId="25" xfId="0" applyFont="1" applyFill="1" applyBorder="1"/>
    <xf numFmtId="0" fontId="10" fillId="7" borderId="25" xfId="0" applyFont="1" applyFill="1" applyBorder="1"/>
    <xf numFmtId="49" fontId="10" fillId="7" borderId="25" xfId="0" applyNumberFormat="1" applyFont="1" applyFill="1" applyBorder="1" applyAlignment="1">
      <alignment horizontal="left" wrapText="1"/>
    </xf>
    <xf numFmtId="0" fontId="10" fillId="7" borderId="25" xfId="0" applyFont="1" applyFill="1" applyBorder="1" applyAlignment="1">
      <alignment wrapText="1"/>
    </xf>
    <xf numFmtId="1" fontId="10" fillId="7" borderId="25" xfId="0" applyNumberFormat="1" applyFont="1" applyFill="1" applyBorder="1" applyAlignment="1">
      <alignment wrapText="1"/>
    </xf>
    <xf numFmtId="0" fontId="10" fillId="7" borderId="25" xfId="0" applyFont="1" applyFill="1" applyBorder="1" applyAlignment="1">
      <alignment horizontal="right"/>
    </xf>
    <xf numFmtId="0" fontId="10" fillId="7" borderId="25" xfId="0" applyFont="1" applyFill="1" applyBorder="1" applyAlignment="1">
      <alignment horizontal="left"/>
    </xf>
    <xf numFmtId="0" fontId="10" fillId="16" borderId="25" xfId="0" applyFont="1" applyFill="1" applyBorder="1" applyAlignment="1">
      <alignment wrapText="1"/>
    </xf>
    <xf numFmtId="0" fontId="10" fillId="16" borderId="25" xfId="0" applyFont="1" applyFill="1" applyBorder="1" applyAlignment="1">
      <alignment horizontal="center"/>
    </xf>
    <xf numFmtId="1" fontId="10" fillId="16" borderId="25" xfId="0" applyNumberFormat="1" applyFont="1" applyFill="1" applyBorder="1" applyAlignment="1">
      <alignment horizontal="left" wrapText="1"/>
    </xf>
    <xf numFmtId="1" fontId="10" fillId="16" borderId="25" xfId="0" applyNumberFormat="1" applyFont="1" applyFill="1" applyBorder="1"/>
    <xf numFmtId="0" fontId="10" fillId="16" borderId="25" xfId="0" applyFont="1" applyFill="1" applyBorder="1" applyAlignment="1">
      <alignment horizontal="left" wrapText="1"/>
    </xf>
    <xf numFmtId="0" fontId="10" fillId="16" borderId="25" xfId="0" applyFont="1" applyFill="1" applyBorder="1" applyAlignment="1">
      <alignment horizontal="right" wrapText="1"/>
    </xf>
    <xf numFmtId="0" fontId="10" fillId="9" borderId="25" xfId="0" applyFont="1" applyFill="1" applyBorder="1" applyAlignment="1">
      <alignment horizontal="right"/>
    </xf>
    <xf numFmtId="0" fontId="10" fillId="9" borderId="25" xfId="0" applyFont="1" applyFill="1" applyBorder="1" applyAlignment="1">
      <alignment horizontal="left"/>
    </xf>
    <xf numFmtId="165" fontId="10" fillId="9" borderId="25" xfId="0" applyNumberFormat="1" applyFont="1" applyFill="1" applyBorder="1" applyAlignment="1">
      <alignment horizontal="left" wrapText="1"/>
    </xf>
    <xf numFmtId="0" fontId="10" fillId="9" borderId="25" xfId="0" applyFont="1" applyFill="1" applyBorder="1" applyAlignment="1">
      <alignment wrapText="1"/>
    </xf>
    <xf numFmtId="1" fontId="10" fillId="0" borderId="25" xfId="0" applyNumberFormat="1" applyFont="1" applyBorder="1" applyAlignment="1">
      <alignment wrapText="1"/>
    </xf>
    <xf numFmtId="1" fontId="10" fillId="0" borderId="25" xfId="0" applyNumberFormat="1" applyFont="1" applyBorder="1" applyAlignment="1">
      <alignment horizontal="left" wrapText="1"/>
    </xf>
    <xf numFmtId="1" fontId="18" fillId="0" borderId="25" xfId="0" applyNumberFormat="1" applyFont="1" applyBorder="1" applyAlignment="1">
      <alignment wrapText="1"/>
    </xf>
    <xf numFmtId="49" fontId="10" fillId="16" borderId="25" xfId="0" applyNumberFormat="1" applyFont="1" applyFill="1" applyBorder="1" applyAlignment="1">
      <alignment horizontal="left" wrapText="1"/>
    </xf>
    <xf numFmtId="0" fontId="10" fillId="9" borderId="29" xfId="0" applyFont="1" applyFill="1" applyBorder="1"/>
    <xf numFmtId="1" fontId="10" fillId="7" borderId="25" xfId="0" applyNumberFormat="1" applyFont="1" applyFill="1" applyBorder="1"/>
    <xf numFmtId="0" fontId="10" fillId="16" borderId="29" xfId="0" applyFont="1" applyFill="1" applyBorder="1"/>
    <xf numFmtId="0" fontId="2" fillId="16" borderId="29" xfId="0" applyFont="1" applyFill="1" applyBorder="1"/>
    <xf numFmtId="0" fontId="10" fillId="7" borderId="25" xfId="0" applyFont="1" applyFill="1" applyBorder="1" applyAlignment="1">
      <alignment horizontal="left" wrapText="1"/>
    </xf>
    <xf numFmtId="165" fontId="10" fillId="7" borderId="25" xfId="0" applyNumberFormat="1" applyFont="1" applyFill="1" applyBorder="1" applyAlignment="1">
      <alignment horizontal="left" wrapText="1"/>
    </xf>
    <xf numFmtId="0" fontId="10" fillId="16" borderId="25" xfId="0" applyFont="1" applyFill="1" applyBorder="1" applyAlignment="1">
      <alignment horizontal="left" shrinkToFit="1"/>
    </xf>
    <xf numFmtId="1" fontId="10" fillId="0" borderId="25" xfId="0" applyNumberFormat="1" applyFont="1" applyBorder="1"/>
    <xf numFmtId="0" fontId="10" fillId="0" borderId="25" xfId="0" applyFont="1" applyBorder="1" applyAlignment="1">
      <alignment horizontal="left"/>
    </xf>
    <xf numFmtId="0" fontId="10" fillId="0" borderId="25" xfId="0" applyFont="1" applyBorder="1" applyAlignment="1">
      <alignment horizontal="right"/>
    </xf>
    <xf numFmtId="0" fontId="10" fillId="11" borderId="25" xfId="0" applyFont="1" applyFill="1" applyBorder="1"/>
    <xf numFmtId="165" fontId="10" fillId="11" borderId="25" xfId="0" applyNumberFormat="1" applyFont="1" applyFill="1" applyBorder="1" applyAlignment="1">
      <alignment horizontal="left" wrapText="1"/>
    </xf>
    <xf numFmtId="1" fontId="18" fillId="11" borderId="25" xfId="0" applyNumberFormat="1" applyFont="1" applyFill="1" applyBorder="1" applyAlignment="1">
      <alignment wrapText="1"/>
    </xf>
    <xf numFmtId="16" fontId="10" fillId="11" borderId="25" xfId="0" applyNumberFormat="1" applyFont="1" applyFill="1" applyBorder="1" applyAlignment="1">
      <alignment horizontal="right"/>
    </xf>
    <xf numFmtId="0" fontId="10" fillId="11" borderId="25" xfId="0" applyFont="1" applyFill="1" applyBorder="1" applyAlignment="1">
      <alignment vertical="center"/>
    </xf>
    <xf numFmtId="49" fontId="10" fillId="16" borderId="25" xfId="0" applyNumberFormat="1" applyFont="1" applyFill="1" applyBorder="1"/>
    <xf numFmtId="1" fontId="10" fillId="16" borderId="25" xfId="0" applyNumberFormat="1" applyFont="1" applyFill="1" applyBorder="1" applyAlignment="1">
      <alignment horizontal="right"/>
    </xf>
    <xf numFmtId="0" fontId="10" fillId="9" borderId="25" xfId="0" applyFont="1" applyFill="1" applyBorder="1" applyAlignment="1">
      <alignment horizontal="left" wrapText="1"/>
    </xf>
    <xf numFmtId="49" fontId="10" fillId="9" borderId="25" xfId="0" applyNumberFormat="1" applyFont="1" applyFill="1" applyBorder="1"/>
    <xf numFmtId="0" fontId="10" fillId="0" borderId="25" xfId="0" applyFont="1" applyBorder="1" applyAlignment="1">
      <alignment wrapText="1"/>
    </xf>
    <xf numFmtId="1" fontId="10" fillId="9" borderId="25" xfId="0" applyNumberFormat="1" applyFont="1" applyFill="1" applyBorder="1" applyAlignment="1">
      <alignment horizontal="left" wrapText="1"/>
    </xf>
    <xf numFmtId="1" fontId="10" fillId="9" borderId="25" xfId="0" applyNumberFormat="1" applyFont="1" applyFill="1" applyBorder="1"/>
    <xf numFmtId="1" fontId="18" fillId="16" borderId="25" xfId="0" applyNumberFormat="1" applyFont="1" applyFill="1" applyBorder="1"/>
    <xf numFmtId="0" fontId="10" fillId="0" borderId="25" xfId="0" applyFont="1" applyBorder="1" applyAlignment="1">
      <alignment horizontal="left" wrapText="1"/>
    </xf>
    <xf numFmtId="1" fontId="10" fillId="0" borderId="25" xfId="0" applyNumberFormat="1" applyFont="1" applyBorder="1" applyAlignment="1">
      <alignment horizontal="right"/>
    </xf>
    <xf numFmtId="1" fontId="10" fillId="7" borderId="25" xfId="0" applyNumberFormat="1" applyFont="1" applyFill="1" applyBorder="1" applyAlignment="1">
      <alignment horizontal="left" wrapText="1"/>
    </xf>
    <xf numFmtId="0" fontId="18" fillId="16" borderId="25" xfId="0" applyFont="1" applyFill="1" applyBorder="1" applyAlignment="1">
      <alignment wrapText="1"/>
    </xf>
    <xf numFmtId="1" fontId="18" fillId="16" borderId="25" xfId="0" applyNumberFormat="1" applyFont="1" applyFill="1" applyBorder="1" applyAlignment="1">
      <alignment wrapText="1"/>
    </xf>
    <xf numFmtId="49" fontId="10" fillId="0" borderId="25" xfId="0" applyNumberFormat="1" applyFont="1" applyBorder="1"/>
    <xf numFmtId="49" fontId="10" fillId="7" borderId="25" xfId="0" applyNumberFormat="1" applyFont="1" applyFill="1" applyBorder="1"/>
    <xf numFmtId="0" fontId="18" fillId="0" borderId="25" xfId="0" applyFont="1" applyBorder="1" applyAlignment="1">
      <alignment wrapText="1"/>
    </xf>
    <xf numFmtId="1" fontId="18" fillId="0" borderId="25" xfId="0" applyNumberFormat="1" applyFont="1" applyBorder="1"/>
    <xf numFmtId="0" fontId="18" fillId="9" borderId="25" xfId="0" applyFont="1" applyFill="1" applyBorder="1"/>
    <xf numFmtId="1" fontId="18" fillId="9" borderId="25" xfId="0" applyNumberFormat="1" applyFont="1" applyFill="1" applyBorder="1"/>
    <xf numFmtId="0" fontId="18" fillId="16" borderId="25" xfId="0" applyFont="1" applyFill="1" applyBorder="1" applyAlignment="1">
      <alignment horizontal="left"/>
    </xf>
    <xf numFmtId="0" fontId="18" fillId="0" borderId="25" xfId="0" applyFont="1" applyBorder="1"/>
    <xf numFmtId="0" fontId="18" fillId="7" borderId="25" xfId="0" applyFont="1" applyFill="1" applyBorder="1"/>
    <xf numFmtId="1" fontId="18" fillId="7" borderId="25" xfId="0" applyNumberFormat="1" applyFont="1" applyFill="1" applyBorder="1" applyAlignment="1">
      <alignment wrapText="1"/>
    </xf>
    <xf numFmtId="0" fontId="18" fillId="9" borderId="25" xfId="0" applyFont="1" applyFill="1" applyBorder="1" applyAlignment="1">
      <alignment wrapText="1"/>
    </xf>
    <xf numFmtId="1" fontId="18" fillId="9" borderId="25" xfId="0" applyNumberFormat="1" applyFont="1" applyFill="1" applyBorder="1" applyAlignment="1">
      <alignment wrapText="1"/>
    </xf>
    <xf numFmtId="1" fontId="10" fillId="9" borderId="25" xfId="0" applyNumberFormat="1" applyFont="1" applyFill="1" applyBorder="1" applyAlignment="1">
      <alignment wrapText="1"/>
    </xf>
    <xf numFmtId="0" fontId="18" fillId="0" borderId="25" xfId="0" applyFont="1" applyBorder="1" applyAlignment="1">
      <alignment horizontal="left"/>
    </xf>
    <xf numFmtId="1" fontId="10" fillId="9" borderId="25" xfId="0" applyNumberFormat="1" applyFont="1" applyFill="1" applyBorder="1" applyAlignment="1">
      <alignment horizontal="right"/>
    </xf>
    <xf numFmtId="1" fontId="18" fillId="7" borderId="25" xfId="0" applyNumberFormat="1" applyFont="1" applyFill="1" applyBorder="1"/>
    <xf numFmtId="165" fontId="10" fillId="0" borderId="25" xfId="0" applyNumberFormat="1" applyFont="1" applyBorder="1" applyAlignment="1">
      <alignment horizontal="left" wrapText="1"/>
    </xf>
    <xf numFmtId="1" fontId="10" fillId="16" borderId="25" xfId="0" applyNumberFormat="1" applyFont="1" applyFill="1" applyBorder="1" applyAlignment="1">
      <alignment horizontal="left"/>
    </xf>
    <xf numFmtId="1" fontId="10" fillId="7" borderId="25" xfId="0" applyNumberFormat="1" applyFont="1" applyFill="1" applyBorder="1" applyAlignment="1">
      <alignment horizontal="left"/>
    </xf>
    <xf numFmtId="1" fontId="10" fillId="7" borderId="25" xfId="0" applyNumberFormat="1" applyFont="1" applyFill="1" applyBorder="1" applyAlignment="1">
      <alignment horizontal="right" wrapText="1"/>
    </xf>
    <xf numFmtId="1" fontId="10" fillId="11" borderId="25" xfId="0" applyNumberFormat="1" applyFont="1" applyFill="1" applyBorder="1" applyAlignment="1">
      <alignment horizontal="right"/>
    </xf>
    <xf numFmtId="0" fontId="10" fillId="11" borderId="25" xfId="0" applyFont="1" applyFill="1" applyBorder="1" applyAlignment="1">
      <alignment vertical="center" wrapText="1"/>
    </xf>
    <xf numFmtId="0" fontId="10" fillId="12" borderId="25" xfId="0" applyFont="1" applyFill="1" applyBorder="1"/>
    <xf numFmtId="0" fontId="10" fillId="13" borderId="25" xfId="0" applyFont="1" applyFill="1" applyBorder="1"/>
    <xf numFmtId="1" fontId="19" fillId="9" borderId="25" xfId="0" applyNumberFormat="1" applyFont="1" applyFill="1" applyBorder="1" applyAlignment="1">
      <alignment wrapText="1"/>
    </xf>
    <xf numFmtId="0" fontId="10" fillId="14" borderId="25" xfId="0" applyFont="1" applyFill="1" applyBorder="1"/>
    <xf numFmtId="165" fontId="10" fillId="14" borderId="25" xfId="0" applyNumberFormat="1" applyFont="1" applyFill="1" applyBorder="1" applyAlignment="1">
      <alignment horizontal="left" wrapText="1"/>
    </xf>
    <xf numFmtId="1" fontId="10" fillId="14" borderId="25" xfId="0" applyNumberFormat="1" applyFont="1" applyFill="1" applyBorder="1"/>
    <xf numFmtId="16" fontId="10" fillId="14" borderId="25" xfId="0" applyNumberFormat="1" applyFont="1" applyFill="1" applyBorder="1" applyAlignment="1">
      <alignment horizontal="right"/>
    </xf>
    <xf numFmtId="16" fontId="10" fillId="14" borderId="25" xfId="0" applyNumberFormat="1" applyFont="1" applyFill="1" applyBorder="1" applyAlignment="1">
      <alignment horizontal="left"/>
    </xf>
    <xf numFmtId="0" fontId="17" fillId="15" borderId="29" xfId="0" applyFont="1" applyFill="1" applyBorder="1"/>
    <xf numFmtId="0" fontId="2" fillId="0" borderId="0" xfId="0" applyFont="1" applyAlignment="1">
      <alignment vertical="center"/>
    </xf>
    <xf numFmtId="0" fontId="20" fillId="0" borderId="0" xfId="0" applyFont="1"/>
    <xf numFmtId="0" fontId="1" fillId="2" borderId="2" xfId="0" applyFont="1" applyFill="1" applyBorder="1"/>
    <xf numFmtId="49" fontId="2" fillId="0" borderId="2" xfId="0" applyNumberFormat="1" applyFont="1" applyBorder="1"/>
    <xf numFmtId="0" fontId="2" fillId="0" borderId="38" xfId="0" applyFont="1" applyBorder="1"/>
    <xf numFmtId="0" fontId="2" fillId="0" borderId="1" xfId="0" applyFont="1" applyBorder="1"/>
    <xf numFmtId="0" fontId="2" fillId="0" borderId="39" xfId="0" applyFont="1" applyBorder="1"/>
    <xf numFmtId="0" fontId="22" fillId="0" borderId="0" xfId="0" applyFont="1"/>
    <xf numFmtId="1" fontId="12" fillId="2" borderId="31" xfId="0" applyNumberFormat="1" applyFont="1" applyFill="1" applyBorder="1"/>
    <xf numFmtId="1" fontId="12" fillId="2" borderId="33" xfId="0" applyNumberFormat="1" applyFont="1" applyFill="1" applyBorder="1"/>
    <xf numFmtId="0" fontId="2" fillId="0" borderId="35" xfId="0" applyFont="1" applyBorder="1" applyAlignment="1">
      <alignment horizontal="right"/>
    </xf>
    <xf numFmtId="0" fontId="2" fillId="7" borderId="35" xfId="0" applyFont="1" applyFill="1" applyBorder="1"/>
    <xf numFmtId="0" fontId="2" fillId="7" borderId="35" xfId="0" applyFont="1" applyFill="1" applyBorder="1" applyAlignment="1">
      <alignment horizontal="left"/>
    </xf>
    <xf numFmtId="49" fontId="2" fillId="7" borderId="35" xfId="0" applyNumberFormat="1" applyFont="1" applyFill="1" applyBorder="1"/>
    <xf numFmtId="0" fontId="11" fillId="17" borderId="35" xfId="0" applyFont="1" applyFill="1" applyBorder="1" applyAlignment="1">
      <alignment horizontal="right"/>
    </xf>
    <xf numFmtId="49" fontId="11" fillId="17" borderId="35" xfId="0" applyNumberFormat="1" applyFont="1" applyFill="1" applyBorder="1" applyAlignment="1">
      <alignment horizontal="left"/>
    </xf>
    <xf numFmtId="49" fontId="11" fillId="17" borderId="35" xfId="0" applyNumberFormat="1" applyFont="1" applyFill="1" applyBorder="1"/>
    <xf numFmtId="0" fontId="11" fillId="17" borderId="35" xfId="0" applyFont="1" applyFill="1" applyBorder="1"/>
    <xf numFmtId="1" fontId="11" fillId="17" borderId="35" xfId="0" applyNumberFormat="1" applyFont="1" applyFill="1" applyBorder="1" applyAlignment="1">
      <alignment horizontal="right"/>
    </xf>
    <xf numFmtId="0" fontId="2" fillId="17" borderId="35" xfId="0" applyFont="1" applyFill="1" applyBorder="1"/>
    <xf numFmtId="0" fontId="11" fillId="17" borderId="35" xfId="0" applyFont="1" applyFill="1" applyBorder="1" applyAlignment="1">
      <alignment horizontal="left"/>
    </xf>
    <xf numFmtId="1" fontId="11" fillId="17" borderId="35" xfId="0" applyNumberFormat="1" applyFont="1" applyFill="1" applyBorder="1" applyAlignment="1">
      <alignment horizontal="left"/>
    </xf>
    <xf numFmtId="1" fontId="11" fillId="17" borderId="35" xfId="0" applyNumberFormat="1" applyFont="1" applyFill="1" applyBorder="1"/>
    <xf numFmtId="0" fontId="11" fillId="17" borderId="31" xfId="0" applyFont="1" applyFill="1" applyBorder="1" applyAlignment="1">
      <alignment horizontal="right"/>
    </xf>
    <xf numFmtId="0" fontId="11" fillId="17" borderId="31" xfId="0" applyFont="1" applyFill="1" applyBorder="1"/>
    <xf numFmtId="49" fontId="11" fillId="17" borderId="31" xfId="0" applyNumberFormat="1" applyFont="1" applyFill="1" applyBorder="1" applyAlignment="1">
      <alignment horizontal="left" wrapText="1"/>
    </xf>
    <xf numFmtId="0" fontId="11" fillId="17" borderId="31" xfId="0" applyFont="1" applyFill="1" applyBorder="1" applyAlignment="1">
      <alignment horizontal="left"/>
    </xf>
    <xf numFmtId="49" fontId="11" fillId="17" borderId="35" xfId="0" applyNumberFormat="1" applyFont="1" applyFill="1" applyBorder="1" applyAlignment="1">
      <alignment horizontal="left" wrapText="1"/>
    </xf>
    <xf numFmtId="0" fontId="13" fillId="2" borderId="35" xfId="0" applyFont="1" applyFill="1" applyBorder="1"/>
    <xf numFmtId="1" fontId="13" fillId="2" borderId="35" xfId="0" applyNumberFormat="1" applyFont="1" applyFill="1" applyBorder="1"/>
    <xf numFmtId="0" fontId="11" fillId="17" borderId="17" xfId="0" applyFont="1" applyFill="1" applyBorder="1"/>
    <xf numFmtId="0" fontId="11" fillId="17" borderId="33" xfId="0" applyFont="1" applyFill="1" applyBorder="1"/>
    <xf numFmtId="1" fontId="11" fillId="17" borderId="33" xfId="0" applyNumberFormat="1" applyFont="1" applyFill="1" applyBorder="1" applyAlignment="1">
      <alignment horizontal="right"/>
    </xf>
    <xf numFmtId="0" fontId="2" fillId="17" borderId="35" xfId="0" applyFont="1" applyFill="1" applyBorder="1" applyAlignment="1">
      <alignment horizontal="left" wrapText="1"/>
    </xf>
    <xf numFmtId="0" fontId="2" fillId="11" borderId="35" xfId="0" applyFont="1" applyFill="1" applyBorder="1"/>
    <xf numFmtId="0" fontId="23" fillId="18" borderId="1" xfId="0" applyFont="1" applyFill="1" applyBorder="1" applyAlignment="1">
      <alignment wrapText="1"/>
    </xf>
    <xf numFmtId="0" fontId="23" fillId="18" borderId="41" xfId="0" applyFont="1" applyFill="1" applyBorder="1" applyAlignment="1">
      <alignment horizontal="right" wrapText="1"/>
    </xf>
    <xf numFmtId="0" fontId="23" fillId="18" borderId="41" xfId="0" applyFont="1" applyFill="1" applyBorder="1" applyAlignment="1">
      <alignment wrapText="1"/>
    </xf>
    <xf numFmtId="0" fontId="23" fillId="18" borderId="42" xfId="0" applyFont="1" applyFill="1" applyBorder="1" applyAlignment="1">
      <alignment wrapText="1"/>
    </xf>
    <xf numFmtId="0" fontId="23" fillId="18" borderId="43" xfId="0" applyFont="1" applyFill="1" applyBorder="1" applyAlignment="1">
      <alignment horizontal="right" wrapText="1"/>
    </xf>
    <xf numFmtId="0" fontId="23" fillId="18" borderId="43" xfId="0" applyFont="1" applyFill="1" applyBorder="1" applyAlignment="1">
      <alignment wrapText="1"/>
    </xf>
    <xf numFmtId="1" fontId="2" fillId="7" borderId="35" xfId="0" applyNumberFormat="1" applyFont="1" applyFill="1" applyBorder="1" applyAlignment="1">
      <alignment horizontal="left"/>
    </xf>
    <xf numFmtId="0" fontId="2" fillId="11" borderId="35" xfId="0" applyFont="1" applyFill="1" applyBorder="1" applyAlignment="1">
      <alignment horizontal="left"/>
    </xf>
    <xf numFmtId="0" fontId="11" fillId="19" borderId="35" xfId="0" applyFont="1" applyFill="1" applyBorder="1" applyAlignment="1">
      <alignment horizontal="right"/>
    </xf>
    <xf numFmtId="0" fontId="11" fillId="19" borderId="35" xfId="0" applyFont="1" applyFill="1" applyBorder="1"/>
    <xf numFmtId="0" fontId="11" fillId="19" borderId="35" xfId="0" applyFont="1" applyFill="1" applyBorder="1" applyAlignment="1">
      <alignment horizontal="left"/>
    </xf>
    <xf numFmtId="166" fontId="2" fillId="19" borderId="35" xfId="0" applyNumberFormat="1" applyFont="1" applyFill="1" applyBorder="1" applyAlignment="1">
      <alignment horizontal="left"/>
    </xf>
    <xf numFmtId="49" fontId="2" fillId="19" borderId="35" xfId="0" applyNumberFormat="1" applyFont="1" applyFill="1" applyBorder="1" applyAlignment="1">
      <alignment horizontal="left"/>
    </xf>
    <xf numFmtId="165" fontId="11" fillId="14" borderId="18" xfId="0" applyNumberFormat="1" applyFont="1" applyFill="1" applyBorder="1" applyAlignment="1">
      <alignment horizontal="left"/>
    </xf>
    <xf numFmtId="0" fontId="11" fillId="14" borderId="18" xfId="0" applyFont="1" applyFill="1" applyBorder="1" applyAlignment="1">
      <alignment horizontal="left"/>
    </xf>
    <xf numFmtId="0" fontId="24" fillId="20" borderId="40" xfId="0" applyFont="1" applyFill="1" applyBorder="1" applyAlignment="1">
      <alignment wrapText="1"/>
    </xf>
    <xf numFmtId="0" fontId="2" fillId="17" borderId="18" xfId="0" applyFont="1" applyFill="1" applyBorder="1"/>
    <xf numFmtId="0" fontId="11" fillId="21" borderId="35" xfId="0" applyFont="1" applyFill="1" applyBorder="1" applyAlignment="1">
      <alignment horizontal="right"/>
    </xf>
    <xf numFmtId="0" fontId="11" fillId="21" borderId="35" xfId="0" applyFont="1" applyFill="1" applyBorder="1" applyAlignment="1">
      <alignment horizontal="center"/>
    </xf>
    <xf numFmtId="0" fontId="11" fillId="21" borderId="35" xfId="0" applyFont="1" applyFill="1" applyBorder="1"/>
    <xf numFmtId="0" fontId="11" fillId="21" borderId="35" xfId="0" applyFont="1" applyFill="1" applyBorder="1" applyAlignment="1">
      <alignment horizontal="left"/>
    </xf>
    <xf numFmtId="1" fontId="2" fillId="21" borderId="35" xfId="0" applyNumberFormat="1" applyFont="1" applyFill="1" applyBorder="1" applyAlignment="1">
      <alignment horizontal="left" wrapText="1"/>
    </xf>
    <xf numFmtId="0" fontId="1" fillId="2" borderId="31" xfId="0" applyFont="1" applyFill="1" applyBorder="1" applyAlignment="1">
      <alignment horizontal="left"/>
    </xf>
    <xf numFmtId="0" fontId="1" fillId="2" borderId="31" xfId="0" applyFont="1" applyFill="1" applyBorder="1"/>
    <xf numFmtId="49" fontId="2" fillId="21" borderId="35" xfId="0" applyNumberFormat="1" applyFont="1" applyFill="1" applyBorder="1" applyAlignment="1">
      <alignment horizontal="left"/>
    </xf>
    <xf numFmtId="0" fontId="13" fillId="2" borderId="34" xfId="0" applyFont="1" applyFill="1" applyBorder="1"/>
    <xf numFmtId="0" fontId="13" fillId="2" borderId="35" xfId="0" applyFont="1" applyFill="1" applyBorder="1" applyAlignment="1">
      <alignment horizontal="left"/>
    </xf>
    <xf numFmtId="0" fontId="7" fillId="0" borderId="0" xfId="0" applyFont="1"/>
    <xf numFmtId="0" fontId="27" fillId="0" borderId="0" xfId="0" applyFont="1"/>
    <xf numFmtId="0" fontId="1" fillId="2" borderId="35" xfId="0" applyFont="1" applyFill="1" applyBorder="1"/>
    <xf numFmtId="0" fontId="23" fillId="0" borderId="0" xfId="0" applyFont="1"/>
    <xf numFmtId="49" fontId="11" fillId="19" borderId="35" xfId="0" applyNumberFormat="1" applyFont="1" applyFill="1" applyBorder="1" applyAlignment="1">
      <alignment horizontal="left"/>
    </xf>
    <xf numFmtId="1" fontId="11" fillId="19" borderId="35" xfId="0" applyNumberFormat="1" applyFont="1" applyFill="1" applyBorder="1" applyAlignment="1">
      <alignment horizontal="left"/>
    </xf>
    <xf numFmtId="49" fontId="11" fillId="19" borderId="35" xfId="0" applyNumberFormat="1" applyFont="1" applyFill="1" applyBorder="1"/>
    <xf numFmtId="0" fontId="2" fillId="19" borderId="35" xfId="0" applyFont="1" applyFill="1" applyBorder="1" applyAlignment="1">
      <alignment horizontal="left"/>
    </xf>
    <xf numFmtId="0" fontId="2" fillId="19" borderId="35" xfId="0" applyFont="1" applyFill="1" applyBorder="1"/>
    <xf numFmtId="1" fontId="11" fillId="22" borderId="35" xfId="0" applyNumberFormat="1" applyFont="1" applyFill="1" applyBorder="1" applyAlignment="1">
      <alignment horizontal="left"/>
    </xf>
    <xf numFmtId="0" fontId="11" fillId="22" borderId="35" xfId="0" applyFont="1" applyFill="1" applyBorder="1"/>
    <xf numFmtId="0" fontId="11" fillId="22" borderId="35" xfId="0" applyFont="1" applyFill="1" applyBorder="1" applyAlignment="1">
      <alignment horizontal="right"/>
    </xf>
    <xf numFmtId="0" fontId="11" fillId="22" borderId="35" xfId="0" applyFont="1" applyFill="1" applyBorder="1" applyAlignment="1">
      <alignment horizontal="left"/>
    </xf>
    <xf numFmtId="0" fontId="28" fillId="2" borderId="34" xfId="0" applyFont="1" applyFill="1" applyBorder="1"/>
    <xf numFmtId="0" fontId="28" fillId="2" borderId="35" xfId="0" applyFont="1" applyFill="1" applyBorder="1"/>
    <xf numFmtId="1" fontId="28" fillId="2" borderId="35" xfId="0" applyNumberFormat="1" applyFont="1" applyFill="1" applyBorder="1" applyAlignment="1">
      <alignment horizontal="left"/>
    </xf>
    <xf numFmtId="0" fontId="28" fillId="2" borderId="35" xfId="0" applyFont="1" applyFill="1" applyBorder="1" applyAlignment="1">
      <alignment horizontal="left"/>
    </xf>
    <xf numFmtId="0" fontId="28" fillId="0" borderId="0" xfId="0" applyFont="1"/>
    <xf numFmtId="0" fontId="26" fillId="0" borderId="0" xfId="0" applyFont="1"/>
    <xf numFmtId="0" fontId="11" fillId="23" borderId="29" xfId="0" applyFont="1" applyFill="1" applyBorder="1"/>
    <xf numFmtId="0" fontId="11" fillId="22" borderId="29" xfId="0" applyFont="1" applyFill="1" applyBorder="1" applyAlignment="1">
      <alignment horizontal="right"/>
    </xf>
    <xf numFmtId="0" fontId="11" fillId="22" borderId="29" xfId="0" applyFont="1" applyFill="1" applyBorder="1" applyAlignment="1">
      <alignment horizontal="left"/>
    </xf>
    <xf numFmtId="0" fontId="11" fillId="22" borderId="29" xfId="0" applyFont="1" applyFill="1" applyBorder="1"/>
    <xf numFmtId="0" fontId="2" fillId="24" borderId="29" xfId="0" applyFont="1" applyFill="1" applyBorder="1" applyAlignment="1">
      <alignment horizontal="right"/>
    </xf>
    <xf numFmtId="0" fontId="11" fillId="8" borderId="44" xfId="0" applyFont="1" applyFill="1" applyBorder="1"/>
    <xf numFmtId="0" fontId="11" fillId="9" borderId="45" xfId="0" applyFont="1" applyFill="1" applyBorder="1" applyAlignment="1">
      <alignment horizontal="right"/>
    </xf>
    <xf numFmtId="0" fontId="11" fillId="9" borderId="45" xfId="0" applyFont="1" applyFill="1" applyBorder="1" applyAlignment="1">
      <alignment horizontal="left"/>
    </xf>
    <xf numFmtId="0" fontId="11" fillId="9" borderId="45" xfId="0" applyFont="1" applyFill="1" applyBorder="1"/>
    <xf numFmtId="0" fontId="2" fillId="0" borderId="45" xfId="0" applyFont="1" applyBorder="1" applyAlignment="1">
      <alignment horizontal="right"/>
    </xf>
    <xf numFmtId="49" fontId="13" fillId="2" borderId="35" xfId="0" applyNumberFormat="1" applyFont="1" applyFill="1" applyBorder="1" applyAlignment="1">
      <alignment horizontal="left"/>
    </xf>
    <xf numFmtId="49" fontId="13" fillId="2" borderId="35" xfId="0" applyNumberFormat="1" applyFont="1" applyFill="1" applyBorder="1"/>
    <xf numFmtId="0" fontId="13" fillId="2" borderId="31" xfId="0" applyFont="1" applyFill="1" applyBorder="1" applyAlignment="1">
      <alignment horizontal="left"/>
    </xf>
    <xf numFmtId="0" fontId="2" fillId="21" borderId="35" xfId="0" applyFont="1" applyFill="1" applyBorder="1"/>
    <xf numFmtId="0" fontId="2" fillId="21" borderId="35" xfId="0" applyFont="1" applyFill="1" applyBorder="1" applyAlignment="1">
      <alignment horizontal="left"/>
    </xf>
    <xf numFmtId="0" fontId="2" fillId="9" borderId="35" xfId="0" applyFont="1" applyFill="1" applyBorder="1" applyAlignment="1">
      <alignment horizontal="left"/>
    </xf>
    <xf numFmtId="0" fontId="2" fillId="9" borderId="35" xfId="0" applyFont="1" applyFill="1" applyBorder="1"/>
    <xf numFmtId="0" fontId="2" fillId="21" borderId="35" xfId="0" applyFont="1" applyFill="1" applyBorder="1" applyAlignment="1">
      <alignment horizontal="right"/>
    </xf>
    <xf numFmtId="0" fontId="2" fillId="7" borderId="35" xfId="0" applyFont="1" applyFill="1" applyBorder="1" applyAlignment="1">
      <alignment horizontal="right"/>
    </xf>
    <xf numFmtId="1" fontId="2" fillId="9" borderId="35" xfId="0" applyNumberFormat="1" applyFont="1" applyFill="1" applyBorder="1" applyAlignment="1">
      <alignment horizontal="left" wrapText="1"/>
    </xf>
    <xf numFmtId="0" fontId="11" fillId="25" borderId="35" xfId="0" applyFont="1" applyFill="1" applyBorder="1" applyAlignment="1">
      <alignment horizontal="right"/>
    </xf>
    <xf numFmtId="0" fontId="11" fillId="26" borderId="35" xfId="0" applyFont="1" applyFill="1" applyBorder="1" applyAlignment="1">
      <alignment horizontal="right"/>
    </xf>
    <xf numFmtId="0" fontId="2" fillId="26" borderId="35" xfId="0" applyFont="1" applyFill="1" applyBorder="1" applyAlignment="1">
      <alignment horizontal="left"/>
    </xf>
    <xf numFmtId="0" fontId="2" fillId="26" borderId="35" xfId="0" applyFont="1" applyFill="1" applyBorder="1"/>
    <xf numFmtId="0" fontId="23" fillId="25" borderId="42" xfId="0" applyFont="1" applyFill="1" applyBorder="1" applyAlignment="1">
      <alignment wrapText="1"/>
    </xf>
    <xf numFmtId="0" fontId="23" fillId="25" borderId="43" xfId="0" applyFont="1" applyFill="1" applyBorder="1" applyAlignment="1">
      <alignment horizontal="right" wrapText="1"/>
    </xf>
    <xf numFmtId="0" fontId="23" fillId="25" borderId="43" xfId="0" applyFont="1" applyFill="1" applyBorder="1" applyAlignment="1">
      <alignment wrapText="1"/>
    </xf>
    <xf numFmtId="0" fontId="2" fillId="26" borderId="35" xfId="0" applyFont="1" applyFill="1" applyBorder="1" applyAlignment="1">
      <alignment wrapText="1"/>
    </xf>
    <xf numFmtId="0" fontId="2" fillId="14" borderId="18" xfId="0" applyFont="1" applyFill="1" applyBorder="1" applyAlignment="1">
      <alignment horizontal="left"/>
    </xf>
    <xf numFmtId="0" fontId="11" fillId="27" borderId="35" xfId="0" applyFont="1" applyFill="1" applyBorder="1" applyAlignment="1">
      <alignment horizontal="right"/>
    </xf>
    <xf numFmtId="165" fontId="2" fillId="27" borderId="18" xfId="0" applyNumberFormat="1" applyFont="1" applyFill="1" applyBorder="1" applyAlignment="1">
      <alignment horizontal="left"/>
    </xf>
    <xf numFmtId="0" fontId="11" fillId="27" borderId="35" xfId="0" applyFont="1" applyFill="1" applyBorder="1"/>
    <xf numFmtId="16" fontId="11" fillId="27" borderId="35" xfId="0" applyNumberFormat="1" applyFont="1" applyFill="1" applyBorder="1" applyAlignment="1">
      <alignment horizontal="right"/>
    </xf>
    <xf numFmtId="16" fontId="11" fillId="27" borderId="35" xfId="0" applyNumberFormat="1" applyFont="1" applyFill="1" applyBorder="1" applyAlignment="1">
      <alignment horizontal="left"/>
    </xf>
    <xf numFmtId="16" fontId="11" fillId="27" borderId="35" xfId="0" applyNumberFormat="1" applyFont="1" applyFill="1" applyBorder="1"/>
    <xf numFmtId="0" fontId="2" fillId="27" borderId="18" xfId="0" applyFont="1" applyFill="1" applyBorder="1" applyAlignment="1">
      <alignment horizontal="left"/>
    </xf>
    <xf numFmtId="0" fontId="11" fillId="27" borderId="35" xfId="0" applyFont="1" applyFill="1" applyBorder="1" applyAlignment="1">
      <alignment horizontal="left"/>
    </xf>
    <xf numFmtId="0" fontId="10" fillId="28" borderId="2" xfId="0" applyFont="1" applyFill="1" applyBorder="1"/>
    <xf numFmtId="0" fontId="10" fillId="28" borderId="2" xfId="0" applyFont="1" applyFill="1" applyBorder="1" applyAlignment="1">
      <alignment horizontal="right"/>
    </xf>
    <xf numFmtId="0" fontId="10" fillId="28" borderId="2" xfId="0" applyFont="1" applyFill="1" applyBorder="1" applyAlignment="1">
      <alignment horizontal="left" wrapText="1"/>
    </xf>
    <xf numFmtId="0" fontId="10" fillId="28" borderId="2" xfId="0" applyFont="1" applyFill="1" applyBorder="1" applyAlignment="1">
      <alignment wrapText="1"/>
    </xf>
    <xf numFmtId="165" fontId="2" fillId="21" borderId="35" xfId="0" applyNumberFormat="1" applyFont="1" applyFill="1" applyBorder="1" applyAlignment="1">
      <alignment horizontal="left"/>
    </xf>
    <xf numFmtId="0" fontId="2" fillId="25" borderId="35" xfId="0" applyFont="1" applyFill="1" applyBorder="1" applyAlignment="1">
      <alignment horizontal="left"/>
    </xf>
    <xf numFmtId="0" fontId="11" fillId="25" borderId="35" xfId="0" applyFont="1" applyFill="1" applyBorder="1"/>
    <xf numFmtId="0" fontId="2" fillId="21" borderId="35" xfId="0" applyFont="1" applyFill="1" applyBorder="1" applyAlignment="1">
      <alignment wrapText="1"/>
    </xf>
    <xf numFmtId="0" fontId="0" fillId="25" borderId="0" xfId="0" applyFill="1"/>
    <xf numFmtId="0" fontId="2" fillId="25" borderId="35" xfId="0" applyFont="1" applyFill="1" applyBorder="1" applyAlignment="1">
      <alignment horizontal="left" wrapText="1"/>
    </xf>
    <xf numFmtId="1" fontId="0" fillId="0" borderId="0" xfId="0" applyNumberFormat="1" applyAlignment="1">
      <alignment horizontal="center"/>
    </xf>
    <xf numFmtId="0" fontId="0" fillId="0" borderId="0" xfId="0" applyAlignment="1">
      <alignment horizontal="center"/>
    </xf>
    <xf numFmtId="1" fontId="13" fillId="2" borderId="31" xfId="0" applyNumberFormat="1" applyFont="1" applyFill="1" applyBorder="1" applyAlignment="1">
      <alignment horizontal="center"/>
    </xf>
    <xf numFmtId="0" fontId="13" fillId="2" borderId="31" xfId="0" applyFont="1" applyFill="1" applyBorder="1" applyAlignment="1">
      <alignment horizontal="center"/>
    </xf>
    <xf numFmtId="1" fontId="11" fillId="17" borderId="40" xfId="0" applyNumberFormat="1" applyFont="1" applyFill="1" applyBorder="1" applyAlignment="1">
      <alignment horizontal="center"/>
    </xf>
    <xf numFmtId="0" fontId="11" fillId="17" borderId="40" xfId="0" applyFont="1" applyFill="1" applyBorder="1" applyAlignment="1">
      <alignment horizontal="center"/>
    </xf>
    <xf numFmtId="1" fontId="13" fillId="2" borderId="35" xfId="0" applyNumberFormat="1" applyFont="1" applyFill="1" applyBorder="1" applyAlignment="1">
      <alignment horizontal="center"/>
    </xf>
    <xf numFmtId="0" fontId="13" fillId="2" borderId="35" xfId="0" applyFont="1" applyFill="1" applyBorder="1" applyAlignment="1">
      <alignment horizontal="center"/>
    </xf>
    <xf numFmtId="1" fontId="11" fillId="9" borderId="35" xfId="0" applyNumberFormat="1" applyFont="1" applyFill="1" applyBorder="1" applyAlignment="1">
      <alignment horizontal="center"/>
    </xf>
    <xf numFmtId="1" fontId="11" fillId="21" borderId="35" xfId="0" applyNumberFormat="1" applyFont="1" applyFill="1" applyBorder="1" applyAlignment="1">
      <alignment horizontal="center"/>
    </xf>
    <xf numFmtId="0" fontId="2" fillId="21" borderId="35" xfId="0" applyFont="1" applyFill="1" applyBorder="1" applyAlignment="1">
      <alignment horizontal="center"/>
    </xf>
    <xf numFmtId="1" fontId="11" fillId="22" borderId="29" xfId="0" applyNumberFormat="1" applyFont="1" applyFill="1" applyBorder="1" applyAlignment="1">
      <alignment horizontal="center"/>
    </xf>
    <xf numFmtId="0" fontId="11" fillId="22" borderId="29" xfId="0" applyFont="1" applyFill="1" applyBorder="1" applyAlignment="1">
      <alignment horizontal="center"/>
    </xf>
    <xf numFmtId="1" fontId="28" fillId="2" borderId="35" xfId="0" applyNumberFormat="1" applyFont="1" applyFill="1" applyBorder="1" applyAlignment="1">
      <alignment horizontal="center"/>
    </xf>
    <xf numFmtId="0" fontId="28" fillId="2" borderId="35" xfId="0" applyFont="1" applyFill="1" applyBorder="1" applyAlignment="1">
      <alignment horizontal="center"/>
    </xf>
    <xf numFmtId="1" fontId="11" fillId="0" borderId="35" xfId="0" applyNumberFormat="1" applyFont="1" applyBorder="1" applyAlignment="1">
      <alignment horizontal="center"/>
    </xf>
    <xf numFmtId="0" fontId="11" fillId="0" borderId="35" xfId="0" applyFont="1" applyBorder="1" applyAlignment="1">
      <alignment horizontal="center"/>
    </xf>
    <xf numFmtId="1" fontId="11" fillId="19" borderId="35" xfId="0" applyNumberFormat="1" applyFont="1" applyFill="1" applyBorder="1" applyAlignment="1">
      <alignment horizontal="center"/>
    </xf>
    <xf numFmtId="0" fontId="11" fillId="19" borderId="35" xfId="0" applyFont="1" applyFill="1" applyBorder="1" applyAlignment="1">
      <alignment horizontal="center"/>
    </xf>
    <xf numFmtId="1" fontId="11" fillId="22" borderId="35" xfId="0" applyNumberFormat="1" applyFont="1" applyFill="1" applyBorder="1" applyAlignment="1">
      <alignment horizontal="center"/>
    </xf>
    <xf numFmtId="0" fontId="11" fillId="22" borderId="35" xfId="0" applyFont="1" applyFill="1" applyBorder="1" applyAlignment="1">
      <alignment horizontal="center"/>
    </xf>
    <xf numFmtId="1" fontId="11" fillId="11" borderId="35" xfId="0" applyNumberFormat="1" applyFont="1" applyFill="1" applyBorder="1" applyAlignment="1">
      <alignment horizontal="center"/>
    </xf>
    <xf numFmtId="0" fontId="11" fillId="11" borderId="35" xfId="0" applyFont="1" applyFill="1" applyBorder="1" applyAlignment="1">
      <alignment horizontal="center"/>
    </xf>
    <xf numFmtId="1" fontId="11" fillId="7" borderId="35" xfId="0" applyNumberFormat="1" applyFont="1" applyFill="1" applyBorder="1" applyAlignment="1">
      <alignment horizontal="center"/>
    </xf>
    <xf numFmtId="0" fontId="11" fillId="7" borderId="35" xfId="0" applyFont="1" applyFill="1" applyBorder="1" applyAlignment="1">
      <alignment horizontal="center"/>
    </xf>
    <xf numFmtId="1" fontId="11" fillId="25" borderId="35" xfId="0" applyNumberFormat="1" applyFont="1" applyFill="1" applyBorder="1" applyAlignment="1">
      <alignment horizontal="center"/>
    </xf>
    <xf numFmtId="1" fontId="2" fillId="25" borderId="35" xfId="0" applyNumberFormat="1" applyFont="1" applyFill="1" applyBorder="1" applyAlignment="1">
      <alignment horizontal="center" wrapText="1"/>
    </xf>
    <xf numFmtId="1" fontId="2" fillId="21" borderId="35" xfId="0" applyNumberFormat="1" applyFont="1" applyFill="1" applyBorder="1" applyAlignment="1">
      <alignment horizontal="center"/>
    </xf>
    <xf numFmtId="1" fontId="2" fillId="9" borderId="35" xfId="0" applyNumberFormat="1" applyFont="1" applyFill="1" applyBorder="1" applyAlignment="1">
      <alignment horizontal="center"/>
    </xf>
    <xf numFmtId="1" fontId="15" fillId="11" borderId="35" xfId="0" applyNumberFormat="1" applyFont="1" applyFill="1" applyBorder="1" applyAlignment="1">
      <alignment horizontal="center"/>
    </xf>
    <xf numFmtId="0" fontId="15" fillId="11" borderId="35" xfId="0" applyFont="1" applyFill="1" applyBorder="1" applyAlignment="1">
      <alignment horizontal="center"/>
    </xf>
    <xf numFmtId="1" fontId="15" fillId="26" borderId="35" xfId="0" applyNumberFormat="1" applyFont="1" applyFill="1" applyBorder="1" applyAlignment="1">
      <alignment horizontal="center"/>
    </xf>
    <xf numFmtId="1" fontId="16" fillId="9" borderId="35" xfId="0" applyNumberFormat="1" applyFont="1" applyFill="1" applyBorder="1" applyAlignment="1">
      <alignment horizontal="center"/>
    </xf>
    <xf numFmtId="1" fontId="12" fillId="2" borderId="33" xfId="0" applyNumberFormat="1" applyFont="1" applyFill="1" applyBorder="1" applyAlignment="1">
      <alignment horizontal="center"/>
    </xf>
    <xf numFmtId="1" fontId="24" fillId="20" borderId="40" xfId="0" applyNumberFormat="1" applyFont="1" applyFill="1" applyBorder="1" applyAlignment="1">
      <alignment horizontal="center" wrapText="1"/>
    </xf>
    <xf numFmtId="0" fontId="24" fillId="20" borderId="40" xfId="0" applyFont="1" applyFill="1" applyBorder="1" applyAlignment="1">
      <alignment horizontal="center" wrapText="1"/>
    </xf>
    <xf numFmtId="1" fontId="12" fillId="2" borderId="35" xfId="0" applyNumberFormat="1" applyFont="1" applyFill="1" applyBorder="1" applyAlignment="1">
      <alignment horizontal="center"/>
    </xf>
    <xf numFmtId="0" fontId="12" fillId="2" borderId="35" xfId="0" applyFont="1" applyFill="1" applyBorder="1" applyAlignment="1">
      <alignment horizontal="center"/>
    </xf>
    <xf numFmtId="1" fontId="11" fillId="0" borderId="0" xfId="0" applyNumberFormat="1" applyFont="1" applyAlignment="1">
      <alignment horizontal="center"/>
    </xf>
    <xf numFmtId="0" fontId="11" fillId="0" borderId="0" xfId="0" applyFont="1" applyAlignment="1">
      <alignment horizontal="center"/>
    </xf>
    <xf numFmtId="1" fontId="10" fillId="0" borderId="0" xfId="0" applyNumberFormat="1" applyFont="1" applyAlignment="1">
      <alignment horizontal="center"/>
    </xf>
    <xf numFmtId="0" fontId="10" fillId="0" borderId="0" xfId="0" applyFont="1" applyAlignment="1">
      <alignment horizontal="center"/>
    </xf>
    <xf numFmtId="1" fontId="28" fillId="2" borderId="33" xfId="0" applyNumberFormat="1" applyFont="1" applyFill="1" applyBorder="1" applyAlignment="1">
      <alignment horizontal="center"/>
    </xf>
    <xf numFmtId="0" fontId="28" fillId="2" borderId="33" xfId="0" applyFont="1" applyFill="1" applyBorder="1" applyAlignment="1">
      <alignment horizontal="center"/>
    </xf>
    <xf numFmtId="0" fontId="28" fillId="2" borderId="33" xfId="0" applyFont="1" applyFill="1" applyBorder="1"/>
    <xf numFmtId="1" fontId="11" fillId="21" borderId="33" xfId="0" applyNumberFormat="1" applyFont="1" applyFill="1" applyBorder="1" applyAlignment="1">
      <alignment horizontal="center"/>
    </xf>
    <xf numFmtId="0" fontId="2" fillId="21" borderId="33" xfId="0" applyFont="1" applyFill="1" applyBorder="1" applyAlignment="1">
      <alignment horizontal="center"/>
    </xf>
    <xf numFmtId="1" fontId="13" fillId="2" borderId="33" xfId="0" applyNumberFormat="1" applyFont="1" applyFill="1" applyBorder="1" applyAlignment="1">
      <alignment horizontal="center"/>
    </xf>
    <xf numFmtId="1" fontId="2" fillId="21" borderId="35" xfId="0" applyNumberFormat="1" applyFont="1" applyFill="1" applyBorder="1" applyAlignment="1">
      <alignment horizontal="left"/>
    </xf>
    <xf numFmtId="1" fontId="23" fillId="25" borderId="40" xfId="0" applyNumberFormat="1" applyFont="1" applyFill="1" applyBorder="1" applyAlignment="1">
      <alignment horizontal="center" wrapText="1"/>
    </xf>
    <xf numFmtId="0" fontId="23" fillId="25" borderId="40" xfId="0" applyFont="1" applyFill="1" applyBorder="1" applyAlignment="1">
      <alignment wrapText="1"/>
    </xf>
    <xf numFmtId="0" fontId="23" fillId="25" borderId="40" xfId="0" applyFont="1" applyFill="1" applyBorder="1" applyAlignment="1">
      <alignment vertical="center"/>
    </xf>
    <xf numFmtId="1" fontId="23" fillId="25" borderId="46" xfId="0" applyNumberFormat="1" applyFont="1" applyFill="1" applyBorder="1" applyAlignment="1">
      <alignment horizontal="center" wrapText="1"/>
    </xf>
    <xf numFmtId="0" fontId="23" fillId="25" borderId="46" xfId="0" applyFont="1" applyFill="1" applyBorder="1" applyAlignment="1">
      <alignment wrapText="1"/>
    </xf>
    <xf numFmtId="0" fontId="23" fillId="25" borderId="46" xfId="0" applyFont="1" applyFill="1" applyBorder="1" applyAlignment="1">
      <alignment vertical="center"/>
    </xf>
    <xf numFmtId="0" fontId="23" fillId="25" borderId="40" xfId="0" applyFont="1" applyFill="1" applyBorder="1" applyAlignment="1">
      <alignment horizontal="center" wrapText="1"/>
    </xf>
    <xf numFmtId="0" fontId="23" fillId="25" borderId="46" xfId="0" applyFont="1" applyFill="1" applyBorder="1" applyAlignment="1">
      <alignment horizontal="center" wrapText="1"/>
    </xf>
    <xf numFmtId="0" fontId="23" fillId="25" borderId="47" xfId="0" applyFont="1" applyFill="1" applyBorder="1" applyAlignment="1">
      <alignment wrapText="1"/>
    </xf>
    <xf numFmtId="0" fontId="23" fillId="25" borderId="48" xfId="0" applyFont="1" applyFill="1" applyBorder="1" applyAlignment="1">
      <alignment wrapText="1"/>
    </xf>
    <xf numFmtId="0" fontId="2" fillId="21" borderId="35" xfId="0" applyFont="1" applyFill="1" applyBorder="1" applyAlignment="1">
      <alignment horizontal="left" wrapText="1"/>
    </xf>
    <xf numFmtId="1" fontId="2" fillId="21" borderId="18" xfId="0" applyNumberFormat="1" applyFont="1" applyFill="1" applyBorder="1" applyAlignment="1">
      <alignment horizontal="left"/>
    </xf>
    <xf numFmtId="1" fontId="2" fillId="25" borderId="18" xfId="0" applyNumberFormat="1" applyFont="1" applyFill="1" applyBorder="1" applyAlignment="1">
      <alignment horizontal="left"/>
    </xf>
    <xf numFmtId="165" fontId="2" fillId="25" borderId="18" xfId="0" applyNumberFormat="1" applyFont="1" applyFill="1" applyBorder="1" applyAlignment="1">
      <alignment horizontal="left"/>
    </xf>
    <xf numFmtId="165" fontId="2" fillId="21" borderId="18" xfId="0" applyNumberFormat="1" applyFont="1" applyFill="1" applyBorder="1" applyAlignment="1">
      <alignment horizontal="left"/>
    </xf>
    <xf numFmtId="0" fontId="2" fillId="25" borderId="35" xfId="0" applyFont="1" applyFill="1" applyBorder="1"/>
    <xf numFmtId="1" fontId="11" fillId="0" borderId="33" xfId="0" applyNumberFormat="1" applyFont="1" applyBorder="1" applyAlignment="1">
      <alignment horizontal="center"/>
    </xf>
    <xf numFmtId="1" fontId="11" fillId="9" borderId="30" xfId="0" applyNumberFormat="1" applyFont="1" applyFill="1" applyBorder="1" applyAlignment="1">
      <alignment horizontal="center"/>
    </xf>
    <xf numFmtId="0" fontId="11" fillId="9" borderId="30" xfId="0" applyFont="1" applyFill="1" applyBorder="1" applyAlignment="1">
      <alignment horizontal="center"/>
    </xf>
    <xf numFmtId="0" fontId="11" fillId="9" borderId="30" xfId="0" applyFont="1" applyFill="1" applyBorder="1"/>
    <xf numFmtId="0" fontId="11" fillId="21" borderId="45" xfId="0" applyFont="1" applyFill="1" applyBorder="1" applyAlignment="1">
      <alignment horizontal="right"/>
    </xf>
    <xf numFmtId="0" fontId="2" fillId="21" borderId="49" xfId="0" applyFont="1" applyFill="1" applyBorder="1" applyAlignment="1">
      <alignment horizontal="left"/>
    </xf>
    <xf numFmtId="1" fontId="23" fillId="25" borderId="40" xfId="0" applyNumberFormat="1" applyFont="1" applyFill="1" applyBorder="1" applyAlignment="1">
      <alignment wrapText="1"/>
    </xf>
    <xf numFmtId="0" fontId="24" fillId="25" borderId="47" xfId="0" applyFont="1" applyFill="1" applyBorder="1" applyAlignment="1">
      <alignment wrapText="1"/>
    </xf>
    <xf numFmtId="1" fontId="24" fillId="20" borderId="46" xfId="0" applyNumberFormat="1" applyFont="1" applyFill="1" applyBorder="1" applyAlignment="1">
      <alignment horizontal="center" wrapText="1"/>
    </xf>
    <xf numFmtId="1" fontId="24" fillId="20" borderId="50" xfId="0" applyNumberFormat="1" applyFont="1" applyFill="1" applyBorder="1" applyAlignment="1">
      <alignment horizontal="center" wrapText="1"/>
    </xf>
    <xf numFmtId="0" fontId="24" fillId="20" borderId="46" xfId="0" applyFont="1" applyFill="1" applyBorder="1" applyAlignment="1">
      <alignment horizontal="center" wrapText="1"/>
    </xf>
    <xf numFmtId="1" fontId="25" fillId="20" borderId="40" xfId="0" applyNumberFormat="1" applyFont="1" applyFill="1" applyBorder="1" applyAlignment="1">
      <alignment horizontal="center" wrapText="1"/>
    </xf>
    <xf numFmtId="1" fontId="25" fillId="20" borderId="46" xfId="0" applyNumberFormat="1" applyFont="1" applyFill="1" applyBorder="1" applyAlignment="1">
      <alignment horizontal="center" wrapText="1"/>
    </xf>
    <xf numFmtId="1" fontId="30" fillId="25" borderId="40" xfId="0" applyNumberFormat="1" applyFont="1" applyFill="1" applyBorder="1" applyAlignment="1">
      <alignment horizontal="center" wrapText="1"/>
    </xf>
    <xf numFmtId="49" fontId="2" fillId="7" borderId="35" xfId="0" applyNumberFormat="1" applyFont="1" applyFill="1" applyBorder="1" applyAlignment="1">
      <alignment horizontal="left"/>
    </xf>
    <xf numFmtId="1" fontId="2" fillId="11" borderId="35" xfId="0" applyNumberFormat="1" applyFont="1" applyFill="1" applyBorder="1" applyAlignment="1">
      <alignment horizontal="left"/>
    </xf>
    <xf numFmtId="49" fontId="2" fillId="21" borderId="18" xfId="0" applyNumberFormat="1" applyFont="1" applyFill="1" applyBorder="1" applyAlignment="1">
      <alignment horizontal="left"/>
    </xf>
    <xf numFmtId="1" fontId="11" fillId="9" borderId="33" xfId="0" applyNumberFormat="1" applyFont="1" applyFill="1" applyBorder="1" applyAlignment="1">
      <alignment horizontal="center"/>
    </xf>
    <xf numFmtId="0" fontId="11" fillId="9" borderId="33" xfId="0" applyFont="1" applyFill="1" applyBorder="1" applyAlignment="1">
      <alignment horizontal="center"/>
    </xf>
    <xf numFmtId="0" fontId="11" fillId="9" borderId="33" xfId="0" applyFont="1" applyFill="1" applyBorder="1"/>
    <xf numFmtId="1" fontId="2" fillId="21" borderId="18" xfId="0" applyNumberFormat="1" applyFont="1" applyFill="1" applyBorder="1" applyAlignment="1">
      <alignment horizontal="left" wrapText="1"/>
    </xf>
    <xf numFmtId="0" fontId="2" fillId="21" borderId="18" xfId="0" applyFont="1" applyFill="1" applyBorder="1" applyAlignment="1">
      <alignment horizontal="left"/>
    </xf>
    <xf numFmtId="0" fontId="2" fillId="27" borderId="35" xfId="0" applyFont="1" applyFill="1" applyBorder="1"/>
    <xf numFmtId="0" fontId="24" fillId="20" borderId="50" xfId="0" applyFont="1" applyFill="1" applyBorder="1" applyAlignment="1">
      <alignment horizontal="center" wrapText="1"/>
    </xf>
    <xf numFmtId="1" fontId="24" fillId="20" borderId="51" xfId="0" applyNumberFormat="1" applyFont="1" applyFill="1" applyBorder="1" applyAlignment="1">
      <alignment horizontal="center" wrapText="1"/>
    </xf>
    <xf numFmtId="0" fontId="11" fillId="0" borderId="0" xfId="0" applyFont="1"/>
    <xf numFmtId="0" fontId="0" fillId="0" borderId="0" xfId="0"/>
    <xf numFmtId="0" fontId="2" fillId="0" borderId="0" xfId="0" applyFont="1"/>
    <xf numFmtId="0" fontId="8" fillId="3" borderId="26" xfId="0" applyFont="1" applyFill="1" applyBorder="1" applyAlignment="1">
      <alignment horizontal="center" vertical="center"/>
    </xf>
    <xf numFmtId="0" fontId="9" fillId="0" borderId="27" xfId="0" applyFont="1" applyBorder="1"/>
    <xf numFmtId="0" fontId="9" fillId="0" borderId="28" xfId="0" applyFont="1" applyBorder="1"/>
    <xf numFmtId="0" fontId="11" fillId="0" borderId="19" xfId="0" applyFont="1" applyBorder="1" applyAlignment="1">
      <alignment wrapText="1"/>
    </xf>
    <xf numFmtId="0" fontId="9" fillId="0" borderId="30" xfId="0" applyFont="1" applyBorder="1"/>
    <xf numFmtId="0" fontId="1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ED6F6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oneCellAnchor>
    <xdr:from>
      <xdr:col>1</xdr:col>
      <xdr:colOff>142875</xdr:colOff>
      <xdr:row>0</xdr:row>
      <xdr:rowOff>114300</xdr:rowOff>
    </xdr:from>
    <xdr:ext cx="3076575" cy="100012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495300</xdr:colOff>
      <xdr:row>0</xdr:row>
      <xdr:rowOff>257175</xdr:rowOff>
    </xdr:from>
    <xdr:ext cx="5267325" cy="476250"/>
    <xdr:sp macro="" textlink="">
      <xdr:nvSpPr>
        <xdr:cNvPr id="3" name="Shape 3">
          <a:extLst>
            <a:ext uri="{FF2B5EF4-FFF2-40B4-BE49-F238E27FC236}">
              <a16:creationId xmlns:a16="http://schemas.microsoft.com/office/drawing/2014/main" id="{00000000-0008-0000-0100-000003000000}"/>
            </a:ext>
          </a:extLst>
        </xdr:cNvPr>
        <xdr:cNvSpPr txBox="1"/>
      </xdr:nvSpPr>
      <xdr:spPr>
        <a:xfrm>
          <a:off x="2721863" y="3541875"/>
          <a:ext cx="5248200" cy="461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Conquest Order Form - January 2023</a:t>
          </a:r>
          <a:endParaRPr sz="2400">
            <a:latin typeface="Calibri"/>
            <a:ea typeface="Calibri"/>
            <a:cs typeface="Calibri"/>
            <a:sym typeface="Calibri"/>
          </a:endParaRPr>
        </a:p>
      </xdr:txBody>
    </xdr:sp>
    <xdr:clientData fLocksWithSheet="0"/>
  </xdr:oneCellAnchor>
  <xdr:twoCellAnchor editAs="oneCell">
    <xdr:from>
      <xdr:col>0</xdr:col>
      <xdr:colOff>1</xdr:colOff>
      <xdr:row>0</xdr:row>
      <xdr:rowOff>2</xdr:rowOff>
    </xdr:from>
    <xdr:to>
      <xdr:col>2</xdr:col>
      <xdr:colOff>15240</xdr:colOff>
      <xdr:row>0</xdr:row>
      <xdr:rowOff>1707789</xdr:rowOff>
    </xdr:to>
    <xdr:pic>
      <xdr:nvPicPr>
        <xdr:cNvPr id="4" name="Picture 3">
          <a:extLst>
            <a:ext uri="{FF2B5EF4-FFF2-40B4-BE49-F238E27FC236}">
              <a16:creationId xmlns:a16="http://schemas.microsoft.com/office/drawing/2014/main" id="{DC03A364-8AAA-8ED9-C2EE-FD6FF414715D}"/>
            </a:ext>
          </a:extLst>
        </xdr:cNvPr>
        <xdr:cNvPicPr>
          <a:picLocks noChangeAspect="1"/>
        </xdr:cNvPicPr>
      </xdr:nvPicPr>
      <xdr:blipFill>
        <a:blip xmlns:r="http://schemas.openxmlformats.org/officeDocument/2006/relationships" r:embed="rId1"/>
        <a:stretch>
          <a:fillRect/>
        </a:stretch>
      </xdr:blipFill>
      <xdr:spPr>
        <a:xfrm>
          <a:off x="1" y="2"/>
          <a:ext cx="2415539" cy="170778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6</xdr:col>
      <xdr:colOff>95250</xdr:colOff>
      <xdr:row>0</xdr:row>
      <xdr:rowOff>238125</xdr:rowOff>
    </xdr:from>
    <xdr:ext cx="5267325" cy="1362075"/>
    <xdr:sp macro="" textlink="">
      <xdr:nvSpPr>
        <xdr:cNvPr id="4" name="Shape 4">
          <a:extLst>
            <a:ext uri="{FF2B5EF4-FFF2-40B4-BE49-F238E27FC236}">
              <a16:creationId xmlns:a16="http://schemas.microsoft.com/office/drawing/2014/main" id="{00000000-0008-0000-0200-000004000000}"/>
            </a:ext>
          </a:extLst>
        </xdr:cNvPr>
        <xdr:cNvSpPr txBox="1"/>
      </xdr:nvSpPr>
      <xdr:spPr>
        <a:xfrm>
          <a:off x="2721863" y="3099834"/>
          <a:ext cx="5248200" cy="13392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Conquest Restock 2022 Bundle</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UPC </a:t>
          </a:r>
          <a:r>
            <a:rPr lang="en-US" sz="1100" b="0" i="0">
              <a:latin typeface="Calibri"/>
              <a:ea typeface="Calibri"/>
              <a:cs typeface="Calibri"/>
              <a:sym typeface="Calibri"/>
            </a:rPr>
            <a:t>5213009014311</a:t>
          </a:r>
          <a:endParaRPr sz="1400"/>
        </a:p>
        <a:p>
          <a:pPr marL="0" lvl="0" indent="0" algn="l" rtl="0">
            <a:spcBef>
              <a:spcPts val="0"/>
            </a:spcBef>
            <a:spcAft>
              <a:spcPts val="0"/>
            </a:spcAft>
            <a:buClr>
              <a:schemeClr val="dk1"/>
            </a:buClr>
            <a:buSzPts val="1100"/>
            <a:buFont typeface="Calibri"/>
            <a:buNone/>
          </a:pPr>
          <a:r>
            <a:rPr lang="en-US" sz="1100" b="0" i="0">
              <a:solidFill>
                <a:schemeClr val="dk1"/>
              </a:solidFill>
              <a:latin typeface="Calibri"/>
              <a:ea typeface="Calibri"/>
              <a:cs typeface="Calibri"/>
              <a:sym typeface="Calibri"/>
            </a:rPr>
            <a:t>SKU 1008</a:t>
          </a:r>
          <a:endParaRPr sz="1400"/>
        </a:p>
        <a:p>
          <a:pPr marL="0" lvl="0" indent="0" algn="l" rtl="0">
            <a:spcBef>
              <a:spcPts val="0"/>
            </a:spcBef>
            <a:spcAft>
              <a:spcPts val="0"/>
            </a:spcAft>
            <a:buClr>
              <a:schemeClr val="dk1"/>
            </a:buClr>
            <a:buSzPts val="1100"/>
            <a:buFont typeface="Calibri"/>
            <a:buNone/>
          </a:pPr>
          <a:r>
            <a:rPr lang="en-US" sz="1100" b="0" i="0">
              <a:solidFill>
                <a:schemeClr val="dk1"/>
              </a:solidFill>
              <a:latin typeface="Calibri"/>
              <a:ea typeface="Calibri"/>
              <a:cs typeface="Calibri"/>
              <a:sym typeface="Calibri"/>
            </a:rPr>
            <a:t>Retailer Wholesale </a:t>
          </a:r>
          <a:r>
            <a:rPr lang="en-US" sz="1100" b="0" i="0">
              <a:latin typeface="Calibri"/>
              <a:ea typeface="Calibri"/>
              <a:cs typeface="Calibri"/>
              <a:sym typeface="Calibri"/>
            </a:rPr>
            <a:t>€</a:t>
          </a:r>
          <a:r>
            <a:rPr lang="en-US" sz="1100" b="0" i="0">
              <a:solidFill>
                <a:srgbClr val="000000"/>
              </a:solidFill>
              <a:latin typeface="Calibri"/>
              <a:ea typeface="Calibri"/>
              <a:cs typeface="Calibri"/>
              <a:sym typeface="Calibri"/>
            </a:rPr>
            <a:t>$600</a:t>
          </a:r>
          <a:endParaRPr sz="1100">
            <a:solidFill>
              <a:schemeClr val="dk1"/>
            </a:solidFill>
            <a:latin typeface="Calibri"/>
            <a:ea typeface="Calibri"/>
            <a:cs typeface="Calibri"/>
            <a:sym typeface="Calibri"/>
          </a:endParaRPr>
        </a:p>
        <a:p>
          <a:pPr marL="0" lvl="0" indent="0" algn="l" rtl="0">
            <a:spcBef>
              <a:spcPts val="0"/>
            </a:spcBef>
            <a:spcAft>
              <a:spcPts val="0"/>
            </a:spcAft>
            <a:buSzPts val="2400"/>
            <a:buFont typeface="Arial"/>
            <a:buNone/>
          </a:pPr>
          <a:endParaRPr sz="2400">
            <a:latin typeface="Calibri"/>
            <a:ea typeface="Calibri"/>
            <a:cs typeface="Calibri"/>
            <a:sym typeface="Calibri"/>
          </a:endParaRPr>
        </a:p>
      </xdr:txBody>
    </xdr:sp>
    <xdr:clientData fLocksWithSheet="0"/>
  </xdr:oneCellAnchor>
  <xdr:oneCellAnchor>
    <xdr:from>
      <xdr:col>0</xdr:col>
      <xdr:colOff>38100</xdr:colOff>
      <xdr:row>0</xdr:row>
      <xdr:rowOff>0</xdr:rowOff>
    </xdr:from>
    <xdr:ext cx="2571750" cy="1724025"/>
    <xdr:pic>
      <xdr:nvPicPr>
        <xdr:cNvPr id="2" name="image3.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spellscape@gmail.com" TargetMode="External"/><Relationship Id="rId1" Type="http://schemas.openxmlformats.org/officeDocument/2006/relationships/hyperlink" Target="mailto:daryl.mckay@para-bellum.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Z1000"/>
  <sheetViews>
    <sheetView workbookViewId="0"/>
  </sheetViews>
  <sheetFormatPr defaultColWidth="14.44140625" defaultRowHeight="15" customHeight="1"/>
  <cols>
    <col min="1" max="1" width="4.88671875" customWidth="1"/>
    <col min="2" max="2" width="15.5546875" customWidth="1"/>
    <col min="3" max="3" width="20.6640625" customWidth="1"/>
    <col min="4" max="4" width="17" customWidth="1"/>
    <col min="5" max="5" width="21.44140625" customWidth="1"/>
    <col min="6" max="6" width="2.5546875" customWidth="1"/>
    <col min="7" max="7" width="9.109375" hidden="1" customWidth="1"/>
    <col min="8" max="9" width="8.5546875" customWidth="1"/>
    <col min="10" max="10" width="66.5546875" customWidth="1"/>
    <col min="11" max="26" width="8.5546875" customWidth="1"/>
  </cols>
  <sheetData>
    <row r="3" spans="1:26" ht="14.4">
      <c r="E3" s="1" t="s">
        <v>0</v>
      </c>
    </row>
    <row r="4" spans="1:26" ht="14.4">
      <c r="E4" s="2" t="s">
        <v>1</v>
      </c>
    </row>
    <row r="5" spans="1:26" ht="14.4">
      <c r="E5" s="2" t="s">
        <v>2</v>
      </c>
    </row>
    <row r="6" spans="1:26" ht="14.4">
      <c r="E6" s="3" t="s">
        <v>3</v>
      </c>
      <c r="J6" s="4" t="s">
        <v>4</v>
      </c>
    </row>
    <row r="7" spans="1:26" ht="14.4">
      <c r="A7" s="5"/>
      <c r="B7" s="6" t="s">
        <v>5</v>
      </c>
      <c r="C7" s="7" t="s">
        <v>6</v>
      </c>
      <c r="D7" s="8" t="s">
        <v>6</v>
      </c>
      <c r="E7" s="9"/>
      <c r="F7" s="9"/>
      <c r="G7" s="9"/>
      <c r="H7" s="10"/>
      <c r="I7" s="5"/>
      <c r="J7" s="4" t="s">
        <v>7</v>
      </c>
      <c r="K7" s="5"/>
      <c r="L7" s="5"/>
      <c r="M7" s="5"/>
      <c r="N7" s="5"/>
      <c r="O7" s="5"/>
      <c r="P7" s="5"/>
      <c r="Q7" s="5"/>
      <c r="R7" s="5"/>
      <c r="S7" s="5"/>
      <c r="T7" s="5"/>
      <c r="U7" s="5"/>
      <c r="V7" s="5"/>
      <c r="W7" s="5"/>
      <c r="X7" s="5"/>
      <c r="Y7" s="5"/>
      <c r="Z7" s="5"/>
    </row>
    <row r="8" spans="1:26" ht="15.75" customHeight="1">
      <c r="A8" s="5"/>
      <c r="B8" s="11" t="s">
        <v>8</v>
      </c>
      <c r="C8" s="12" t="s">
        <v>6</v>
      </c>
      <c r="D8" s="13"/>
      <c r="E8" s="12"/>
      <c r="F8" s="12"/>
      <c r="G8" s="12"/>
      <c r="H8" s="14"/>
      <c r="I8" s="5"/>
      <c r="J8" s="4" t="s">
        <v>9</v>
      </c>
      <c r="K8" s="5"/>
      <c r="L8" s="5"/>
      <c r="M8" s="5"/>
      <c r="N8" s="5"/>
      <c r="O8" s="5"/>
      <c r="P8" s="5"/>
      <c r="Q8" s="5"/>
      <c r="R8" s="5"/>
      <c r="S8" s="5"/>
      <c r="T8" s="5"/>
      <c r="U8" s="5"/>
      <c r="V8" s="5"/>
      <c r="W8" s="5"/>
      <c r="X8" s="5"/>
      <c r="Y8" s="5"/>
      <c r="Z8" s="5"/>
    </row>
    <row r="9" spans="1:26" ht="15.75" customHeight="1">
      <c r="A9" s="5"/>
      <c r="B9" s="11" t="s">
        <v>10</v>
      </c>
      <c r="C9" s="12"/>
      <c r="D9" s="12"/>
      <c r="E9" s="12" t="s">
        <v>6</v>
      </c>
      <c r="F9" s="12"/>
      <c r="G9" s="12"/>
      <c r="H9" s="14"/>
      <c r="I9" s="5"/>
      <c r="J9" s="4" t="s">
        <v>11</v>
      </c>
      <c r="K9" s="5"/>
      <c r="L9" s="5"/>
      <c r="M9" s="5"/>
      <c r="N9" s="5"/>
      <c r="O9" s="5"/>
      <c r="P9" s="5"/>
      <c r="Q9" s="5"/>
      <c r="R9" s="5"/>
      <c r="S9" s="5"/>
      <c r="T9" s="5"/>
      <c r="U9" s="5"/>
      <c r="V9" s="5"/>
      <c r="W9" s="5"/>
      <c r="X9" s="5"/>
      <c r="Y9" s="5"/>
      <c r="Z9" s="5"/>
    </row>
    <row r="10" spans="1:26" ht="14.4">
      <c r="A10" s="5"/>
      <c r="B10" s="11" t="s">
        <v>12</v>
      </c>
      <c r="C10" s="12"/>
      <c r="D10" s="15" t="s">
        <v>6</v>
      </c>
      <c r="E10" s="12"/>
      <c r="F10" s="12"/>
      <c r="G10" s="12"/>
      <c r="H10" s="14"/>
      <c r="I10" s="5"/>
      <c r="J10" s="4" t="s">
        <v>13</v>
      </c>
      <c r="K10" s="5"/>
      <c r="L10" s="5"/>
      <c r="M10" s="5"/>
      <c r="N10" s="5"/>
      <c r="O10" s="5"/>
      <c r="P10" s="5"/>
      <c r="Q10" s="5"/>
      <c r="R10" s="5"/>
      <c r="S10" s="5"/>
      <c r="T10" s="5"/>
      <c r="U10" s="5"/>
      <c r="V10" s="5"/>
      <c r="W10" s="5"/>
      <c r="X10" s="5"/>
      <c r="Y10" s="5"/>
      <c r="Z10" s="5"/>
    </row>
    <row r="11" spans="1:26" ht="12.75" customHeight="1">
      <c r="A11" s="5"/>
      <c r="B11" s="16"/>
      <c r="C11" s="16"/>
      <c r="D11" s="17"/>
      <c r="E11" s="5"/>
      <c r="F11" s="5"/>
      <c r="G11" s="16"/>
      <c r="H11" s="5"/>
      <c r="I11" s="5"/>
      <c r="J11" s="16"/>
      <c r="K11" s="5"/>
      <c r="L11" s="5"/>
      <c r="M11" s="5"/>
      <c r="N11" s="5"/>
      <c r="O11" s="5"/>
      <c r="P11" s="5"/>
      <c r="Q11" s="5"/>
      <c r="R11" s="5"/>
      <c r="S11" s="5"/>
      <c r="T11" s="5"/>
      <c r="U11" s="5"/>
      <c r="V11" s="5"/>
      <c r="W11" s="5"/>
      <c r="X11" s="5"/>
      <c r="Y11" s="5"/>
      <c r="Z11" s="5"/>
    </row>
    <row r="12" spans="1:26" ht="18.75" customHeight="1">
      <c r="A12" s="5"/>
      <c r="B12" s="18" t="s">
        <v>14</v>
      </c>
      <c r="C12" s="19" t="s">
        <v>15</v>
      </c>
      <c r="D12" s="19" t="s">
        <v>16</v>
      </c>
      <c r="E12" s="20" t="s">
        <v>17</v>
      </c>
      <c r="F12" s="21"/>
      <c r="G12" s="22"/>
      <c r="H12" s="21"/>
      <c r="I12" s="21"/>
      <c r="J12" s="23" t="s">
        <v>18</v>
      </c>
      <c r="K12" s="5"/>
      <c r="L12" s="5"/>
      <c r="M12" s="5"/>
      <c r="N12" s="5"/>
      <c r="O12" s="5"/>
      <c r="P12" s="5"/>
      <c r="Q12" s="5"/>
      <c r="R12" s="5"/>
      <c r="S12" s="5"/>
      <c r="T12" s="5"/>
      <c r="U12" s="5"/>
      <c r="V12" s="5"/>
      <c r="W12" s="5"/>
      <c r="X12" s="5"/>
      <c r="Y12" s="5"/>
      <c r="Z12" s="5"/>
    </row>
    <row r="13" spans="1:26" ht="24.75" customHeight="1">
      <c r="A13" s="5"/>
      <c r="B13" s="24"/>
      <c r="C13" s="25"/>
      <c r="D13" s="25"/>
      <c r="E13" s="26"/>
      <c r="F13" s="26"/>
      <c r="G13" s="27"/>
      <c r="H13" s="26"/>
      <c r="I13" s="26"/>
      <c r="J13" s="28"/>
      <c r="K13" s="5"/>
      <c r="L13" s="5"/>
      <c r="M13" s="5"/>
      <c r="N13" s="5"/>
      <c r="O13" s="5"/>
      <c r="P13" s="5"/>
      <c r="Q13" s="5"/>
      <c r="R13" s="5"/>
      <c r="S13" s="5"/>
      <c r="T13" s="5"/>
      <c r="U13" s="5"/>
      <c r="V13" s="5"/>
      <c r="W13" s="5"/>
      <c r="X13" s="5"/>
      <c r="Y13" s="5"/>
      <c r="Z13" s="5"/>
    </row>
    <row r="14" spans="1:26" ht="14.4">
      <c r="A14" s="5"/>
      <c r="B14" s="29" t="s">
        <v>19</v>
      </c>
      <c r="C14" s="30"/>
      <c r="D14" s="31"/>
      <c r="E14" s="31"/>
      <c r="F14" s="31"/>
      <c r="G14" s="31"/>
      <c r="H14" s="31"/>
      <c r="I14" s="31"/>
      <c r="J14" s="32"/>
      <c r="K14" s="5"/>
      <c r="L14" s="5"/>
      <c r="M14" s="5"/>
      <c r="N14" s="5"/>
      <c r="O14" s="5"/>
      <c r="P14" s="5"/>
      <c r="Q14" s="5"/>
      <c r="R14" s="5"/>
      <c r="S14" s="5"/>
      <c r="T14" s="5"/>
      <c r="U14" s="5"/>
      <c r="V14" s="5"/>
      <c r="W14" s="5"/>
      <c r="X14" s="5"/>
      <c r="Y14" s="5"/>
      <c r="Z14" s="5"/>
    </row>
    <row r="15" spans="1:26" ht="14.4">
      <c r="A15" s="5"/>
      <c r="B15" s="33"/>
      <c r="C15" s="34"/>
      <c r="D15" s="31"/>
      <c r="E15" s="31"/>
      <c r="F15" s="31"/>
      <c r="G15" s="31"/>
      <c r="H15" s="31"/>
      <c r="I15" s="31"/>
      <c r="J15" s="31"/>
      <c r="K15" s="5"/>
      <c r="L15" s="5"/>
      <c r="M15" s="5"/>
      <c r="N15" s="5"/>
      <c r="O15" s="5"/>
      <c r="P15" s="5"/>
      <c r="Q15" s="5"/>
      <c r="R15" s="5"/>
      <c r="S15" s="5"/>
      <c r="T15" s="5"/>
      <c r="U15" s="5"/>
      <c r="V15" s="5"/>
      <c r="W15" s="5"/>
      <c r="X15" s="5"/>
      <c r="Y15" s="5"/>
      <c r="Z15" s="5"/>
    </row>
    <row r="16" spans="1:26" ht="15" customHeight="1">
      <c r="B16" s="35" t="s">
        <v>20</v>
      </c>
      <c r="C16" s="36"/>
    </row>
    <row r="18" spans="2:10" ht="15" customHeight="1">
      <c r="B18" s="35" t="s">
        <v>21</v>
      </c>
      <c r="C18" s="37"/>
      <c r="D18" s="36"/>
      <c r="J18" s="38" t="s">
        <v>22</v>
      </c>
    </row>
    <row r="19" spans="2:10" ht="15" customHeight="1">
      <c r="B19" s="39" t="s">
        <v>23</v>
      </c>
      <c r="C19" s="37"/>
      <c r="D19" s="36"/>
    </row>
    <row r="20" spans="2:10" ht="15" customHeight="1">
      <c r="B20" s="39" t="s">
        <v>24</v>
      </c>
      <c r="C20" s="37"/>
      <c r="D20" s="36"/>
    </row>
    <row r="21" spans="2:10" ht="15.75" customHeight="1">
      <c r="B21" s="39" t="s">
        <v>25</v>
      </c>
      <c r="C21" s="37"/>
      <c r="D21" s="36"/>
      <c r="J21" s="40" t="s">
        <v>26</v>
      </c>
    </row>
    <row r="22" spans="2:10" ht="15.75" customHeight="1">
      <c r="B22" s="39" t="s">
        <v>27</v>
      </c>
      <c r="C22" s="37"/>
      <c r="D22" s="36"/>
    </row>
    <row r="23" spans="2:10" ht="15.75" customHeight="1">
      <c r="B23" s="39" t="s">
        <v>28</v>
      </c>
      <c r="C23" s="37"/>
      <c r="D23" s="36"/>
      <c r="J23" s="41" t="s">
        <v>29</v>
      </c>
    </row>
    <row r="24" spans="2:10" ht="15.75" customHeight="1">
      <c r="B24" s="39" t="s">
        <v>30</v>
      </c>
      <c r="C24" s="37"/>
      <c r="D24" s="36"/>
    </row>
    <row r="25" spans="2:10" ht="15.75" customHeight="1">
      <c r="B25" s="39" t="s">
        <v>31</v>
      </c>
      <c r="C25" s="37"/>
      <c r="D25" s="36"/>
    </row>
    <row r="26" spans="2:10" ht="15.75" customHeight="1">
      <c r="B26" s="39" t="s">
        <v>32</v>
      </c>
      <c r="C26" s="37"/>
      <c r="D26" s="36"/>
    </row>
    <row r="27" spans="2:10" ht="15.75" customHeight="1"/>
    <row r="28" spans="2:10" ht="15.75" customHeight="1">
      <c r="B28" s="39" t="s">
        <v>23</v>
      </c>
      <c r="C28" s="37"/>
      <c r="D28" s="36"/>
    </row>
    <row r="29" spans="2:10" ht="15.75" customHeight="1">
      <c r="B29" s="39" t="s">
        <v>24</v>
      </c>
      <c r="C29" s="37"/>
      <c r="D29" s="36"/>
    </row>
    <row r="30" spans="2:10" ht="15.75" customHeight="1">
      <c r="B30" s="39" t="s">
        <v>25</v>
      </c>
      <c r="C30" s="37"/>
      <c r="D30" s="36"/>
    </row>
    <row r="31" spans="2:10" ht="15.75" customHeight="1">
      <c r="B31" s="39" t="s">
        <v>27</v>
      </c>
      <c r="C31" s="37"/>
      <c r="D31" s="36"/>
    </row>
    <row r="32" spans="2:10" ht="15.75" customHeight="1">
      <c r="B32" s="39" t="s">
        <v>28</v>
      </c>
      <c r="C32" s="37"/>
      <c r="D32" s="36"/>
    </row>
    <row r="33" spans="2:4" ht="15.75" customHeight="1">
      <c r="B33" s="39" t="s">
        <v>30</v>
      </c>
      <c r="C33" s="37"/>
      <c r="D33" s="36"/>
    </row>
    <row r="34" spans="2:4" ht="15.75" customHeight="1">
      <c r="B34" s="39" t="s">
        <v>31</v>
      </c>
      <c r="C34" s="37"/>
      <c r="D34" s="36"/>
    </row>
    <row r="35" spans="2:4" ht="15.75" customHeight="1">
      <c r="B35" s="39" t="s">
        <v>32</v>
      </c>
      <c r="C35" s="37"/>
      <c r="D35" s="36"/>
    </row>
    <row r="36" spans="2:4" ht="15.75" customHeight="1"/>
    <row r="37" spans="2:4" ht="15.75" customHeight="1"/>
    <row r="38" spans="2:4" ht="15.75" customHeight="1"/>
    <row r="39" spans="2:4" ht="15.75" customHeight="1"/>
    <row r="40" spans="2:4" ht="15.75" customHeight="1"/>
    <row r="41" spans="2:4" ht="15.75" customHeight="1"/>
    <row r="42" spans="2:4" ht="15.75" customHeight="1"/>
    <row r="43" spans="2:4" ht="15.75" customHeight="1"/>
    <row r="44" spans="2:4" ht="15.75" customHeight="1"/>
    <row r="45" spans="2:4" ht="15.75" customHeight="1"/>
    <row r="46" spans="2:4" ht="15.75" customHeight="1"/>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6" r:id="rId1" xr:uid="{00000000-0004-0000-0000-000000000000}"/>
    <hyperlink ref="D10" r:id="rId2" xr:uid="{00000000-0004-0000-0000-000001000000}"/>
  </hyperlinks>
  <pageMargins left="0.7" right="0.7" top="0.75" bottom="0.75" header="0" footer="0"/>
  <pageSetup scale="70"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54"/>
  <sheetViews>
    <sheetView tabSelected="1" topLeftCell="A271" workbookViewId="0">
      <selection activeCell="I278" sqref="I278"/>
    </sheetView>
  </sheetViews>
  <sheetFormatPr defaultColWidth="14.44140625" defaultRowHeight="15" customHeight="1"/>
  <cols>
    <col min="1" max="1" width="20.5546875" customWidth="1"/>
    <col min="2" max="2" width="14.44140625" customWidth="1"/>
    <col min="3" max="3" width="11.44140625" customWidth="1"/>
    <col min="4" max="4" width="11.5546875" customWidth="1"/>
    <col min="5" max="7" width="12.5546875" customWidth="1"/>
    <col min="8" max="8" width="24.6640625" customWidth="1"/>
    <col min="9" max="9" width="22.21875" style="330" customWidth="1"/>
    <col min="10" max="10" width="15.44140625" style="331" customWidth="1"/>
    <col min="11" max="11" width="54.6640625" customWidth="1"/>
    <col min="12" max="12" width="65.6640625" customWidth="1"/>
    <col min="13" max="13" width="24.109375" customWidth="1"/>
    <col min="14" max="14" width="13.33203125" customWidth="1"/>
    <col min="15" max="15" width="24.109375" customWidth="1"/>
    <col min="16" max="16" width="13.33203125" customWidth="1"/>
    <col min="17" max="17" width="52.88671875" customWidth="1"/>
    <col min="18" max="18" width="14.44140625" customWidth="1"/>
    <col min="19" max="19" width="14.5546875" customWidth="1"/>
    <col min="20" max="20" width="11" customWidth="1"/>
    <col min="21" max="29" width="8.5546875" customWidth="1"/>
  </cols>
  <sheetData>
    <row r="1" spans="1:30" ht="135" customHeight="1">
      <c r="A1" s="423"/>
      <c r="B1" s="424"/>
      <c r="C1" s="424"/>
      <c r="D1" s="424"/>
      <c r="E1" s="425"/>
      <c r="F1" s="424"/>
      <c r="G1" s="424"/>
      <c r="H1" s="424"/>
      <c r="I1" s="425"/>
      <c r="J1" s="425"/>
      <c r="K1" s="424"/>
      <c r="L1" s="424"/>
      <c r="M1" s="424"/>
      <c r="N1" s="424"/>
      <c r="O1" s="424"/>
      <c r="P1" s="425"/>
      <c r="Q1" s="42"/>
      <c r="R1" s="43"/>
      <c r="S1" s="43"/>
      <c r="T1" s="43"/>
      <c r="U1" s="44"/>
      <c r="V1" s="44"/>
      <c r="W1" s="44"/>
      <c r="X1" s="44"/>
      <c r="Y1" s="44"/>
      <c r="Z1" s="44"/>
      <c r="AA1" s="44"/>
      <c r="AB1" s="44"/>
      <c r="AC1" s="44"/>
    </row>
    <row r="2" spans="1:30" ht="27" customHeight="1">
      <c r="A2" s="426" t="s">
        <v>33</v>
      </c>
      <c r="B2" s="427"/>
      <c r="C2" s="45"/>
      <c r="D2" s="45"/>
      <c r="E2" s="45"/>
      <c r="F2" s="45"/>
      <c r="G2" s="45"/>
      <c r="H2" s="428" t="s">
        <v>34</v>
      </c>
      <c r="I2" s="428"/>
      <c r="J2" s="428"/>
      <c r="K2" s="421"/>
      <c r="L2" s="47" t="s">
        <v>35</v>
      </c>
      <c r="M2" s="45"/>
      <c r="N2" s="45"/>
      <c r="O2" s="45"/>
      <c r="P2" s="45"/>
      <c r="Q2" s="46"/>
      <c r="R2" s="45"/>
      <c r="S2" s="45"/>
      <c r="T2" s="45"/>
      <c r="U2" s="45"/>
      <c r="V2" s="45"/>
      <c r="W2" s="45"/>
      <c r="X2" s="45"/>
      <c r="Y2" s="45"/>
      <c r="Z2" s="45"/>
      <c r="AA2" s="45"/>
      <c r="AB2" s="45"/>
      <c r="AC2" s="45"/>
      <c r="AD2" s="38"/>
    </row>
    <row r="4" spans="1:30" s="265" customFormat="1" ht="22.5" customHeight="1">
      <c r="A4" s="60" t="s">
        <v>36</v>
      </c>
      <c r="B4" s="61" t="s">
        <v>37</v>
      </c>
      <c r="C4" s="61" t="s">
        <v>38</v>
      </c>
      <c r="D4" s="61" t="s">
        <v>1076</v>
      </c>
      <c r="E4" s="61" t="s">
        <v>1089</v>
      </c>
      <c r="F4" s="61" t="s">
        <v>1074</v>
      </c>
      <c r="G4" s="61" t="s">
        <v>1075</v>
      </c>
      <c r="H4" s="295" t="s">
        <v>42</v>
      </c>
      <c r="I4" s="332" t="s">
        <v>44</v>
      </c>
      <c r="J4" s="333" t="s">
        <v>43</v>
      </c>
      <c r="K4" s="61" t="s">
        <v>1069</v>
      </c>
      <c r="L4" s="61" t="s">
        <v>45</v>
      </c>
      <c r="M4" s="61" t="s">
        <v>46</v>
      </c>
      <c r="N4" s="61" t="s">
        <v>47</v>
      </c>
      <c r="O4" s="61" t="s">
        <v>48</v>
      </c>
      <c r="P4" s="61" t="s">
        <v>49</v>
      </c>
      <c r="Q4" s="295" t="s">
        <v>50</v>
      </c>
      <c r="R4" s="230" t="s">
        <v>268</v>
      </c>
      <c r="S4" s="230" t="s">
        <v>267</v>
      </c>
      <c r="T4" s="230" t="s">
        <v>269</v>
      </c>
      <c r="U4" s="264"/>
      <c r="V4" s="264"/>
      <c r="W4" s="264"/>
      <c r="X4" s="264"/>
      <c r="Y4" s="264"/>
      <c r="Z4" s="264"/>
      <c r="AA4" s="264"/>
      <c r="AB4" s="264"/>
      <c r="AC4" s="264"/>
      <c r="AD4" s="264"/>
    </row>
    <row r="5" spans="1:30" ht="31.8" customHeight="1">
      <c r="A5" s="59"/>
      <c r="B5" s="225">
        <v>1</v>
      </c>
      <c r="C5" s="226" t="s">
        <v>125</v>
      </c>
      <c r="D5" s="225">
        <v>589</v>
      </c>
      <c r="E5" s="225">
        <v>308</v>
      </c>
      <c r="F5" s="225">
        <v>350</v>
      </c>
      <c r="G5" s="225">
        <v>350</v>
      </c>
      <c r="H5" s="227" t="s">
        <v>126</v>
      </c>
      <c r="I5" s="334">
        <v>5213009014465</v>
      </c>
      <c r="J5" s="335" t="s">
        <v>128</v>
      </c>
      <c r="K5" s="232" t="s">
        <v>127</v>
      </c>
      <c r="L5" s="226" t="s">
        <v>129</v>
      </c>
      <c r="M5" s="226"/>
      <c r="N5" s="225"/>
      <c r="O5" s="226"/>
      <c r="P5" s="225"/>
      <c r="Q5" s="228"/>
      <c r="R5" s="212">
        <f t="shared" ref="R5:R6" si="0">F5*A5</f>
        <v>0</v>
      </c>
      <c r="S5" s="212">
        <f t="shared" ref="S5:S6" si="1">G5*A5</f>
        <v>0</v>
      </c>
      <c r="T5" s="212">
        <f t="shared" ref="T5:T6" si="2">D5*A5</f>
        <v>0</v>
      </c>
      <c r="U5" s="45"/>
      <c r="V5" s="45"/>
      <c r="W5" s="45"/>
      <c r="X5" s="45"/>
      <c r="Y5" s="45"/>
      <c r="Z5" s="45"/>
      <c r="AA5" s="45"/>
      <c r="AB5" s="45"/>
      <c r="AC5" s="45"/>
      <c r="AD5" s="38"/>
    </row>
    <row r="6" spans="1:30" ht="27.75" customHeight="1">
      <c r="A6" s="54"/>
      <c r="B6" s="216">
        <v>1</v>
      </c>
      <c r="C6" s="219" t="s">
        <v>125</v>
      </c>
      <c r="D6" s="216">
        <v>1160</v>
      </c>
      <c r="E6" s="216">
        <v>528</v>
      </c>
      <c r="F6" s="216">
        <v>600</v>
      </c>
      <c r="G6" s="216">
        <v>600</v>
      </c>
      <c r="H6" s="229" t="s">
        <v>126</v>
      </c>
      <c r="I6" s="334">
        <v>5213009014311</v>
      </c>
      <c r="J6" s="335" t="s">
        <v>130</v>
      </c>
      <c r="K6" s="253" t="s">
        <v>1071</v>
      </c>
      <c r="L6" s="219"/>
      <c r="M6" s="219"/>
      <c r="N6" s="216"/>
      <c r="O6" s="219"/>
      <c r="P6" s="216"/>
      <c r="Q6" s="222"/>
      <c r="R6" s="212">
        <f t="shared" si="0"/>
        <v>0</v>
      </c>
      <c r="S6" s="212">
        <f t="shared" si="1"/>
        <v>0</v>
      </c>
      <c r="T6" s="212">
        <f t="shared" si="2"/>
        <v>0</v>
      </c>
      <c r="U6" s="45"/>
      <c r="V6" s="45"/>
      <c r="W6" s="45"/>
      <c r="X6" s="45"/>
      <c r="Y6" s="45"/>
      <c r="Z6" s="45"/>
      <c r="AA6" s="45"/>
      <c r="AB6" s="45"/>
      <c r="AC6" s="45"/>
      <c r="AD6" s="38"/>
    </row>
    <row r="7" spans="1:30" ht="27.75" customHeight="1">
      <c r="A7" s="60" t="s">
        <v>36</v>
      </c>
      <c r="B7" s="61" t="s">
        <v>37</v>
      </c>
      <c r="C7" s="61" t="s">
        <v>38</v>
      </c>
      <c r="D7" s="61" t="s">
        <v>1076</v>
      </c>
      <c r="E7" s="61" t="s">
        <v>1089</v>
      </c>
      <c r="F7" s="61" t="s">
        <v>1074</v>
      </c>
      <c r="G7" s="61" t="s">
        <v>1075</v>
      </c>
      <c r="H7" s="62" t="s">
        <v>42</v>
      </c>
      <c r="I7" s="336" t="s">
        <v>44</v>
      </c>
      <c r="J7" s="337" t="s">
        <v>43</v>
      </c>
      <c r="K7" s="61" t="s">
        <v>1070</v>
      </c>
      <c r="L7" s="61" t="s">
        <v>45</v>
      </c>
      <c r="M7" s="61" t="s">
        <v>46</v>
      </c>
      <c r="N7" s="61" t="s">
        <v>47</v>
      </c>
      <c r="O7" s="61" t="s">
        <v>48</v>
      </c>
      <c r="P7" s="61" t="s">
        <v>49</v>
      </c>
      <c r="Q7" s="61" t="s">
        <v>50</v>
      </c>
      <c r="R7" s="266" t="s">
        <v>268</v>
      </c>
      <c r="S7" s="266" t="s">
        <v>267</v>
      </c>
      <c r="T7" s="75" t="s">
        <v>269</v>
      </c>
      <c r="U7" s="63"/>
      <c r="V7" s="63"/>
      <c r="W7" s="63"/>
      <c r="X7" s="63"/>
      <c r="Y7" s="63"/>
      <c r="Z7" s="63"/>
      <c r="AA7" s="63"/>
      <c r="AB7" s="63"/>
      <c r="AC7" s="63"/>
      <c r="AD7" s="63"/>
    </row>
    <row r="8" spans="1:30" ht="27.75" customHeight="1">
      <c r="A8" s="54"/>
      <c r="B8" s="56">
        <v>1</v>
      </c>
      <c r="C8" s="68" t="s">
        <v>125</v>
      </c>
      <c r="D8" s="56">
        <v>57</v>
      </c>
      <c r="E8" s="56">
        <v>30</v>
      </c>
      <c r="F8" s="56">
        <v>35</v>
      </c>
      <c r="G8" s="56">
        <v>35</v>
      </c>
      <c r="H8" s="302" t="s">
        <v>1091</v>
      </c>
      <c r="I8" s="412">
        <v>5213009013932</v>
      </c>
      <c r="J8" s="412" t="s">
        <v>136</v>
      </c>
      <c r="K8" s="414" t="s">
        <v>135</v>
      </c>
      <c r="L8" s="414" t="s">
        <v>137</v>
      </c>
      <c r="M8" s="64" t="s">
        <v>76</v>
      </c>
      <c r="N8" s="56" t="s">
        <v>55</v>
      </c>
      <c r="O8" s="64" t="s">
        <v>56</v>
      </c>
      <c r="P8" s="56" t="s">
        <v>57</v>
      </c>
      <c r="Q8" s="298" t="s">
        <v>1244</v>
      </c>
      <c r="R8" s="212">
        <f t="shared" ref="R8" si="3">F8*A8</f>
        <v>0</v>
      </c>
      <c r="S8" s="212">
        <f t="shared" ref="S8" si="4">G8*A8</f>
        <v>0</v>
      </c>
      <c r="T8" s="212">
        <f t="shared" ref="T8" si="5">D8*A8</f>
        <v>0</v>
      </c>
      <c r="U8" s="45"/>
      <c r="V8" s="45"/>
      <c r="W8" s="45"/>
      <c r="X8" s="45"/>
      <c r="Y8" s="45"/>
      <c r="Z8" s="45"/>
      <c r="AA8" s="45"/>
      <c r="AB8" s="45"/>
      <c r="AC8" s="45"/>
      <c r="AD8" s="45"/>
    </row>
    <row r="9" spans="1:30" ht="27.75" customHeight="1">
      <c r="A9" s="54"/>
      <c r="B9" s="254">
        <v>1</v>
      </c>
      <c r="C9" s="255" t="s">
        <v>125</v>
      </c>
      <c r="D9" s="254">
        <v>57</v>
      </c>
      <c r="E9" s="254">
        <v>30</v>
      </c>
      <c r="F9" s="254">
        <v>35</v>
      </c>
      <c r="G9" s="254">
        <v>35</v>
      </c>
      <c r="H9" s="415" t="s">
        <v>1242</v>
      </c>
      <c r="I9" s="379">
        <v>5213009015332</v>
      </c>
      <c r="J9" s="379" t="s">
        <v>1240</v>
      </c>
      <c r="K9" s="380" t="s">
        <v>1241</v>
      </c>
      <c r="L9" s="380" t="s">
        <v>1243</v>
      </c>
      <c r="M9" s="296" t="s">
        <v>76</v>
      </c>
      <c r="N9" s="254" t="s">
        <v>55</v>
      </c>
      <c r="O9" s="256" t="s">
        <v>56</v>
      </c>
      <c r="P9" s="254" t="s">
        <v>57</v>
      </c>
      <c r="Q9" s="297" t="s">
        <v>1245</v>
      </c>
      <c r="R9" s="212">
        <f t="shared" ref="R9:R10" si="6">F9*A9</f>
        <v>0</v>
      </c>
      <c r="S9" s="212">
        <f t="shared" ref="S9:S10" si="7">G9*A9</f>
        <v>0</v>
      </c>
      <c r="T9" s="212">
        <f t="shared" ref="T9:T10" si="8">D9*A9</f>
        <v>0</v>
      </c>
      <c r="U9" s="45"/>
      <c r="V9" s="45"/>
      <c r="W9" s="45"/>
      <c r="X9" s="45"/>
      <c r="Y9" s="45"/>
      <c r="Z9" s="45"/>
      <c r="AA9" s="45"/>
      <c r="AB9" s="45"/>
      <c r="AC9" s="45"/>
      <c r="AD9" s="45"/>
    </row>
    <row r="10" spans="1:30" ht="45" customHeight="1">
      <c r="A10" s="54"/>
      <c r="B10" s="254">
        <v>1</v>
      </c>
      <c r="C10" s="255" t="s">
        <v>125</v>
      </c>
      <c r="D10" s="254">
        <v>269</v>
      </c>
      <c r="E10" s="254">
        <v>132</v>
      </c>
      <c r="F10" s="254">
        <v>150</v>
      </c>
      <c r="G10" s="254">
        <v>150</v>
      </c>
      <c r="H10" s="258" t="s">
        <v>1067</v>
      </c>
      <c r="I10" s="339">
        <v>5213009012546</v>
      </c>
      <c r="J10" s="339" t="s">
        <v>139</v>
      </c>
      <c r="K10" s="256" t="s">
        <v>138</v>
      </c>
      <c r="L10" s="256" t="s">
        <v>140</v>
      </c>
      <c r="M10" s="256" t="s">
        <v>141</v>
      </c>
      <c r="N10" s="254" t="s">
        <v>141</v>
      </c>
      <c r="O10" s="256" t="s">
        <v>141</v>
      </c>
      <c r="P10" s="254" t="s">
        <v>141</v>
      </c>
      <c r="Q10" s="257" t="s">
        <v>142</v>
      </c>
      <c r="R10" s="212">
        <f t="shared" si="6"/>
        <v>0</v>
      </c>
      <c r="S10" s="212">
        <f t="shared" si="7"/>
        <v>0</v>
      </c>
      <c r="T10" s="212">
        <f t="shared" si="8"/>
        <v>0</v>
      </c>
      <c r="U10" s="45"/>
      <c r="V10" s="45"/>
      <c r="W10" s="45"/>
      <c r="X10" s="45"/>
      <c r="Y10" s="45"/>
      <c r="Z10" s="45"/>
      <c r="AA10" s="45"/>
      <c r="AB10" s="45"/>
      <c r="AC10" s="45"/>
      <c r="AD10" s="38"/>
    </row>
    <row r="11" spans="1:30" ht="27.75" customHeight="1">
      <c r="A11" s="60" t="s">
        <v>36</v>
      </c>
      <c r="B11" s="61" t="s">
        <v>37</v>
      </c>
      <c r="C11" s="61" t="s">
        <v>38</v>
      </c>
      <c r="D11" s="61" t="s">
        <v>39</v>
      </c>
      <c r="E11" s="61" t="s">
        <v>1090</v>
      </c>
      <c r="F11" s="61" t="s">
        <v>40</v>
      </c>
      <c r="G11" s="61" t="s">
        <v>41</v>
      </c>
      <c r="H11" s="62" t="s">
        <v>42</v>
      </c>
      <c r="I11" s="336" t="s">
        <v>44</v>
      </c>
      <c r="J11" s="337" t="s">
        <v>43</v>
      </c>
      <c r="K11" s="61" t="s">
        <v>1086</v>
      </c>
      <c r="L11" s="61" t="s">
        <v>45</v>
      </c>
      <c r="M11" s="61" t="s">
        <v>46</v>
      </c>
      <c r="N11" s="61" t="s">
        <v>47</v>
      </c>
      <c r="O11" s="61" t="s">
        <v>48</v>
      </c>
      <c r="P11" s="61" t="s">
        <v>49</v>
      </c>
      <c r="Q11" s="61" t="s">
        <v>50</v>
      </c>
      <c r="R11" s="266" t="s">
        <v>268</v>
      </c>
      <c r="S11" s="266" t="s">
        <v>267</v>
      </c>
      <c r="T11" s="75" t="s">
        <v>269</v>
      </c>
      <c r="U11" s="63"/>
      <c r="V11" s="63"/>
      <c r="W11" s="63"/>
      <c r="X11" s="63"/>
      <c r="Y11" s="63"/>
      <c r="Z11" s="63"/>
      <c r="AA11" s="63"/>
      <c r="AB11" s="63"/>
      <c r="AC11" s="63"/>
      <c r="AD11" s="63"/>
    </row>
    <row r="12" spans="1:30" ht="27.75" customHeight="1">
      <c r="A12" s="54"/>
      <c r="B12" s="254">
        <v>6</v>
      </c>
      <c r="C12" s="256" t="s">
        <v>125</v>
      </c>
      <c r="D12" s="254">
        <v>68.989999999999995</v>
      </c>
      <c r="E12" s="254">
        <v>34.99</v>
      </c>
      <c r="F12" s="254">
        <v>39.99</v>
      </c>
      <c r="G12" s="254">
        <v>39.99</v>
      </c>
      <c r="H12" s="261" t="s">
        <v>252</v>
      </c>
      <c r="I12" s="339">
        <v>5213009014151</v>
      </c>
      <c r="J12" s="255" t="s">
        <v>132</v>
      </c>
      <c r="K12" s="256" t="s">
        <v>131</v>
      </c>
      <c r="L12" s="256" t="s">
        <v>133</v>
      </c>
      <c r="M12" s="256" t="s">
        <v>76</v>
      </c>
      <c r="N12" s="254" t="s">
        <v>55</v>
      </c>
      <c r="O12" s="256" t="s">
        <v>56</v>
      </c>
      <c r="P12" s="254" t="s">
        <v>57</v>
      </c>
      <c r="Q12" s="257"/>
      <c r="R12" s="212">
        <f>F12*A12</f>
        <v>0</v>
      </c>
      <c r="S12" s="212">
        <f>G12*A12</f>
        <v>0</v>
      </c>
      <c r="T12" s="212">
        <f>D12*A12</f>
        <v>0</v>
      </c>
      <c r="U12" s="45"/>
      <c r="V12" s="45"/>
      <c r="W12" s="45"/>
      <c r="X12" s="45"/>
      <c r="Y12" s="45"/>
      <c r="Z12" s="45"/>
      <c r="AA12" s="45"/>
      <c r="AB12" s="45"/>
      <c r="AC12" s="45"/>
      <c r="AD12" s="38"/>
    </row>
    <row r="13" spans="1:30" ht="27.75" customHeight="1">
      <c r="A13" s="54"/>
      <c r="B13" s="254">
        <v>2</v>
      </c>
      <c r="C13" s="254">
        <v>169.99</v>
      </c>
      <c r="D13" s="254">
        <v>358.99</v>
      </c>
      <c r="E13" s="254">
        <v>174.99</v>
      </c>
      <c r="F13" s="254">
        <v>199.99</v>
      </c>
      <c r="G13" s="254">
        <v>199.99</v>
      </c>
      <c r="H13" s="324" t="s">
        <v>1200</v>
      </c>
      <c r="I13" s="375">
        <v>5213009015349</v>
      </c>
      <c r="J13" s="376" t="s">
        <v>1084</v>
      </c>
      <c r="K13" s="296" t="s">
        <v>1082</v>
      </c>
      <c r="L13" s="296" t="s">
        <v>1083</v>
      </c>
      <c r="M13" s="256" t="s">
        <v>63</v>
      </c>
      <c r="N13" s="254" t="s">
        <v>64</v>
      </c>
      <c r="O13" s="256" t="s">
        <v>65</v>
      </c>
      <c r="P13" s="254" t="s">
        <v>66</v>
      </c>
      <c r="Q13" s="297" t="s">
        <v>1085</v>
      </c>
      <c r="R13" s="212">
        <f t="shared" ref="R13" si="9">F13*A13</f>
        <v>0</v>
      </c>
      <c r="S13" s="212">
        <f t="shared" ref="S13" si="10">G13*A13</f>
        <v>0</v>
      </c>
      <c r="T13" s="212">
        <f t="shared" ref="T13" si="11">D13*A13</f>
        <v>0</v>
      </c>
      <c r="U13" s="45"/>
      <c r="V13" s="45"/>
      <c r="W13" s="45"/>
      <c r="X13" s="45"/>
      <c r="Y13" s="45"/>
      <c r="Z13" s="45"/>
      <c r="AA13" s="45"/>
      <c r="AB13" s="45"/>
      <c r="AC13" s="45"/>
      <c r="AD13" s="38"/>
    </row>
    <row r="14" spans="1:30" ht="27.75" customHeight="1">
      <c r="A14" s="54"/>
      <c r="B14" s="254">
        <v>3</v>
      </c>
      <c r="C14" s="254">
        <v>149.99</v>
      </c>
      <c r="D14" s="254">
        <v>322.99</v>
      </c>
      <c r="E14" s="254">
        <v>158.99</v>
      </c>
      <c r="F14" s="254">
        <v>179.99</v>
      </c>
      <c r="G14" s="254">
        <v>179.99</v>
      </c>
      <c r="H14" s="416" t="s">
        <v>1190</v>
      </c>
      <c r="I14" s="379">
        <v>5213009015080</v>
      </c>
      <c r="J14" s="379" t="s">
        <v>1191</v>
      </c>
      <c r="K14" s="296" t="s">
        <v>1189</v>
      </c>
      <c r="L14" s="296" t="s">
        <v>1250</v>
      </c>
      <c r="M14" s="256" t="s">
        <v>63</v>
      </c>
      <c r="N14" s="254" t="s">
        <v>64</v>
      </c>
      <c r="O14" s="296" t="s">
        <v>65</v>
      </c>
      <c r="P14" s="254" t="s">
        <v>66</v>
      </c>
      <c r="Q14" s="297" t="s">
        <v>1247</v>
      </c>
      <c r="R14" s="212">
        <f t="shared" ref="R14:R20" si="12">F14*A14</f>
        <v>0</v>
      </c>
      <c r="S14" s="212">
        <f t="shared" ref="S14:S20" si="13">G14*A14</f>
        <v>0</v>
      </c>
      <c r="T14" s="212">
        <f t="shared" ref="T14:T20" si="14">D14*A14</f>
        <v>0</v>
      </c>
      <c r="U14" s="45"/>
      <c r="V14" s="45"/>
      <c r="W14" s="45"/>
      <c r="X14" s="45"/>
      <c r="Y14" s="45"/>
      <c r="Z14" s="45"/>
      <c r="AA14" s="45"/>
      <c r="AB14" s="45"/>
      <c r="AC14" s="45"/>
      <c r="AD14" s="38"/>
    </row>
    <row r="15" spans="1:30" ht="27.75" customHeight="1">
      <c r="A15" s="54"/>
      <c r="B15" s="56">
        <v>3</v>
      </c>
      <c r="C15" s="56">
        <v>149.99</v>
      </c>
      <c r="D15" s="56">
        <v>322.99</v>
      </c>
      <c r="E15" s="56">
        <v>158.99</v>
      </c>
      <c r="F15" s="56">
        <v>179.99</v>
      </c>
      <c r="G15" s="56">
        <v>179.99</v>
      </c>
      <c r="H15" s="298" t="s">
        <v>1087</v>
      </c>
      <c r="I15" s="338">
        <v>5213009013895</v>
      </c>
      <c r="J15" s="68" t="s">
        <v>61</v>
      </c>
      <c r="K15" s="299" t="s">
        <v>1088</v>
      </c>
      <c r="L15" s="64" t="s">
        <v>62</v>
      </c>
      <c r="M15" s="64" t="s">
        <v>63</v>
      </c>
      <c r="N15" s="56" t="s">
        <v>64</v>
      </c>
      <c r="O15" s="64" t="s">
        <v>65</v>
      </c>
      <c r="P15" s="56" t="s">
        <v>66</v>
      </c>
      <c r="Q15" s="66" t="s">
        <v>67</v>
      </c>
      <c r="R15" s="212">
        <f t="shared" ref="R15" si="15">F15*A15</f>
        <v>0</v>
      </c>
      <c r="S15" s="212">
        <f t="shared" ref="S15" si="16">G15*A15</f>
        <v>0</v>
      </c>
      <c r="T15" s="212">
        <f t="shared" ref="T15" si="17">D15*A15</f>
        <v>0</v>
      </c>
      <c r="U15" s="45"/>
      <c r="V15" s="45"/>
      <c r="W15" s="45"/>
      <c r="X15" s="45"/>
      <c r="Y15" s="45"/>
      <c r="Z15" s="45"/>
      <c r="AA15" s="45"/>
      <c r="AB15" s="45"/>
      <c r="AC15" s="45"/>
      <c r="AD15" s="38"/>
    </row>
    <row r="16" spans="1:30" ht="27.75" customHeight="1">
      <c r="A16" s="54"/>
      <c r="B16" s="56">
        <v>3</v>
      </c>
      <c r="C16" s="56">
        <v>149.99</v>
      </c>
      <c r="D16" s="56">
        <v>322.99</v>
      </c>
      <c r="E16" s="56">
        <v>158.99</v>
      </c>
      <c r="F16" s="56">
        <v>179.99</v>
      </c>
      <c r="G16" s="56">
        <v>179.99</v>
      </c>
      <c r="H16" s="67"/>
      <c r="I16" s="338">
        <v>5213009013987</v>
      </c>
      <c r="J16" s="68" t="s">
        <v>69</v>
      </c>
      <c r="K16" s="64" t="s">
        <v>68</v>
      </c>
      <c r="L16" s="64" t="s">
        <v>70</v>
      </c>
      <c r="M16" s="64" t="s">
        <v>63</v>
      </c>
      <c r="N16" s="56" t="s">
        <v>64</v>
      </c>
      <c r="O16" s="64" t="s">
        <v>65</v>
      </c>
      <c r="P16" s="56" t="s">
        <v>66</v>
      </c>
      <c r="Q16" s="66" t="s">
        <v>71</v>
      </c>
      <c r="R16" s="212">
        <f t="shared" si="12"/>
        <v>0</v>
      </c>
      <c r="S16" s="212">
        <f t="shared" si="13"/>
        <v>0</v>
      </c>
      <c r="T16" s="212">
        <f t="shared" si="14"/>
        <v>0</v>
      </c>
      <c r="U16" s="45"/>
      <c r="V16" s="45"/>
      <c r="W16" s="45"/>
      <c r="X16" s="45"/>
      <c r="Y16" s="45"/>
      <c r="Z16" s="45"/>
      <c r="AA16" s="45"/>
      <c r="AB16" s="45"/>
      <c r="AC16" s="45"/>
      <c r="AD16" s="38"/>
    </row>
    <row r="17" spans="1:30" ht="22.5" customHeight="1">
      <c r="A17" s="54"/>
      <c r="B17" s="56">
        <v>4</v>
      </c>
      <c r="C17" s="56">
        <v>119.99</v>
      </c>
      <c r="D17" s="56">
        <v>268.99</v>
      </c>
      <c r="E17" s="56">
        <v>131.99</v>
      </c>
      <c r="F17" s="56">
        <v>149.99</v>
      </c>
      <c r="G17" s="56">
        <v>149.99</v>
      </c>
      <c r="H17" s="65"/>
      <c r="I17" s="338">
        <v>5213009013864</v>
      </c>
      <c r="J17" s="338" t="s">
        <v>79</v>
      </c>
      <c r="K17" s="64" t="s">
        <v>78</v>
      </c>
      <c r="L17" s="64" t="s">
        <v>80</v>
      </c>
      <c r="M17" s="64" t="s">
        <v>81</v>
      </c>
      <c r="N17" s="56" t="s">
        <v>82</v>
      </c>
      <c r="O17" s="64" t="s">
        <v>65</v>
      </c>
      <c r="P17" s="56" t="s">
        <v>83</v>
      </c>
      <c r="Q17" s="66" t="s">
        <v>84</v>
      </c>
      <c r="R17" s="212">
        <f>F17*A17</f>
        <v>0</v>
      </c>
      <c r="S17" s="212">
        <f>G17*A17</f>
        <v>0</v>
      </c>
      <c r="T17" s="212">
        <f>D17*A17</f>
        <v>0</v>
      </c>
      <c r="U17" s="57"/>
      <c r="V17" s="57"/>
      <c r="W17" s="57"/>
      <c r="X17" s="57"/>
      <c r="Y17" s="57"/>
      <c r="Z17" s="57"/>
      <c r="AA17" s="57"/>
      <c r="AB17" s="57"/>
      <c r="AC17" s="57"/>
      <c r="AD17" s="58"/>
    </row>
    <row r="18" spans="1:30" ht="22.5" customHeight="1">
      <c r="A18" s="54"/>
      <c r="B18" s="56">
        <v>4</v>
      </c>
      <c r="C18" s="56">
        <v>119.99</v>
      </c>
      <c r="D18" s="56">
        <v>268.99</v>
      </c>
      <c r="E18" s="56">
        <v>131.99</v>
      </c>
      <c r="F18" s="56">
        <v>149.99</v>
      </c>
      <c r="G18" s="56">
        <v>149.99</v>
      </c>
      <c r="H18" s="66"/>
      <c r="I18" s="338">
        <v>5213009013017</v>
      </c>
      <c r="J18" s="68" t="s">
        <v>90</v>
      </c>
      <c r="K18" s="64" t="s">
        <v>89</v>
      </c>
      <c r="L18" s="64" t="s">
        <v>91</v>
      </c>
      <c r="M18" s="64" t="s">
        <v>81</v>
      </c>
      <c r="N18" s="56" t="s">
        <v>82</v>
      </c>
      <c r="O18" s="64" t="s">
        <v>65</v>
      </c>
      <c r="P18" s="56" t="s">
        <v>83</v>
      </c>
      <c r="Q18" s="66" t="s">
        <v>92</v>
      </c>
      <c r="R18" s="212">
        <f>F18*A18</f>
        <v>0</v>
      </c>
      <c r="S18" s="212">
        <f>G18*A18</f>
        <v>0</v>
      </c>
      <c r="T18" s="212">
        <f>D18*A18</f>
        <v>0</v>
      </c>
      <c r="U18" s="57"/>
      <c r="V18" s="57"/>
      <c r="W18" s="57"/>
      <c r="X18" s="57"/>
      <c r="Y18" s="57"/>
      <c r="Z18" s="57"/>
      <c r="AA18" s="57"/>
      <c r="AB18" s="57"/>
      <c r="AC18" s="57"/>
      <c r="AD18" s="58"/>
    </row>
    <row r="19" spans="1:30" ht="22.5" customHeight="1">
      <c r="A19" s="54"/>
      <c r="B19" s="56">
        <v>4</v>
      </c>
      <c r="C19" s="56">
        <v>119.99</v>
      </c>
      <c r="D19" s="56">
        <v>268.99</v>
      </c>
      <c r="E19" s="56">
        <v>131.99</v>
      </c>
      <c r="F19" s="56">
        <v>149.99</v>
      </c>
      <c r="G19" s="56">
        <v>149.99</v>
      </c>
      <c r="H19" s="67"/>
      <c r="I19" s="338">
        <v>5213009013871</v>
      </c>
      <c r="J19" s="338" t="s">
        <v>98</v>
      </c>
      <c r="K19" s="64" t="s">
        <v>97</v>
      </c>
      <c r="L19" s="64" t="s">
        <v>99</v>
      </c>
      <c r="M19" s="64" t="s">
        <v>81</v>
      </c>
      <c r="N19" s="56" t="s">
        <v>82</v>
      </c>
      <c r="O19" s="64" t="s">
        <v>65</v>
      </c>
      <c r="P19" s="56" t="s">
        <v>83</v>
      </c>
      <c r="Q19" s="66" t="s">
        <v>100</v>
      </c>
      <c r="R19" s="212">
        <f>F19*A19</f>
        <v>0</v>
      </c>
      <c r="S19" s="212">
        <f>G19*A19</f>
        <v>0</v>
      </c>
      <c r="T19" s="212">
        <f>D19*A19</f>
        <v>0</v>
      </c>
      <c r="U19" s="57"/>
      <c r="V19" s="57"/>
      <c r="W19" s="57"/>
      <c r="X19" s="57"/>
      <c r="Y19" s="57"/>
      <c r="Z19" s="57"/>
      <c r="AA19" s="57"/>
      <c r="AB19" s="57"/>
      <c r="AC19" s="57"/>
      <c r="AD19" s="58"/>
    </row>
    <row r="20" spans="1:30" ht="22.5" customHeight="1">
      <c r="A20" s="54"/>
      <c r="B20" s="56">
        <v>4</v>
      </c>
      <c r="C20" s="56">
        <v>119.99</v>
      </c>
      <c r="D20" s="56">
        <v>268.99</v>
      </c>
      <c r="E20" s="56">
        <v>131.99</v>
      </c>
      <c r="F20" s="56">
        <v>149.99</v>
      </c>
      <c r="G20" s="56">
        <v>149.99</v>
      </c>
      <c r="H20" s="298" t="s">
        <v>1087</v>
      </c>
      <c r="I20" s="338">
        <v>5213009013536</v>
      </c>
      <c r="J20" s="68" t="s">
        <v>106</v>
      </c>
      <c r="K20" s="64" t="s">
        <v>105</v>
      </c>
      <c r="L20" s="64" t="s">
        <v>107</v>
      </c>
      <c r="M20" s="64" t="s">
        <v>81</v>
      </c>
      <c r="N20" s="56" t="s">
        <v>82</v>
      </c>
      <c r="O20" s="64" t="s">
        <v>65</v>
      </c>
      <c r="P20" s="56" t="s">
        <v>83</v>
      </c>
      <c r="Q20" s="66" t="s">
        <v>108</v>
      </c>
      <c r="R20" s="212">
        <f t="shared" si="12"/>
        <v>0</v>
      </c>
      <c r="S20" s="212">
        <f t="shared" si="13"/>
        <v>0</v>
      </c>
      <c r="T20" s="212">
        <f t="shared" si="14"/>
        <v>0</v>
      </c>
      <c r="U20" s="57"/>
      <c r="V20" s="57"/>
      <c r="W20" s="57"/>
      <c r="X20" s="57"/>
      <c r="Y20" s="57"/>
      <c r="Z20" s="57"/>
      <c r="AA20" s="57"/>
      <c r="AB20" s="57"/>
      <c r="AC20" s="57"/>
      <c r="AD20" s="58"/>
    </row>
    <row r="21" spans="1:30" ht="22.5" customHeight="1">
      <c r="A21" s="54"/>
      <c r="B21" s="56">
        <v>4</v>
      </c>
      <c r="C21" s="56">
        <v>119.99</v>
      </c>
      <c r="D21" s="56">
        <v>268.99</v>
      </c>
      <c r="E21" s="56">
        <v>131.99</v>
      </c>
      <c r="F21" s="56">
        <v>149.99</v>
      </c>
      <c r="G21" s="56">
        <v>149.99</v>
      </c>
      <c r="H21" s="67"/>
      <c r="I21" s="338">
        <v>5213009013857</v>
      </c>
      <c r="J21" s="68" t="s">
        <v>114</v>
      </c>
      <c r="K21" s="64" t="s">
        <v>113</v>
      </c>
      <c r="L21" s="64" t="s">
        <v>115</v>
      </c>
      <c r="M21" s="64" t="s">
        <v>81</v>
      </c>
      <c r="N21" s="56" t="s">
        <v>82</v>
      </c>
      <c r="O21" s="64" t="s">
        <v>65</v>
      </c>
      <c r="P21" s="56" t="s">
        <v>83</v>
      </c>
      <c r="Q21" s="66" t="s">
        <v>116</v>
      </c>
      <c r="R21" s="212">
        <f>F21*A21</f>
        <v>0</v>
      </c>
      <c r="S21" s="212">
        <f>G21*A21</f>
        <v>0</v>
      </c>
      <c r="T21" s="212">
        <f>D21*A21</f>
        <v>0</v>
      </c>
      <c r="U21" s="57"/>
      <c r="V21" s="57"/>
      <c r="W21" s="57"/>
      <c r="X21" s="57"/>
      <c r="Y21" s="57"/>
      <c r="Z21" s="57"/>
      <c r="AA21" s="57"/>
      <c r="AB21" s="57"/>
      <c r="AC21" s="57"/>
      <c r="AD21" s="58"/>
    </row>
    <row r="22" spans="1:30" ht="22.5" customHeight="1">
      <c r="A22" s="288"/>
      <c r="B22" s="289">
        <v>4</v>
      </c>
      <c r="C22" s="289">
        <v>119.99</v>
      </c>
      <c r="D22" s="289">
        <v>268.99</v>
      </c>
      <c r="E22" s="56">
        <v>131.99</v>
      </c>
      <c r="F22" s="289">
        <v>149.99</v>
      </c>
      <c r="G22" s="289">
        <v>149.99</v>
      </c>
      <c r="H22" s="290"/>
      <c r="I22" s="396">
        <v>5213009013888</v>
      </c>
      <c r="J22" s="397" t="s">
        <v>122</v>
      </c>
      <c r="K22" s="398" t="s">
        <v>121</v>
      </c>
      <c r="L22" s="398" t="s">
        <v>123</v>
      </c>
      <c r="M22" s="291" t="s">
        <v>81</v>
      </c>
      <c r="N22" s="289" t="s">
        <v>82</v>
      </c>
      <c r="O22" s="291" t="s">
        <v>65</v>
      </c>
      <c r="P22" s="289" t="s">
        <v>83</v>
      </c>
      <c r="Q22" s="290" t="s">
        <v>124</v>
      </c>
      <c r="R22" s="292">
        <f>F22*A22</f>
        <v>0</v>
      </c>
      <c r="S22" s="292">
        <f>G22*A22</f>
        <v>0</v>
      </c>
      <c r="T22" s="292">
        <f>D22*A22</f>
        <v>0</v>
      </c>
      <c r="U22" s="57"/>
      <c r="V22" s="57"/>
      <c r="W22" s="57"/>
      <c r="X22" s="57"/>
      <c r="Y22" s="57"/>
      <c r="Z22" s="57"/>
      <c r="AA22" s="57"/>
      <c r="AB22" s="57"/>
      <c r="AC22" s="57"/>
      <c r="AD22" s="58"/>
    </row>
    <row r="23" spans="1:30" ht="22.5" customHeight="1">
      <c r="A23" s="288"/>
      <c r="B23" s="399">
        <v>6</v>
      </c>
      <c r="C23" s="399">
        <v>49.99</v>
      </c>
      <c r="D23" s="399">
        <v>99.99</v>
      </c>
      <c r="E23" s="254">
        <v>52.99</v>
      </c>
      <c r="F23" s="399">
        <v>59.99</v>
      </c>
      <c r="G23" s="399">
        <v>59.99</v>
      </c>
      <c r="H23" s="400" t="s">
        <v>1201</v>
      </c>
      <c r="I23" s="379">
        <v>5213009015295</v>
      </c>
      <c r="J23" s="379" t="s">
        <v>1205</v>
      </c>
      <c r="K23" s="401" t="s">
        <v>1206</v>
      </c>
      <c r="L23" s="401" t="s">
        <v>1207</v>
      </c>
      <c r="M23" s="256" t="s">
        <v>76</v>
      </c>
      <c r="N23" s="254" t="s">
        <v>55</v>
      </c>
      <c r="O23" s="256" t="s">
        <v>56</v>
      </c>
      <c r="P23" s="254" t="s">
        <v>57</v>
      </c>
      <c r="Q23" s="325" t="s">
        <v>6</v>
      </c>
      <c r="R23" s="292">
        <f t="shared" ref="R23:R29" si="18">F23*A23</f>
        <v>0</v>
      </c>
      <c r="S23" s="292">
        <f t="shared" ref="S23:S29" si="19">G23*A23</f>
        <v>0</v>
      </c>
      <c r="T23" s="292">
        <f t="shared" ref="T23:T29" si="20">D23*A23</f>
        <v>0</v>
      </c>
      <c r="U23" s="57"/>
      <c r="V23" s="57"/>
      <c r="W23" s="57"/>
      <c r="X23" s="57"/>
      <c r="Y23" s="57"/>
      <c r="Z23" s="57"/>
      <c r="AA23" s="57"/>
      <c r="AB23" s="57"/>
      <c r="AC23" s="57"/>
      <c r="AD23" s="58"/>
    </row>
    <row r="24" spans="1:30" ht="22.5" customHeight="1">
      <c r="A24" s="288"/>
      <c r="B24" s="399">
        <v>6</v>
      </c>
      <c r="C24" s="399">
        <v>49.99</v>
      </c>
      <c r="D24" s="399">
        <v>99.99</v>
      </c>
      <c r="E24" s="254">
        <v>52.99</v>
      </c>
      <c r="F24" s="399">
        <v>59.99</v>
      </c>
      <c r="G24" s="399">
        <v>59.99</v>
      </c>
      <c r="H24" s="400" t="s">
        <v>1201</v>
      </c>
      <c r="I24" s="379">
        <v>5213009015257</v>
      </c>
      <c r="J24" s="379" t="s">
        <v>1208</v>
      </c>
      <c r="K24" s="401" t="s">
        <v>1209</v>
      </c>
      <c r="L24" s="401" t="s">
        <v>1210</v>
      </c>
      <c r="M24" s="256" t="s">
        <v>76</v>
      </c>
      <c r="N24" s="254" t="s">
        <v>55</v>
      </c>
      <c r="O24" s="256" t="s">
        <v>56</v>
      </c>
      <c r="P24" s="254" t="s">
        <v>57</v>
      </c>
      <c r="Q24" s="325" t="s">
        <v>6</v>
      </c>
      <c r="R24" s="292">
        <f t="shared" si="18"/>
        <v>0</v>
      </c>
      <c r="S24" s="292">
        <f t="shared" si="19"/>
        <v>0</v>
      </c>
      <c r="T24" s="292">
        <f t="shared" si="20"/>
        <v>0</v>
      </c>
      <c r="U24" s="57"/>
      <c r="V24" s="57"/>
      <c r="W24" s="57"/>
      <c r="X24" s="57"/>
      <c r="Y24" s="57"/>
      <c r="Z24" s="57"/>
      <c r="AA24" s="57"/>
      <c r="AB24" s="57"/>
      <c r="AC24" s="57"/>
      <c r="AD24" s="58"/>
    </row>
    <row r="25" spans="1:30" ht="22.5" customHeight="1">
      <c r="A25" s="288"/>
      <c r="B25" s="399">
        <v>6</v>
      </c>
      <c r="C25" s="399">
        <v>49.99</v>
      </c>
      <c r="D25" s="399">
        <v>99.99</v>
      </c>
      <c r="E25" s="254">
        <v>52.99</v>
      </c>
      <c r="F25" s="399">
        <v>59.99</v>
      </c>
      <c r="G25" s="399">
        <v>59.99</v>
      </c>
      <c r="H25" s="400" t="s">
        <v>1201</v>
      </c>
      <c r="I25" s="379">
        <v>5213009015233</v>
      </c>
      <c r="J25" s="379" t="s">
        <v>1213</v>
      </c>
      <c r="K25" s="401" t="s">
        <v>1211</v>
      </c>
      <c r="L25" s="401" t="s">
        <v>1212</v>
      </c>
      <c r="M25" s="256" t="s">
        <v>76</v>
      </c>
      <c r="N25" s="254" t="s">
        <v>55</v>
      </c>
      <c r="O25" s="256" t="s">
        <v>56</v>
      </c>
      <c r="P25" s="254" t="s">
        <v>57</v>
      </c>
      <c r="Q25" s="325" t="s">
        <v>6</v>
      </c>
      <c r="R25" s="292">
        <f t="shared" si="18"/>
        <v>0</v>
      </c>
      <c r="S25" s="292">
        <f t="shared" si="19"/>
        <v>0</v>
      </c>
      <c r="T25" s="292">
        <f t="shared" si="20"/>
        <v>0</v>
      </c>
      <c r="U25" s="57"/>
      <c r="V25" s="57"/>
      <c r="W25" s="57"/>
      <c r="X25" s="57"/>
      <c r="Y25" s="57"/>
      <c r="Z25" s="57"/>
      <c r="AA25" s="57"/>
      <c r="AB25" s="57"/>
      <c r="AC25" s="57"/>
      <c r="AD25" s="58"/>
    </row>
    <row r="26" spans="1:30" ht="22.5" customHeight="1">
      <c r="A26" s="288"/>
      <c r="B26" s="399">
        <v>6</v>
      </c>
      <c r="C26" s="399">
        <v>49.99</v>
      </c>
      <c r="D26" s="399">
        <v>99.99</v>
      </c>
      <c r="E26" s="254">
        <v>52.99</v>
      </c>
      <c r="F26" s="399">
        <v>59.99</v>
      </c>
      <c r="G26" s="399">
        <v>59.99</v>
      </c>
      <c r="H26" s="400" t="s">
        <v>1201</v>
      </c>
      <c r="I26" s="379">
        <v>5213009015264</v>
      </c>
      <c r="J26" s="379" t="s">
        <v>1214</v>
      </c>
      <c r="K26" s="401" t="s">
        <v>1215</v>
      </c>
      <c r="L26" s="401" t="s">
        <v>1216</v>
      </c>
      <c r="M26" s="256" t="s">
        <v>76</v>
      </c>
      <c r="N26" s="254" t="s">
        <v>55</v>
      </c>
      <c r="O26" s="256" t="s">
        <v>56</v>
      </c>
      <c r="P26" s="254" t="s">
        <v>57</v>
      </c>
      <c r="Q26" s="325" t="s">
        <v>6</v>
      </c>
      <c r="R26" s="292">
        <f t="shared" si="18"/>
        <v>0</v>
      </c>
      <c r="S26" s="292">
        <f t="shared" si="19"/>
        <v>0</v>
      </c>
      <c r="T26" s="292">
        <f t="shared" si="20"/>
        <v>0</v>
      </c>
      <c r="U26" s="57"/>
      <c r="V26" s="57"/>
      <c r="W26" s="57"/>
      <c r="X26" s="57"/>
      <c r="Y26" s="57"/>
      <c r="Z26" s="57"/>
      <c r="AA26" s="57"/>
      <c r="AB26" s="57"/>
      <c r="AC26" s="57"/>
      <c r="AD26" s="58"/>
    </row>
    <row r="27" spans="1:30" ht="22.5" customHeight="1">
      <c r="A27" s="288"/>
      <c r="B27" s="399">
        <v>6</v>
      </c>
      <c r="C27" s="399">
        <v>49.99</v>
      </c>
      <c r="D27" s="399">
        <v>99.99</v>
      </c>
      <c r="E27" s="254">
        <v>52.99</v>
      </c>
      <c r="F27" s="399">
        <v>59.99</v>
      </c>
      <c r="G27" s="399">
        <v>59.99</v>
      </c>
      <c r="H27" s="400" t="s">
        <v>1201</v>
      </c>
      <c r="I27" s="379">
        <v>5213009015288</v>
      </c>
      <c r="J27" s="379" t="s">
        <v>1217</v>
      </c>
      <c r="K27" s="401" t="s">
        <v>1218</v>
      </c>
      <c r="L27" s="401" t="s">
        <v>1219</v>
      </c>
      <c r="M27" s="256" t="s">
        <v>76</v>
      </c>
      <c r="N27" s="254" t="s">
        <v>55</v>
      </c>
      <c r="O27" s="256" t="s">
        <v>56</v>
      </c>
      <c r="P27" s="254" t="s">
        <v>57</v>
      </c>
      <c r="Q27" s="325" t="s">
        <v>6</v>
      </c>
      <c r="R27" s="292">
        <f t="shared" si="18"/>
        <v>0</v>
      </c>
      <c r="S27" s="292">
        <f t="shared" si="19"/>
        <v>0</v>
      </c>
      <c r="T27" s="292">
        <f t="shared" si="20"/>
        <v>0</v>
      </c>
      <c r="U27" s="57"/>
      <c r="V27" s="57"/>
      <c r="W27" s="57"/>
      <c r="X27" s="57"/>
      <c r="Y27" s="57"/>
      <c r="Z27" s="57"/>
      <c r="AA27" s="57"/>
      <c r="AB27" s="57"/>
      <c r="AC27" s="57"/>
      <c r="AD27" s="58"/>
    </row>
    <row r="28" spans="1:30" ht="22.5" customHeight="1">
      <c r="A28" s="288"/>
      <c r="B28" s="399">
        <v>6</v>
      </c>
      <c r="C28" s="399">
        <v>49.99</v>
      </c>
      <c r="D28" s="399">
        <v>99.99</v>
      </c>
      <c r="E28" s="254">
        <v>52.99</v>
      </c>
      <c r="F28" s="399">
        <v>59.99</v>
      </c>
      <c r="G28" s="399">
        <v>59.99</v>
      </c>
      <c r="H28" s="400" t="s">
        <v>1201</v>
      </c>
      <c r="I28" s="379">
        <v>5213009015240</v>
      </c>
      <c r="J28" s="379" t="s">
        <v>1220</v>
      </c>
      <c r="K28" s="401" t="s">
        <v>1221</v>
      </c>
      <c r="L28" s="401" t="s">
        <v>1222</v>
      </c>
      <c r="M28" s="256" t="s">
        <v>76</v>
      </c>
      <c r="N28" s="254" t="s">
        <v>55</v>
      </c>
      <c r="O28" s="256" t="s">
        <v>56</v>
      </c>
      <c r="P28" s="254" t="s">
        <v>57</v>
      </c>
      <c r="Q28" s="325" t="s">
        <v>6</v>
      </c>
      <c r="R28" s="292">
        <f t="shared" si="18"/>
        <v>0</v>
      </c>
      <c r="S28" s="292">
        <f t="shared" si="19"/>
        <v>0</v>
      </c>
      <c r="T28" s="292">
        <f t="shared" si="20"/>
        <v>0</v>
      </c>
      <c r="U28" s="57"/>
      <c r="V28" s="57"/>
      <c r="W28" s="57"/>
      <c r="X28" s="57"/>
      <c r="Y28" s="57"/>
      <c r="Z28" s="57"/>
      <c r="AA28" s="57"/>
      <c r="AB28" s="57"/>
      <c r="AC28" s="57"/>
      <c r="AD28" s="58"/>
    </row>
    <row r="29" spans="1:30" ht="22.5" customHeight="1">
      <c r="A29" s="288"/>
      <c r="B29" s="399">
        <v>6</v>
      </c>
      <c r="C29" s="399">
        <v>49.99</v>
      </c>
      <c r="D29" s="399">
        <v>99.99</v>
      </c>
      <c r="E29" s="254">
        <v>52.99</v>
      </c>
      <c r="F29" s="399">
        <v>59.99</v>
      </c>
      <c r="G29" s="399">
        <v>59.99</v>
      </c>
      <c r="H29" s="400" t="s">
        <v>1201</v>
      </c>
      <c r="I29" s="379">
        <v>5213009015271</v>
      </c>
      <c r="J29" s="379" t="s">
        <v>1223</v>
      </c>
      <c r="K29" s="401" t="s">
        <v>1224</v>
      </c>
      <c r="L29" s="401" t="s">
        <v>1225</v>
      </c>
      <c r="M29" s="256" t="s">
        <v>76</v>
      </c>
      <c r="N29" s="254" t="s">
        <v>55</v>
      </c>
      <c r="O29" s="256" t="s">
        <v>56</v>
      </c>
      <c r="P29" s="254" t="s">
        <v>57</v>
      </c>
      <c r="Q29" s="325" t="s">
        <v>6</v>
      </c>
      <c r="R29" s="292">
        <f t="shared" si="18"/>
        <v>0</v>
      </c>
      <c r="S29" s="292">
        <f t="shared" si="19"/>
        <v>0</v>
      </c>
      <c r="T29" s="292">
        <f t="shared" si="20"/>
        <v>0</v>
      </c>
      <c r="U29" s="57"/>
      <c r="V29" s="57"/>
      <c r="W29" s="57"/>
      <c r="X29" s="57"/>
      <c r="Y29" s="57"/>
      <c r="Z29" s="57"/>
      <c r="AA29" s="57"/>
      <c r="AB29" s="57"/>
      <c r="AC29" s="57"/>
      <c r="AD29" s="58"/>
    </row>
    <row r="30" spans="1:30" ht="8.4" customHeight="1">
      <c r="A30" s="283"/>
      <c r="B30" s="284"/>
      <c r="C30" s="284"/>
      <c r="D30" s="284"/>
      <c r="E30" s="284"/>
      <c r="F30" s="284"/>
      <c r="G30" s="284"/>
      <c r="H30" s="285"/>
      <c r="I30" s="341"/>
      <c r="J30" s="342"/>
      <c r="K30" s="286"/>
      <c r="L30" s="286"/>
      <c r="M30" s="286"/>
      <c r="N30" s="284"/>
      <c r="O30" s="286"/>
      <c r="P30" s="284"/>
      <c r="Q30" s="285"/>
      <c r="R30" s="287"/>
      <c r="S30" s="287"/>
      <c r="T30" s="287"/>
      <c r="U30" s="57"/>
      <c r="V30" s="57"/>
      <c r="W30" s="57"/>
      <c r="X30" s="57"/>
      <c r="Y30" s="57"/>
      <c r="Z30" s="57"/>
      <c r="AA30" s="57"/>
      <c r="AB30" s="57"/>
      <c r="AC30" s="57"/>
      <c r="AD30" s="58"/>
    </row>
    <row r="31" spans="1:30" s="282" customFormat="1" ht="22.5" customHeight="1">
      <c r="A31" s="277" t="s">
        <v>36</v>
      </c>
      <c r="B31" s="278" t="s">
        <v>37</v>
      </c>
      <c r="C31" s="278" t="s">
        <v>265</v>
      </c>
      <c r="D31" s="278" t="s">
        <v>39</v>
      </c>
      <c r="E31" s="278" t="s">
        <v>1090</v>
      </c>
      <c r="F31" s="278" t="s">
        <v>40</v>
      </c>
      <c r="G31" s="278" t="s">
        <v>41</v>
      </c>
      <c r="H31" s="279" t="s">
        <v>42</v>
      </c>
      <c r="I31" s="372" t="s">
        <v>44</v>
      </c>
      <c r="J31" s="373" t="s">
        <v>43</v>
      </c>
      <c r="K31" s="374" t="s">
        <v>1153</v>
      </c>
      <c r="L31" s="374" t="s">
        <v>45</v>
      </c>
      <c r="M31" s="278" t="s">
        <v>46</v>
      </c>
      <c r="N31" s="278" t="s">
        <v>47</v>
      </c>
      <c r="O31" s="278" t="s">
        <v>48</v>
      </c>
      <c r="P31" s="278" t="s">
        <v>49</v>
      </c>
      <c r="Q31" s="280" t="s">
        <v>50</v>
      </c>
      <c r="R31" s="266" t="s">
        <v>268</v>
      </c>
      <c r="S31" s="266" t="s">
        <v>267</v>
      </c>
      <c r="T31" s="75" t="s">
        <v>269</v>
      </c>
      <c r="U31" s="281"/>
      <c r="V31" s="281"/>
      <c r="W31" s="281"/>
      <c r="X31" s="281"/>
      <c r="Y31" s="281"/>
      <c r="Z31" s="281"/>
      <c r="AA31" s="281"/>
      <c r="AB31" s="281"/>
      <c r="AC31" s="281"/>
      <c r="AD31" s="281"/>
    </row>
    <row r="32" spans="1:30" ht="22.5" customHeight="1">
      <c r="A32" s="54"/>
      <c r="B32" s="254">
        <v>6</v>
      </c>
      <c r="C32" s="254">
        <v>19.989999999999998</v>
      </c>
      <c r="D32" s="254">
        <v>39.99</v>
      </c>
      <c r="E32" s="254">
        <v>21.99</v>
      </c>
      <c r="F32" s="254">
        <v>24.99</v>
      </c>
      <c r="G32" s="254">
        <v>24.99</v>
      </c>
      <c r="H32" s="391" t="s">
        <v>1108</v>
      </c>
      <c r="I32" s="379">
        <v>5213009015189</v>
      </c>
      <c r="J32" s="379" t="s">
        <v>1179</v>
      </c>
      <c r="K32" s="380" t="s">
        <v>1180</v>
      </c>
      <c r="L32" s="380" t="s">
        <v>1181</v>
      </c>
      <c r="M32" s="326" t="s">
        <v>454</v>
      </c>
      <c r="N32" s="303" t="s">
        <v>160</v>
      </c>
      <c r="O32" s="296" t="s">
        <v>6</v>
      </c>
      <c r="P32" s="300" t="s">
        <v>6</v>
      </c>
      <c r="Q32" s="325" t="s">
        <v>1186</v>
      </c>
      <c r="R32" s="212">
        <f>F32*A32</f>
        <v>0</v>
      </c>
      <c r="S32" s="212">
        <f>G32*A32</f>
        <v>0</v>
      </c>
      <c r="T32" s="212">
        <f>D32*A32</f>
        <v>0</v>
      </c>
      <c r="U32" s="45"/>
      <c r="V32" s="45"/>
      <c r="W32" s="45"/>
      <c r="X32" s="45"/>
      <c r="Y32" s="45"/>
      <c r="Z32" s="45"/>
      <c r="AA32" s="45"/>
      <c r="AB32" s="45"/>
      <c r="AC32" s="45"/>
      <c r="AD32" s="38"/>
    </row>
    <row r="33" spans="1:30" ht="22.5" customHeight="1">
      <c r="A33" s="54"/>
      <c r="B33" s="254">
        <v>6</v>
      </c>
      <c r="C33" s="303">
        <v>19.989999999999998</v>
      </c>
      <c r="D33" s="254">
        <v>39.99</v>
      </c>
      <c r="E33" s="254">
        <v>21.99</v>
      </c>
      <c r="F33" s="254">
        <v>24.99</v>
      </c>
      <c r="G33" s="254">
        <v>24.99</v>
      </c>
      <c r="H33" s="393" t="s">
        <v>1108</v>
      </c>
      <c r="I33" s="379">
        <v>5213009015196</v>
      </c>
      <c r="J33" s="379" t="s">
        <v>1182</v>
      </c>
      <c r="K33" s="380" t="s">
        <v>1183</v>
      </c>
      <c r="L33" s="380" t="s">
        <v>1181</v>
      </c>
      <c r="M33" s="326" t="s">
        <v>454</v>
      </c>
      <c r="N33" s="303" t="s">
        <v>160</v>
      </c>
      <c r="O33" s="326"/>
      <c r="P33" s="303"/>
      <c r="Q33" s="297" t="s">
        <v>1187</v>
      </c>
      <c r="R33" s="212">
        <f t="shared" ref="R33:R34" si="21">F33*A33</f>
        <v>0</v>
      </c>
      <c r="S33" s="212">
        <f t="shared" ref="S33:S34" si="22">G33*A33</f>
        <v>0</v>
      </c>
      <c r="T33" s="212">
        <f t="shared" ref="T33:T34" si="23">D33*A33</f>
        <v>0</v>
      </c>
      <c r="U33" s="45"/>
      <c r="V33" s="45"/>
      <c r="W33" s="45"/>
      <c r="X33" s="45"/>
      <c r="Y33" s="45"/>
      <c r="Z33" s="45"/>
      <c r="AA33" s="45"/>
      <c r="AB33" s="45"/>
      <c r="AC33" s="45"/>
      <c r="AD33" s="38"/>
    </row>
    <row r="34" spans="1:30" ht="22.5" customHeight="1">
      <c r="A34" s="54"/>
      <c r="B34" s="254">
        <v>6</v>
      </c>
      <c r="C34" s="303">
        <v>19.989999999999998</v>
      </c>
      <c r="D34" s="254">
        <v>39.99</v>
      </c>
      <c r="E34" s="254">
        <v>21.99</v>
      </c>
      <c r="F34" s="254">
        <v>24.99</v>
      </c>
      <c r="G34" s="254">
        <v>24.99</v>
      </c>
      <c r="H34" s="393" t="s">
        <v>1198</v>
      </c>
      <c r="I34" s="379">
        <v>5213009015202</v>
      </c>
      <c r="J34" s="379" t="s">
        <v>1184</v>
      </c>
      <c r="K34" s="380" t="s">
        <v>1185</v>
      </c>
      <c r="L34" s="380" t="s">
        <v>1181</v>
      </c>
      <c r="M34" s="326" t="s">
        <v>454</v>
      </c>
      <c r="N34" s="303" t="s">
        <v>160</v>
      </c>
      <c r="O34" s="326"/>
      <c r="P34" s="303"/>
      <c r="Q34" s="297" t="s">
        <v>1188</v>
      </c>
      <c r="R34" s="212">
        <f t="shared" si="21"/>
        <v>0</v>
      </c>
      <c r="S34" s="212">
        <f t="shared" si="22"/>
        <v>0</v>
      </c>
      <c r="T34" s="212">
        <f t="shared" si="23"/>
        <v>0</v>
      </c>
      <c r="U34" s="45"/>
      <c r="V34" s="45"/>
      <c r="W34" s="45"/>
      <c r="X34" s="45"/>
      <c r="Y34" s="45"/>
      <c r="Z34" s="45"/>
      <c r="AA34" s="45"/>
      <c r="AB34" s="45"/>
      <c r="AC34" s="45"/>
      <c r="AD34" s="38"/>
    </row>
    <row r="35" spans="1:30" ht="22.5" customHeight="1">
      <c r="A35" s="54"/>
      <c r="B35" s="254">
        <v>6</v>
      </c>
      <c r="C35" s="254">
        <v>29.99</v>
      </c>
      <c r="D35" s="254">
        <v>68.989999999999995</v>
      </c>
      <c r="E35" s="254">
        <v>34.99</v>
      </c>
      <c r="F35" s="254">
        <v>39.99</v>
      </c>
      <c r="G35" s="254">
        <v>39.99</v>
      </c>
      <c r="H35" s="391" t="s">
        <v>1108</v>
      </c>
      <c r="I35" s="379">
        <v>5213009015103</v>
      </c>
      <c r="J35" s="385" t="s">
        <v>1161</v>
      </c>
      <c r="K35" s="380" t="s">
        <v>1162</v>
      </c>
      <c r="L35" s="381" t="s">
        <v>1163</v>
      </c>
      <c r="M35" s="256" t="s">
        <v>76</v>
      </c>
      <c r="N35" s="254" t="s">
        <v>55</v>
      </c>
      <c r="O35" s="296" t="s">
        <v>56</v>
      </c>
      <c r="P35" s="254" t="s">
        <v>57</v>
      </c>
      <c r="Q35" s="325" t="s">
        <v>1172</v>
      </c>
      <c r="R35" s="212">
        <f t="shared" ref="R35:R40" si="24">F35*A35</f>
        <v>0</v>
      </c>
      <c r="S35" s="212">
        <f t="shared" ref="S35:S40" si="25">G35*A35</f>
        <v>0</v>
      </c>
      <c r="T35" s="212">
        <f t="shared" ref="T35:T40" si="26">D35*A35</f>
        <v>0</v>
      </c>
      <c r="U35" s="57"/>
      <c r="V35" s="57"/>
      <c r="W35" s="57"/>
      <c r="X35" s="57"/>
      <c r="Y35" s="57"/>
      <c r="Z35" s="57"/>
      <c r="AA35" s="57"/>
      <c r="AB35" s="57"/>
      <c r="AC35" s="57"/>
      <c r="AD35" s="38"/>
    </row>
    <row r="36" spans="1:30" ht="22.5" customHeight="1">
      <c r="A36" s="54"/>
      <c r="B36" s="254">
        <v>6</v>
      </c>
      <c r="C36" s="254">
        <v>29.99</v>
      </c>
      <c r="D36" s="254">
        <v>68.989999999999995</v>
      </c>
      <c r="E36" s="254">
        <v>34.99</v>
      </c>
      <c r="F36" s="254">
        <v>39.99</v>
      </c>
      <c r="G36" s="254">
        <v>39.99</v>
      </c>
      <c r="H36" s="392" t="s">
        <v>1108</v>
      </c>
      <c r="I36" s="379">
        <v>5213009015110</v>
      </c>
      <c r="J36" s="385" t="s">
        <v>1164</v>
      </c>
      <c r="K36" s="380" t="s">
        <v>1165</v>
      </c>
      <c r="L36" s="381" t="s">
        <v>1163</v>
      </c>
      <c r="M36" s="256" t="s">
        <v>76</v>
      </c>
      <c r="N36" s="254" t="s">
        <v>55</v>
      </c>
      <c r="O36" s="256" t="s">
        <v>56</v>
      </c>
      <c r="P36" s="254" t="s">
        <v>57</v>
      </c>
      <c r="Q36" s="325" t="s">
        <v>1171</v>
      </c>
      <c r="R36" s="212">
        <f t="shared" si="24"/>
        <v>0</v>
      </c>
      <c r="S36" s="212">
        <f t="shared" si="25"/>
        <v>0</v>
      </c>
      <c r="T36" s="212">
        <f t="shared" si="26"/>
        <v>0</v>
      </c>
      <c r="U36" s="45"/>
      <c r="V36" s="45"/>
      <c r="W36" s="45"/>
      <c r="X36" s="45"/>
      <c r="Y36" s="45"/>
      <c r="Z36" s="45"/>
      <c r="AA36" s="45"/>
      <c r="AB36" s="45"/>
      <c r="AC36" s="45"/>
      <c r="AD36" s="38"/>
    </row>
    <row r="37" spans="1:30" ht="22.5" customHeight="1">
      <c r="A37" s="54"/>
      <c r="B37" s="254">
        <v>6</v>
      </c>
      <c r="C37" s="254">
        <v>29.99</v>
      </c>
      <c r="D37" s="254">
        <v>68.989999999999995</v>
      </c>
      <c r="E37" s="254">
        <v>34.99</v>
      </c>
      <c r="F37" s="254">
        <v>39.99</v>
      </c>
      <c r="G37" s="254">
        <v>39.99</v>
      </c>
      <c r="H37" s="392" t="s">
        <v>1199</v>
      </c>
      <c r="I37" s="379">
        <v>5213009015127</v>
      </c>
      <c r="J37" s="385" t="s">
        <v>1166</v>
      </c>
      <c r="K37" s="380" t="s">
        <v>1167</v>
      </c>
      <c r="L37" s="381" t="s">
        <v>1170</v>
      </c>
      <c r="M37" s="256" t="s">
        <v>76</v>
      </c>
      <c r="N37" s="254" t="s">
        <v>55</v>
      </c>
      <c r="O37" s="256" t="s">
        <v>56</v>
      </c>
      <c r="P37" s="254" t="s">
        <v>57</v>
      </c>
      <c r="Q37" s="325" t="s">
        <v>1246</v>
      </c>
      <c r="R37" s="212">
        <f t="shared" si="24"/>
        <v>0</v>
      </c>
      <c r="S37" s="212">
        <f t="shared" si="25"/>
        <v>0</v>
      </c>
      <c r="T37" s="212">
        <f t="shared" si="26"/>
        <v>0</v>
      </c>
      <c r="U37" s="45"/>
      <c r="V37" s="45"/>
      <c r="W37" s="45"/>
      <c r="X37" s="45"/>
      <c r="Y37" s="45"/>
      <c r="Z37" s="45"/>
      <c r="AA37" s="45"/>
      <c r="AB37" s="45"/>
      <c r="AC37" s="45"/>
      <c r="AD37" s="38"/>
    </row>
    <row r="38" spans="1:30" ht="22.5" customHeight="1">
      <c r="A38" s="54"/>
      <c r="B38" s="254">
        <v>6</v>
      </c>
      <c r="C38" s="254">
        <v>29.99</v>
      </c>
      <c r="D38" s="254">
        <v>68.989999999999995</v>
      </c>
      <c r="E38" s="254">
        <v>34.99</v>
      </c>
      <c r="F38" s="254">
        <v>39.99</v>
      </c>
      <c r="G38" s="254">
        <v>39.99</v>
      </c>
      <c r="H38" s="393" t="s">
        <v>1199</v>
      </c>
      <c r="I38" s="382">
        <v>5213009015134</v>
      </c>
      <c r="J38" s="386" t="s">
        <v>1168</v>
      </c>
      <c r="K38" s="383" t="s">
        <v>1169</v>
      </c>
      <c r="L38" s="384" t="s">
        <v>1170</v>
      </c>
      <c r="M38" s="256" t="s">
        <v>76</v>
      </c>
      <c r="N38" s="254" t="s">
        <v>55</v>
      </c>
      <c r="O38" s="256" t="s">
        <v>56</v>
      </c>
      <c r="P38" s="254" t="s">
        <v>57</v>
      </c>
      <c r="Q38" s="297" t="s">
        <v>1251</v>
      </c>
      <c r="R38" s="212">
        <f t="shared" si="24"/>
        <v>0</v>
      </c>
      <c r="S38" s="212">
        <f t="shared" si="25"/>
        <v>0</v>
      </c>
      <c r="T38" s="212">
        <f t="shared" si="26"/>
        <v>0</v>
      </c>
      <c r="U38" s="57"/>
      <c r="V38" s="57"/>
      <c r="W38" s="57"/>
      <c r="X38" s="57"/>
      <c r="Y38" s="57"/>
      <c r="Z38" s="57"/>
      <c r="AA38" s="57"/>
      <c r="AB38" s="57"/>
      <c r="AC38" s="57"/>
      <c r="AD38" s="38"/>
    </row>
    <row r="39" spans="1:30" ht="22.5" customHeight="1">
      <c r="A39" s="54"/>
      <c r="B39" s="254">
        <v>6</v>
      </c>
      <c r="C39" s="399">
        <v>49.99</v>
      </c>
      <c r="D39" s="399">
        <v>99.99</v>
      </c>
      <c r="E39" s="254">
        <v>52.99</v>
      </c>
      <c r="F39" s="399">
        <v>59.99</v>
      </c>
      <c r="G39" s="399">
        <v>59.99</v>
      </c>
      <c r="H39" s="393" t="s">
        <v>1108</v>
      </c>
      <c r="I39" s="379">
        <v>5213009015141</v>
      </c>
      <c r="J39" s="379" t="s">
        <v>1173</v>
      </c>
      <c r="K39" s="387" t="s">
        <v>1174</v>
      </c>
      <c r="L39" s="381" t="s">
        <v>1226</v>
      </c>
      <c r="M39" s="256" t="s">
        <v>76</v>
      </c>
      <c r="N39" s="254" t="s">
        <v>55</v>
      </c>
      <c r="O39" s="256" t="s">
        <v>56</v>
      </c>
      <c r="P39" s="254" t="s">
        <v>57</v>
      </c>
      <c r="Q39" s="325" t="s">
        <v>1177</v>
      </c>
      <c r="R39" s="212">
        <f t="shared" si="24"/>
        <v>0</v>
      </c>
      <c r="S39" s="212">
        <f t="shared" si="25"/>
        <v>0</v>
      </c>
      <c r="T39" s="212">
        <f t="shared" si="26"/>
        <v>0</v>
      </c>
      <c r="U39" s="45"/>
      <c r="V39" s="45"/>
      <c r="W39" s="45"/>
      <c r="X39" s="45"/>
      <c r="Y39" s="45"/>
      <c r="Z39" s="45"/>
      <c r="AA39" s="45"/>
      <c r="AB39" s="45"/>
      <c r="AC39" s="45"/>
      <c r="AD39" s="38"/>
    </row>
    <row r="40" spans="1:30" ht="21.75" customHeight="1">
      <c r="A40" s="54"/>
      <c r="B40" s="254">
        <v>6</v>
      </c>
      <c r="C40" s="399">
        <v>49.99</v>
      </c>
      <c r="D40" s="399">
        <v>99.99</v>
      </c>
      <c r="E40" s="254">
        <v>52.99</v>
      </c>
      <c r="F40" s="399">
        <v>59.99</v>
      </c>
      <c r="G40" s="399">
        <v>59.99</v>
      </c>
      <c r="H40" s="393" t="s">
        <v>1108</v>
      </c>
      <c r="I40" s="379">
        <v>5213009015158</v>
      </c>
      <c r="J40" s="379" t="s">
        <v>1175</v>
      </c>
      <c r="K40" s="388" t="s">
        <v>1176</v>
      </c>
      <c r="L40" s="384" t="s">
        <v>1226</v>
      </c>
      <c r="M40" s="256" t="s">
        <v>76</v>
      </c>
      <c r="N40" s="254" t="s">
        <v>55</v>
      </c>
      <c r="O40" s="256" t="s">
        <v>56</v>
      </c>
      <c r="P40" s="254" t="s">
        <v>57</v>
      </c>
      <c r="Q40" s="325" t="s">
        <v>1178</v>
      </c>
      <c r="R40" s="212">
        <f t="shared" si="24"/>
        <v>0</v>
      </c>
      <c r="S40" s="212">
        <f t="shared" si="25"/>
        <v>0</v>
      </c>
      <c r="T40" s="212">
        <f t="shared" si="26"/>
        <v>0</v>
      </c>
      <c r="U40" s="45"/>
      <c r="V40" s="45"/>
      <c r="W40" s="45"/>
      <c r="X40" s="45"/>
      <c r="Y40" s="45"/>
      <c r="Z40" s="45"/>
      <c r="AA40" s="45"/>
      <c r="AB40" s="45"/>
      <c r="AC40" s="45"/>
      <c r="AD40" s="38"/>
    </row>
    <row r="41" spans="1:30" ht="22.5" customHeight="1">
      <c r="A41" s="54"/>
      <c r="B41" s="254">
        <v>6</v>
      </c>
      <c r="C41" s="300">
        <v>84.99</v>
      </c>
      <c r="D41" s="300">
        <v>169.99</v>
      </c>
      <c r="E41" s="300">
        <v>87.99</v>
      </c>
      <c r="F41" s="300">
        <v>99.99</v>
      </c>
      <c r="G41" s="300">
        <v>99.99</v>
      </c>
      <c r="H41" s="390" t="s">
        <v>1198</v>
      </c>
      <c r="I41" s="379">
        <v>5213009015165</v>
      </c>
      <c r="J41" s="379" t="s">
        <v>1156</v>
      </c>
      <c r="K41" s="380" t="s">
        <v>1154</v>
      </c>
      <c r="L41" s="381" t="s">
        <v>1158</v>
      </c>
      <c r="M41" s="256" t="s">
        <v>54</v>
      </c>
      <c r="N41" s="254" t="s">
        <v>55</v>
      </c>
      <c r="O41" s="256" t="s">
        <v>65</v>
      </c>
      <c r="P41" s="254" t="s">
        <v>690</v>
      </c>
      <c r="Q41" s="297" t="s">
        <v>1160</v>
      </c>
      <c r="R41" s="212">
        <f t="shared" ref="R41" si="27">F41*A41</f>
        <v>0</v>
      </c>
      <c r="S41" s="212">
        <f t="shared" ref="S41" si="28">G41*A41</f>
        <v>0</v>
      </c>
      <c r="T41" s="212">
        <f t="shared" ref="T41" si="29">D41*A41</f>
        <v>0</v>
      </c>
      <c r="U41" s="57"/>
      <c r="V41" s="57"/>
      <c r="W41" s="57"/>
      <c r="X41" s="57"/>
      <c r="Y41" s="57"/>
      <c r="Z41" s="57"/>
      <c r="AA41" s="57"/>
      <c r="AB41" s="57"/>
      <c r="AC41" s="57"/>
      <c r="AD41" s="38"/>
    </row>
    <row r="42" spans="1:30" ht="22.5" customHeight="1">
      <c r="A42" s="54"/>
      <c r="B42" s="254">
        <v>6</v>
      </c>
      <c r="C42" s="300">
        <v>84.99</v>
      </c>
      <c r="D42" s="300">
        <v>169.99</v>
      </c>
      <c r="E42" s="300">
        <v>87.99</v>
      </c>
      <c r="F42" s="300">
        <v>99.99</v>
      </c>
      <c r="G42" s="300">
        <v>99.99</v>
      </c>
      <c r="H42" s="391" t="s">
        <v>1198</v>
      </c>
      <c r="I42" s="382">
        <v>5213009015172</v>
      </c>
      <c r="J42" s="382" t="s">
        <v>1157</v>
      </c>
      <c r="K42" s="383" t="s">
        <v>1155</v>
      </c>
      <c r="L42" s="384" t="s">
        <v>1158</v>
      </c>
      <c r="M42" s="256" t="s">
        <v>54</v>
      </c>
      <c r="N42" s="254" t="s">
        <v>55</v>
      </c>
      <c r="O42" s="256" t="s">
        <v>65</v>
      </c>
      <c r="P42" s="254" t="s">
        <v>690</v>
      </c>
      <c r="Q42" s="325" t="s">
        <v>1159</v>
      </c>
      <c r="R42" s="212">
        <f>F42*A42</f>
        <v>0</v>
      </c>
      <c r="S42" s="212">
        <f>G42*A42</f>
        <v>0</v>
      </c>
      <c r="T42" s="212">
        <f>D42*A42</f>
        <v>0</v>
      </c>
      <c r="U42" s="45"/>
      <c r="V42" s="45"/>
      <c r="W42" s="45"/>
      <c r="X42" s="45"/>
      <c r="Y42" s="45"/>
      <c r="Z42" s="45"/>
      <c r="AA42" s="45"/>
      <c r="AB42" s="45"/>
      <c r="AC42" s="45"/>
      <c r="AD42" s="38"/>
    </row>
    <row r="43" spans="1:30" s="282" customFormat="1" ht="22.5" customHeight="1">
      <c r="A43" s="277" t="s">
        <v>36</v>
      </c>
      <c r="B43" s="278" t="s">
        <v>37</v>
      </c>
      <c r="C43" s="278" t="s">
        <v>265</v>
      </c>
      <c r="D43" s="278" t="s">
        <v>39</v>
      </c>
      <c r="E43" s="278" t="s">
        <v>1090</v>
      </c>
      <c r="F43" s="278" t="s">
        <v>40</v>
      </c>
      <c r="G43" s="278" t="s">
        <v>41</v>
      </c>
      <c r="H43" s="279" t="s">
        <v>42</v>
      </c>
      <c r="I43" s="343" t="s">
        <v>44</v>
      </c>
      <c r="J43" s="344" t="s">
        <v>43</v>
      </c>
      <c r="K43" s="278" t="s">
        <v>584</v>
      </c>
      <c r="L43" s="278" t="s">
        <v>45</v>
      </c>
      <c r="M43" s="278" t="s">
        <v>46</v>
      </c>
      <c r="N43" s="278" t="s">
        <v>47</v>
      </c>
      <c r="O43" s="278" t="s">
        <v>48</v>
      </c>
      <c r="P43" s="278" t="s">
        <v>49</v>
      </c>
      <c r="Q43" s="280" t="s">
        <v>50</v>
      </c>
      <c r="R43" s="266" t="s">
        <v>268</v>
      </c>
      <c r="S43" s="266" t="s">
        <v>267</v>
      </c>
      <c r="T43" s="75" t="s">
        <v>269</v>
      </c>
      <c r="U43" s="281"/>
      <c r="V43" s="281"/>
      <c r="W43" s="281"/>
      <c r="X43" s="281"/>
      <c r="Y43" s="281"/>
      <c r="Z43" s="281"/>
      <c r="AA43" s="281"/>
      <c r="AB43" s="281"/>
      <c r="AC43" s="281"/>
      <c r="AD43" s="281"/>
    </row>
    <row r="44" spans="1:30" ht="22.5" customHeight="1">
      <c r="A44" s="54"/>
      <c r="B44" s="56">
        <v>6</v>
      </c>
      <c r="C44" s="56">
        <v>19.989999999999998</v>
      </c>
      <c r="D44" s="56">
        <v>39.99</v>
      </c>
      <c r="E44" s="56">
        <v>21.99</v>
      </c>
      <c r="F44" s="56">
        <v>24.99</v>
      </c>
      <c r="G44" s="56">
        <v>24.99</v>
      </c>
      <c r="H44" s="67"/>
      <c r="I44" s="338">
        <v>5213009013901</v>
      </c>
      <c r="J44" s="68" t="s">
        <v>632</v>
      </c>
      <c r="K44" s="64" t="s">
        <v>631</v>
      </c>
      <c r="L44" s="64" t="s">
        <v>633</v>
      </c>
      <c r="M44" s="64" t="s">
        <v>454</v>
      </c>
      <c r="N44" s="56" t="s">
        <v>160</v>
      </c>
      <c r="O44" s="70"/>
      <c r="P44" s="55"/>
      <c r="Q44" s="66" t="s">
        <v>634</v>
      </c>
      <c r="R44" s="212">
        <f t="shared" ref="R44:R52" si="30">F44*A44</f>
        <v>0</v>
      </c>
      <c r="S44" s="212">
        <f t="shared" ref="S44:S52" si="31">G44*A44</f>
        <v>0</v>
      </c>
      <c r="T44" s="212">
        <f t="shared" ref="T44:T52" si="32">D44*A44</f>
        <v>0</v>
      </c>
      <c r="U44" s="45"/>
      <c r="V44" s="45"/>
      <c r="W44" s="45"/>
      <c r="X44" s="45"/>
      <c r="Y44" s="45"/>
      <c r="Z44" s="45"/>
      <c r="AA44" s="45"/>
      <c r="AB44" s="45"/>
      <c r="AC44" s="45"/>
      <c r="AD44" s="38"/>
    </row>
    <row r="45" spans="1:30" ht="22.5" customHeight="1">
      <c r="A45" s="54"/>
      <c r="B45" s="56">
        <v>6</v>
      </c>
      <c r="C45" s="55">
        <v>19.989999999999998</v>
      </c>
      <c r="D45" s="56">
        <v>39.99</v>
      </c>
      <c r="E45" s="56">
        <v>21.99</v>
      </c>
      <c r="F45" s="56">
        <v>24.99</v>
      </c>
      <c r="G45" s="56">
        <v>24.99</v>
      </c>
      <c r="H45" s="67"/>
      <c r="I45" s="338">
        <v>5213009012737</v>
      </c>
      <c r="J45" s="68" t="s">
        <v>636</v>
      </c>
      <c r="K45" s="70" t="s">
        <v>635</v>
      </c>
      <c r="L45" s="64" t="s">
        <v>633</v>
      </c>
      <c r="M45" s="70" t="s">
        <v>454</v>
      </c>
      <c r="N45" s="55" t="s">
        <v>160</v>
      </c>
      <c r="O45" s="70"/>
      <c r="P45" s="55"/>
      <c r="Q45" s="83" t="s">
        <v>637</v>
      </c>
      <c r="R45" s="212">
        <f t="shared" si="30"/>
        <v>0</v>
      </c>
      <c r="S45" s="212">
        <f t="shared" si="31"/>
        <v>0</v>
      </c>
      <c r="T45" s="212">
        <f t="shared" si="32"/>
        <v>0</v>
      </c>
      <c r="U45" s="45"/>
      <c r="V45" s="45"/>
      <c r="W45" s="45"/>
      <c r="X45" s="45"/>
      <c r="Y45" s="45"/>
      <c r="Z45" s="45"/>
      <c r="AA45" s="45"/>
      <c r="AB45" s="45"/>
      <c r="AC45" s="45"/>
      <c r="AD45" s="38"/>
    </row>
    <row r="46" spans="1:30" ht="22.5" customHeight="1">
      <c r="A46" s="54"/>
      <c r="B46" s="56">
        <v>6</v>
      </c>
      <c r="C46" s="55">
        <v>19.989999999999998</v>
      </c>
      <c r="D46" s="56">
        <v>39.99</v>
      </c>
      <c r="E46" s="56">
        <v>21.99</v>
      </c>
      <c r="F46" s="56">
        <v>24.99</v>
      </c>
      <c r="G46" s="56">
        <v>24.99</v>
      </c>
      <c r="H46" s="69"/>
      <c r="I46" s="338">
        <v>5213009012355</v>
      </c>
      <c r="J46" s="68" t="s">
        <v>639</v>
      </c>
      <c r="K46" s="70" t="s">
        <v>638</v>
      </c>
      <c r="L46" s="64" t="s">
        <v>633</v>
      </c>
      <c r="M46" s="70" t="s">
        <v>454</v>
      </c>
      <c r="N46" s="55" t="s">
        <v>160</v>
      </c>
      <c r="O46" s="70"/>
      <c r="P46" s="55"/>
      <c r="Q46" s="83" t="s">
        <v>640</v>
      </c>
      <c r="R46" s="212">
        <f t="shared" si="30"/>
        <v>0</v>
      </c>
      <c r="S46" s="212">
        <f t="shared" si="31"/>
        <v>0</v>
      </c>
      <c r="T46" s="212">
        <f t="shared" si="32"/>
        <v>0</v>
      </c>
      <c r="U46" s="45"/>
      <c r="V46" s="45"/>
      <c r="W46" s="45"/>
      <c r="X46" s="45"/>
      <c r="Y46" s="45"/>
      <c r="Z46" s="45"/>
      <c r="AA46" s="45"/>
      <c r="AB46" s="45"/>
      <c r="AC46" s="45"/>
      <c r="AD46" s="38"/>
    </row>
    <row r="47" spans="1:30" ht="22.5" customHeight="1">
      <c r="A47" s="54"/>
      <c r="B47" s="56">
        <v>6</v>
      </c>
      <c r="C47" s="56">
        <v>19.989999999999998</v>
      </c>
      <c r="D47" s="56">
        <v>39.99</v>
      </c>
      <c r="E47" s="56">
        <v>21.99</v>
      </c>
      <c r="F47" s="56">
        <v>24.99</v>
      </c>
      <c r="G47" s="56">
        <v>24.99</v>
      </c>
      <c r="H47" s="67"/>
      <c r="I47" s="338">
        <v>5213009013178</v>
      </c>
      <c r="J47" s="68" t="s">
        <v>642</v>
      </c>
      <c r="K47" s="64" t="s">
        <v>641</v>
      </c>
      <c r="L47" s="64" t="s">
        <v>633</v>
      </c>
      <c r="M47" s="64" t="s">
        <v>454</v>
      </c>
      <c r="N47" s="56" t="s">
        <v>180</v>
      </c>
      <c r="O47" s="70"/>
      <c r="P47" s="55"/>
      <c r="Q47" s="66" t="s">
        <v>643</v>
      </c>
      <c r="R47" s="212">
        <f t="shared" si="30"/>
        <v>0</v>
      </c>
      <c r="S47" s="212">
        <f t="shared" si="31"/>
        <v>0</v>
      </c>
      <c r="T47" s="212">
        <f t="shared" si="32"/>
        <v>0</v>
      </c>
      <c r="U47" s="45"/>
      <c r="V47" s="45"/>
      <c r="W47" s="45"/>
      <c r="X47" s="45"/>
      <c r="Y47" s="45"/>
      <c r="Z47" s="45"/>
      <c r="AA47" s="45"/>
      <c r="AB47" s="45"/>
      <c r="AC47" s="45"/>
      <c r="AD47" s="38"/>
    </row>
    <row r="48" spans="1:30" ht="22.5" customHeight="1">
      <c r="A48" s="54"/>
      <c r="B48" s="56">
        <v>6</v>
      </c>
      <c r="C48" s="55">
        <v>19.989999999999998</v>
      </c>
      <c r="D48" s="56">
        <v>39.99</v>
      </c>
      <c r="E48" s="56">
        <v>21.99</v>
      </c>
      <c r="F48" s="56">
        <v>24.99</v>
      </c>
      <c r="G48" s="56">
        <v>24.99</v>
      </c>
      <c r="H48" s="87"/>
      <c r="I48" s="345">
        <v>5213009010313</v>
      </c>
      <c r="J48" s="346" t="s">
        <v>645</v>
      </c>
      <c r="K48" s="70" t="s">
        <v>644</v>
      </c>
      <c r="L48" s="70" t="s">
        <v>646</v>
      </c>
      <c r="M48" s="70" t="s">
        <v>454</v>
      </c>
      <c r="N48" s="55" t="s">
        <v>160</v>
      </c>
      <c r="O48" s="70"/>
      <c r="P48" s="55"/>
      <c r="Q48" s="83" t="s">
        <v>647</v>
      </c>
      <c r="R48" s="212">
        <f t="shared" si="30"/>
        <v>0</v>
      </c>
      <c r="S48" s="212">
        <f t="shared" si="31"/>
        <v>0</v>
      </c>
      <c r="T48" s="212">
        <f t="shared" si="32"/>
        <v>0</v>
      </c>
      <c r="U48" s="45"/>
      <c r="V48" s="45"/>
      <c r="W48" s="45"/>
      <c r="X48" s="45"/>
      <c r="Y48" s="45"/>
      <c r="Z48" s="45"/>
      <c r="AA48" s="45"/>
      <c r="AB48" s="45"/>
      <c r="AC48" s="45"/>
      <c r="AD48" s="38"/>
    </row>
    <row r="49" spans="1:30" ht="22.5" customHeight="1">
      <c r="A49" s="54"/>
      <c r="B49" s="56">
        <v>6</v>
      </c>
      <c r="C49" s="55">
        <v>19.989999999999998</v>
      </c>
      <c r="D49" s="56">
        <v>39.99</v>
      </c>
      <c r="E49" s="56">
        <v>21.99</v>
      </c>
      <c r="F49" s="56">
        <v>24.99</v>
      </c>
      <c r="G49" s="56">
        <v>24.99</v>
      </c>
      <c r="H49" s="69" t="s">
        <v>252</v>
      </c>
      <c r="I49" s="345">
        <v>5213009010306</v>
      </c>
      <c r="J49" s="346" t="s">
        <v>649</v>
      </c>
      <c r="K49" s="70" t="s">
        <v>648</v>
      </c>
      <c r="L49" s="70" t="s">
        <v>646</v>
      </c>
      <c r="M49" s="70" t="s">
        <v>454</v>
      </c>
      <c r="N49" s="55" t="s">
        <v>160</v>
      </c>
      <c r="O49" s="70"/>
      <c r="P49" s="55"/>
      <c r="Q49" s="83" t="s">
        <v>650</v>
      </c>
      <c r="R49" s="212">
        <f t="shared" si="30"/>
        <v>0</v>
      </c>
      <c r="S49" s="212">
        <f t="shared" si="31"/>
        <v>0</v>
      </c>
      <c r="T49" s="212">
        <f t="shared" si="32"/>
        <v>0</v>
      </c>
      <c r="U49" s="45"/>
      <c r="V49" s="45"/>
      <c r="W49" s="45"/>
      <c r="X49" s="45"/>
      <c r="Y49" s="45"/>
      <c r="Z49" s="45"/>
      <c r="AA49" s="45"/>
      <c r="AB49" s="45"/>
      <c r="AC49" s="45"/>
      <c r="AD49" s="38"/>
    </row>
    <row r="50" spans="1:30" ht="22.5" customHeight="1">
      <c r="A50" s="54"/>
      <c r="B50" s="245">
        <v>6</v>
      </c>
      <c r="C50" s="245">
        <v>19.989999999999998</v>
      </c>
      <c r="D50" s="56">
        <v>39.99</v>
      </c>
      <c r="E50" s="56">
        <v>21.99</v>
      </c>
      <c r="F50" s="56">
        <v>24.99</v>
      </c>
      <c r="G50" s="56">
        <v>24.99</v>
      </c>
      <c r="H50" s="248" t="s">
        <v>6</v>
      </c>
      <c r="I50" s="347">
        <v>5213009014298</v>
      </c>
      <c r="J50" s="348" t="s">
        <v>652</v>
      </c>
      <c r="K50" s="246" t="s">
        <v>651</v>
      </c>
      <c r="L50" s="246" t="s">
        <v>653</v>
      </c>
      <c r="M50" s="246" t="s">
        <v>454</v>
      </c>
      <c r="N50" s="245" t="s">
        <v>160</v>
      </c>
      <c r="O50" s="246"/>
      <c r="P50" s="245"/>
      <c r="Q50" s="247" t="s">
        <v>654</v>
      </c>
      <c r="R50" s="212">
        <f t="shared" si="30"/>
        <v>0</v>
      </c>
      <c r="S50" s="212">
        <f t="shared" si="31"/>
        <v>0</v>
      </c>
      <c r="T50" s="212">
        <f t="shared" si="32"/>
        <v>0</v>
      </c>
      <c r="U50" s="45"/>
      <c r="V50" s="45"/>
      <c r="W50" s="45"/>
      <c r="X50" s="45"/>
      <c r="Y50" s="45"/>
      <c r="Z50" s="45"/>
      <c r="AA50" s="45"/>
      <c r="AB50" s="45"/>
      <c r="AC50" s="45"/>
      <c r="AD50" s="38"/>
    </row>
    <row r="51" spans="1:30" ht="22.5" customHeight="1">
      <c r="A51" s="54"/>
      <c r="B51" s="56">
        <v>6</v>
      </c>
      <c r="C51" s="55">
        <v>19.989999999999998</v>
      </c>
      <c r="D51" s="56">
        <v>39.99</v>
      </c>
      <c r="E51" s="56">
        <v>21.99</v>
      </c>
      <c r="F51" s="56">
        <v>24.99</v>
      </c>
      <c r="G51" s="56">
        <v>24.99</v>
      </c>
      <c r="H51" s="88"/>
      <c r="I51" s="345">
        <v>5213009010320</v>
      </c>
      <c r="J51" s="346" t="s">
        <v>656</v>
      </c>
      <c r="K51" s="70" t="s">
        <v>655</v>
      </c>
      <c r="L51" s="70" t="s">
        <v>646</v>
      </c>
      <c r="M51" s="70" t="s">
        <v>454</v>
      </c>
      <c r="N51" s="55" t="s">
        <v>160</v>
      </c>
      <c r="O51" s="70"/>
      <c r="P51" s="55"/>
      <c r="Q51" s="83" t="s">
        <v>657</v>
      </c>
      <c r="R51" s="212">
        <f t="shared" si="30"/>
        <v>0</v>
      </c>
      <c r="S51" s="212">
        <f t="shared" si="31"/>
        <v>0</v>
      </c>
      <c r="T51" s="212">
        <f t="shared" si="32"/>
        <v>0</v>
      </c>
      <c r="U51" s="45"/>
      <c r="V51" s="45"/>
      <c r="W51" s="45"/>
      <c r="X51" s="45"/>
      <c r="Y51" s="45"/>
      <c r="Z51" s="45"/>
      <c r="AA51" s="45"/>
      <c r="AB51" s="45"/>
      <c r="AC51" s="45"/>
      <c r="AD51" s="38"/>
    </row>
    <row r="52" spans="1:30" ht="22.5" customHeight="1">
      <c r="A52" s="54"/>
      <c r="B52" s="56">
        <v>6</v>
      </c>
      <c r="C52" s="55">
        <v>19.989999999999998</v>
      </c>
      <c r="D52" s="56">
        <v>39.99</v>
      </c>
      <c r="E52" s="56">
        <v>21.99</v>
      </c>
      <c r="F52" s="56">
        <v>24.99</v>
      </c>
      <c r="G52" s="56">
        <v>24.99</v>
      </c>
      <c r="H52" s="85"/>
      <c r="I52" s="345">
        <v>5213009010337</v>
      </c>
      <c r="J52" s="345" t="s">
        <v>659</v>
      </c>
      <c r="K52" s="70" t="s">
        <v>658</v>
      </c>
      <c r="L52" s="70" t="s">
        <v>660</v>
      </c>
      <c r="M52" s="70" t="s">
        <v>454</v>
      </c>
      <c r="N52" s="55" t="s">
        <v>160</v>
      </c>
      <c r="O52" s="70"/>
      <c r="P52" s="55"/>
      <c r="Q52" s="83" t="s">
        <v>661</v>
      </c>
      <c r="R52" s="212">
        <f t="shared" si="30"/>
        <v>0</v>
      </c>
      <c r="S52" s="212">
        <f t="shared" si="31"/>
        <v>0</v>
      </c>
      <c r="T52" s="212">
        <f t="shared" si="32"/>
        <v>0</v>
      </c>
      <c r="U52" s="45"/>
      <c r="V52" s="45"/>
      <c r="W52" s="45"/>
      <c r="X52" s="45"/>
      <c r="Y52" s="45"/>
      <c r="Z52" s="45"/>
      <c r="AA52" s="45"/>
      <c r="AB52" s="45"/>
      <c r="AC52" s="45"/>
      <c r="AD52" s="38"/>
    </row>
    <row r="53" spans="1:30" ht="22.5" customHeight="1">
      <c r="A53" s="54"/>
      <c r="B53" s="56">
        <v>6</v>
      </c>
      <c r="C53" s="55">
        <v>19.989999999999998</v>
      </c>
      <c r="D53" s="56">
        <v>39.99</v>
      </c>
      <c r="E53" s="56">
        <v>21.99</v>
      </c>
      <c r="F53" s="56">
        <v>24.99</v>
      </c>
      <c r="G53" s="56">
        <v>24.99</v>
      </c>
      <c r="H53" s="85"/>
      <c r="I53" s="395">
        <v>5213009010962</v>
      </c>
      <c r="J53" s="395" t="s">
        <v>663</v>
      </c>
      <c r="K53" s="70" t="s">
        <v>662</v>
      </c>
      <c r="L53" s="70" t="s">
        <v>660</v>
      </c>
      <c r="M53" s="70" t="s">
        <v>454</v>
      </c>
      <c r="N53" s="55" t="s">
        <v>160</v>
      </c>
      <c r="O53" s="70"/>
      <c r="P53" s="55"/>
      <c r="Q53" s="83" t="s">
        <v>664</v>
      </c>
      <c r="R53" s="212">
        <f t="shared" ref="R53" si="33">F53*A53</f>
        <v>0</v>
      </c>
      <c r="S53" s="212">
        <f t="shared" ref="S53" si="34">G53*A53</f>
        <v>0</v>
      </c>
      <c r="T53" s="212">
        <f t="shared" ref="T53" si="35">D53*A53</f>
        <v>0</v>
      </c>
      <c r="U53" s="45"/>
      <c r="V53" s="45"/>
      <c r="W53" s="45"/>
      <c r="X53" s="45"/>
      <c r="Y53" s="45"/>
      <c r="Z53" s="45"/>
      <c r="AA53" s="45"/>
      <c r="AB53" s="45"/>
      <c r="AC53" s="45"/>
      <c r="AD53" s="38"/>
    </row>
    <row r="54" spans="1:30" ht="22.5" customHeight="1">
      <c r="A54" s="54"/>
      <c r="B54" s="254">
        <v>6</v>
      </c>
      <c r="C54" s="303">
        <v>19.989999999999998</v>
      </c>
      <c r="D54" s="254">
        <v>39.99</v>
      </c>
      <c r="E54" s="254">
        <v>21.99</v>
      </c>
      <c r="F54" s="254">
        <v>24.99</v>
      </c>
      <c r="G54" s="254">
        <v>24.99</v>
      </c>
      <c r="H54" s="391" t="s">
        <v>1127</v>
      </c>
      <c r="I54" s="379">
        <v>5213009013406</v>
      </c>
      <c r="J54" s="379" t="s">
        <v>1204</v>
      </c>
      <c r="K54" s="394" t="s">
        <v>1202</v>
      </c>
      <c r="L54" s="326" t="s">
        <v>660</v>
      </c>
      <c r="M54" s="326" t="s">
        <v>454</v>
      </c>
      <c r="N54" s="303" t="s">
        <v>160</v>
      </c>
      <c r="O54" s="326"/>
      <c r="P54" s="303"/>
      <c r="Q54" s="325" t="s">
        <v>1203</v>
      </c>
      <c r="R54" s="212">
        <f>F54*A54</f>
        <v>0</v>
      </c>
      <c r="S54" s="212">
        <f>G54*A54</f>
        <v>0</v>
      </c>
      <c r="T54" s="212">
        <f>D54*A54</f>
        <v>0</v>
      </c>
      <c r="U54" s="45"/>
      <c r="V54" s="45"/>
      <c r="W54" s="45"/>
      <c r="X54" s="45"/>
      <c r="Y54" s="45"/>
      <c r="Z54" s="45"/>
      <c r="AA54" s="45"/>
      <c r="AB54" s="45"/>
      <c r="AC54" s="45"/>
      <c r="AD54" s="38"/>
    </row>
    <row r="55" spans="1:30" ht="21.75" customHeight="1">
      <c r="A55" s="54"/>
      <c r="B55" s="56">
        <v>6</v>
      </c>
      <c r="C55" s="55">
        <v>28.99</v>
      </c>
      <c r="D55" s="55">
        <v>49.99</v>
      </c>
      <c r="E55" s="55">
        <v>25.99</v>
      </c>
      <c r="F55" s="55">
        <v>29.99</v>
      </c>
      <c r="G55" s="55">
        <v>29.99</v>
      </c>
      <c r="H55" s="67"/>
      <c r="I55" s="338">
        <v>5213009012362</v>
      </c>
      <c r="J55" s="338" t="s">
        <v>616</v>
      </c>
      <c r="K55" s="70" t="s">
        <v>615</v>
      </c>
      <c r="L55" s="299" t="s">
        <v>1095</v>
      </c>
      <c r="M55" s="70" t="s">
        <v>454</v>
      </c>
      <c r="N55" s="55" t="s">
        <v>160</v>
      </c>
      <c r="O55" s="70"/>
      <c r="P55" s="55"/>
      <c r="Q55" s="66" t="s">
        <v>618</v>
      </c>
      <c r="R55" s="212">
        <f>F55*A55</f>
        <v>0</v>
      </c>
      <c r="S55" s="212">
        <f>G55*A55</f>
        <v>0</v>
      </c>
      <c r="T55" s="212">
        <f>D55*A55</f>
        <v>0</v>
      </c>
      <c r="U55" s="45"/>
      <c r="V55" s="45"/>
      <c r="W55" s="45"/>
      <c r="X55" s="45"/>
      <c r="Y55" s="45"/>
      <c r="Z55" s="45"/>
      <c r="AA55" s="45"/>
      <c r="AB55" s="45"/>
      <c r="AC55" s="45"/>
      <c r="AD55" s="38"/>
    </row>
    <row r="56" spans="1:30" ht="22.5" customHeight="1">
      <c r="A56" s="54"/>
      <c r="B56" s="56">
        <v>6</v>
      </c>
      <c r="C56" s="56">
        <v>29.99</v>
      </c>
      <c r="D56" s="56">
        <v>68.989999999999995</v>
      </c>
      <c r="E56" s="56">
        <v>34.99</v>
      </c>
      <c r="F56" s="56">
        <v>39.99</v>
      </c>
      <c r="G56" s="56">
        <v>39.99</v>
      </c>
      <c r="H56" s="69"/>
      <c r="I56" s="338">
        <v>5213009010849</v>
      </c>
      <c r="J56" s="68" t="s">
        <v>586</v>
      </c>
      <c r="K56" s="64" t="s">
        <v>585</v>
      </c>
      <c r="L56" s="64" t="s">
        <v>587</v>
      </c>
      <c r="M56" s="64" t="s">
        <v>76</v>
      </c>
      <c r="N56" s="56" t="s">
        <v>55</v>
      </c>
      <c r="O56" s="64" t="s">
        <v>56</v>
      </c>
      <c r="P56" s="56" t="s">
        <v>57</v>
      </c>
      <c r="Q56" s="66" t="s">
        <v>588</v>
      </c>
      <c r="R56" s="212">
        <f t="shared" ref="R56:R68" si="36">F56*A56</f>
        <v>0</v>
      </c>
      <c r="S56" s="212">
        <f t="shared" ref="S56:S68" si="37">G56*A56</f>
        <v>0</v>
      </c>
      <c r="T56" s="212">
        <f t="shared" ref="T56:T68" si="38">D56*A56</f>
        <v>0</v>
      </c>
      <c r="U56" s="57"/>
      <c r="V56" s="57"/>
      <c r="W56" s="57"/>
      <c r="X56" s="57"/>
      <c r="Y56" s="57"/>
      <c r="Z56" s="57"/>
      <c r="AA56" s="57"/>
      <c r="AB56" s="57"/>
      <c r="AC56" s="57"/>
      <c r="AD56" s="38"/>
    </row>
    <row r="57" spans="1:30" ht="22.5" customHeight="1">
      <c r="A57" s="54"/>
      <c r="B57" s="56">
        <v>6</v>
      </c>
      <c r="C57" s="56">
        <v>29.99</v>
      </c>
      <c r="D57" s="56">
        <v>68.989999999999995</v>
      </c>
      <c r="E57" s="56">
        <v>34.99</v>
      </c>
      <c r="F57" s="56">
        <v>39.99</v>
      </c>
      <c r="G57" s="56">
        <v>39.99</v>
      </c>
      <c r="H57" s="85"/>
      <c r="I57" s="345">
        <v>5213009010375</v>
      </c>
      <c r="J57" s="346" t="s">
        <v>593</v>
      </c>
      <c r="K57" s="70" t="s">
        <v>592</v>
      </c>
      <c r="L57" s="70" t="s">
        <v>420</v>
      </c>
      <c r="M57" s="70" t="s">
        <v>76</v>
      </c>
      <c r="N57" s="56" t="s">
        <v>55</v>
      </c>
      <c r="O57" s="64" t="s">
        <v>56</v>
      </c>
      <c r="P57" s="56" t="s">
        <v>57</v>
      </c>
      <c r="Q57" s="83" t="s">
        <v>594</v>
      </c>
      <c r="R57" s="212">
        <f t="shared" si="36"/>
        <v>0</v>
      </c>
      <c r="S57" s="212">
        <f t="shared" si="37"/>
        <v>0</v>
      </c>
      <c r="T57" s="212">
        <f t="shared" si="38"/>
        <v>0</v>
      </c>
      <c r="U57" s="45"/>
      <c r="V57" s="45"/>
      <c r="W57" s="45"/>
      <c r="X57" s="45"/>
      <c r="Y57" s="45"/>
      <c r="Z57" s="45"/>
      <c r="AA57" s="45"/>
      <c r="AB57" s="45"/>
      <c r="AC57" s="45"/>
      <c r="AD57" s="38"/>
    </row>
    <row r="58" spans="1:30" ht="22.5" customHeight="1">
      <c r="A58" s="54"/>
      <c r="B58" s="56">
        <v>6</v>
      </c>
      <c r="C58" s="56">
        <v>29.99</v>
      </c>
      <c r="D58" s="56">
        <v>68.989999999999995</v>
      </c>
      <c r="E58" s="56">
        <v>34.99</v>
      </c>
      <c r="F58" s="56">
        <v>39.99</v>
      </c>
      <c r="G58" s="56">
        <v>39.99</v>
      </c>
      <c r="H58" s="85"/>
      <c r="I58" s="338">
        <v>5213009011013</v>
      </c>
      <c r="J58" s="68" t="s">
        <v>596</v>
      </c>
      <c r="K58" s="64" t="s">
        <v>595</v>
      </c>
      <c r="L58" s="64" t="s">
        <v>420</v>
      </c>
      <c r="M58" s="64" t="s">
        <v>76</v>
      </c>
      <c r="N58" s="56" t="s">
        <v>55</v>
      </c>
      <c r="O58" s="64" t="s">
        <v>56</v>
      </c>
      <c r="P58" s="56" t="s">
        <v>57</v>
      </c>
      <c r="Q58" s="83" t="s">
        <v>597</v>
      </c>
      <c r="R58" s="212">
        <f t="shared" si="36"/>
        <v>0</v>
      </c>
      <c r="S58" s="212">
        <f t="shared" si="37"/>
        <v>0</v>
      </c>
      <c r="T58" s="212">
        <f t="shared" si="38"/>
        <v>0</v>
      </c>
      <c r="U58" s="57"/>
      <c r="V58" s="57"/>
      <c r="W58" s="57"/>
      <c r="X58" s="57"/>
      <c r="Y58" s="57"/>
      <c r="Z58" s="57"/>
      <c r="AA58" s="57"/>
      <c r="AB58" s="57"/>
      <c r="AC58" s="57"/>
      <c r="AD58" s="38"/>
    </row>
    <row r="59" spans="1:30" ht="22.5" customHeight="1">
      <c r="A59" s="54"/>
      <c r="B59" s="56">
        <v>6</v>
      </c>
      <c r="C59" s="56">
        <v>29.99</v>
      </c>
      <c r="D59" s="56">
        <v>68.989999999999995</v>
      </c>
      <c r="E59" s="56">
        <v>34.99</v>
      </c>
      <c r="F59" s="56">
        <v>39.99</v>
      </c>
      <c r="G59" s="56">
        <v>39.99</v>
      </c>
      <c r="H59" s="88"/>
      <c r="I59" s="338">
        <v>5213009010368</v>
      </c>
      <c r="J59" s="68" t="s">
        <v>599</v>
      </c>
      <c r="K59" s="64" t="s">
        <v>598</v>
      </c>
      <c r="L59" s="64" t="s">
        <v>600</v>
      </c>
      <c r="M59" s="64" t="s">
        <v>76</v>
      </c>
      <c r="N59" s="56" t="s">
        <v>55</v>
      </c>
      <c r="O59" s="64" t="s">
        <v>56</v>
      </c>
      <c r="P59" s="56" t="s">
        <v>57</v>
      </c>
      <c r="Q59" s="83" t="s">
        <v>601</v>
      </c>
      <c r="R59" s="212">
        <f t="shared" si="36"/>
        <v>0</v>
      </c>
      <c r="S59" s="212">
        <f t="shared" si="37"/>
        <v>0</v>
      </c>
      <c r="T59" s="212">
        <f t="shared" si="38"/>
        <v>0</v>
      </c>
      <c r="U59" s="45"/>
      <c r="V59" s="45"/>
      <c r="W59" s="45"/>
      <c r="X59" s="45"/>
      <c r="Y59" s="45"/>
      <c r="Z59" s="45"/>
      <c r="AA59" s="45"/>
      <c r="AB59" s="45"/>
      <c r="AC59" s="45"/>
      <c r="AD59" s="38"/>
    </row>
    <row r="60" spans="1:30" ht="22.5" customHeight="1">
      <c r="A60" s="54"/>
      <c r="B60" s="56">
        <v>6</v>
      </c>
      <c r="C60" s="56">
        <v>29.99</v>
      </c>
      <c r="D60" s="56">
        <v>68.989999999999995</v>
      </c>
      <c r="E60" s="56">
        <v>34.99</v>
      </c>
      <c r="F60" s="56">
        <v>39.99</v>
      </c>
      <c r="G60" s="56">
        <v>39.99</v>
      </c>
      <c r="H60" s="88"/>
      <c r="I60" s="338">
        <v>5213009010368</v>
      </c>
      <c r="J60" s="68" t="s">
        <v>599</v>
      </c>
      <c r="K60" s="64" t="s">
        <v>602</v>
      </c>
      <c r="L60" s="64" t="s">
        <v>600</v>
      </c>
      <c r="M60" s="64" t="s">
        <v>76</v>
      </c>
      <c r="N60" s="56" t="s">
        <v>55</v>
      </c>
      <c r="O60" s="64" t="s">
        <v>56</v>
      </c>
      <c r="P60" s="56" t="s">
        <v>57</v>
      </c>
      <c r="Q60" s="83" t="s">
        <v>601</v>
      </c>
      <c r="R60" s="212">
        <f t="shared" si="36"/>
        <v>0</v>
      </c>
      <c r="S60" s="212">
        <f t="shared" si="37"/>
        <v>0</v>
      </c>
      <c r="T60" s="212">
        <f t="shared" si="38"/>
        <v>0</v>
      </c>
      <c r="U60" s="45"/>
      <c r="V60" s="45"/>
      <c r="W60" s="45"/>
      <c r="X60" s="45"/>
      <c r="Y60" s="45"/>
      <c r="Z60" s="45"/>
      <c r="AA60" s="45"/>
      <c r="AB60" s="45"/>
      <c r="AC60" s="45"/>
      <c r="AD60" s="38"/>
    </row>
    <row r="61" spans="1:30" ht="22.5" customHeight="1">
      <c r="A61" s="54"/>
      <c r="B61" s="56">
        <v>6</v>
      </c>
      <c r="C61" s="56">
        <v>29.99</v>
      </c>
      <c r="D61" s="56">
        <v>68.989999999999995</v>
      </c>
      <c r="E61" s="56">
        <v>34.99</v>
      </c>
      <c r="F61" s="56">
        <v>39.99</v>
      </c>
      <c r="G61" s="56">
        <v>39.99</v>
      </c>
      <c r="H61" s="67"/>
      <c r="I61" s="338">
        <v>5213009010825</v>
      </c>
      <c r="J61" s="68" t="s">
        <v>604</v>
      </c>
      <c r="K61" s="64" t="s">
        <v>603</v>
      </c>
      <c r="L61" s="64" t="s">
        <v>605</v>
      </c>
      <c r="M61" s="64" t="s">
        <v>76</v>
      </c>
      <c r="N61" s="56" t="s">
        <v>55</v>
      </c>
      <c r="O61" s="64" t="s">
        <v>56</v>
      </c>
      <c r="P61" s="56" t="s">
        <v>57</v>
      </c>
      <c r="Q61" s="66" t="s">
        <v>606</v>
      </c>
      <c r="R61" s="212">
        <f t="shared" si="36"/>
        <v>0</v>
      </c>
      <c r="S61" s="212">
        <f t="shared" si="37"/>
        <v>0</v>
      </c>
      <c r="T61" s="212">
        <f t="shared" si="38"/>
        <v>0</v>
      </c>
      <c r="U61" s="57"/>
      <c r="V61" s="57"/>
      <c r="W61" s="57"/>
      <c r="X61" s="57"/>
      <c r="Y61" s="57"/>
      <c r="Z61" s="57"/>
      <c r="AA61" s="57"/>
      <c r="AB61" s="57"/>
      <c r="AC61" s="57"/>
      <c r="AD61" s="38"/>
    </row>
    <row r="62" spans="1:30" ht="22.5" customHeight="1">
      <c r="A62" s="54"/>
      <c r="B62" s="56">
        <v>6</v>
      </c>
      <c r="C62" s="56">
        <v>34.99</v>
      </c>
      <c r="D62" s="56">
        <v>73.989999999999995</v>
      </c>
      <c r="E62" s="56">
        <v>39.99</v>
      </c>
      <c r="F62" s="56">
        <v>44.99</v>
      </c>
      <c r="G62" s="56">
        <v>44.99</v>
      </c>
      <c r="H62" s="67"/>
      <c r="I62" s="338">
        <v>5213009013376</v>
      </c>
      <c r="J62" s="68" t="s">
        <v>608</v>
      </c>
      <c r="K62" s="64" t="s">
        <v>607</v>
      </c>
      <c r="L62" s="299" t="s">
        <v>1104</v>
      </c>
      <c r="M62" s="64" t="s">
        <v>76</v>
      </c>
      <c r="N62" s="56" t="s">
        <v>55</v>
      </c>
      <c r="O62" s="64" t="s">
        <v>56</v>
      </c>
      <c r="P62" s="56" t="s">
        <v>57</v>
      </c>
      <c r="Q62" s="83" t="s">
        <v>610</v>
      </c>
      <c r="R62" s="212">
        <f t="shared" si="36"/>
        <v>0</v>
      </c>
      <c r="S62" s="212">
        <f t="shared" si="37"/>
        <v>0</v>
      </c>
      <c r="T62" s="212">
        <f t="shared" si="38"/>
        <v>0</v>
      </c>
      <c r="U62" s="45"/>
      <c r="V62" s="45"/>
      <c r="W62" s="45"/>
      <c r="X62" s="45"/>
      <c r="Y62" s="45"/>
      <c r="Z62" s="45"/>
      <c r="AA62" s="45"/>
      <c r="AB62" s="45"/>
      <c r="AC62" s="45"/>
      <c r="AD62" s="38"/>
    </row>
    <row r="63" spans="1:30" ht="21.75" customHeight="1">
      <c r="A63" s="54"/>
      <c r="B63" s="56">
        <v>6</v>
      </c>
      <c r="C63" s="56">
        <v>34.99</v>
      </c>
      <c r="D63" s="56">
        <v>73.989999999999995</v>
      </c>
      <c r="E63" s="56">
        <v>39.99</v>
      </c>
      <c r="F63" s="56">
        <v>44.99</v>
      </c>
      <c r="G63" s="56">
        <v>44.99</v>
      </c>
      <c r="H63" s="67"/>
      <c r="I63" s="338">
        <v>5213009013369</v>
      </c>
      <c r="J63" s="338" t="s">
        <v>612</v>
      </c>
      <c r="K63" s="64" t="s">
        <v>611</v>
      </c>
      <c r="L63" s="299" t="s">
        <v>1105</v>
      </c>
      <c r="M63" s="64" t="s">
        <v>76</v>
      </c>
      <c r="N63" s="56" t="s">
        <v>55</v>
      </c>
      <c r="O63" s="64" t="s">
        <v>56</v>
      </c>
      <c r="P63" s="56" t="s">
        <v>57</v>
      </c>
      <c r="Q63" s="83" t="s">
        <v>614</v>
      </c>
      <c r="R63" s="212">
        <f t="shared" si="36"/>
        <v>0</v>
      </c>
      <c r="S63" s="212">
        <f t="shared" si="37"/>
        <v>0</v>
      </c>
      <c r="T63" s="212">
        <f t="shared" si="38"/>
        <v>0</v>
      </c>
      <c r="U63" s="45"/>
      <c r="V63" s="45"/>
      <c r="W63" s="45"/>
      <c r="X63" s="45"/>
      <c r="Y63" s="45"/>
      <c r="Z63" s="45"/>
      <c r="AA63" s="45"/>
      <c r="AB63" s="45"/>
      <c r="AC63" s="45"/>
      <c r="AD63" s="38"/>
    </row>
    <row r="64" spans="1:30" ht="22.5" customHeight="1">
      <c r="A64" s="54"/>
      <c r="B64" s="56">
        <v>6</v>
      </c>
      <c r="C64" s="55">
        <v>35.99</v>
      </c>
      <c r="D64" s="55">
        <v>79.989999999999995</v>
      </c>
      <c r="E64" s="55">
        <v>43.99</v>
      </c>
      <c r="F64" s="55">
        <v>49.99</v>
      </c>
      <c r="G64" s="55">
        <v>49.99</v>
      </c>
      <c r="H64" s="85"/>
      <c r="I64" s="345">
        <v>5213009010382</v>
      </c>
      <c r="J64" s="346" t="s">
        <v>590</v>
      </c>
      <c r="K64" s="70" t="s">
        <v>589</v>
      </c>
      <c r="L64" s="70" t="s">
        <v>416</v>
      </c>
      <c r="M64" s="70" t="s">
        <v>76</v>
      </c>
      <c r="N64" s="56" t="s">
        <v>55</v>
      </c>
      <c r="O64" s="64" t="s">
        <v>56</v>
      </c>
      <c r="P64" s="56" t="s">
        <v>57</v>
      </c>
      <c r="Q64" s="83" t="s">
        <v>591</v>
      </c>
      <c r="R64" s="212">
        <f>F64*A64</f>
        <v>0</v>
      </c>
      <c r="S64" s="212">
        <f>G64*A64</f>
        <v>0</v>
      </c>
      <c r="T64" s="212">
        <f>D64*A64</f>
        <v>0</v>
      </c>
      <c r="U64" s="45"/>
      <c r="V64" s="45"/>
      <c r="W64" s="45"/>
      <c r="X64" s="45"/>
      <c r="Y64" s="45"/>
      <c r="Z64" s="45"/>
      <c r="AA64" s="45"/>
      <c r="AB64" s="45"/>
      <c r="AC64" s="45"/>
      <c r="AD64" s="38"/>
    </row>
    <row r="65" spans="1:30" ht="22.5" customHeight="1">
      <c r="A65" s="54"/>
      <c r="B65" s="56">
        <v>6</v>
      </c>
      <c r="C65" s="56">
        <v>39.99</v>
      </c>
      <c r="D65" s="55">
        <v>79.989999999999995</v>
      </c>
      <c r="E65" s="55">
        <v>43.99</v>
      </c>
      <c r="F65" s="55">
        <v>49.99</v>
      </c>
      <c r="G65" s="55">
        <v>49.99</v>
      </c>
      <c r="H65" s="67"/>
      <c r="I65" s="338">
        <v>5213009012379</v>
      </c>
      <c r="J65" s="68" t="s">
        <v>620</v>
      </c>
      <c r="K65" s="70" t="s">
        <v>619</v>
      </c>
      <c r="L65" s="64" t="s">
        <v>621</v>
      </c>
      <c r="M65" s="64" t="s">
        <v>495</v>
      </c>
      <c r="N65" s="55" t="s">
        <v>496</v>
      </c>
      <c r="O65" s="70"/>
      <c r="P65" s="55"/>
      <c r="Q65" s="66" t="s">
        <v>622</v>
      </c>
      <c r="R65" s="212">
        <f t="shared" si="36"/>
        <v>0</v>
      </c>
      <c r="S65" s="212">
        <f t="shared" si="37"/>
        <v>0</v>
      </c>
      <c r="T65" s="212">
        <f t="shared" si="38"/>
        <v>0</v>
      </c>
      <c r="U65" s="45"/>
      <c r="V65" s="45"/>
      <c r="W65" s="45"/>
      <c r="X65" s="45"/>
      <c r="Y65" s="45"/>
      <c r="Z65" s="45"/>
      <c r="AA65" s="45"/>
      <c r="AB65" s="45"/>
      <c r="AC65" s="45"/>
      <c r="AD65" s="38"/>
    </row>
    <row r="66" spans="1:30" ht="22.5" customHeight="1">
      <c r="A66" s="54"/>
      <c r="B66" s="56">
        <v>6</v>
      </c>
      <c r="C66" s="56">
        <v>39.99</v>
      </c>
      <c r="D66" s="55">
        <v>79.989999999999995</v>
      </c>
      <c r="E66" s="55">
        <v>43.99</v>
      </c>
      <c r="F66" s="55">
        <v>49.99</v>
      </c>
      <c r="G66" s="55">
        <v>49.99</v>
      </c>
      <c r="H66" s="67"/>
      <c r="I66" s="338">
        <v>5213009013383</v>
      </c>
      <c r="J66" s="338" t="s">
        <v>624</v>
      </c>
      <c r="K66" s="64" t="s">
        <v>623</v>
      </c>
      <c r="L66" s="64" t="s">
        <v>494</v>
      </c>
      <c r="M66" s="64" t="s">
        <v>495</v>
      </c>
      <c r="N66" s="56" t="s">
        <v>496</v>
      </c>
      <c r="O66" s="70"/>
      <c r="P66" s="55"/>
      <c r="Q66" s="66" t="s">
        <v>625</v>
      </c>
      <c r="R66" s="212">
        <f t="shared" si="36"/>
        <v>0</v>
      </c>
      <c r="S66" s="212">
        <f t="shared" si="37"/>
        <v>0</v>
      </c>
      <c r="T66" s="212">
        <f t="shared" si="38"/>
        <v>0</v>
      </c>
      <c r="U66" s="45"/>
      <c r="V66" s="45"/>
      <c r="W66" s="45"/>
      <c r="X66" s="45"/>
      <c r="Y66" s="45"/>
      <c r="Z66" s="45"/>
      <c r="AA66" s="45"/>
      <c r="AB66" s="45"/>
      <c r="AC66" s="45"/>
      <c r="AD66" s="38"/>
    </row>
    <row r="67" spans="1:30" ht="22.5" customHeight="1">
      <c r="A67" s="54"/>
      <c r="B67" s="56">
        <v>6</v>
      </c>
      <c r="C67" s="56">
        <v>109.99</v>
      </c>
      <c r="D67" s="56">
        <v>214.99</v>
      </c>
      <c r="E67" s="56">
        <v>109.99</v>
      </c>
      <c r="F67" s="56">
        <v>129.99</v>
      </c>
      <c r="G67" s="56">
        <v>129.99</v>
      </c>
      <c r="H67" s="67"/>
      <c r="I67" s="338">
        <v>5213009012485</v>
      </c>
      <c r="J67" s="338" t="s">
        <v>627</v>
      </c>
      <c r="K67" s="64" t="s">
        <v>626</v>
      </c>
      <c r="L67" s="64" t="s">
        <v>628</v>
      </c>
      <c r="M67" s="64" t="s">
        <v>387</v>
      </c>
      <c r="N67" s="56" t="s">
        <v>273</v>
      </c>
      <c r="O67" s="64" t="s">
        <v>65</v>
      </c>
      <c r="P67" s="56" t="s">
        <v>629</v>
      </c>
      <c r="Q67" s="66" t="s">
        <v>630</v>
      </c>
      <c r="R67" s="212">
        <f t="shared" si="36"/>
        <v>0</v>
      </c>
      <c r="S67" s="212">
        <f t="shared" si="37"/>
        <v>0</v>
      </c>
      <c r="T67" s="212">
        <f t="shared" si="38"/>
        <v>0</v>
      </c>
      <c r="U67" s="45"/>
      <c r="V67" s="45"/>
      <c r="W67" s="45"/>
      <c r="X67" s="45"/>
      <c r="Y67" s="45"/>
      <c r="Z67" s="45"/>
      <c r="AA67" s="45"/>
      <c r="AB67" s="45"/>
      <c r="AC67" s="45"/>
      <c r="AD67" s="38"/>
    </row>
    <row r="68" spans="1:30" ht="22.5" customHeight="1">
      <c r="A68" s="54"/>
      <c r="B68" s="56">
        <v>6</v>
      </c>
      <c r="C68" s="56">
        <v>39.99</v>
      </c>
      <c r="D68" s="56">
        <v>79.989999999999995</v>
      </c>
      <c r="E68" s="56">
        <v>43.99</v>
      </c>
      <c r="F68" s="56">
        <v>49.99</v>
      </c>
      <c r="G68" s="56">
        <v>49.99</v>
      </c>
      <c r="H68" s="66"/>
      <c r="I68" s="338">
        <v>5213009013321</v>
      </c>
      <c r="J68" s="68" t="s">
        <v>74</v>
      </c>
      <c r="K68" s="64" t="s">
        <v>73</v>
      </c>
      <c r="L68" s="64" t="s">
        <v>75</v>
      </c>
      <c r="M68" s="64" t="s">
        <v>76</v>
      </c>
      <c r="N68" s="56" t="s">
        <v>55</v>
      </c>
      <c r="O68" s="64" t="s">
        <v>56</v>
      </c>
      <c r="P68" s="56" t="s">
        <v>57</v>
      </c>
      <c r="Q68" s="66" t="s">
        <v>77</v>
      </c>
      <c r="R68" s="212">
        <f t="shared" si="36"/>
        <v>0</v>
      </c>
      <c r="S68" s="212">
        <f t="shared" si="37"/>
        <v>0</v>
      </c>
      <c r="T68" s="212">
        <f t="shared" si="38"/>
        <v>0</v>
      </c>
      <c r="U68" s="45"/>
      <c r="V68" s="45"/>
      <c r="W68" s="45"/>
      <c r="X68" s="45"/>
      <c r="Y68" s="45"/>
      <c r="Z68" s="45"/>
      <c r="AA68" s="45"/>
      <c r="AB68" s="45"/>
      <c r="AC68" s="45"/>
      <c r="AD68" s="38"/>
    </row>
    <row r="69" spans="1:30" ht="21.75" customHeight="1">
      <c r="A69" s="262" t="s">
        <v>36</v>
      </c>
      <c r="B69" s="230" t="s">
        <v>37</v>
      </c>
      <c r="C69" s="230" t="s">
        <v>265</v>
      </c>
      <c r="D69" s="230" t="s">
        <v>39</v>
      </c>
      <c r="E69" s="230" t="s">
        <v>1090</v>
      </c>
      <c r="F69" s="230" t="s">
        <v>40</v>
      </c>
      <c r="G69" s="230" t="s">
        <v>41</v>
      </c>
      <c r="H69" s="293" t="s">
        <v>42</v>
      </c>
      <c r="I69" s="336" t="s">
        <v>44</v>
      </c>
      <c r="J69" s="337" t="s">
        <v>43</v>
      </c>
      <c r="K69" s="294" t="s">
        <v>389</v>
      </c>
      <c r="L69" s="230" t="s">
        <v>45</v>
      </c>
      <c r="M69" s="230" t="s">
        <v>46</v>
      </c>
      <c r="N69" s="230" t="s">
        <v>47</v>
      </c>
      <c r="O69" s="230" t="s">
        <v>48</v>
      </c>
      <c r="P69" s="230" t="s">
        <v>49</v>
      </c>
      <c r="Q69" s="263" t="s">
        <v>50</v>
      </c>
      <c r="R69" s="266" t="s">
        <v>268</v>
      </c>
      <c r="S69" s="266" t="s">
        <v>267</v>
      </c>
      <c r="T69" s="75" t="s">
        <v>269</v>
      </c>
      <c r="U69" s="45"/>
      <c r="V69" s="45"/>
      <c r="W69" s="45"/>
      <c r="X69" s="45"/>
      <c r="Y69" s="45"/>
      <c r="Z69" s="45"/>
      <c r="AA69" s="45"/>
      <c r="AB69" s="45"/>
      <c r="AC69" s="45"/>
      <c r="AD69" s="38"/>
    </row>
    <row r="70" spans="1:30" ht="25.5" customHeight="1">
      <c r="A70" s="54"/>
      <c r="B70" s="245">
        <v>6</v>
      </c>
      <c r="C70" s="56">
        <v>19.989999999999998</v>
      </c>
      <c r="D70" s="56">
        <v>39.99</v>
      </c>
      <c r="E70" s="56">
        <v>21.99</v>
      </c>
      <c r="F70" s="56">
        <v>24.99</v>
      </c>
      <c r="G70" s="56">
        <v>24.99</v>
      </c>
      <c r="H70" s="65"/>
      <c r="I70" s="347">
        <v>5213009014076</v>
      </c>
      <c r="J70" s="348" t="s">
        <v>444</v>
      </c>
      <c r="K70" s="246" t="s">
        <v>443</v>
      </c>
      <c r="L70" s="246" t="s">
        <v>445</v>
      </c>
      <c r="M70" s="246" t="s">
        <v>307</v>
      </c>
      <c r="N70" s="245" t="s">
        <v>160</v>
      </c>
      <c r="O70" s="246"/>
      <c r="P70" s="245"/>
      <c r="Q70" s="247" t="s">
        <v>446</v>
      </c>
      <c r="R70" s="212">
        <f t="shared" ref="R70:R84" si="39">F70*A70</f>
        <v>0</v>
      </c>
      <c r="S70" s="212">
        <f t="shared" ref="S70:S84" si="40">G70*A70</f>
        <v>0</v>
      </c>
      <c r="T70" s="212">
        <f t="shared" ref="T70:T84" si="41">D70*A70</f>
        <v>0</v>
      </c>
      <c r="U70" s="45"/>
      <c r="V70" s="45"/>
      <c r="W70" s="45"/>
      <c r="X70" s="45"/>
      <c r="Y70" s="45"/>
      <c r="Z70" s="45"/>
      <c r="AA70" s="45"/>
      <c r="AB70" s="45"/>
      <c r="AC70" s="45"/>
      <c r="AD70" s="38"/>
    </row>
    <row r="71" spans="1:30" ht="22.5" customHeight="1">
      <c r="A71" s="54"/>
      <c r="B71" s="56">
        <v>6</v>
      </c>
      <c r="C71" s="56">
        <v>19.989999999999998</v>
      </c>
      <c r="D71" s="56">
        <v>39.99</v>
      </c>
      <c r="E71" s="56">
        <v>21.99</v>
      </c>
      <c r="F71" s="56">
        <v>24.99</v>
      </c>
      <c r="G71" s="56">
        <v>24.99</v>
      </c>
      <c r="H71" s="69"/>
      <c r="I71" s="345">
        <v>5213009012386</v>
      </c>
      <c r="J71" s="68" t="s">
        <v>448</v>
      </c>
      <c r="K71" s="70" t="s">
        <v>447</v>
      </c>
      <c r="L71" s="64" t="s">
        <v>449</v>
      </c>
      <c r="M71" s="70" t="s">
        <v>307</v>
      </c>
      <c r="N71" s="55" t="s">
        <v>160</v>
      </c>
      <c r="O71" s="70"/>
      <c r="P71" s="55"/>
      <c r="Q71" s="83" t="s">
        <v>450</v>
      </c>
      <c r="R71" s="212">
        <f t="shared" si="39"/>
        <v>0</v>
      </c>
      <c r="S71" s="212">
        <f t="shared" si="40"/>
        <v>0</v>
      </c>
      <c r="T71" s="212">
        <f t="shared" si="41"/>
        <v>0</v>
      </c>
      <c r="U71" s="45"/>
      <c r="V71" s="45"/>
      <c r="W71" s="45"/>
      <c r="X71" s="45"/>
      <c r="Y71" s="45"/>
      <c r="Z71" s="45"/>
      <c r="AA71" s="45"/>
      <c r="AB71" s="45"/>
      <c r="AC71" s="45"/>
      <c r="AD71" s="38"/>
    </row>
    <row r="72" spans="1:30" ht="24.75" customHeight="1">
      <c r="A72" s="54"/>
      <c r="B72" s="56">
        <v>6</v>
      </c>
      <c r="C72" s="56">
        <v>19.989999999999998</v>
      </c>
      <c r="D72" s="56">
        <v>39.99</v>
      </c>
      <c r="E72" s="56">
        <v>21.99</v>
      </c>
      <c r="F72" s="56">
        <v>24.99</v>
      </c>
      <c r="G72" s="56">
        <v>24.99</v>
      </c>
      <c r="H72" s="69"/>
      <c r="I72" s="338">
        <v>5213009012393</v>
      </c>
      <c r="J72" s="68" t="s">
        <v>452</v>
      </c>
      <c r="K72" s="64" t="s">
        <v>451</v>
      </c>
      <c r="L72" s="70" t="s">
        <v>453</v>
      </c>
      <c r="M72" s="70" t="s">
        <v>454</v>
      </c>
      <c r="N72" s="55" t="s">
        <v>160</v>
      </c>
      <c r="O72" s="70"/>
      <c r="P72" s="55"/>
      <c r="Q72" s="83" t="s">
        <v>455</v>
      </c>
      <c r="R72" s="212">
        <f t="shared" si="39"/>
        <v>0</v>
      </c>
      <c r="S72" s="212">
        <f t="shared" si="40"/>
        <v>0</v>
      </c>
      <c r="T72" s="212">
        <f t="shared" si="41"/>
        <v>0</v>
      </c>
      <c r="U72" s="45"/>
      <c r="V72" s="45"/>
      <c r="W72" s="45"/>
      <c r="X72" s="45"/>
      <c r="Y72" s="45"/>
      <c r="Z72" s="45"/>
      <c r="AA72" s="45"/>
      <c r="AB72" s="45"/>
      <c r="AC72" s="45"/>
      <c r="AD72" s="38"/>
    </row>
    <row r="73" spans="1:30" ht="24.75" customHeight="1">
      <c r="A73" s="54"/>
      <c r="B73" s="56">
        <v>6</v>
      </c>
      <c r="C73" s="56">
        <v>19.989999999999998</v>
      </c>
      <c r="D73" s="56">
        <v>39.99</v>
      </c>
      <c r="E73" s="56">
        <v>21.99</v>
      </c>
      <c r="F73" s="56">
        <v>24.99</v>
      </c>
      <c r="G73" s="56">
        <v>24.99</v>
      </c>
      <c r="H73" s="69"/>
      <c r="I73" s="345">
        <v>5213009012409</v>
      </c>
      <c r="J73" s="68" t="s">
        <v>457</v>
      </c>
      <c r="K73" s="70" t="s">
        <v>456</v>
      </c>
      <c r="L73" s="64" t="s">
        <v>458</v>
      </c>
      <c r="M73" s="70" t="s">
        <v>307</v>
      </c>
      <c r="N73" s="55" t="s">
        <v>160</v>
      </c>
      <c r="O73" s="70"/>
      <c r="P73" s="55"/>
      <c r="Q73" s="83" t="s">
        <v>459</v>
      </c>
      <c r="R73" s="212">
        <f t="shared" si="39"/>
        <v>0</v>
      </c>
      <c r="S73" s="212">
        <f t="shared" si="40"/>
        <v>0</v>
      </c>
      <c r="T73" s="212">
        <f t="shared" si="41"/>
        <v>0</v>
      </c>
      <c r="U73" s="45"/>
      <c r="V73" s="45"/>
      <c r="W73" s="45"/>
      <c r="X73" s="45"/>
      <c r="Y73" s="45"/>
      <c r="Z73" s="45"/>
      <c r="AA73" s="45"/>
      <c r="AB73" s="45"/>
      <c r="AC73" s="45"/>
      <c r="AD73" s="38"/>
    </row>
    <row r="74" spans="1:30" ht="25.5" customHeight="1">
      <c r="A74" s="54"/>
      <c r="B74" s="56">
        <v>6</v>
      </c>
      <c r="C74" s="56">
        <v>19.989999999999998</v>
      </c>
      <c r="D74" s="56">
        <v>39.99</v>
      </c>
      <c r="E74" s="56">
        <v>21.99</v>
      </c>
      <c r="F74" s="56">
        <v>24.99</v>
      </c>
      <c r="G74" s="56">
        <v>24.99</v>
      </c>
      <c r="H74" s="69"/>
      <c r="I74" s="345">
        <v>5213009010245</v>
      </c>
      <c r="J74" s="345" t="s">
        <v>461</v>
      </c>
      <c r="K74" s="70" t="s">
        <v>460</v>
      </c>
      <c r="L74" s="64" t="s">
        <v>462</v>
      </c>
      <c r="M74" s="70" t="s">
        <v>307</v>
      </c>
      <c r="N74" s="55" t="s">
        <v>160</v>
      </c>
      <c r="O74" s="70"/>
      <c r="P74" s="55"/>
      <c r="Q74" s="83" t="s">
        <v>463</v>
      </c>
      <c r="R74" s="212">
        <f t="shared" si="39"/>
        <v>0</v>
      </c>
      <c r="S74" s="212">
        <f t="shared" si="40"/>
        <v>0</v>
      </c>
      <c r="T74" s="212">
        <f t="shared" si="41"/>
        <v>0</v>
      </c>
      <c r="U74" s="45"/>
      <c r="V74" s="45"/>
      <c r="W74" s="45"/>
      <c r="X74" s="45"/>
      <c r="Y74" s="45"/>
      <c r="Z74" s="45"/>
      <c r="AA74" s="45"/>
      <c r="AB74" s="45"/>
      <c r="AC74" s="45"/>
      <c r="AD74" s="38"/>
    </row>
    <row r="75" spans="1:30" ht="22.5" customHeight="1">
      <c r="A75" s="54"/>
      <c r="B75" s="56">
        <v>6</v>
      </c>
      <c r="C75" s="56">
        <v>19.989999999999998</v>
      </c>
      <c r="D75" s="56">
        <v>39.99</v>
      </c>
      <c r="E75" s="56">
        <v>21.99</v>
      </c>
      <c r="F75" s="56">
        <v>24.99</v>
      </c>
      <c r="G75" s="56">
        <v>24.99</v>
      </c>
      <c r="H75" s="69"/>
      <c r="I75" s="345">
        <v>5213009010795</v>
      </c>
      <c r="J75" s="68" t="s">
        <v>465</v>
      </c>
      <c r="K75" s="70" t="s">
        <v>464</v>
      </c>
      <c r="L75" s="64" t="s">
        <v>466</v>
      </c>
      <c r="M75" s="70" t="s">
        <v>454</v>
      </c>
      <c r="N75" s="55" t="s">
        <v>160</v>
      </c>
      <c r="O75" s="70"/>
      <c r="P75" s="55"/>
      <c r="Q75" s="66" t="s">
        <v>467</v>
      </c>
      <c r="R75" s="212">
        <f t="shared" si="39"/>
        <v>0</v>
      </c>
      <c r="S75" s="212">
        <f t="shared" si="40"/>
        <v>0</v>
      </c>
      <c r="T75" s="212">
        <f t="shared" si="41"/>
        <v>0</v>
      </c>
      <c r="U75" s="45"/>
      <c r="V75" s="45"/>
      <c r="W75" s="45"/>
      <c r="X75" s="45"/>
      <c r="Y75" s="45"/>
      <c r="Z75" s="45"/>
      <c r="AA75" s="45"/>
      <c r="AB75" s="45"/>
      <c r="AC75" s="45"/>
      <c r="AD75" s="38"/>
    </row>
    <row r="76" spans="1:30" ht="21.75" customHeight="1">
      <c r="A76" s="54"/>
      <c r="B76" s="56">
        <v>6</v>
      </c>
      <c r="C76" s="56">
        <v>19.989999999999998</v>
      </c>
      <c r="D76" s="56">
        <v>39.99</v>
      </c>
      <c r="E76" s="56">
        <v>21.99</v>
      </c>
      <c r="F76" s="56">
        <v>24.99</v>
      </c>
      <c r="G76" s="56">
        <v>24.99</v>
      </c>
      <c r="H76" s="69"/>
      <c r="I76" s="345">
        <v>5213009010269</v>
      </c>
      <c r="J76" s="346" t="s">
        <v>469</v>
      </c>
      <c r="K76" s="70" t="s">
        <v>468</v>
      </c>
      <c r="L76" s="64" t="s">
        <v>470</v>
      </c>
      <c r="M76" s="70" t="s">
        <v>307</v>
      </c>
      <c r="N76" s="55" t="s">
        <v>160</v>
      </c>
      <c r="O76" s="70"/>
      <c r="P76" s="55"/>
      <c r="Q76" s="83" t="s">
        <v>471</v>
      </c>
      <c r="R76" s="212">
        <f t="shared" si="39"/>
        <v>0</v>
      </c>
      <c r="S76" s="212">
        <f t="shared" si="40"/>
        <v>0</v>
      </c>
      <c r="T76" s="212">
        <f t="shared" si="41"/>
        <v>0</v>
      </c>
      <c r="U76" s="45"/>
      <c r="V76" s="45"/>
      <c r="W76" s="45"/>
      <c r="X76" s="45"/>
      <c r="Y76" s="45"/>
      <c r="Z76" s="45"/>
      <c r="AA76" s="45"/>
      <c r="AB76" s="45"/>
      <c r="AC76" s="45"/>
      <c r="AD76" s="38"/>
    </row>
    <row r="77" spans="1:30" ht="21.75" customHeight="1">
      <c r="A77" s="54"/>
      <c r="B77" s="56">
        <v>6</v>
      </c>
      <c r="C77" s="56">
        <v>19.989999999999998</v>
      </c>
      <c r="D77" s="56">
        <v>39.99</v>
      </c>
      <c r="E77" s="56">
        <v>21.99</v>
      </c>
      <c r="F77" s="56">
        <v>24.99</v>
      </c>
      <c r="G77" s="56">
        <v>24.99</v>
      </c>
      <c r="H77" s="69"/>
      <c r="I77" s="345">
        <v>5213009010252</v>
      </c>
      <c r="J77" s="346" t="s">
        <v>473</v>
      </c>
      <c r="K77" s="70" t="s">
        <v>472</v>
      </c>
      <c r="L77" s="64" t="s">
        <v>470</v>
      </c>
      <c r="M77" s="70" t="s">
        <v>307</v>
      </c>
      <c r="N77" s="55" t="s">
        <v>160</v>
      </c>
      <c r="O77" s="70"/>
      <c r="P77" s="55"/>
      <c r="Q77" s="83" t="s">
        <v>474</v>
      </c>
      <c r="R77" s="212">
        <f t="shared" si="39"/>
        <v>0</v>
      </c>
      <c r="S77" s="212">
        <f t="shared" si="40"/>
        <v>0</v>
      </c>
      <c r="T77" s="212">
        <f t="shared" si="41"/>
        <v>0</v>
      </c>
      <c r="U77" s="45"/>
      <c r="V77" s="45"/>
      <c r="W77" s="45"/>
      <c r="X77" s="45"/>
      <c r="Y77" s="45"/>
      <c r="Z77" s="45"/>
      <c r="AA77" s="45"/>
      <c r="AB77" s="45"/>
      <c r="AC77" s="45"/>
      <c r="AD77" s="38"/>
    </row>
    <row r="78" spans="1:30" ht="22.5" customHeight="1">
      <c r="A78" s="54"/>
      <c r="B78" s="56">
        <v>6</v>
      </c>
      <c r="C78" s="56">
        <v>19.989999999999998</v>
      </c>
      <c r="D78" s="56">
        <v>39.99</v>
      </c>
      <c r="E78" s="56">
        <v>21.99</v>
      </c>
      <c r="F78" s="56">
        <v>24.99</v>
      </c>
      <c r="G78" s="56">
        <v>24.99</v>
      </c>
      <c r="H78" s="69"/>
      <c r="I78" s="338">
        <v>5213009014021</v>
      </c>
      <c r="J78" s="68" t="s">
        <v>476</v>
      </c>
      <c r="K78" s="64" t="s">
        <v>475</v>
      </c>
      <c r="L78" s="64" t="s">
        <v>441</v>
      </c>
      <c r="M78" s="64" t="s">
        <v>307</v>
      </c>
      <c r="N78" s="56" t="s">
        <v>160</v>
      </c>
      <c r="O78" s="64"/>
      <c r="P78" s="56"/>
      <c r="Q78" s="66" t="s">
        <v>477</v>
      </c>
      <c r="R78" s="212">
        <f t="shared" si="39"/>
        <v>0</v>
      </c>
      <c r="S78" s="212">
        <f t="shared" si="40"/>
        <v>0</v>
      </c>
      <c r="T78" s="212">
        <f t="shared" si="41"/>
        <v>0</v>
      </c>
      <c r="U78" s="45"/>
      <c r="V78" s="45"/>
      <c r="W78" s="45"/>
      <c r="X78" s="45"/>
      <c r="Y78" s="45"/>
      <c r="Z78" s="45"/>
      <c r="AA78" s="45"/>
      <c r="AB78" s="45"/>
      <c r="AC78" s="45"/>
      <c r="AD78" s="38"/>
    </row>
    <row r="79" spans="1:30" ht="22.5" customHeight="1">
      <c r="A79" s="54"/>
      <c r="B79" s="56">
        <v>6</v>
      </c>
      <c r="C79" s="56">
        <v>19.989999999999998</v>
      </c>
      <c r="D79" s="56">
        <v>39.99</v>
      </c>
      <c r="E79" s="56">
        <v>21.99</v>
      </c>
      <c r="F79" s="56">
        <v>24.99</v>
      </c>
      <c r="G79" s="56">
        <v>24.99</v>
      </c>
      <c r="H79" s="69"/>
      <c r="I79" s="338">
        <v>5213009012881</v>
      </c>
      <c r="J79" s="68" t="s">
        <v>483</v>
      </c>
      <c r="K79" s="64" t="s">
        <v>482</v>
      </c>
      <c r="L79" s="64" t="s">
        <v>484</v>
      </c>
      <c r="M79" s="64" t="s">
        <v>307</v>
      </c>
      <c r="N79" s="56" t="s">
        <v>160</v>
      </c>
      <c r="O79" s="70"/>
      <c r="P79" s="55"/>
      <c r="Q79" s="66" t="s">
        <v>485</v>
      </c>
      <c r="R79" s="212">
        <f t="shared" si="39"/>
        <v>0</v>
      </c>
      <c r="S79" s="212">
        <f t="shared" si="40"/>
        <v>0</v>
      </c>
      <c r="T79" s="212">
        <f t="shared" si="41"/>
        <v>0</v>
      </c>
      <c r="U79" s="45"/>
      <c r="V79" s="45"/>
      <c r="W79" s="45"/>
      <c r="X79" s="45"/>
      <c r="Y79" s="45"/>
      <c r="Z79" s="45"/>
      <c r="AA79" s="45"/>
      <c r="AB79" s="45"/>
      <c r="AC79" s="45"/>
      <c r="AD79" s="38"/>
    </row>
    <row r="80" spans="1:30" ht="21.75" customHeight="1">
      <c r="A80" s="54"/>
      <c r="B80" s="56">
        <v>6</v>
      </c>
      <c r="C80" s="56">
        <v>19.989999999999998</v>
      </c>
      <c r="D80" s="56">
        <v>39.99</v>
      </c>
      <c r="E80" s="56">
        <v>21.99</v>
      </c>
      <c r="F80" s="56">
        <v>24.99</v>
      </c>
      <c r="G80" s="56">
        <v>24.99</v>
      </c>
      <c r="H80" s="69"/>
      <c r="I80" s="345">
        <v>5213009010771</v>
      </c>
      <c r="J80" s="346" t="s">
        <v>487</v>
      </c>
      <c r="K80" s="70" t="s">
        <v>486</v>
      </c>
      <c r="L80" s="64" t="s">
        <v>484</v>
      </c>
      <c r="M80" s="70" t="s">
        <v>454</v>
      </c>
      <c r="N80" s="55" t="s">
        <v>160</v>
      </c>
      <c r="O80" s="70"/>
      <c r="P80" s="55"/>
      <c r="Q80" s="83" t="s">
        <v>488</v>
      </c>
      <c r="R80" s="212">
        <f t="shared" si="39"/>
        <v>0</v>
      </c>
      <c r="S80" s="212">
        <f t="shared" si="40"/>
        <v>0</v>
      </c>
      <c r="T80" s="212">
        <f t="shared" si="41"/>
        <v>0</v>
      </c>
      <c r="U80" s="45"/>
      <c r="V80" s="45"/>
      <c r="W80" s="45"/>
      <c r="X80" s="45"/>
      <c r="Y80" s="45"/>
      <c r="Z80" s="45"/>
      <c r="AA80" s="45"/>
      <c r="AB80" s="45"/>
      <c r="AC80" s="45"/>
      <c r="AD80" s="38"/>
    </row>
    <row r="81" spans="1:30" ht="21.75" customHeight="1">
      <c r="A81" s="54"/>
      <c r="B81" s="56">
        <v>6</v>
      </c>
      <c r="C81" s="56">
        <v>19.989999999999998</v>
      </c>
      <c r="D81" s="56">
        <v>39.99</v>
      </c>
      <c r="E81" s="56">
        <v>21.99</v>
      </c>
      <c r="F81" s="56">
        <v>24.99</v>
      </c>
      <c r="G81" s="56">
        <v>24.99</v>
      </c>
      <c r="H81" s="65"/>
      <c r="I81" s="345">
        <v>5213009010238</v>
      </c>
      <c r="J81" s="345" t="s">
        <v>490</v>
      </c>
      <c r="K81" s="70" t="s">
        <v>489</v>
      </c>
      <c r="L81" s="70" t="s">
        <v>470</v>
      </c>
      <c r="M81" s="70" t="s">
        <v>307</v>
      </c>
      <c r="N81" s="55" t="s">
        <v>160</v>
      </c>
      <c r="O81" s="70"/>
      <c r="P81" s="55"/>
      <c r="Q81" s="83" t="s">
        <v>491</v>
      </c>
      <c r="R81" s="212">
        <f t="shared" si="39"/>
        <v>0</v>
      </c>
      <c r="S81" s="212">
        <f t="shared" si="40"/>
        <v>0</v>
      </c>
      <c r="T81" s="212">
        <f t="shared" si="41"/>
        <v>0</v>
      </c>
      <c r="U81" s="45"/>
      <c r="V81" s="45"/>
      <c r="W81" s="45"/>
      <c r="X81" s="45"/>
      <c r="Y81" s="45"/>
      <c r="Z81" s="45"/>
      <c r="AA81" s="45"/>
      <c r="AB81" s="45"/>
      <c r="AC81" s="45"/>
      <c r="AD81" s="38"/>
    </row>
    <row r="82" spans="1:30" ht="27" customHeight="1">
      <c r="A82" s="54"/>
      <c r="B82" s="245">
        <v>6</v>
      </c>
      <c r="C82" s="245">
        <v>24.99</v>
      </c>
      <c r="D82" s="55">
        <v>49.99</v>
      </c>
      <c r="E82" s="55">
        <v>25.99</v>
      </c>
      <c r="F82" s="55">
        <v>29.99</v>
      </c>
      <c r="G82" s="55">
        <v>29.99</v>
      </c>
      <c r="H82" s="65"/>
      <c r="I82" s="347">
        <v>5213009013161</v>
      </c>
      <c r="J82" s="348" t="s">
        <v>440</v>
      </c>
      <c r="K82" s="246" t="s">
        <v>439</v>
      </c>
      <c r="L82" s="272" t="s">
        <v>1093</v>
      </c>
      <c r="M82" s="246" t="s">
        <v>307</v>
      </c>
      <c r="N82" s="245" t="s">
        <v>160</v>
      </c>
      <c r="O82" s="246"/>
      <c r="P82" s="245"/>
      <c r="Q82" s="247" t="s">
        <v>442</v>
      </c>
      <c r="R82" s="212">
        <f t="shared" si="39"/>
        <v>0</v>
      </c>
      <c r="S82" s="212">
        <f t="shared" si="40"/>
        <v>0</v>
      </c>
      <c r="T82" s="212">
        <f t="shared" si="41"/>
        <v>0</v>
      </c>
      <c r="U82" s="45"/>
      <c r="V82" s="45"/>
      <c r="W82" s="45"/>
      <c r="X82" s="45"/>
      <c r="Y82" s="45"/>
      <c r="Z82" s="45"/>
      <c r="AA82" s="45"/>
      <c r="AB82" s="45"/>
      <c r="AC82" s="45"/>
      <c r="AD82" s="38"/>
    </row>
    <row r="83" spans="1:30" ht="22.5" customHeight="1">
      <c r="A83" s="54"/>
      <c r="B83" s="56">
        <v>6</v>
      </c>
      <c r="C83" s="55">
        <v>19.989999999999998</v>
      </c>
      <c r="D83" s="55">
        <v>49.99</v>
      </c>
      <c r="E83" s="55">
        <v>25.99</v>
      </c>
      <c r="F83" s="55">
        <v>29.99</v>
      </c>
      <c r="G83" s="55">
        <v>29.99</v>
      </c>
      <c r="H83" s="69"/>
      <c r="I83" s="338">
        <v>5213009013147</v>
      </c>
      <c r="J83" s="68" t="s">
        <v>479</v>
      </c>
      <c r="K83" s="64" t="s">
        <v>478</v>
      </c>
      <c r="L83" s="299" t="s">
        <v>1092</v>
      </c>
      <c r="M83" s="70" t="s">
        <v>307</v>
      </c>
      <c r="N83" s="55" t="s">
        <v>160</v>
      </c>
      <c r="O83" s="70"/>
      <c r="P83" s="55"/>
      <c r="Q83" s="83" t="s">
        <v>481</v>
      </c>
      <c r="R83" s="212">
        <f t="shared" si="39"/>
        <v>0</v>
      </c>
      <c r="S83" s="212">
        <f t="shared" si="40"/>
        <v>0</v>
      </c>
      <c r="T83" s="212">
        <f t="shared" si="41"/>
        <v>0</v>
      </c>
      <c r="U83" s="45"/>
      <c r="V83" s="45"/>
      <c r="W83" s="45"/>
      <c r="X83" s="45"/>
      <c r="Y83" s="45"/>
      <c r="Z83" s="45"/>
      <c r="AA83" s="45"/>
      <c r="AB83" s="45"/>
      <c r="AC83" s="45"/>
      <c r="AD83" s="38"/>
    </row>
    <row r="84" spans="1:30" ht="22.5" customHeight="1">
      <c r="A84" s="54"/>
      <c r="B84" s="56">
        <v>6</v>
      </c>
      <c r="C84" s="56">
        <v>39.99</v>
      </c>
      <c r="D84" s="55">
        <v>79.989999999999995</v>
      </c>
      <c r="E84" s="55">
        <v>43.99</v>
      </c>
      <c r="F84" s="55">
        <v>49.99</v>
      </c>
      <c r="G84" s="55">
        <v>49.99</v>
      </c>
      <c r="H84" s="69"/>
      <c r="I84" s="338">
        <v>5213009013208</v>
      </c>
      <c r="J84" s="338" t="s">
        <v>493</v>
      </c>
      <c r="K84" s="64" t="s">
        <v>492</v>
      </c>
      <c r="L84" s="64" t="s">
        <v>494</v>
      </c>
      <c r="M84" s="64" t="s">
        <v>495</v>
      </c>
      <c r="N84" s="56" t="s">
        <v>496</v>
      </c>
      <c r="O84" s="70"/>
      <c r="P84" s="55"/>
      <c r="Q84" s="66" t="s">
        <v>497</v>
      </c>
      <c r="R84" s="212">
        <f t="shared" si="39"/>
        <v>0</v>
      </c>
      <c r="S84" s="212">
        <f t="shared" si="40"/>
        <v>0</v>
      </c>
      <c r="T84" s="212">
        <f t="shared" si="41"/>
        <v>0</v>
      </c>
      <c r="U84" s="45"/>
      <c r="V84" s="45"/>
      <c r="W84" s="45"/>
      <c r="X84" s="45"/>
      <c r="Y84" s="45"/>
      <c r="Z84" s="45"/>
      <c r="AA84" s="45"/>
      <c r="AB84" s="45"/>
      <c r="AC84" s="45"/>
      <c r="AD84" s="38"/>
    </row>
    <row r="85" spans="1:30" ht="21.75" customHeight="1">
      <c r="A85" s="54"/>
      <c r="B85" s="245">
        <v>6</v>
      </c>
      <c r="C85" s="245">
        <v>29.99</v>
      </c>
      <c r="D85" s="56">
        <v>68.989999999999995</v>
      </c>
      <c r="E85" s="56">
        <v>34.99</v>
      </c>
      <c r="F85" s="56">
        <v>39.99</v>
      </c>
      <c r="G85" s="56">
        <v>39.99</v>
      </c>
      <c r="H85" s="249" t="s">
        <v>6</v>
      </c>
      <c r="I85" s="347">
        <v>5213009014083</v>
      </c>
      <c r="J85" s="348" t="s">
        <v>391</v>
      </c>
      <c r="K85" s="270" t="s">
        <v>390</v>
      </c>
      <c r="L85" s="246" t="s">
        <v>392</v>
      </c>
      <c r="M85" s="246" t="s">
        <v>76</v>
      </c>
      <c r="N85" s="245" t="s">
        <v>273</v>
      </c>
      <c r="O85" s="246" t="s">
        <v>56</v>
      </c>
      <c r="P85" s="245" t="s">
        <v>57</v>
      </c>
      <c r="Q85" s="247" t="s">
        <v>393</v>
      </c>
      <c r="R85" s="212">
        <f t="shared" ref="R85:R98" si="42">F85*A85</f>
        <v>0</v>
      </c>
      <c r="S85" s="212">
        <f t="shared" ref="S85:S98" si="43">G85*A85</f>
        <v>0</v>
      </c>
      <c r="T85" s="212">
        <f t="shared" ref="T85:T98" si="44">D85*A85</f>
        <v>0</v>
      </c>
      <c r="U85" s="45"/>
      <c r="V85" s="45"/>
      <c r="W85" s="45"/>
      <c r="X85" s="45"/>
      <c r="Y85" s="45"/>
      <c r="Z85" s="45"/>
      <c r="AA85" s="45"/>
      <c r="AB85" s="45"/>
      <c r="AC85" s="45"/>
      <c r="AD85" s="38"/>
    </row>
    <row r="86" spans="1:30" ht="22.5" customHeight="1">
      <c r="A86" s="54"/>
      <c r="B86" s="56">
        <v>6</v>
      </c>
      <c r="C86" s="56">
        <v>29.99</v>
      </c>
      <c r="D86" s="56">
        <v>68.989999999999995</v>
      </c>
      <c r="E86" s="56">
        <v>34.99</v>
      </c>
      <c r="F86" s="56">
        <v>39.99</v>
      </c>
      <c r="G86" s="56">
        <v>39.99</v>
      </c>
      <c r="H86" s="67"/>
      <c r="I86" s="338">
        <v>5213009012508</v>
      </c>
      <c r="J86" s="68" t="s">
        <v>402</v>
      </c>
      <c r="K86" s="84" t="s">
        <v>401</v>
      </c>
      <c r="L86" s="64" t="s">
        <v>403</v>
      </c>
      <c r="M86" s="64" t="s">
        <v>404</v>
      </c>
      <c r="N86" s="56" t="s">
        <v>273</v>
      </c>
      <c r="O86" s="64" t="s">
        <v>56</v>
      </c>
      <c r="P86" s="56" t="s">
        <v>57</v>
      </c>
      <c r="Q86" s="66" t="s">
        <v>405</v>
      </c>
      <c r="R86" s="212">
        <f t="shared" si="42"/>
        <v>0</v>
      </c>
      <c r="S86" s="212">
        <f t="shared" si="43"/>
        <v>0</v>
      </c>
      <c r="T86" s="212">
        <f t="shared" si="44"/>
        <v>0</v>
      </c>
      <c r="U86" s="45"/>
      <c r="V86" s="45"/>
      <c r="W86" s="45"/>
      <c r="X86" s="45"/>
      <c r="Y86" s="45"/>
      <c r="Z86" s="45"/>
      <c r="AA86" s="45"/>
      <c r="AB86" s="45"/>
      <c r="AC86" s="45"/>
      <c r="AD86" s="38"/>
    </row>
    <row r="87" spans="1:30" ht="22.5" customHeight="1">
      <c r="A87" s="54"/>
      <c r="B87" s="56">
        <v>6</v>
      </c>
      <c r="C87" s="56">
        <v>29.99</v>
      </c>
      <c r="D87" s="56">
        <v>68.989999999999995</v>
      </c>
      <c r="E87" s="56">
        <v>34.99</v>
      </c>
      <c r="F87" s="56">
        <v>39.99</v>
      </c>
      <c r="G87" s="56">
        <v>39.99</v>
      </c>
      <c r="H87" s="67"/>
      <c r="I87" s="338">
        <v>5213009012515</v>
      </c>
      <c r="J87" s="68" t="s">
        <v>407</v>
      </c>
      <c r="K87" s="64" t="s">
        <v>406</v>
      </c>
      <c r="L87" s="64" t="s">
        <v>408</v>
      </c>
      <c r="M87" s="64" t="s">
        <v>404</v>
      </c>
      <c r="N87" s="56" t="s">
        <v>273</v>
      </c>
      <c r="O87" s="64" t="s">
        <v>56</v>
      </c>
      <c r="P87" s="56" t="s">
        <v>57</v>
      </c>
      <c r="Q87" s="66" t="s">
        <v>409</v>
      </c>
      <c r="R87" s="212">
        <f t="shared" si="42"/>
        <v>0</v>
      </c>
      <c r="S87" s="212">
        <f t="shared" si="43"/>
        <v>0</v>
      </c>
      <c r="T87" s="212">
        <f t="shared" si="44"/>
        <v>0</v>
      </c>
      <c r="U87" s="45"/>
      <c r="V87" s="45"/>
      <c r="W87" s="45"/>
      <c r="X87" s="45"/>
      <c r="Y87" s="45"/>
      <c r="Z87" s="45"/>
      <c r="AA87" s="45"/>
      <c r="AB87" s="45"/>
      <c r="AC87" s="45"/>
      <c r="AD87" s="38"/>
    </row>
    <row r="88" spans="1:30" ht="22.5" customHeight="1">
      <c r="A88" s="54"/>
      <c r="B88" s="56">
        <v>6</v>
      </c>
      <c r="C88" s="56">
        <v>29.99</v>
      </c>
      <c r="D88" s="56">
        <v>68.989999999999995</v>
      </c>
      <c r="E88" s="56">
        <v>34.99</v>
      </c>
      <c r="F88" s="56">
        <v>39.99</v>
      </c>
      <c r="G88" s="56">
        <v>39.99</v>
      </c>
      <c r="H88" s="69"/>
      <c r="I88" s="338">
        <v>5213009010887</v>
      </c>
      <c r="J88" s="68" t="s">
        <v>411</v>
      </c>
      <c r="K88" s="84" t="s">
        <v>410</v>
      </c>
      <c r="L88" s="64" t="s">
        <v>412</v>
      </c>
      <c r="M88" s="64" t="s">
        <v>76</v>
      </c>
      <c r="N88" s="56" t="s">
        <v>55</v>
      </c>
      <c r="O88" s="64" t="s">
        <v>56</v>
      </c>
      <c r="P88" s="56" t="s">
        <v>57</v>
      </c>
      <c r="Q88" s="66" t="s">
        <v>413</v>
      </c>
      <c r="R88" s="212">
        <f t="shared" si="42"/>
        <v>0</v>
      </c>
      <c r="S88" s="212">
        <f t="shared" si="43"/>
        <v>0</v>
      </c>
      <c r="T88" s="212">
        <f t="shared" si="44"/>
        <v>0</v>
      </c>
      <c r="U88" s="57"/>
      <c r="V88" s="57"/>
      <c r="W88" s="57"/>
      <c r="X88" s="57"/>
      <c r="Y88" s="57"/>
      <c r="Z88" s="57"/>
      <c r="AA88" s="57"/>
      <c r="AB88" s="57"/>
      <c r="AC88" s="57"/>
      <c r="AD88" s="38"/>
    </row>
    <row r="89" spans="1:30" ht="22.5" customHeight="1">
      <c r="A89" s="54"/>
      <c r="B89" s="56">
        <v>6</v>
      </c>
      <c r="C89" s="56">
        <v>29.99</v>
      </c>
      <c r="D89" s="56">
        <v>68.989999999999995</v>
      </c>
      <c r="E89" s="56">
        <v>34.99</v>
      </c>
      <c r="F89" s="56">
        <v>39.99</v>
      </c>
      <c r="G89" s="56">
        <v>39.99</v>
      </c>
      <c r="H89" s="85"/>
      <c r="I89" s="345">
        <v>5213009011430</v>
      </c>
      <c r="J89" s="346" t="s">
        <v>419</v>
      </c>
      <c r="K89" s="84" t="s">
        <v>418</v>
      </c>
      <c r="L89" s="70" t="s">
        <v>420</v>
      </c>
      <c r="M89" s="70" t="s">
        <v>76</v>
      </c>
      <c r="N89" s="56" t="s">
        <v>55</v>
      </c>
      <c r="O89" s="64" t="s">
        <v>56</v>
      </c>
      <c r="P89" s="56" t="s">
        <v>57</v>
      </c>
      <c r="Q89" s="66" t="s">
        <v>421</v>
      </c>
      <c r="R89" s="212">
        <f t="shared" si="42"/>
        <v>0</v>
      </c>
      <c r="S89" s="212">
        <f t="shared" si="43"/>
        <v>0</v>
      </c>
      <c r="T89" s="212">
        <f t="shared" si="44"/>
        <v>0</v>
      </c>
      <c r="U89" s="45"/>
      <c r="V89" s="45"/>
      <c r="W89" s="45"/>
      <c r="X89" s="45"/>
      <c r="Y89" s="45"/>
      <c r="Z89" s="45"/>
      <c r="AA89" s="45"/>
      <c r="AB89" s="45"/>
      <c r="AC89" s="45"/>
      <c r="AD89" s="38"/>
    </row>
    <row r="90" spans="1:30" ht="22.5" customHeight="1">
      <c r="A90" s="54"/>
      <c r="B90" s="56">
        <v>6</v>
      </c>
      <c r="C90" s="56">
        <v>29.99</v>
      </c>
      <c r="D90" s="56">
        <v>68.989999999999995</v>
      </c>
      <c r="E90" s="56">
        <v>34.99</v>
      </c>
      <c r="F90" s="56">
        <v>39.99</v>
      </c>
      <c r="G90" s="56">
        <v>39.99</v>
      </c>
      <c r="H90" s="85"/>
      <c r="I90" s="345">
        <v>5213009011423</v>
      </c>
      <c r="J90" s="346" t="s">
        <v>423</v>
      </c>
      <c r="K90" s="64" t="s">
        <v>422</v>
      </c>
      <c r="L90" s="70" t="s">
        <v>420</v>
      </c>
      <c r="M90" s="70" t="s">
        <v>76</v>
      </c>
      <c r="N90" s="56" t="s">
        <v>55</v>
      </c>
      <c r="O90" s="64" t="s">
        <v>56</v>
      </c>
      <c r="P90" s="56" t="s">
        <v>57</v>
      </c>
      <c r="Q90" s="66" t="s">
        <v>424</v>
      </c>
      <c r="R90" s="212">
        <f t="shared" si="42"/>
        <v>0</v>
      </c>
      <c r="S90" s="212">
        <f t="shared" si="43"/>
        <v>0</v>
      </c>
      <c r="T90" s="212">
        <f t="shared" si="44"/>
        <v>0</v>
      </c>
      <c r="U90" s="45"/>
      <c r="V90" s="45"/>
      <c r="W90" s="45"/>
      <c r="X90" s="45"/>
      <c r="Y90" s="45"/>
      <c r="Z90" s="45"/>
      <c r="AA90" s="45"/>
      <c r="AB90" s="45"/>
      <c r="AC90" s="45"/>
      <c r="AD90" s="38"/>
    </row>
    <row r="91" spans="1:30" ht="22.5" customHeight="1">
      <c r="A91" s="54"/>
      <c r="B91" s="56">
        <v>6</v>
      </c>
      <c r="C91" s="56">
        <v>29.99</v>
      </c>
      <c r="D91" s="56">
        <v>68.989999999999995</v>
      </c>
      <c r="E91" s="56">
        <v>34.99</v>
      </c>
      <c r="F91" s="56">
        <v>39.99</v>
      </c>
      <c r="G91" s="56">
        <v>39.99</v>
      </c>
      <c r="H91" s="69"/>
      <c r="I91" s="338">
        <v>5213009010535</v>
      </c>
      <c r="J91" s="68" t="s">
        <v>426</v>
      </c>
      <c r="K91" s="64" t="s">
        <v>425</v>
      </c>
      <c r="L91" s="64" t="s">
        <v>427</v>
      </c>
      <c r="M91" s="64" t="s">
        <v>76</v>
      </c>
      <c r="N91" s="56" t="s">
        <v>55</v>
      </c>
      <c r="O91" s="64" t="s">
        <v>56</v>
      </c>
      <c r="P91" s="56" t="s">
        <v>57</v>
      </c>
      <c r="Q91" s="66" t="s">
        <v>428</v>
      </c>
      <c r="R91" s="212">
        <f t="shared" si="42"/>
        <v>0</v>
      </c>
      <c r="S91" s="212">
        <f t="shared" si="43"/>
        <v>0</v>
      </c>
      <c r="T91" s="212">
        <f t="shared" si="44"/>
        <v>0</v>
      </c>
      <c r="U91" s="57"/>
      <c r="V91" s="57"/>
      <c r="W91" s="57"/>
      <c r="X91" s="57"/>
      <c r="Y91" s="57"/>
      <c r="Z91" s="57"/>
      <c r="AA91" s="57"/>
      <c r="AB91" s="57"/>
      <c r="AC91" s="57"/>
      <c r="AD91" s="38"/>
    </row>
    <row r="92" spans="1:30" ht="22.5" customHeight="1">
      <c r="A92" s="54"/>
      <c r="B92" s="56">
        <v>6</v>
      </c>
      <c r="C92" s="56">
        <v>29.99</v>
      </c>
      <c r="D92" s="56">
        <v>68.989999999999995</v>
      </c>
      <c r="E92" s="56">
        <v>34.99</v>
      </c>
      <c r="F92" s="56">
        <v>39.99</v>
      </c>
      <c r="G92" s="56">
        <v>39.99</v>
      </c>
      <c r="H92" s="69"/>
      <c r="I92" s="338">
        <v>5213009010559</v>
      </c>
      <c r="J92" s="68" t="s">
        <v>430</v>
      </c>
      <c r="K92" s="64" t="s">
        <v>429</v>
      </c>
      <c r="L92" s="64" t="s">
        <v>431</v>
      </c>
      <c r="M92" s="64" t="s">
        <v>76</v>
      </c>
      <c r="N92" s="56" t="s">
        <v>55</v>
      </c>
      <c r="O92" s="64" t="s">
        <v>56</v>
      </c>
      <c r="P92" s="56" t="s">
        <v>57</v>
      </c>
      <c r="Q92" s="66" t="s">
        <v>428</v>
      </c>
      <c r="R92" s="212">
        <f t="shared" si="42"/>
        <v>0</v>
      </c>
      <c r="S92" s="212">
        <f t="shared" si="43"/>
        <v>0</v>
      </c>
      <c r="T92" s="212">
        <f t="shared" si="44"/>
        <v>0</v>
      </c>
      <c r="U92" s="57"/>
      <c r="V92" s="57"/>
      <c r="W92" s="57"/>
      <c r="X92" s="57"/>
      <c r="Y92" s="57"/>
      <c r="Z92" s="57"/>
      <c r="AA92" s="57"/>
      <c r="AB92" s="57"/>
      <c r="AC92" s="57"/>
      <c r="AD92" s="38"/>
    </row>
    <row r="93" spans="1:30" ht="22.5" customHeight="1">
      <c r="A93" s="54"/>
      <c r="B93" s="56">
        <v>6</v>
      </c>
      <c r="C93" s="56">
        <v>29.99</v>
      </c>
      <c r="D93" s="56">
        <v>68.989999999999995</v>
      </c>
      <c r="E93" s="56">
        <v>34.99</v>
      </c>
      <c r="F93" s="56">
        <v>39.99</v>
      </c>
      <c r="G93" s="56">
        <v>39.99</v>
      </c>
      <c r="H93" s="69"/>
      <c r="I93" s="338">
        <v>5213009010900</v>
      </c>
      <c r="J93" s="68" t="s">
        <v>433</v>
      </c>
      <c r="K93" s="84" t="s">
        <v>432</v>
      </c>
      <c r="L93" s="64" t="s">
        <v>434</v>
      </c>
      <c r="M93" s="64" t="s">
        <v>76</v>
      </c>
      <c r="N93" s="56" t="s">
        <v>55</v>
      </c>
      <c r="O93" s="64" t="s">
        <v>56</v>
      </c>
      <c r="P93" s="56" t="s">
        <v>57</v>
      </c>
      <c r="Q93" s="66" t="s">
        <v>435</v>
      </c>
      <c r="R93" s="212">
        <f t="shared" si="42"/>
        <v>0</v>
      </c>
      <c r="S93" s="212">
        <f t="shared" si="43"/>
        <v>0</v>
      </c>
      <c r="T93" s="212">
        <f t="shared" si="44"/>
        <v>0</v>
      </c>
      <c r="U93" s="57"/>
      <c r="V93" s="57"/>
      <c r="W93" s="57"/>
      <c r="X93" s="57"/>
      <c r="Y93" s="57"/>
      <c r="Z93" s="57"/>
      <c r="AA93" s="57"/>
      <c r="AB93" s="57"/>
      <c r="AC93" s="57"/>
      <c r="AD93" s="38"/>
    </row>
    <row r="94" spans="1:30" ht="27" customHeight="1">
      <c r="A94" s="54"/>
      <c r="B94" s="56">
        <v>6</v>
      </c>
      <c r="C94" s="56">
        <v>29.99</v>
      </c>
      <c r="D94" s="56">
        <v>68.989999999999995</v>
      </c>
      <c r="E94" s="56">
        <v>34.99</v>
      </c>
      <c r="F94" s="56">
        <v>39.99</v>
      </c>
      <c r="G94" s="56">
        <v>39.99</v>
      </c>
      <c r="H94" s="65"/>
      <c r="I94" s="345">
        <v>5213009010054</v>
      </c>
      <c r="J94" s="346" t="s">
        <v>437</v>
      </c>
      <c r="K94" s="70" t="s">
        <v>436</v>
      </c>
      <c r="L94" s="70" t="s">
        <v>420</v>
      </c>
      <c r="M94" s="70" t="s">
        <v>76</v>
      </c>
      <c r="N94" s="56" t="s">
        <v>55</v>
      </c>
      <c r="O94" s="64" t="s">
        <v>56</v>
      </c>
      <c r="P94" s="56" t="s">
        <v>57</v>
      </c>
      <c r="Q94" s="83" t="s">
        <v>438</v>
      </c>
      <c r="R94" s="212">
        <f t="shared" si="42"/>
        <v>0</v>
      </c>
      <c r="S94" s="212">
        <f t="shared" si="43"/>
        <v>0</v>
      </c>
      <c r="T94" s="212">
        <f t="shared" si="44"/>
        <v>0</v>
      </c>
      <c r="U94" s="45"/>
      <c r="V94" s="45"/>
      <c r="W94" s="45"/>
      <c r="X94" s="45"/>
      <c r="Y94" s="45"/>
      <c r="Z94" s="45"/>
      <c r="AA94" s="45"/>
      <c r="AB94" s="45"/>
      <c r="AC94" s="45"/>
      <c r="AD94" s="38"/>
    </row>
    <row r="95" spans="1:30" ht="22.5" customHeight="1">
      <c r="A95" s="54"/>
      <c r="B95" s="56">
        <v>6</v>
      </c>
      <c r="C95" s="56">
        <v>29.99</v>
      </c>
      <c r="D95" s="55">
        <v>79.989999999999995</v>
      </c>
      <c r="E95" s="55">
        <v>43.99</v>
      </c>
      <c r="F95" s="55">
        <v>49.99</v>
      </c>
      <c r="G95" s="55">
        <v>49.99</v>
      </c>
      <c r="H95" s="85"/>
      <c r="I95" s="345">
        <v>5213009011447</v>
      </c>
      <c r="J95" s="346" t="s">
        <v>415</v>
      </c>
      <c r="K95" s="86" t="s">
        <v>414</v>
      </c>
      <c r="L95" s="70" t="s">
        <v>416</v>
      </c>
      <c r="M95" s="70" t="s">
        <v>76</v>
      </c>
      <c r="N95" s="56" t="s">
        <v>55</v>
      </c>
      <c r="O95" s="64" t="s">
        <v>56</v>
      </c>
      <c r="P95" s="56" t="s">
        <v>57</v>
      </c>
      <c r="Q95" s="66" t="s">
        <v>417</v>
      </c>
      <c r="R95" s="212">
        <f>F95*A95</f>
        <v>0</v>
      </c>
      <c r="S95" s="212">
        <f>G95*A95</f>
        <v>0</v>
      </c>
      <c r="T95" s="212">
        <f>D95*A95</f>
        <v>0</v>
      </c>
      <c r="U95" s="45"/>
      <c r="V95" s="45"/>
      <c r="W95" s="45"/>
      <c r="X95" s="45"/>
      <c r="Y95" s="45"/>
      <c r="Z95" s="45"/>
      <c r="AA95" s="45"/>
      <c r="AB95" s="45"/>
      <c r="AC95" s="45"/>
      <c r="AD95" s="38"/>
    </row>
    <row r="96" spans="1:30" ht="21.75" customHeight="1">
      <c r="A96" s="54"/>
      <c r="B96" s="56">
        <v>6</v>
      </c>
      <c r="C96" s="56">
        <v>35.99</v>
      </c>
      <c r="D96" s="55">
        <v>79.989999999999995</v>
      </c>
      <c r="E96" s="55">
        <v>43.99</v>
      </c>
      <c r="F96" s="55">
        <v>49.99</v>
      </c>
      <c r="G96" s="55">
        <v>49.99</v>
      </c>
      <c r="H96" s="67"/>
      <c r="I96" s="338">
        <v>5213009012744</v>
      </c>
      <c r="J96" s="68" t="s">
        <v>398</v>
      </c>
      <c r="K96" s="84" t="s">
        <v>397</v>
      </c>
      <c r="L96" s="64" t="s">
        <v>399</v>
      </c>
      <c r="M96" s="64" t="s">
        <v>76</v>
      </c>
      <c r="N96" s="56" t="s">
        <v>273</v>
      </c>
      <c r="O96" s="64" t="s">
        <v>56</v>
      </c>
      <c r="P96" s="56" t="s">
        <v>57</v>
      </c>
      <c r="Q96" s="66" t="s">
        <v>400</v>
      </c>
      <c r="R96" s="212">
        <f>F96*A96</f>
        <v>0</v>
      </c>
      <c r="S96" s="212">
        <f>G96*A96</f>
        <v>0</v>
      </c>
      <c r="T96" s="212">
        <f>D96*A96</f>
        <v>0</v>
      </c>
      <c r="U96" s="45"/>
      <c r="V96" s="45"/>
      <c r="W96" s="45"/>
      <c r="X96" s="45"/>
      <c r="Y96" s="45"/>
      <c r="Z96" s="45"/>
      <c r="AA96" s="45"/>
      <c r="AB96" s="45"/>
      <c r="AC96" s="45"/>
      <c r="AD96" s="38"/>
    </row>
    <row r="97" spans="1:30" ht="21.75" customHeight="1">
      <c r="A97" s="54"/>
      <c r="B97" s="245">
        <v>6</v>
      </c>
      <c r="C97" s="245">
        <v>49.99</v>
      </c>
      <c r="D97" s="245">
        <v>99.99</v>
      </c>
      <c r="E97" s="245">
        <v>52.99</v>
      </c>
      <c r="F97" s="245">
        <v>59.99</v>
      </c>
      <c r="G97" s="245">
        <v>59.99</v>
      </c>
      <c r="H97" s="249" t="s">
        <v>6</v>
      </c>
      <c r="I97" s="347">
        <v>5213009012836</v>
      </c>
      <c r="J97" s="348" t="s">
        <v>395</v>
      </c>
      <c r="K97" s="270" t="s">
        <v>394</v>
      </c>
      <c r="L97" s="272" t="s">
        <v>1094</v>
      </c>
      <c r="M97" s="246" t="s">
        <v>76</v>
      </c>
      <c r="N97" s="245" t="s">
        <v>273</v>
      </c>
      <c r="O97" s="246" t="s">
        <v>56</v>
      </c>
      <c r="P97" s="245" t="s">
        <v>57</v>
      </c>
      <c r="Q97" s="247" t="s">
        <v>396</v>
      </c>
      <c r="R97" s="212">
        <f>F97*A97</f>
        <v>0</v>
      </c>
      <c r="S97" s="212">
        <f>G97*A97</f>
        <v>0</v>
      </c>
      <c r="T97" s="212">
        <f>D97*A97</f>
        <v>0</v>
      </c>
      <c r="U97" s="45"/>
      <c r="V97" s="45"/>
      <c r="W97" s="45"/>
      <c r="X97" s="45"/>
      <c r="Y97" s="45"/>
      <c r="Z97" s="45"/>
      <c r="AA97" s="45"/>
      <c r="AB97" s="45"/>
      <c r="AC97" s="45"/>
      <c r="AD97" s="38"/>
    </row>
    <row r="98" spans="1:30" ht="22.5" customHeight="1">
      <c r="A98" s="54"/>
      <c r="B98" s="56">
        <v>6</v>
      </c>
      <c r="C98" s="56">
        <v>39.99</v>
      </c>
      <c r="D98" s="56">
        <v>79.989999999999995</v>
      </c>
      <c r="E98" s="56">
        <v>43.99</v>
      </c>
      <c r="F98" s="56">
        <v>49.99</v>
      </c>
      <c r="G98" s="56">
        <v>49.99</v>
      </c>
      <c r="H98" s="69"/>
      <c r="I98" s="338">
        <v>5213009013307</v>
      </c>
      <c r="J98" s="68" t="s">
        <v>86</v>
      </c>
      <c r="K98" s="64" t="s">
        <v>85</v>
      </c>
      <c r="L98" s="64" t="s">
        <v>87</v>
      </c>
      <c r="M98" s="64" t="s">
        <v>76</v>
      </c>
      <c r="N98" s="56" t="s">
        <v>55</v>
      </c>
      <c r="O98" s="64" t="s">
        <v>56</v>
      </c>
      <c r="P98" s="56" t="s">
        <v>57</v>
      </c>
      <c r="Q98" s="66" t="s">
        <v>88</v>
      </c>
      <c r="R98" s="212">
        <f t="shared" si="42"/>
        <v>0</v>
      </c>
      <c r="S98" s="212">
        <f t="shared" si="43"/>
        <v>0</v>
      </c>
      <c r="T98" s="212">
        <f t="shared" si="44"/>
        <v>0</v>
      </c>
      <c r="U98" s="45"/>
      <c r="V98" s="45"/>
      <c r="W98" s="45"/>
      <c r="X98" s="45"/>
      <c r="Y98" s="45"/>
      <c r="Z98" s="45"/>
      <c r="AA98" s="45"/>
      <c r="AB98" s="45"/>
      <c r="AC98" s="45"/>
      <c r="AD98" s="38"/>
    </row>
    <row r="99" spans="1:30" s="265" customFormat="1" ht="22.5" customHeight="1">
      <c r="A99" s="262" t="s">
        <v>36</v>
      </c>
      <c r="B99" s="230" t="s">
        <v>37</v>
      </c>
      <c r="C99" s="230" t="s">
        <v>265</v>
      </c>
      <c r="D99" s="230" t="s">
        <v>39</v>
      </c>
      <c r="E99" s="230" t="s">
        <v>1090</v>
      </c>
      <c r="F99" s="230" t="s">
        <v>40</v>
      </c>
      <c r="G99" s="230" t="s">
        <v>41</v>
      </c>
      <c r="H99" s="293" t="s">
        <v>42</v>
      </c>
      <c r="I99" s="336" t="s">
        <v>44</v>
      </c>
      <c r="J99" s="336" t="s">
        <v>43</v>
      </c>
      <c r="K99" s="230" t="s">
        <v>668</v>
      </c>
      <c r="L99" s="230" t="s">
        <v>45</v>
      </c>
      <c r="M99" s="230" t="s">
        <v>46</v>
      </c>
      <c r="N99" s="230" t="s">
        <v>47</v>
      </c>
      <c r="O99" s="230" t="s">
        <v>48</v>
      </c>
      <c r="P99" s="230" t="s">
        <v>49</v>
      </c>
      <c r="Q99" s="263" t="s">
        <v>50</v>
      </c>
      <c r="R99" s="266" t="s">
        <v>268</v>
      </c>
      <c r="S99" s="266" t="s">
        <v>267</v>
      </c>
      <c r="T99" s="75" t="s">
        <v>269</v>
      </c>
      <c r="U99" s="264"/>
      <c r="V99" s="264"/>
      <c r="W99" s="264"/>
      <c r="X99" s="264"/>
      <c r="Y99" s="264"/>
      <c r="Z99" s="264"/>
      <c r="AA99" s="264"/>
      <c r="AB99" s="264"/>
      <c r="AC99" s="264"/>
      <c r="AD99" s="264"/>
    </row>
    <row r="100" spans="1:30" ht="22.5" customHeight="1">
      <c r="A100" s="54"/>
      <c r="B100" s="56">
        <v>6</v>
      </c>
      <c r="C100" s="56">
        <v>19.989999999999998</v>
      </c>
      <c r="D100" s="56">
        <v>39.99</v>
      </c>
      <c r="E100" s="56">
        <v>21.99</v>
      </c>
      <c r="F100" s="56">
        <v>24.99</v>
      </c>
      <c r="G100" s="56">
        <v>24.99</v>
      </c>
      <c r="H100" s="67"/>
      <c r="I100" s="338">
        <v>5213009012621</v>
      </c>
      <c r="J100" s="68" t="s">
        <v>714</v>
      </c>
      <c r="K100" s="64" t="s">
        <v>713</v>
      </c>
      <c r="L100" s="64" t="s">
        <v>715</v>
      </c>
      <c r="M100" s="64" t="s">
        <v>454</v>
      </c>
      <c r="N100" s="56" t="s">
        <v>160</v>
      </c>
      <c r="O100" s="64"/>
      <c r="P100" s="56"/>
      <c r="Q100" s="66" t="s">
        <v>716</v>
      </c>
      <c r="R100" s="212">
        <f t="shared" ref="R100:R109" si="45">F100*A100</f>
        <v>0</v>
      </c>
      <c r="S100" s="212">
        <f t="shared" ref="S100:S109" si="46">G100*A100</f>
        <v>0</v>
      </c>
      <c r="T100" s="212">
        <f t="shared" ref="T100:T109" si="47">D100*A100</f>
        <v>0</v>
      </c>
      <c r="U100" s="45"/>
      <c r="V100" s="45"/>
      <c r="W100" s="45"/>
      <c r="X100" s="45"/>
      <c r="Y100" s="45"/>
      <c r="Z100" s="45"/>
      <c r="AA100" s="45"/>
      <c r="AB100" s="45"/>
      <c r="AC100" s="45"/>
      <c r="AD100" s="38"/>
    </row>
    <row r="101" spans="1:30" ht="22.5" customHeight="1">
      <c r="A101" s="54"/>
      <c r="B101" s="56">
        <v>6</v>
      </c>
      <c r="C101" s="56">
        <v>19.989999999999998</v>
      </c>
      <c r="D101" s="56">
        <v>39.99</v>
      </c>
      <c r="E101" s="56">
        <v>21.99</v>
      </c>
      <c r="F101" s="56">
        <v>24.99</v>
      </c>
      <c r="G101" s="56">
        <v>24.99</v>
      </c>
      <c r="H101" s="67"/>
      <c r="I101" s="338">
        <v>5213009012775</v>
      </c>
      <c r="J101" s="68" t="s">
        <v>718</v>
      </c>
      <c r="K101" s="64" t="s">
        <v>717</v>
      </c>
      <c r="L101" s="64" t="s">
        <v>470</v>
      </c>
      <c r="M101" s="64" t="s">
        <v>454</v>
      </c>
      <c r="N101" s="56" t="s">
        <v>160</v>
      </c>
      <c r="O101" s="64"/>
      <c r="P101" s="56"/>
      <c r="Q101" s="66" t="s">
        <v>719</v>
      </c>
      <c r="R101" s="212">
        <f t="shared" si="45"/>
        <v>0</v>
      </c>
      <c r="S101" s="212">
        <f t="shared" si="46"/>
        <v>0</v>
      </c>
      <c r="T101" s="212">
        <f t="shared" si="47"/>
        <v>0</v>
      </c>
      <c r="U101" s="45"/>
      <c r="V101" s="45"/>
      <c r="W101" s="45"/>
      <c r="X101" s="45"/>
      <c r="Y101" s="45"/>
      <c r="Z101" s="45"/>
      <c r="AA101" s="45"/>
      <c r="AB101" s="45"/>
      <c r="AC101" s="45"/>
      <c r="AD101" s="38"/>
    </row>
    <row r="102" spans="1:30" ht="22.5" customHeight="1">
      <c r="A102" s="54"/>
      <c r="B102" s="56">
        <v>6</v>
      </c>
      <c r="C102" s="56">
        <v>19.989999999999998</v>
      </c>
      <c r="D102" s="56">
        <v>39.99</v>
      </c>
      <c r="E102" s="56">
        <v>21.99</v>
      </c>
      <c r="F102" s="56">
        <v>24.99</v>
      </c>
      <c r="G102" s="56">
        <v>24.99</v>
      </c>
      <c r="H102" s="65"/>
      <c r="I102" s="338">
        <v>5213009012317</v>
      </c>
      <c r="J102" s="68" t="s">
        <v>721</v>
      </c>
      <c r="K102" s="64" t="s">
        <v>720</v>
      </c>
      <c r="L102" s="64" t="s">
        <v>715</v>
      </c>
      <c r="M102" s="64" t="s">
        <v>454</v>
      </c>
      <c r="N102" s="56" t="s">
        <v>160</v>
      </c>
      <c r="O102" s="64"/>
      <c r="P102" s="56"/>
      <c r="Q102" s="66" t="s">
        <v>722</v>
      </c>
      <c r="R102" s="212">
        <f t="shared" si="45"/>
        <v>0</v>
      </c>
      <c r="S102" s="212">
        <f t="shared" si="46"/>
        <v>0</v>
      </c>
      <c r="T102" s="212">
        <f t="shared" si="47"/>
        <v>0</v>
      </c>
      <c r="U102" s="45"/>
      <c r="V102" s="45"/>
      <c r="W102" s="45"/>
      <c r="X102" s="45"/>
      <c r="Y102" s="45"/>
      <c r="Z102" s="45"/>
      <c r="AA102" s="45"/>
      <c r="AB102" s="45"/>
      <c r="AC102" s="45"/>
      <c r="AD102" s="38"/>
    </row>
    <row r="103" spans="1:30" ht="22.5" customHeight="1">
      <c r="A103" s="54"/>
      <c r="B103" s="56">
        <v>6</v>
      </c>
      <c r="C103" s="56">
        <v>19.989999999999998</v>
      </c>
      <c r="D103" s="56">
        <v>39.99</v>
      </c>
      <c r="E103" s="56">
        <v>21.99</v>
      </c>
      <c r="F103" s="56">
        <v>24.99</v>
      </c>
      <c r="G103" s="56">
        <v>24.99</v>
      </c>
      <c r="H103" s="66" t="s">
        <v>252</v>
      </c>
      <c r="I103" s="338">
        <v>5213009010474</v>
      </c>
      <c r="J103" s="68" t="s">
        <v>724</v>
      </c>
      <c r="K103" s="64" t="s">
        <v>723</v>
      </c>
      <c r="L103" s="64" t="s">
        <v>470</v>
      </c>
      <c r="M103" s="64" t="s">
        <v>454</v>
      </c>
      <c r="N103" s="56" t="s">
        <v>160</v>
      </c>
      <c r="O103" s="64"/>
      <c r="P103" s="56"/>
      <c r="Q103" s="66" t="s">
        <v>725</v>
      </c>
      <c r="R103" s="212">
        <f t="shared" si="45"/>
        <v>0</v>
      </c>
      <c r="S103" s="212">
        <f t="shared" si="46"/>
        <v>0</v>
      </c>
      <c r="T103" s="212">
        <f t="shared" si="47"/>
        <v>0</v>
      </c>
      <c r="U103" s="45"/>
      <c r="V103" s="45"/>
      <c r="W103" s="45"/>
      <c r="X103" s="45"/>
      <c r="Y103" s="45"/>
      <c r="Z103" s="45"/>
      <c r="AA103" s="45"/>
      <c r="AB103" s="45"/>
      <c r="AC103" s="45"/>
      <c r="AD103" s="38"/>
    </row>
    <row r="104" spans="1:30" ht="22.5" customHeight="1">
      <c r="A104" s="54"/>
      <c r="B104" s="245">
        <v>6</v>
      </c>
      <c r="C104" s="56">
        <v>19.989999999999998</v>
      </c>
      <c r="D104" s="56">
        <v>39.99</v>
      </c>
      <c r="E104" s="56">
        <v>21.99</v>
      </c>
      <c r="F104" s="56">
        <v>24.99</v>
      </c>
      <c r="G104" s="56">
        <v>24.99</v>
      </c>
      <c r="H104" s="271" t="s">
        <v>6</v>
      </c>
      <c r="I104" s="347">
        <v>5213009014281</v>
      </c>
      <c r="J104" s="348" t="s">
        <v>727</v>
      </c>
      <c r="K104" s="246" t="s">
        <v>726</v>
      </c>
      <c r="L104" s="246" t="s">
        <v>441</v>
      </c>
      <c r="M104" s="246" t="s">
        <v>454</v>
      </c>
      <c r="N104" s="245" t="s">
        <v>160</v>
      </c>
      <c r="O104" s="246"/>
      <c r="P104" s="245"/>
      <c r="Q104" s="247" t="s">
        <v>728</v>
      </c>
      <c r="R104" s="212">
        <f t="shared" si="45"/>
        <v>0</v>
      </c>
      <c r="S104" s="212">
        <f t="shared" si="46"/>
        <v>0</v>
      </c>
      <c r="T104" s="212">
        <f t="shared" si="47"/>
        <v>0</v>
      </c>
      <c r="U104" s="45"/>
      <c r="V104" s="45"/>
      <c r="W104" s="45"/>
      <c r="X104" s="45"/>
      <c r="Y104" s="45"/>
      <c r="Z104" s="45"/>
      <c r="AA104" s="45"/>
      <c r="AB104" s="45"/>
      <c r="AC104" s="45"/>
      <c r="AD104" s="38"/>
    </row>
    <row r="105" spans="1:30" ht="22.5" customHeight="1">
      <c r="A105" s="54"/>
      <c r="B105" s="56">
        <v>6</v>
      </c>
      <c r="C105" s="56">
        <v>19.989999999999998</v>
      </c>
      <c r="D105" s="56">
        <v>39.99</v>
      </c>
      <c r="E105" s="56">
        <v>21.99</v>
      </c>
      <c r="F105" s="56">
        <v>24.99</v>
      </c>
      <c r="G105" s="56">
        <v>24.99</v>
      </c>
      <c r="H105" s="67"/>
      <c r="I105" s="338">
        <v>5213009010467</v>
      </c>
      <c r="J105" s="68" t="s">
        <v>730</v>
      </c>
      <c r="K105" s="64" t="s">
        <v>729</v>
      </c>
      <c r="L105" s="64" t="s">
        <v>441</v>
      </c>
      <c r="M105" s="64" t="s">
        <v>454</v>
      </c>
      <c r="N105" s="56" t="s">
        <v>160</v>
      </c>
      <c r="O105" s="64"/>
      <c r="P105" s="56"/>
      <c r="Q105" s="66" t="s">
        <v>731</v>
      </c>
      <c r="R105" s="212">
        <f t="shared" si="45"/>
        <v>0</v>
      </c>
      <c r="S105" s="212">
        <f t="shared" si="46"/>
        <v>0</v>
      </c>
      <c r="T105" s="212">
        <f t="shared" si="47"/>
        <v>0</v>
      </c>
      <c r="U105" s="45"/>
      <c r="V105" s="45"/>
      <c r="W105" s="45"/>
      <c r="X105" s="45"/>
      <c r="Y105" s="45"/>
      <c r="Z105" s="45"/>
      <c r="AA105" s="45"/>
      <c r="AB105" s="45"/>
      <c r="AC105" s="45"/>
      <c r="AD105" s="38"/>
    </row>
    <row r="106" spans="1:30" ht="22.5" customHeight="1">
      <c r="A106" s="54"/>
      <c r="B106" s="56">
        <v>6</v>
      </c>
      <c r="C106" s="56">
        <v>19.989999999999998</v>
      </c>
      <c r="D106" s="56">
        <v>39.99</v>
      </c>
      <c r="E106" s="56">
        <v>21.99</v>
      </c>
      <c r="F106" s="56">
        <v>24.99</v>
      </c>
      <c r="G106" s="56">
        <v>24.99</v>
      </c>
      <c r="H106" s="65"/>
      <c r="I106" s="338">
        <v>5213009010481</v>
      </c>
      <c r="J106" s="68" t="s">
        <v>733</v>
      </c>
      <c r="K106" s="64" t="s">
        <v>732</v>
      </c>
      <c r="L106" s="64" t="s">
        <v>470</v>
      </c>
      <c r="M106" s="64" t="s">
        <v>454</v>
      </c>
      <c r="N106" s="56" t="s">
        <v>160</v>
      </c>
      <c r="O106" s="64"/>
      <c r="P106" s="56"/>
      <c r="Q106" s="66" t="s">
        <v>734</v>
      </c>
      <c r="R106" s="212">
        <f t="shared" si="45"/>
        <v>0</v>
      </c>
      <c r="S106" s="212">
        <f t="shared" si="46"/>
        <v>0</v>
      </c>
      <c r="T106" s="212">
        <f t="shared" si="47"/>
        <v>0</v>
      </c>
      <c r="U106" s="45"/>
      <c r="V106" s="45"/>
      <c r="W106" s="45"/>
      <c r="X106" s="45"/>
      <c r="Y106" s="45"/>
      <c r="Z106" s="45"/>
      <c r="AA106" s="45"/>
      <c r="AB106" s="45"/>
      <c r="AC106" s="45"/>
      <c r="AD106" s="38"/>
    </row>
    <row r="107" spans="1:30" ht="27" customHeight="1">
      <c r="A107" s="54"/>
      <c r="B107" s="56">
        <v>6</v>
      </c>
      <c r="C107" s="56">
        <v>19.989999999999998</v>
      </c>
      <c r="D107" s="56">
        <v>39.99</v>
      </c>
      <c r="E107" s="56">
        <v>21.99</v>
      </c>
      <c r="F107" s="56">
        <v>24.99</v>
      </c>
      <c r="G107" s="56">
        <v>24.99</v>
      </c>
      <c r="H107" s="69"/>
      <c r="I107" s="338">
        <v>5213009010955</v>
      </c>
      <c r="J107" s="338" t="s">
        <v>736</v>
      </c>
      <c r="K107" s="64" t="s">
        <v>735</v>
      </c>
      <c r="L107" s="64" t="s">
        <v>484</v>
      </c>
      <c r="M107" s="64" t="s">
        <v>454</v>
      </c>
      <c r="N107" s="56" t="s">
        <v>160</v>
      </c>
      <c r="O107" s="64"/>
      <c r="P107" s="56"/>
      <c r="Q107" s="66" t="s">
        <v>737</v>
      </c>
      <c r="R107" s="212">
        <f t="shared" si="45"/>
        <v>0</v>
      </c>
      <c r="S107" s="212">
        <f t="shared" si="46"/>
        <v>0</v>
      </c>
      <c r="T107" s="212">
        <f t="shared" si="47"/>
        <v>0</v>
      </c>
      <c r="U107" s="45"/>
      <c r="V107" s="45"/>
      <c r="W107" s="45"/>
      <c r="X107" s="45"/>
      <c r="Y107" s="45"/>
      <c r="Z107" s="45"/>
      <c r="AA107" s="45"/>
      <c r="AB107" s="45"/>
      <c r="AC107" s="45"/>
      <c r="AD107" s="38"/>
    </row>
    <row r="108" spans="1:30" ht="30.75" customHeight="1">
      <c r="A108" s="54"/>
      <c r="B108" s="245">
        <v>6</v>
      </c>
      <c r="C108" s="56">
        <v>19.989999999999998</v>
      </c>
      <c r="D108" s="56">
        <v>39.99</v>
      </c>
      <c r="E108" s="56">
        <v>21.99</v>
      </c>
      <c r="F108" s="56">
        <v>24.99</v>
      </c>
      <c r="G108" s="56">
        <v>24.99</v>
      </c>
      <c r="H108" s="249" t="s">
        <v>6</v>
      </c>
      <c r="I108" s="347">
        <v>5213009012904</v>
      </c>
      <c r="J108" s="347" t="s">
        <v>739</v>
      </c>
      <c r="K108" s="246" t="s">
        <v>738</v>
      </c>
      <c r="L108" s="246" t="s">
        <v>740</v>
      </c>
      <c r="M108" s="246" t="s">
        <v>454</v>
      </c>
      <c r="N108" s="245" t="s">
        <v>160</v>
      </c>
      <c r="O108" s="246"/>
      <c r="P108" s="245"/>
      <c r="Q108" s="247" t="s">
        <v>741</v>
      </c>
      <c r="R108" s="212">
        <f t="shared" si="45"/>
        <v>0</v>
      </c>
      <c r="S108" s="212">
        <f t="shared" si="46"/>
        <v>0</v>
      </c>
      <c r="T108" s="212">
        <f t="shared" si="47"/>
        <v>0</v>
      </c>
      <c r="U108" s="45"/>
      <c r="V108" s="45"/>
      <c r="W108" s="45"/>
      <c r="X108" s="45"/>
      <c r="Y108" s="45"/>
      <c r="Z108" s="45"/>
      <c r="AA108" s="45"/>
      <c r="AB108" s="45"/>
      <c r="AC108" s="45"/>
      <c r="AD108" s="38"/>
    </row>
    <row r="109" spans="1:30" ht="22.5" customHeight="1">
      <c r="A109" s="54"/>
      <c r="B109" s="56">
        <v>6</v>
      </c>
      <c r="C109" s="56">
        <v>39.99</v>
      </c>
      <c r="D109" s="55">
        <v>79.989999999999995</v>
      </c>
      <c r="E109" s="55">
        <v>43.99</v>
      </c>
      <c r="F109" s="55">
        <v>49.99</v>
      </c>
      <c r="G109" s="55">
        <v>49.99</v>
      </c>
      <c r="H109" s="69"/>
      <c r="I109" s="338">
        <v>5213009013390</v>
      </c>
      <c r="J109" s="68" t="s">
        <v>700</v>
      </c>
      <c r="K109" s="64" t="s">
        <v>699</v>
      </c>
      <c r="L109" s="64" t="s">
        <v>701</v>
      </c>
      <c r="M109" s="64" t="s">
        <v>495</v>
      </c>
      <c r="N109" s="56" t="s">
        <v>496</v>
      </c>
      <c r="O109" s="64"/>
      <c r="P109" s="56"/>
      <c r="Q109" s="66" t="s">
        <v>702</v>
      </c>
      <c r="R109" s="212">
        <f t="shared" si="45"/>
        <v>0</v>
      </c>
      <c r="S109" s="212">
        <f t="shared" si="46"/>
        <v>0</v>
      </c>
      <c r="T109" s="212">
        <f t="shared" si="47"/>
        <v>0</v>
      </c>
      <c r="U109" s="45"/>
      <c r="V109" s="45"/>
      <c r="W109" s="45"/>
      <c r="X109" s="45"/>
      <c r="Y109" s="45"/>
      <c r="Z109" s="45"/>
      <c r="AA109" s="45"/>
      <c r="AB109" s="45"/>
      <c r="AC109" s="45"/>
      <c r="AD109" s="38"/>
    </row>
    <row r="110" spans="1:30" ht="22.5" customHeight="1">
      <c r="A110" s="54"/>
      <c r="B110" s="56">
        <v>6</v>
      </c>
      <c r="C110" s="56">
        <v>29.99</v>
      </c>
      <c r="D110" s="56">
        <v>68.989999999999995</v>
      </c>
      <c r="E110" s="56">
        <v>34.99</v>
      </c>
      <c r="F110" s="56">
        <v>39.99</v>
      </c>
      <c r="G110" s="56">
        <v>39.99</v>
      </c>
      <c r="H110" s="69"/>
      <c r="I110" s="338">
        <v>5213009012461</v>
      </c>
      <c r="J110" s="68" t="s">
        <v>677</v>
      </c>
      <c r="K110" s="64" t="s">
        <v>676</v>
      </c>
      <c r="L110" s="64" t="s">
        <v>678</v>
      </c>
      <c r="M110" s="64" t="s">
        <v>404</v>
      </c>
      <c r="N110" s="56" t="s">
        <v>273</v>
      </c>
      <c r="O110" s="64" t="s">
        <v>56</v>
      </c>
      <c r="P110" s="56" t="s">
        <v>57</v>
      </c>
      <c r="Q110" s="66" t="s">
        <v>679</v>
      </c>
      <c r="R110" s="212">
        <f t="shared" ref="R110:R121" si="48">F110*A110</f>
        <v>0</v>
      </c>
      <c r="S110" s="212">
        <f t="shared" ref="S110:S121" si="49">G110*A110</f>
        <v>0</v>
      </c>
      <c r="T110" s="212">
        <f t="shared" ref="T110:T121" si="50">D110*A110</f>
        <v>0</v>
      </c>
      <c r="U110" s="45"/>
      <c r="V110" s="45"/>
      <c r="W110" s="45"/>
      <c r="X110" s="45"/>
      <c r="Y110" s="45"/>
      <c r="Z110" s="45"/>
      <c r="AA110" s="45"/>
      <c r="AB110" s="45"/>
      <c r="AC110" s="45"/>
      <c r="AD110" s="38"/>
    </row>
    <row r="111" spans="1:30" ht="21.75" customHeight="1">
      <c r="A111" s="54"/>
      <c r="B111" s="56">
        <v>6</v>
      </c>
      <c r="C111" s="56">
        <v>29.99</v>
      </c>
      <c r="D111" s="56">
        <v>68.989999999999995</v>
      </c>
      <c r="E111" s="56">
        <v>34.99</v>
      </c>
      <c r="F111" s="56">
        <v>39.99</v>
      </c>
      <c r="G111" s="56">
        <v>39.99</v>
      </c>
      <c r="H111" s="69"/>
      <c r="I111" s="338">
        <v>5213009011020</v>
      </c>
      <c r="J111" s="338" t="s">
        <v>685</v>
      </c>
      <c r="K111" s="64" t="s">
        <v>684</v>
      </c>
      <c r="L111" s="64" t="s">
        <v>420</v>
      </c>
      <c r="M111" s="64" t="s">
        <v>76</v>
      </c>
      <c r="N111" s="56" t="s">
        <v>55</v>
      </c>
      <c r="O111" s="64" t="s">
        <v>56</v>
      </c>
      <c r="P111" s="56" t="s">
        <v>57</v>
      </c>
      <c r="Q111" s="66" t="s">
        <v>686</v>
      </c>
      <c r="R111" s="212">
        <f t="shared" si="48"/>
        <v>0</v>
      </c>
      <c r="S111" s="212">
        <f t="shared" si="49"/>
        <v>0</v>
      </c>
      <c r="T111" s="212">
        <f t="shared" si="50"/>
        <v>0</v>
      </c>
      <c r="U111" s="45"/>
      <c r="V111" s="45"/>
      <c r="W111" s="45"/>
      <c r="X111" s="45"/>
      <c r="Y111" s="45"/>
      <c r="Z111" s="45"/>
      <c r="AA111" s="45"/>
      <c r="AB111" s="45"/>
      <c r="AC111" s="45"/>
      <c r="AD111" s="38"/>
    </row>
    <row r="112" spans="1:30" ht="22.5" customHeight="1">
      <c r="A112" s="54"/>
      <c r="B112" s="56">
        <v>6</v>
      </c>
      <c r="C112" s="56">
        <v>29.99</v>
      </c>
      <c r="D112" s="56">
        <v>68.989999999999995</v>
      </c>
      <c r="E112" s="56">
        <v>34.99</v>
      </c>
      <c r="F112" s="56">
        <v>39.99</v>
      </c>
      <c r="G112" s="56">
        <v>39.99</v>
      </c>
      <c r="H112" s="67"/>
      <c r="I112" s="338">
        <v>5213009010429</v>
      </c>
      <c r="J112" s="68" t="s">
        <v>704</v>
      </c>
      <c r="K112" s="64" t="s">
        <v>703</v>
      </c>
      <c r="L112" s="64" t="s">
        <v>420</v>
      </c>
      <c r="M112" s="64" t="s">
        <v>76</v>
      </c>
      <c r="N112" s="56" t="s">
        <v>55</v>
      </c>
      <c r="O112" s="64" t="s">
        <v>56</v>
      </c>
      <c r="P112" s="56" t="s">
        <v>57</v>
      </c>
      <c r="Q112" s="66" t="s">
        <v>705</v>
      </c>
      <c r="R112" s="212">
        <f t="shared" si="48"/>
        <v>0</v>
      </c>
      <c r="S112" s="212">
        <f t="shared" si="49"/>
        <v>0</v>
      </c>
      <c r="T112" s="212">
        <f t="shared" si="50"/>
        <v>0</v>
      </c>
      <c r="U112" s="45"/>
      <c r="V112" s="45"/>
      <c r="W112" s="45"/>
      <c r="X112" s="45"/>
      <c r="Y112" s="45"/>
      <c r="Z112" s="45"/>
      <c r="AA112" s="45"/>
      <c r="AB112" s="45"/>
      <c r="AC112" s="45"/>
      <c r="AD112" s="38"/>
    </row>
    <row r="113" spans="1:30" ht="22.5" customHeight="1">
      <c r="A113" s="54"/>
      <c r="B113" s="56">
        <v>6</v>
      </c>
      <c r="C113" s="56">
        <v>29.99</v>
      </c>
      <c r="D113" s="56">
        <v>68.989999999999995</v>
      </c>
      <c r="E113" s="56">
        <v>34.99</v>
      </c>
      <c r="F113" s="56">
        <v>39.99</v>
      </c>
      <c r="G113" s="56">
        <v>39.99</v>
      </c>
      <c r="H113" s="67"/>
      <c r="I113" s="338">
        <v>5213009010436</v>
      </c>
      <c r="J113" s="338" t="s">
        <v>707</v>
      </c>
      <c r="K113" s="64" t="s">
        <v>706</v>
      </c>
      <c r="L113" s="64" t="s">
        <v>420</v>
      </c>
      <c r="M113" s="64" t="s">
        <v>76</v>
      </c>
      <c r="N113" s="56" t="s">
        <v>55</v>
      </c>
      <c r="O113" s="64" t="s">
        <v>56</v>
      </c>
      <c r="P113" s="56" t="s">
        <v>57</v>
      </c>
      <c r="Q113" s="66" t="s">
        <v>708</v>
      </c>
      <c r="R113" s="212">
        <f t="shared" si="48"/>
        <v>0</v>
      </c>
      <c r="S113" s="212">
        <f t="shared" si="49"/>
        <v>0</v>
      </c>
      <c r="T113" s="212">
        <f t="shared" si="50"/>
        <v>0</v>
      </c>
      <c r="U113" s="45"/>
      <c r="V113" s="45"/>
      <c r="W113" s="45"/>
      <c r="X113" s="45"/>
      <c r="Y113" s="45"/>
      <c r="Z113" s="45"/>
      <c r="AA113" s="45"/>
      <c r="AB113" s="45"/>
      <c r="AC113" s="45"/>
      <c r="AD113" s="38"/>
    </row>
    <row r="114" spans="1:30" ht="22.5" customHeight="1">
      <c r="A114" s="54"/>
      <c r="B114" s="245">
        <v>6</v>
      </c>
      <c r="C114" s="56">
        <v>34.99</v>
      </c>
      <c r="D114" s="56">
        <v>73.989999999999995</v>
      </c>
      <c r="E114" s="56">
        <v>39.99</v>
      </c>
      <c r="F114" s="56">
        <v>44.99</v>
      </c>
      <c r="G114" s="56">
        <v>44.99</v>
      </c>
      <c r="H114" s="271" t="s">
        <v>6</v>
      </c>
      <c r="I114" s="347">
        <v>5213009013949</v>
      </c>
      <c r="J114" s="348" t="s">
        <v>670</v>
      </c>
      <c r="K114" s="246" t="s">
        <v>669</v>
      </c>
      <c r="L114" s="272" t="s">
        <v>1106</v>
      </c>
      <c r="M114" s="246" t="s">
        <v>404</v>
      </c>
      <c r="N114" s="245" t="s">
        <v>273</v>
      </c>
      <c r="O114" s="246" t="s">
        <v>56</v>
      </c>
      <c r="P114" s="245" t="s">
        <v>57</v>
      </c>
      <c r="Q114" s="247" t="s">
        <v>672</v>
      </c>
      <c r="R114" s="212">
        <f>F114*A114</f>
        <v>0</v>
      </c>
      <c r="S114" s="212">
        <f>G114*A114</f>
        <v>0</v>
      </c>
      <c r="T114" s="212">
        <f>D114*A114</f>
        <v>0</v>
      </c>
      <c r="U114" s="45"/>
      <c r="V114" s="45"/>
      <c r="W114" s="45"/>
      <c r="X114" s="45"/>
      <c r="Y114" s="45"/>
      <c r="Z114" s="45"/>
      <c r="AA114" s="45"/>
      <c r="AB114" s="45"/>
      <c r="AC114" s="45"/>
      <c r="AD114" s="38"/>
    </row>
    <row r="115" spans="1:30" ht="22.5" customHeight="1">
      <c r="A115" s="54"/>
      <c r="B115" s="245">
        <v>6</v>
      </c>
      <c r="C115" s="56">
        <v>34.99</v>
      </c>
      <c r="D115" s="56">
        <v>73.989999999999995</v>
      </c>
      <c r="E115" s="56">
        <v>39.99</v>
      </c>
      <c r="F115" s="56">
        <v>44.99</v>
      </c>
      <c r="G115" s="56">
        <v>44.99</v>
      </c>
      <c r="H115" s="271" t="s">
        <v>6</v>
      </c>
      <c r="I115" s="347">
        <v>5213009014069</v>
      </c>
      <c r="J115" s="348" t="s">
        <v>674</v>
      </c>
      <c r="K115" s="246" t="s">
        <v>673</v>
      </c>
      <c r="L115" s="272" t="s">
        <v>1106</v>
      </c>
      <c r="M115" s="246" t="s">
        <v>404</v>
      </c>
      <c r="N115" s="245" t="s">
        <v>273</v>
      </c>
      <c r="O115" s="246" t="s">
        <v>56</v>
      </c>
      <c r="P115" s="245" t="s">
        <v>57</v>
      </c>
      <c r="Q115" s="247" t="s">
        <v>675</v>
      </c>
      <c r="R115" s="212">
        <f>F115*A115</f>
        <v>0</v>
      </c>
      <c r="S115" s="212">
        <f>G115*A115</f>
        <v>0</v>
      </c>
      <c r="T115" s="212">
        <f>D115*A115</f>
        <v>0</v>
      </c>
      <c r="U115" s="45"/>
      <c r="V115" s="45"/>
      <c r="W115" s="45"/>
      <c r="X115" s="45"/>
      <c r="Y115" s="45"/>
      <c r="Z115" s="45"/>
      <c r="AA115" s="45"/>
      <c r="AB115" s="45"/>
      <c r="AC115" s="45"/>
      <c r="AD115" s="38"/>
    </row>
    <row r="116" spans="1:30" ht="22.5" customHeight="1">
      <c r="A116" s="54"/>
      <c r="B116" s="56">
        <v>6</v>
      </c>
      <c r="C116" s="55">
        <v>35.99</v>
      </c>
      <c r="D116" s="55">
        <v>79.989999999999995</v>
      </c>
      <c r="E116" s="55">
        <v>43.99</v>
      </c>
      <c r="F116" s="55">
        <v>49.99</v>
      </c>
      <c r="G116" s="55">
        <v>49.99</v>
      </c>
      <c r="H116" s="67"/>
      <c r="I116" s="338">
        <v>5213009010801</v>
      </c>
      <c r="J116" s="338" t="s">
        <v>710</v>
      </c>
      <c r="K116" s="64" t="s">
        <v>709</v>
      </c>
      <c r="L116" s="64" t="s">
        <v>711</v>
      </c>
      <c r="M116" s="64" t="s">
        <v>76</v>
      </c>
      <c r="N116" s="56" t="s">
        <v>55</v>
      </c>
      <c r="O116" s="64" t="s">
        <v>56</v>
      </c>
      <c r="P116" s="56" t="s">
        <v>57</v>
      </c>
      <c r="Q116" s="66" t="s">
        <v>712</v>
      </c>
      <c r="R116" s="212">
        <f t="shared" si="48"/>
        <v>0</v>
      </c>
      <c r="S116" s="212">
        <f t="shared" si="49"/>
        <v>0</v>
      </c>
      <c r="T116" s="212">
        <f t="shared" si="50"/>
        <v>0</v>
      </c>
      <c r="U116" s="45"/>
      <c r="V116" s="45"/>
      <c r="W116" s="45"/>
      <c r="X116" s="45"/>
      <c r="Y116" s="45"/>
      <c r="Z116" s="45"/>
      <c r="AA116" s="45"/>
      <c r="AB116" s="45"/>
      <c r="AC116" s="45"/>
      <c r="AD116" s="38"/>
    </row>
    <row r="117" spans="1:30" ht="22.5" customHeight="1">
      <c r="A117" s="54"/>
      <c r="B117" s="56">
        <v>6</v>
      </c>
      <c r="C117" s="55">
        <v>35.99</v>
      </c>
      <c r="D117" s="55">
        <v>79.989999999999995</v>
      </c>
      <c r="E117" s="55">
        <v>43.99</v>
      </c>
      <c r="F117" s="55">
        <v>49.99</v>
      </c>
      <c r="G117" s="55">
        <v>49.99</v>
      </c>
      <c r="H117" s="69"/>
      <c r="I117" s="338">
        <v>5213009012478</v>
      </c>
      <c r="J117" s="68" t="s">
        <v>681</v>
      </c>
      <c r="K117" s="64" t="s">
        <v>680</v>
      </c>
      <c r="L117" s="64" t="s">
        <v>682</v>
      </c>
      <c r="M117" s="64" t="s">
        <v>404</v>
      </c>
      <c r="N117" s="56" t="s">
        <v>273</v>
      </c>
      <c r="O117" s="64" t="s">
        <v>56</v>
      </c>
      <c r="P117" s="56" t="s">
        <v>57</v>
      </c>
      <c r="Q117" s="66" t="s">
        <v>683</v>
      </c>
      <c r="R117" s="212">
        <f>F117*A117</f>
        <v>0</v>
      </c>
      <c r="S117" s="212">
        <f>G117*A117</f>
        <v>0</v>
      </c>
      <c r="T117" s="212">
        <f>D117*A117</f>
        <v>0</v>
      </c>
      <c r="U117" s="45"/>
      <c r="V117" s="45"/>
      <c r="W117" s="45"/>
      <c r="X117" s="45"/>
      <c r="Y117" s="45"/>
      <c r="Z117" s="45"/>
      <c r="AA117" s="45"/>
      <c r="AB117" s="45"/>
      <c r="AC117" s="45"/>
      <c r="AD117" s="38"/>
    </row>
    <row r="118" spans="1:30" ht="21.75" customHeight="1">
      <c r="A118" s="54"/>
      <c r="B118" s="56">
        <v>6</v>
      </c>
      <c r="C118" s="56">
        <v>49.99</v>
      </c>
      <c r="D118" s="56">
        <v>89.99</v>
      </c>
      <c r="E118" s="56">
        <v>57.99</v>
      </c>
      <c r="F118" s="56">
        <v>64.989999999999995</v>
      </c>
      <c r="G118" s="56">
        <v>64.989999999999995</v>
      </c>
      <c r="H118" s="69"/>
      <c r="I118" s="338">
        <v>5213009010511</v>
      </c>
      <c r="J118" s="338" t="s">
        <v>688</v>
      </c>
      <c r="K118" s="64" t="s">
        <v>687</v>
      </c>
      <c r="L118" s="64" t="s">
        <v>689</v>
      </c>
      <c r="M118" s="64" t="s">
        <v>54</v>
      </c>
      <c r="N118" s="56" t="s">
        <v>55</v>
      </c>
      <c r="O118" s="64" t="s">
        <v>65</v>
      </c>
      <c r="P118" s="56" t="s">
        <v>690</v>
      </c>
      <c r="Q118" s="66" t="s">
        <v>691</v>
      </c>
      <c r="R118" s="212">
        <f>F118*A118</f>
        <v>0</v>
      </c>
      <c r="S118" s="212">
        <f>G118*A118</f>
        <v>0</v>
      </c>
      <c r="T118" s="212">
        <f>D118*A118</f>
        <v>0</v>
      </c>
      <c r="U118" s="45"/>
      <c r="V118" s="45"/>
      <c r="W118" s="45"/>
      <c r="X118" s="45"/>
      <c r="Y118" s="45"/>
      <c r="Z118" s="45"/>
      <c r="AA118" s="45"/>
      <c r="AB118" s="45"/>
      <c r="AC118" s="45"/>
      <c r="AD118" s="38"/>
    </row>
    <row r="119" spans="1:30" ht="21.75" customHeight="1">
      <c r="A119" s="54"/>
      <c r="B119" s="245">
        <v>6</v>
      </c>
      <c r="C119" s="56">
        <v>124.99</v>
      </c>
      <c r="D119" s="56">
        <v>224.99</v>
      </c>
      <c r="E119" s="56">
        <v>124.99</v>
      </c>
      <c r="F119" s="56">
        <v>139.99</v>
      </c>
      <c r="G119" s="56">
        <v>139.99</v>
      </c>
      <c r="H119" s="269"/>
      <c r="I119" s="347">
        <v>5213009014144</v>
      </c>
      <c r="J119" s="347" t="s">
        <v>693</v>
      </c>
      <c r="K119" s="272" t="s">
        <v>692</v>
      </c>
      <c r="L119" s="272" t="s">
        <v>334</v>
      </c>
      <c r="M119" s="246" t="s">
        <v>54</v>
      </c>
      <c r="N119" s="245" t="s">
        <v>694</v>
      </c>
      <c r="O119" s="246" t="s">
        <v>65</v>
      </c>
      <c r="P119" s="245" t="s">
        <v>336</v>
      </c>
      <c r="Q119" s="271" t="s">
        <v>695</v>
      </c>
      <c r="R119" s="212">
        <f>F119*A119</f>
        <v>0</v>
      </c>
      <c r="S119" s="212">
        <f>G119*A119</f>
        <v>0</v>
      </c>
      <c r="T119" s="212">
        <f>D119*A119</f>
        <v>0</v>
      </c>
      <c r="U119" s="45"/>
      <c r="V119" s="45"/>
      <c r="W119" s="45"/>
      <c r="X119" s="45"/>
      <c r="Y119" s="45"/>
      <c r="Z119" s="45"/>
      <c r="AA119" s="45"/>
      <c r="AB119" s="45"/>
      <c r="AC119" s="45"/>
      <c r="AD119" s="38"/>
    </row>
    <row r="120" spans="1:30" ht="22.5" customHeight="1">
      <c r="A120" s="54"/>
      <c r="B120" s="245">
        <v>6</v>
      </c>
      <c r="C120" s="56">
        <v>124.99</v>
      </c>
      <c r="D120" s="56">
        <v>224.99</v>
      </c>
      <c r="E120" s="56">
        <v>124.99</v>
      </c>
      <c r="F120" s="56">
        <v>139.99</v>
      </c>
      <c r="G120" s="56">
        <v>139.99</v>
      </c>
      <c r="H120" s="273"/>
      <c r="I120" s="349">
        <v>5213009012867</v>
      </c>
      <c r="J120" s="350" t="s">
        <v>697</v>
      </c>
      <c r="K120" s="274" t="s">
        <v>696</v>
      </c>
      <c r="L120" s="274" t="s">
        <v>334</v>
      </c>
      <c r="M120" s="274" t="s">
        <v>54</v>
      </c>
      <c r="N120" s="275" t="s">
        <v>694</v>
      </c>
      <c r="O120" s="274" t="s">
        <v>65</v>
      </c>
      <c r="P120" s="275" t="s">
        <v>336</v>
      </c>
      <c r="Q120" s="276" t="s">
        <v>698</v>
      </c>
      <c r="R120" s="212">
        <f>F120*A120</f>
        <v>0</v>
      </c>
      <c r="S120" s="212">
        <f>G120*A120</f>
        <v>0</v>
      </c>
      <c r="T120" s="212">
        <f>D120*A120</f>
        <v>0</v>
      </c>
      <c r="U120" s="45"/>
      <c r="V120" s="45"/>
      <c r="W120" s="45"/>
      <c r="X120" s="45"/>
      <c r="Y120" s="45"/>
      <c r="Z120" s="45"/>
      <c r="AA120" s="45"/>
      <c r="AB120" s="45"/>
      <c r="AC120" s="45"/>
      <c r="AD120" s="38"/>
    </row>
    <row r="121" spans="1:30" ht="22.5" customHeight="1">
      <c r="A121" s="54"/>
      <c r="B121" s="56">
        <v>6</v>
      </c>
      <c r="C121" s="56">
        <v>39.99</v>
      </c>
      <c r="D121" s="56">
        <v>79.989999999999995</v>
      </c>
      <c r="E121" s="56">
        <v>43.99</v>
      </c>
      <c r="F121" s="56">
        <v>49.99</v>
      </c>
      <c r="G121" s="56">
        <v>49.99</v>
      </c>
      <c r="H121" s="66"/>
      <c r="I121" s="338">
        <v>5213009013338</v>
      </c>
      <c r="J121" s="68" t="s">
        <v>94</v>
      </c>
      <c r="K121" s="64" t="s">
        <v>93</v>
      </c>
      <c r="L121" s="64" t="s">
        <v>95</v>
      </c>
      <c r="M121" s="64" t="s">
        <v>76</v>
      </c>
      <c r="N121" s="56" t="s">
        <v>55</v>
      </c>
      <c r="O121" s="64" t="s">
        <v>56</v>
      </c>
      <c r="P121" s="56" t="s">
        <v>57</v>
      </c>
      <c r="Q121" s="66" t="s">
        <v>96</v>
      </c>
      <c r="R121" s="212">
        <f t="shared" si="48"/>
        <v>0</v>
      </c>
      <c r="S121" s="212">
        <f t="shared" si="49"/>
        <v>0</v>
      </c>
      <c r="T121" s="212">
        <f t="shared" si="50"/>
        <v>0</v>
      </c>
      <c r="U121" s="45"/>
      <c r="V121" s="45"/>
      <c r="W121" s="45"/>
      <c r="X121" s="45"/>
      <c r="Y121" s="45"/>
      <c r="Z121" s="45"/>
      <c r="AA121" s="45"/>
      <c r="AB121" s="45"/>
      <c r="AC121" s="45"/>
      <c r="AD121" s="38"/>
    </row>
    <row r="122" spans="1:30" s="265" customFormat="1" ht="22.5" customHeight="1">
      <c r="A122" s="262" t="s">
        <v>36</v>
      </c>
      <c r="B122" s="230" t="s">
        <v>37</v>
      </c>
      <c r="C122" s="230" t="s">
        <v>265</v>
      </c>
      <c r="D122" s="230" t="s">
        <v>39</v>
      </c>
      <c r="E122" s="230" t="s">
        <v>1090</v>
      </c>
      <c r="F122" s="230" t="s">
        <v>40</v>
      </c>
      <c r="G122" s="230" t="s">
        <v>41</v>
      </c>
      <c r="H122" s="263" t="s">
        <v>42</v>
      </c>
      <c r="I122" s="336" t="s">
        <v>44</v>
      </c>
      <c r="J122" s="337" t="s">
        <v>43</v>
      </c>
      <c r="K122" s="230" t="s">
        <v>266</v>
      </c>
      <c r="L122" s="230" t="s">
        <v>45</v>
      </c>
      <c r="M122" s="230" t="s">
        <v>46</v>
      </c>
      <c r="N122" s="230" t="s">
        <v>47</v>
      </c>
      <c r="O122" s="230" t="s">
        <v>48</v>
      </c>
      <c r="P122" s="230" t="s">
        <v>49</v>
      </c>
      <c r="Q122" s="263" t="s">
        <v>50</v>
      </c>
      <c r="R122" s="266" t="s">
        <v>268</v>
      </c>
      <c r="S122" s="266" t="s">
        <v>267</v>
      </c>
      <c r="T122" s="75" t="s">
        <v>269</v>
      </c>
      <c r="U122" s="264"/>
      <c r="V122" s="264"/>
      <c r="W122" s="264"/>
      <c r="X122" s="264"/>
      <c r="Y122" s="264"/>
      <c r="Z122" s="264"/>
      <c r="AA122" s="264"/>
      <c r="AB122" s="264"/>
      <c r="AC122" s="264"/>
      <c r="AD122" s="264"/>
    </row>
    <row r="123" spans="1:30" ht="22.5" customHeight="1">
      <c r="A123" s="54"/>
      <c r="B123" s="56">
        <v>6</v>
      </c>
      <c r="C123" s="56">
        <v>19.989999999999998</v>
      </c>
      <c r="D123" s="56">
        <v>39.99</v>
      </c>
      <c r="E123" s="56">
        <v>21.99</v>
      </c>
      <c r="F123" s="56">
        <v>24.99</v>
      </c>
      <c r="G123" s="56">
        <v>24.99</v>
      </c>
      <c r="H123" s="65"/>
      <c r="I123" s="338">
        <v>5213009013550</v>
      </c>
      <c r="J123" s="68" t="s">
        <v>305</v>
      </c>
      <c r="K123" s="64" t="s">
        <v>304</v>
      </c>
      <c r="L123" s="64" t="s">
        <v>306</v>
      </c>
      <c r="M123" s="64" t="s">
        <v>307</v>
      </c>
      <c r="N123" s="56" t="s">
        <v>160</v>
      </c>
      <c r="O123" s="64"/>
      <c r="P123" s="56"/>
      <c r="Q123" s="66" t="s">
        <v>308</v>
      </c>
      <c r="R123" s="212">
        <f t="shared" ref="R123:R130" si="51">F123*A123</f>
        <v>0</v>
      </c>
      <c r="S123" s="212">
        <f t="shared" ref="S123:S130" si="52">G123*A123</f>
        <v>0</v>
      </c>
      <c r="T123" s="212">
        <f t="shared" ref="T123:T130" si="53">D123*A123</f>
        <v>0</v>
      </c>
      <c r="U123" s="57"/>
      <c r="V123" s="57"/>
      <c r="W123" s="57"/>
      <c r="X123" s="57"/>
      <c r="Y123" s="57"/>
      <c r="Z123" s="57"/>
      <c r="AA123" s="57"/>
      <c r="AB123" s="57"/>
      <c r="AC123" s="57"/>
      <c r="AD123" s="38"/>
    </row>
    <row r="124" spans="1:30" ht="22.5" customHeight="1">
      <c r="A124" s="54"/>
      <c r="B124" s="56">
        <v>6</v>
      </c>
      <c r="C124" s="56">
        <v>19.989999999999998</v>
      </c>
      <c r="D124" s="56">
        <v>39.99</v>
      </c>
      <c r="E124" s="56">
        <v>21.99</v>
      </c>
      <c r="F124" s="56">
        <v>24.99</v>
      </c>
      <c r="G124" s="56">
        <v>24.99</v>
      </c>
      <c r="H124" s="65"/>
      <c r="I124" s="338">
        <v>5213009013567</v>
      </c>
      <c r="J124" s="68" t="s">
        <v>310</v>
      </c>
      <c r="K124" s="64" t="s">
        <v>309</v>
      </c>
      <c r="L124" s="64" t="s">
        <v>306</v>
      </c>
      <c r="M124" s="64" t="s">
        <v>307</v>
      </c>
      <c r="N124" s="56" t="s">
        <v>160</v>
      </c>
      <c r="O124" s="64"/>
      <c r="P124" s="56"/>
      <c r="Q124" s="66" t="s">
        <v>311</v>
      </c>
      <c r="R124" s="212">
        <f t="shared" si="51"/>
        <v>0</v>
      </c>
      <c r="S124" s="212">
        <f t="shared" si="52"/>
        <v>0</v>
      </c>
      <c r="T124" s="212">
        <f t="shared" si="53"/>
        <v>0</v>
      </c>
      <c r="U124" s="45"/>
      <c r="V124" s="45"/>
      <c r="W124" s="45"/>
      <c r="X124" s="45"/>
      <c r="Y124" s="45"/>
      <c r="Z124" s="45"/>
      <c r="AA124" s="45"/>
      <c r="AB124" s="45"/>
      <c r="AC124" s="45"/>
      <c r="AD124" s="38"/>
    </row>
    <row r="125" spans="1:30" ht="21.75" customHeight="1">
      <c r="A125" s="54"/>
      <c r="B125" s="56">
        <v>6</v>
      </c>
      <c r="C125" s="56">
        <v>19.989999999999998</v>
      </c>
      <c r="D125" s="56">
        <v>39.99</v>
      </c>
      <c r="E125" s="56">
        <v>21.99</v>
      </c>
      <c r="F125" s="56">
        <v>24.99</v>
      </c>
      <c r="G125" s="56">
        <v>24.99</v>
      </c>
      <c r="H125" s="65"/>
      <c r="I125" s="338">
        <v>5213009013581</v>
      </c>
      <c r="J125" s="68" t="s">
        <v>313</v>
      </c>
      <c r="K125" s="64" t="s">
        <v>312</v>
      </c>
      <c r="L125" s="64" t="s">
        <v>306</v>
      </c>
      <c r="M125" s="64" t="s">
        <v>307</v>
      </c>
      <c r="N125" s="56" t="s">
        <v>160</v>
      </c>
      <c r="O125" s="64"/>
      <c r="P125" s="56"/>
      <c r="Q125" s="66" t="s">
        <v>314</v>
      </c>
      <c r="R125" s="212">
        <f t="shared" si="51"/>
        <v>0</v>
      </c>
      <c r="S125" s="212">
        <f t="shared" si="52"/>
        <v>0</v>
      </c>
      <c r="T125" s="212">
        <f t="shared" si="53"/>
        <v>0</v>
      </c>
      <c r="U125" s="57"/>
      <c r="V125" s="57"/>
      <c r="W125" s="57"/>
      <c r="X125" s="57"/>
      <c r="Y125" s="57"/>
      <c r="Z125" s="57"/>
      <c r="AA125" s="57"/>
      <c r="AB125" s="57"/>
      <c r="AC125" s="57"/>
      <c r="AD125" s="58"/>
    </row>
    <row r="126" spans="1:30" ht="22.5" customHeight="1">
      <c r="A126" s="54"/>
      <c r="B126" s="56">
        <v>6</v>
      </c>
      <c r="C126" s="56">
        <v>19.989999999999998</v>
      </c>
      <c r="D126" s="56">
        <v>39.99</v>
      </c>
      <c r="E126" s="56">
        <v>21.99</v>
      </c>
      <c r="F126" s="56">
        <v>24.99</v>
      </c>
      <c r="G126" s="56">
        <v>24.99</v>
      </c>
      <c r="H126" s="65"/>
      <c r="I126" s="338">
        <v>5213009013574</v>
      </c>
      <c r="J126" s="68" t="s">
        <v>316</v>
      </c>
      <c r="K126" s="64" t="s">
        <v>315</v>
      </c>
      <c r="L126" s="64" t="s">
        <v>306</v>
      </c>
      <c r="M126" s="64" t="s">
        <v>307</v>
      </c>
      <c r="N126" s="56" t="s">
        <v>160</v>
      </c>
      <c r="O126" s="64"/>
      <c r="P126" s="56"/>
      <c r="Q126" s="66" t="s">
        <v>317</v>
      </c>
      <c r="R126" s="212">
        <f t="shared" si="51"/>
        <v>0</v>
      </c>
      <c r="S126" s="212">
        <f t="shared" si="52"/>
        <v>0</v>
      </c>
      <c r="T126" s="212">
        <f t="shared" si="53"/>
        <v>0</v>
      </c>
      <c r="U126" s="45"/>
      <c r="V126" s="45"/>
      <c r="W126" s="45"/>
      <c r="X126" s="45"/>
      <c r="Y126" s="45"/>
      <c r="Z126" s="45"/>
      <c r="AA126" s="45"/>
      <c r="AB126" s="45"/>
      <c r="AC126" s="45"/>
      <c r="AD126" s="38"/>
    </row>
    <row r="127" spans="1:30" ht="21.75" customHeight="1">
      <c r="A127" s="54"/>
      <c r="B127" s="56">
        <v>6</v>
      </c>
      <c r="C127" s="56">
        <v>19.989999999999998</v>
      </c>
      <c r="D127" s="56">
        <v>39.99</v>
      </c>
      <c r="E127" s="56">
        <v>21.99</v>
      </c>
      <c r="F127" s="56">
        <v>24.99</v>
      </c>
      <c r="G127" s="56">
        <v>24.99</v>
      </c>
      <c r="H127" s="65"/>
      <c r="I127" s="338">
        <v>5213009014045</v>
      </c>
      <c r="J127" s="68" t="s">
        <v>319</v>
      </c>
      <c r="K127" s="64" t="s">
        <v>318</v>
      </c>
      <c r="L127" s="64" t="s">
        <v>320</v>
      </c>
      <c r="M127" s="64" t="s">
        <v>307</v>
      </c>
      <c r="N127" s="56" t="s">
        <v>160</v>
      </c>
      <c r="O127" s="64"/>
      <c r="P127" s="56"/>
      <c r="Q127" s="66" t="s">
        <v>321</v>
      </c>
      <c r="R127" s="212">
        <f t="shared" si="51"/>
        <v>0</v>
      </c>
      <c r="S127" s="212">
        <f t="shared" si="52"/>
        <v>0</v>
      </c>
      <c r="T127" s="212">
        <f t="shared" si="53"/>
        <v>0</v>
      </c>
      <c r="U127" s="45"/>
      <c r="V127" s="45"/>
      <c r="W127" s="45"/>
      <c r="X127" s="45"/>
      <c r="Y127" s="45"/>
      <c r="Z127" s="45"/>
      <c r="AA127" s="45"/>
      <c r="AB127" s="45"/>
      <c r="AC127" s="45"/>
      <c r="AD127" s="38"/>
    </row>
    <row r="128" spans="1:30" ht="21.75" customHeight="1">
      <c r="A128" s="54"/>
      <c r="B128" s="56">
        <v>6</v>
      </c>
      <c r="C128" s="56">
        <v>19.989999999999998</v>
      </c>
      <c r="D128" s="56">
        <v>39.99</v>
      </c>
      <c r="E128" s="56">
        <v>21.99</v>
      </c>
      <c r="F128" s="56">
        <v>24.99</v>
      </c>
      <c r="G128" s="56">
        <v>24.99</v>
      </c>
      <c r="H128" s="65"/>
      <c r="I128" s="338">
        <v>5213009014038</v>
      </c>
      <c r="J128" s="68" t="s">
        <v>323</v>
      </c>
      <c r="K128" s="64" t="s">
        <v>322</v>
      </c>
      <c r="L128" s="64" t="s">
        <v>320</v>
      </c>
      <c r="M128" s="64" t="s">
        <v>307</v>
      </c>
      <c r="N128" s="56" t="s">
        <v>160</v>
      </c>
      <c r="O128" s="64"/>
      <c r="P128" s="56"/>
      <c r="Q128" s="66" t="s">
        <v>324</v>
      </c>
      <c r="R128" s="212">
        <f t="shared" si="51"/>
        <v>0</v>
      </c>
      <c r="S128" s="212">
        <f t="shared" si="52"/>
        <v>0</v>
      </c>
      <c r="T128" s="212">
        <f t="shared" si="53"/>
        <v>0</v>
      </c>
      <c r="U128" s="45"/>
      <c r="V128" s="45"/>
      <c r="W128" s="45"/>
      <c r="X128" s="45"/>
      <c r="Y128" s="45"/>
      <c r="Z128" s="45"/>
      <c r="AA128" s="45"/>
      <c r="AB128" s="45"/>
      <c r="AC128" s="45"/>
      <c r="AD128" s="38"/>
    </row>
    <row r="129" spans="1:30" ht="21.75" customHeight="1">
      <c r="A129" s="54"/>
      <c r="B129" s="245">
        <v>6</v>
      </c>
      <c r="C129" s="245">
        <v>22.99</v>
      </c>
      <c r="D129" s="55">
        <v>49.99</v>
      </c>
      <c r="E129" s="55">
        <v>25.99</v>
      </c>
      <c r="F129" s="55">
        <v>29.99</v>
      </c>
      <c r="G129" s="55">
        <v>29.99</v>
      </c>
      <c r="H129" s="249" t="s">
        <v>6</v>
      </c>
      <c r="I129" s="347">
        <v>5213009014052</v>
      </c>
      <c r="J129" s="348" t="s">
        <v>327</v>
      </c>
      <c r="K129" s="246" t="s">
        <v>326</v>
      </c>
      <c r="L129" s="272" t="s">
        <v>1101</v>
      </c>
      <c r="M129" s="246" t="s">
        <v>307</v>
      </c>
      <c r="N129" s="245" t="s">
        <v>160</v>
      </c>
      <c r="O129" s="246"/>
      <c r="P129" s="245"/>
      <c r="Q129" s="247" t="s">
        <v>328</v>
      </c>
      <c r="R129" s="212">
        <f t="shared" si="51"/>
        <v>0</v>
      </c>
      <c r="S129" s="212">
        <f t="shared" si="52"/>
        <v>0</v>
      </c>
      <c r="T129" s="212">
        <f t="shared" si="53"/>
        <v>0</v>
      </c>
      <c r="U129" s="45"/>
      <c r="V129" s="45"/>
      <c r="W129" s="45"/>
      <c r="X129" s="45"/>
      <c r="Y129" s="45"/>
      <c r="Z129" s="45"/>
      <c r="AA129" s="45"/>
      <c r="AB129" s="45"/>
      <c r="AC129" s="45"/>
      <c r="AD129" s="38"/>
    </row>
    <row r="130" spans="1:30" ht="21.75" customHeight="1">
      <c r="A130" s="54"/>
      <c r="B130" s="71">
        <v>6</v>
      </c>
      <c r="C130" s="71">
        <v>22.99</v>
      </c>
      <c r="D130" s="303">
        <v>49.99</v>
      </c>
      <c r="E130" s="303">
        <v>25.99</v>
      </c>
      <c r="F130" s="303">
        <v>29.99</v>
      </c>
      <c r="G130" s="303">
        <v>29.99</v>
      </c>
      <c r="H130" s="409" t="s">
        <v>1052</v>
      </c>
      <c r="I130" s="353">
        <v>5213009014861</v>
      </c>
      <c r="J130" s="353" t="s">
        <v>330</v>
      </c>
      <c r="K130" s="72" t="s">
        <v>329</v>
      </c>
      <c r="L130" s="213" t="s">
        <v>1102</v>
      </c>
      <c r="M130" s="72" t="s">
        <v>307</v>
      </c>
      <c r="N130" s="71" t="s">
        <v>160</v>
      </c>
      <c r="O130" s="72"/>
      <c r="P130" s="71"/>
      <c r="Q130" s="73" t="s">
        <v>331</v>
      </c>
      <c r="R130" s="212">
        <f t="shared" si="51"/>
        <v>0</v>
      </c>
      <c r="S130" s="212">
        <f t="shared" si="52"/>
        <v>0</v>
      </c>
      <c r="T130" s="212">
        <f t="shared" si="53"/>
        <v>0</v>
      </c>
      <c r="U130" s="45"/>
      <c r="V130" s="45"/>
      <c r="W130" s="45"/>
      <c r="X130" s="45"/>
      <c r="Y130" s="45"/>
      <c r="Z130" s="45"/>
      <c r="AA130" s="45"/>
      <c r="AB130" s="45"/>
      <c r="AC130" s="45"/>
      <c r="AD130" s="38"/>
    </row>
    <row r="131" spans="1:30" ht="22.5" customHeight="1">
      <c r="A131" s="54"/>
      <c r="B131" s="56">
        <v>6</v>
      </c>
      <c r="C131" s="56">
        <v>29.99</v>
      </c>
      <c r="D131" s="56">
        <v>68.989999999999995</v>
      </c>
      <c r="E131" s="56">
        <v>34.99</v>
      </c>
      <c r="F131" s="56">
        <v>39.99</v>
      </c>
      <c r="G131" s="56">
        <v>39.99</v>
      </c>
      <c r="H131" s="65"/>
      <c r="I131" s="338">
        <v>5213009013499</v>
      </c>
      <c r="J131" s="68" t="s">
        <v>276</v>
      </c>
      <c r="K131" s="64" t="s">
        <v>275</v>
      </c>
      <c r="L131" s="64" t="s">
        <v>277</v>
      </c>
      <c r="M131" s="64" t="s">
        <v>76</v>
      </c>
      <c r="N131" s="56" t="s">
        <v>278</v>
      </c>
      <c r="O131" s="64" t="s">
        <v>56</v>
      </c>
      <c r="P131" s="56" t="s">
        <v>57</v>
      </c>
      <c r="Q131" s="66" t="s">
        <v>279</v>
      </c>
      <c r="R131" s="212">
        <f t="shared" ref="R131:R184" si="54">F131*A131</f>
        <v>0</v>
      </c>
      <c r="S131" s="212">
        <f t="shared" ref="S131:S184" si="55">G131*A131</f>
        <v>0</v>
      </c>
      <c r="T131" s="212">
        <f t="shared" ref="T131:T184" si="56">D131*A131</f>
        <v>0</v>
      </c>
      <c r="U131" s="57"/>
      <c r="V131" s="57"/>
      <c r="W131" s="57"/>
      <c r="X131" s="57"/>
      <c r="Y131" s="57"/>
      <c r="Z131" s="57"/>
      <c r="AA131" s="57"/>
      <c r="AB131" s="57"/>
      <c r="AC131" s="57"/>
      <c r="AD131" s="38"/>
    </row>
    <row r="132" spans="1:30" ht="22.5" customHeight="1">
      <c r="A132" s="54"/>
      <c r="B132" s="56">
        <v>6</v>
      </c>
      <c r="C132" s="56">
        <v>29.99</v>
      </c>
      <c r="D132" s="56">
        <v>68.989999999999995</v>
      </c>
      <c r="E132" s="56">
        <v>34.99</v>
      </c>
      <c r="F132" s="56">
        <v>39.99</v>
      </c>
      <c r="G132" s="56">
        <v>39.99</v>
      </c>
      <c r="H132" s="65"/>
      <c r="I132" s="338">
        <v>5213009013468</v>
      </c>
      <c r="J132" s="68" t="s">
        <v>281</v>
      </c>
      <c r="K132" s="64" t="s">
        <v>280</v>
      </c>
      <c r="L132" s="64" t="s">
        <v>277</v>
      </c>
      <c r="M132" s="64" t="s">
        <v>76</v>
      </c>
      <c r="N132" s="56" t="s">
        <v>278</v>
      </c>
      <c r="O132" s="64" t="s">
        <v>56</v>
      </c>
      <c r="P132" s="56" t="s">
        <v>57</v>
      </c>
      <c r="Q132" s="66" t="s">
        <v>282</v>
      </c>
      <c r="R132" s="212">
        <f t="shared" si="54"/>
        <v>0</v>
      </c>
      <c r="S132" s="212">
        <f t="shared" si="55"/>
        <v>0</v>
      </c>
      <c r="T132" s="212">
        <f t="shared" si="56"/>
        <v>0</v>
      </c>
      <c r="U132" s="45"/>
      <c r="V132" s="45"/>
      <c r="W132" s="45"/>
      <c r="X132" s="45"/>
      <c r="Y132" s="45"/>
      <c r="Z132" s="45"/>
      <c r="AA132" s="45"/>
      <c r="AB132" s="45"/>
      <c r="AC132" s="45"/>
      <c r="AD132" s="38"/>
    </row>
    <row r="133" spans="1:30" ht="22.5" customHeight="1">
      <c r="A133" s="54"/>
      <c r="B133" s="56">
        <v>6</v>
      </c>
      <c r="C133" s="56">
        <v>29.99</v>
      </c>
      <c r="D133" s="56">
        <v>68.989999999999995</v>
      </c>
      <c r="E133" s="56">
        <v>34.99</v>
      </c>
      <c r="F133" s="56">
        <v>39.99</v>
      </c>
      <c r="G133" s="56">
        <v>39.99</v>
      </c>
      <c r="H133" s="65"/>
      <c r="I133" s="338">
        <v>5213009013475</v>
      </c>
      <c r="J133" s="68" t="s">
        <v>284</v>
      </c>
      <c r="K133" s="64" t="s">
        <v>283</v>
      </c>
      <c r="L133" s="64" t="s">
        <v>285</v>
      </c>
      <c r="M133" s="64" t="s">
        <v>76</v>
      </c>
      <c r="N133" s="56" t="s">
        <v>278</v>
      </c>
      <c r="O133" s="64" t="s">
        <v>56</v>
      </c>
      <c r="P133" s="56" t="s">
        <v>57</v>
      </c>
      <c r="Q133" s="66" t="s">
        <v>286</v>
      </c>
      <c r="R133" s="212">
        <f t="shared" si="54"/>
        <v>0</v>
      </c>
      <c r="S133" s="212">
        <f t="shared" si="55"/>
        <v>0</v>
      </c>
      <c r="T133" s="212">
        <f t="shared" si="56"/>
        <v>0</v>
      </c>
      <c r="U133" s="45"/>
      <c r="V133" s="45"/>
      <c r="W133" s="45"/>
      <c r="X133" s="45"/>
      <c r="Y133" s="45"/>
      <c r="Z133" s="45"/>
      <c r="AA133" s="45"/>
      <c r="AB133" s="45"/>
      <c r="AC133" s="45"/>
      <c r="AD133" s="38"/>
    </row>
    <row r="134" spans="1:30" ht="22.5" customHeight="1">
      <c r="A134" s="54"/>
      <c r="B134" s="56">
        <v>6</v>
      </c>
      <c r="C134" s="56">
        <v>29.99</v>
      </c>
      <c r="D134" s="56">
        <v>68.989999999999995</v>
      </c>
      <c r="E134" s="56">
        <v>34.99</v>
      </c>
      <c r="F134" s="56">
        <v>39.99</v>
      </c>
      <c r="G134" s="56">
        <v>39.99</v>
      </c>
      <c r="H134" s="65"/>
      <c r="I134" s="412">
        <v>5213009013482</v>
      </c>
      <c r="J134" s="413" t="s">
        <v>288</v>
      </c>
      <c r="K134" s="64" t="s">
        <v>287</v>
      </c>
      <c r="L134" s="64" t="s">
        <v>285</v>
      </c>
      <c r="M134" s="64" t="s">
        <v>76</v>
      </c>
      <c r="N134" s="56" t="s">
        <v>278</v>
      </c>
      <c r="O134" s="64" t="s">
        <v>56</v>
      </c>
      <c r="P134" s="56" t="s">
        <v>57</v>
      </c>
      <c r="Q134" s="66" t="s">
        <v>286</v>
      </c>
      <c r="R134" s="212">
        <f t="shared" si="54"/>
        <v>0</v>
      </c>
      <c r="S134" s="212">
        <f t="shared" si="55"/>
        <v>0</v>
      </c>
      <c r="T134" s="212">
        <f t="shared" si="56"/>
        <v>0</v>
      </c>
      <c r="U134" s="45"/>
      <c r="V134" s="45"/>
      <c r="W134" s="45"/>
      <c r="X134" s="45"/>
      <c r="Y134" s="45"/>
      <c r="Z134" s="45"/>
      <c r="AA134" s="45"/>
      <c r="AB134" s="45"/>
      <c r="AC134" s="45"/>
      <c r="AD134" s="38"/>
    </row>
    <row r="135" spans="1:30" ht="22.5" customHeight="1">
      <c r="A135" s="54"/>
      <c r="B135" s="254">
        <v>6</v>
      </c>
      <c r="C135" s="254">
        <v>29.99</v>
      </c>
      <c r="D135" s="254">
        <v>68.989999999999995</v>
      </c>
      <c r="E135" s="254">
        <v>34.99</v>
      </c>
      <c r="F135" s="254">
        <v>39.99</v>
      </c>
      <c r="G135" s="254">
        <v>39.99</v>
      </c>
      <c r="H135" s="411" t="s">
        <v>1127</v>
      </c>
      <c r="I135" s="379">
        <v>5213009014090</v>
      </c>
      <c r="J135" s="379" t="s">
        <v>1237</v>
      </c>
      <c r="K135" s="296" t="s">
        <v>1233</v>
      </c>
      <c r="L135" s="296" t="s">
        <v>1239</v>
      </c>
      <c r="M135" s="256" t="s">
        <v>76</v>
      </c>
      <c r="N135" s="254" t="s">
        <v>278</v>
      </c>
      <c r="O135" s="256" t="s">
        <v>56</v>
      </c>
      <c r="P135" s="254" t="s">
        <v>57</v>
      </c>
      <c r="Q135" s="297" t="s">
        <v>1236</v>
      </c>
      <c r="R135" s="212">
        <f t="shared" ref="R135:R136" si="57">F135*A135</f>
        <v>0</v>
      </c>
      <c r="S135" s="212">
        <f t="shared" ref="S135:S136" si="58">G135*A135</f>
        <v>0</v>
      </c>
      <c r="T135" s="212">
        <f t="shared" ref="T135:T136" si="59">D135*A135</f>
        <v>0</v>
      </c>
      <c r="U135" s="45"/>
      <c r="V135" s="45"/>
      <c r="W135" s="45"/>
      <c r="X135" s="45"/>
      <c r="Y135" s="45"/>
      <c r="Z135" s="45"/>
      <c r="AA135" s="45"/>
      <c r="AB135" s="45"/>
      <c r="AC135" s="45"/>
      <c r="AD135" s="38"/>
    </row>
    <row r="136" spans="1:30" ht="22.5" customHeight="1">
      <c r="A136" s="54"/>
      <c r="B136" s="254">
        <v>6</v>
      </c>
      <c r="C136" s="254">
        <v>29.99</v>
      </c>
      <c r="D136" s="254">
        <v>68.989999999999995</v>
      </c>
      <c r="E136" s="254">
        <v>34.99</v>
      </c>
      <c r="F136" s="254">
        <v>39.99</v>
      </c>
      <c r="G136" s="254">
        <v>39.99</v>
      </c>
      <c r="H136" s="411" t="s">
        <v>1127</v>
      </c>
      <c r="I136" s="379">
        <v>5213009014106</v>
      </c>
      <c r="J136" s="379" t="s">
        <v>1238</v>
      </c>
      <c r="K136" s="296" t="s">
        <v>1234</v>
      </c>
      <c r="L136" s="296" t="s">
        <v>1239</v>
      </c>
      <c r="M136" s="256" t="s">
        <v>76</v>
      </c>
      <c r="N136" s="254" t="s">
        <v>278</v>
      </c>
      <c r="O136" s="256" t="s">
        <v>56</v>
      </c>
      <c r="P136" s="254" t="s">
        <v>57</v>
      </c>
      <c r="Q136" s="297" t="s">
        <v>1235</v>
      </c>
      <c r="R136" s="212">
        <f t="shared" si="57"/>
        <v>0</v>
      </c>
      <c r="S136" s="212">
        <f t="shared" si="58"/>
        <v>0</v>
      </c>
      <c r="T136" s="212">
        <f t="shared" si="59"/>
        <v>0</v>
      </c>
      <c r="U136" s="45"/>
      <c r="V136" s="45"/>
      <c r="W136" s="45"/>
      <c r="X136" s="45"/>
      <c r="Y136" s="45"/>
      <c r="Z136" s="45"/>
      <c r="AA136" s="45"/>
      <c r="AB136" s="45"/>
      <c r="AC136" s="45"/>
      <c r="AD136" s="38"/>
    </row>
    <row r="137" spans="1:30" ht="22.5" customHeight="1">
      <c r="A137" s="54"/>
      <c r="B137" s="71">
        <v>6</v>
      </c>
      <c r="C137" s="303">
        <v>35.99</v>
      </c>
      <c r="D137" s="303">
        <v>79.989999999999995</v>
      </c>
      <c r="E137" s="303">
        <v>43.99</v>
      </c>
      <c r="F137" s="303">
        <v>49.99</v>
      </c>
      <c r="G137" s="303">
        <v>49.99</v>
      </c>
      <c r="H137" s="409" t="s">
        <v>1052</v>
      </c>
      <c r="I137" s="353">
        <v>5213009014434</v>
      </c>
      <c r="J137" s="354" t="s">
        <v>290</v>
      </c>
      <c r="K137" s="72" t="s">
        <v>289</v>
      </c>
      <c r="L137" s="72" t="s">
        <v>291</v>
      </c>
      <c r="M137" s="72" t="s">
        <v>76</v>
      </c>
      <c r="N137" s="71" t="s">
        <v>278</v>
      </c>
      <c r="O137" s="72" t="s">
        <v>56</v>
      </c>
      <c r="P137" s="71" t="s">
        <v>57</v>
      </c>
      <c r="Q137" s="73" t="s">
        <v>292</v>
      </c>
      <c r="R137" s="212">
        <f t="shared" si="54"/>
        <v>0</v>
      </c>
      <c r="S137" s="212">
        <f t="shared" si="55"/>
        <v>0</v>
      </c>
      <c r="T137" s="212">
        <f t="shared" si="56"/>
        <v>0</v>
      </c>
      <c r="U137" s="57"/>
      <c r="V137" s="57"/>
      <c r="W137" s="57"/>
      <c r="X137" s="57"/>
      <c r="Y137" s="57"/>
      <c r="Z137" s="57"/>
      <c r="AA137" s="57"/>
      <c r="AB137" s="57"/>
      <c r="AC137" s="57"/>
      <c r="AD137" s="38"/>
    </row>
    <row r="138" spans="1:30" ht="22.5" customHeight="1">
      <c r="A138" s="54"/>
      <c r="B138" s="71">
        <v>6</v>
      </c>
      <c r="C138" s="303">
        <v>35.99</v>
      </c>
      <c r="D138" s="303">
        <v>79.989999999999995</v>
      </c>
      <c r="E138" s="303">
        <v>43.99</v>
      </c>
      <c r="F138" s="303">
        <v>49.99</v>
      </c>
      <c r="G138" s="303">
        <v>49.99</v>
      </c>
      <c r="H138" s="409" t="s">
        <v>1052</v>
      </c>
      <c r="I138" s="353">
        <v>5213009014441</v>
      </c>
      <c r="J138" s="354" t="s">
        <v>294</v>
      </c>
      <c r="K138" s="72" t="s">
        <v>293</v>
      </c>
      <c r="L138" s="72" t="s">
        <v>295</v>
      </c>
      <c r="M138" s="72" t="s">
        <v>76</v>
      </c>
      <c r="N138" s="71" t="s">
        <v>278</v>
      </c>
      <c r="O138" s="72" t="s">
        <v>56</v>
      </c>
      <c r="P138" s="71" t="s">
        <v>57</v>
      </c>
      <c r="Q138" s="73" t="s">
        <v>296</v>
      </c>
      <c r="R138" s="212">
        <f t="shared" si="54"/>
        <v>0</v>
      </c>
      <c r="S138" s="212">
        <f t="shared" si="55"/>
        <v>0</v>
      </c>
      <c r="T138" s="212">
        <f t="shared" si="56"/>
        <v>0</v>
      </c>
      <c r="U138" s="57"/>
      <c r="V138" s="57"/>
      <c r="W138" s="57"/>
      <c r="X138" s="57"/>
      <c r="Y138" s="57"/>
      <c r="Z138" s="57"/>
      <c r="AA138" s="57"/>
      <c r="AB138" s="57"/>
      <c r="AC138" s="57"/>
      <c r="AD138" s="58"/>
    </row>
    <row r="139" spans="1:30" ht="22.5" customHeight="1">
      <c r="A139" s="54"/>
      <c r="B139" s="56">
        <v>6</v>
      </c>
      <c r="C139" s="245">
        <v>49.99</v>
      </c>
      <c r="D139" s="245">
        <v>99.99</v>
      </c>
      <c r="E139" s="245">
        <v>52.99</v>
      </c>
      <c r="F139" s="245">
        <v>59.99</v>
      </c>
      <c r="G139" s="245">
        <v>59.99</v>
      </c>
      <c r="H139" s="65"/>
      <c r="I139" s="338">
        <v>5213009013512</v>
      </c>
      <c r="J139" s="68" t="s">
        <v>298</v>
      </c>
      <c r="K139" s="64" t="s">
        <v>297</v>
      </c>
      <c r="L139" s="299" t="s">
        <v>1227</v>
      </c>
      <c r="M139" s="64" t="s">
        <v>76</v>
      </c>
      <c r="N139" s="56" t="s">
        <v>278</v>
      </c>
      <c r="O139" s="64" t="s">
        <v>56</v>
      </c>
      <c r="P139" s="56" t="s">
        <v>57</v>
      </c>
      <c r="Q139" s="66" t="s">
        <v>300</v>
      </c>
      <c r="R139" s="212">
        <f t="shared" si="54"/>
        <v>0</v>
      </c>
      <c r="S139" s="212">
        <f t="shared" si="55"/>
        <v>0</v>
      </c>
      <c r="T139" s="212">
        <f t="shared" si="56"/>
        <v>0</v>
      </c>
      <c r="U139" s="57"/>
      <c r="V139" s="57"/>
      <c r="W139" s="57"/>
      <c r="X139" s="57"/>
      <c r="Y139" s="57"/>
      <c r="Z139" s="57"/>
      <c r="AA139" s="57"/>
      <c r="AB139" s="57"/>
      <c r="AC139" s="57"/>
      <c r="AD139" s="38"/>
    </row>
    <row r="140" spans="1:30" ht="22.5" customHeight="1">
      <c r="A140" s="54"/>
      <c r="B140" s="56">
        <v>6</v>
      </c>
      <c r="C140" s="245">
        <v>49.99</v>
      </c>
      <c r="D140" s="245">
        <v>99.99</v>
      </c>
      <c r="E140" s="245">
        <v>52.99</v>
      </c>
      <c r="F140" s="245">
        <v>59.99</v>
      </c>
      <c r="G140" s="245">
        <v>59.99</v>
      </c>
      <c r="H140" s="65"/>
      <c r="I140" s="338">
        <v>5213009013505</v>
      </c>
      <c r="J140" s="68" t="s">
        <v>302</v>
      </c>
      <c r="K140" s="64" t="s">
        <v>301</v>
      </c>
      <c r="L140" s="299" t="s">
        <v>1227</v>
      </c>
      <c r="M140" s="64" t="s">
        <v>76</v>
      </c>
      <c r="N140" s="56" t="s">
        <v>278</v>
      </c>
      <c r="O140" s="64" t="s">
        <v>56</v>
      </c>
      <c r="P140" s="56" t="s">
        <v>57</v>
      </c>
      <c r="Q140" s="66" t="s">
        <v>303</v>
      </c>
      <c r="R140" s="212">
        <f t="shared" si="54"/>
        <v>0</v>
      </c>
      <c r="S140" s="212">
        <f t="shared" si="55"/>
        <v>0</v>
      </c>
      <c r="T140" s="212">
        <f t="shared" si="56"/>
        <v>0</v>
      </c>
      <c r="U140" s="57"/>
      <c r="V140" s="57"/>
      <c r="W140" s="57"/>
      <c r="X140" s="57"/>
      <c r="Y140" s="57"/>
      <c r="Z140" s="57"/>
      <c r="AA140" s="57"/>
      <c r="AB140" s="57"/>
      <c r="AC140" s="57"/>
      <c r="AD140" s="58"/>
    </row>
    <row r="141" spans="1:30" ht="27.75" customHeight="1">
      <c r="A141" s="54"/>
      <c r="B141" s="77"/>
      <c r="C141" s="78">
        <v>109.99</v>
      </c>
      <c r="D141" s="78">
        <v>199.99</v>
      </c>
      <c r="E141" s="78">
        <v>109.905</v>
      </c>
      <c r="F141" s="78">
        <v>124.99</v>
      </c>
      <c r="G141" s="78">
        <v>124.99</v>
      </c>
      <c r="H141" s="410" t="s">
        <v>1052</v>
      </c>
      <c r="I141" s="351">
        <v>5213009014137</v>
      </c>
      <c r="J141" s="352" t="s">
        <v>271</v>
      </c>
      <c r="K141" s="79" t="s">
        <v>270</v>
      </c>
      <c r="L141" s="236" t="s">
        <v>1050</v>
      </c>
      <c r="M141" s="80" t="s">
        <v>272</v>
      </c>
      <c r="N141" s="78" t="s">
        <v>273</v>
      </c>
      <c r="O141" s="82"/>
      <c r="P141" s="80"/>
      <c r="Q141" s="236" t="s">
        <v>274</v>
      </c>
      <c r="R141" s="212">
        <f>F141*A141</f>
        <v>0</v>
      </c>
      <c r="S141" s="212">
        <f>G141*A141</f>
        <v>0</v>
      </c>
      <c r="T141" s="212">
        <f>D141*A141</f>
        <v>0</v>
      </c>
      <c r="U141" s="45"/>
      <c r="V141" s="45"/>
      <c r="W141" s="45"/>
      <c r="X141" s="45"/>
      <c r="Y141" s="45"/>
      <c r="Z141" s="45"/>
      <c r="AA141" s="45"/>
      <c r="AB141" s="38"/>
      <c r="AC141" s="38"/>
      <c r="AD141" s="38"/>
    </row>
    <row r="142" spans="1:30" ht="22.5" customHeight="1">
      <c r="A142" s="54"/>
      <c r="B142" s="56">
        <v>6</v>
      </c>
      <c r="C142" s="56">
        <v>124.99</v>
      </c>
      <c r="D142" s="56">
        <v>224.99</v>
      </c>
      <c r="E142" s="56">
        <v>124.99</v>
      </c>
      <c r="F142" s="56">
        <v>139.99</v>
      </c>
      <c r="G142" s="56">
        <v>139.99</v>
      </c>
      <c r="H142" s="67"/>
      <c r="I142" s="338">
        <v>5213009013529</v>
      </c>
      <c r="J142" s="68" t="s">
        <v>333</v>
      </c>
      <c r="K142" s="64" t="s">
        <v>332</v>
      </c>
      <c r="L142" s="299" t="s">
        <v>1103</v>
      </c>
      <c r="M142" s="64" t="s">
        <v>54</v>
      </c>
      <c r="N142" s="56" t="s">
        <v>335</v>
      </c>
      <c r="O142" s="64" t="s">
        <v>65</v>
      </c>
      <c r="P142" s="56" t="s">
        <v>336</v>
      </c>
      <c r="Q142" s="66" t="s">
        <v>337</v>
      </c>
      <c r="R142" s="212">
        <f t="shared" ref="R142" si="60">F142*A142</f>
        <v>0</v>
      </c>
      <c r="S142" s="212">
        <f t="shared" ref="S142" si="61">G142*A142</f>
        <v>0</v>
      </c>
      <c r="T142" s="212">
        <f t="shared" ref="T142" si="62">D142*A142</f>
        <v>0</v>
      </c>
      <c r="U142" s="45"/>
      <c r="V142" s="45"/>
      <c r="W142" s="45"/>
      <c r="X142" s="45"/>
      <c r="Y142" s="45"/>
      <c r="Z142" s="45"/>
      <c r="AA142" s="45"/>
      <c r="AB142" s="45"/>
      <c r="AC142" s="45"/>
      <c r="AD142" s="38"/>
    </row>
    <row r="143" spans="1:30" ht="22.5" customHeight="1">
      <c r="A143" s="54"/>
      <c r="B143" s="56">
        <v>6</v>
      </c>
      <c r="C143" s="56">
        <v>39.99</v>
      </c>
      <c r="D143" s="56">
        <v>79.989999999999995</v>
      </c>
      <c r="E143" s="56">
        <v>43.99</v>
      </c>
      <c r="F143" s="56">
        <v>49.99</v>
      </c>
      <c r="G143" s="56">
        <v>49.99</v>
      </c>
      <c r="H143" s="69"/>
      <c r="I143" s="338">
        <v>5213009013543</v>
      </c>
      <c r="J143" s="68" t="s">
        <v>102</v>
      </c>
      <c r="K143" s="64" t="s">
        <v>101</v>
      </c>
      <c r="L143" s="64" t="s">
        <v>103</v>
      </c>
      <c r="M143" s="64" t="s">
        <v>76</v>
      </c>
      <c r="N143" s="56" t="s">
        <v>55</v>
      </c>
      <c r="O143" s="64" t="s">
        <v>56</v>
      </c>
      <c r="P143" s="56" t="s">
        <v>57</v>
      </c>
      <c r="Q143" s="66" t="s">
        <v>104</v>
      </c>
      <c r="R143" s="212">
        <f t="shared" si="54"/>
        <v>0</v>
      </c>
      <c r="S143" s="212">
        <f t="shared" si="55"/>
        <v>0</v>
      </c>
      <c r="T143" s="212">
        <f t="shared" si="56"/>
        <v>0</v>
      </c>
      <c r="U143" s="45"/>
      <c r="V143" s="45"/>
      <c r="W143" s="45"/>
      <c r="X143" s="45"/>
      <c r="Y143" s="45"/>
      <c r="Z143" s="45"/>
      <c r="AA143" s="45"/>
      <c r="AB143" s="45"/>
      <c r="AC143" s="45"/>
      <c r="AD143" s="38"/>
    </row>
    <row r="144" spans="1:30" s="265" customFormat="1" ht="24.75" customHeight="1">
      <c r="A144" s="262" t="s">
        <v>36</v>
      </c>
      <c r="B144" s="230" t="s">
        <v>37</v>
      </c>
      <c r="C144" s="230" t="s">
        <v>265</v>
      </c>
      <c r="D144" s="230" t="s">
        <v>39</v>
      </c>
      <c r="E144" s="230" t="s">
        <v>1090</v>
      </c>
      <c r="F144" s="230" t="s">
        <v>40</v>
      </c>
      <c r="G144" s="230" t="s">
        <v>41</v>
      </c>
      <c r="H144" s="263" t="s">
        <v>42</v>
      </c>
      <c r="I144" s="336" t="s">
        <v>44</v>
      </c>
      <c r="J144" s="337" t="s">
        <v>43</v>
      </c>
      <c r="K144" s="294" t="s">
        <v>507</v>
      </c>
      <c r="L144" s="230" t="s">
        <v>45</v>
      </c>
      <c r="M144" s="230" t="s">
        <v>46</v>
      </c>
      <c r="N144" s="230" t="s">
        <v>47</v>
      </c>
      <c r="O144" s="230" t="s">
        <v>48</v>
      </c>
      <c r="P144" s="230" t="s">
        <v>49</v>
      </c>
      <c r="Q144" s="263" t="s">
        <v>50</v>
      </c>
      <c r="R144" s="266" t="s">
        <v>268</v>
      </c>
      <c r="S144" s="266" t="s">
        <v>267</v>
      </c>
      <c r="T144" s="75" t="s">
        <v>269</v>
      </c>
      <c r="U144" s="264"/>
      <c r="V144" s="264"/>
      <c r="W144" s="264"/>
      <c r="X144" s="264"/>
      <c r="Y144" s="264"/>
      <c r="Z144" s="264"/>
      <c r="AA144" s="264"/>
      <c r="AB144" s="264"/>
      <c r="AC144" s="264"/>
      <c r="AD144" s="264"/>
    </row>
    <row r="145" spans="1:30" ht="22.5" customHeight="1">
      <c r="A145" s="54"/>
      <c r="B145" s="56">
        <v>6</v>
      </c>
      <c r="C145" s="56">
        <v>19.989999999999998</v>
      </c>
      <c r="D145" s="56">
        <v>39.99</v>
      </c>
      <c r="E145" s="56">
        <v>21.99</v>
      </c>
      <c r="F145" s="56">
        <v>24.99</v>
      </c>
      <c r="G145" s="56">
        <v>24.99</v>
      </c>
      <c r="H145" s="85"/>
      <c r="I145" s="338">
        <v>5213009013130</v>
      </c>
      <c r="J145" s="68" t="s">
        <v>547</v>
      </c>
      <c r="K145" s="64" t="s">
        <v>546</v>
      </c>
      <c r="L145" s="64" t="s">
        <v>441</v>
      </c>
      <c r="M145" s="70" t="s">
        <v>307</v>
      </c>
      <c r="N145" s="56" t="s">
        <v>180</v>
      </c>
      <c r="O145" s="70"/>
      <c r="P145" s="56"/>
      <c r="Q145" s="83" t="s">
        <v>548</v>
      </c>
      <c r="R145" s="212">
        <f t="shared" ref="R145:R153" si="63">F145*A145</f>
        <v>0</v>
      </c>
      <c r="S145" s="212">
        <f t="shared" ref="S145:S153" si="64">G145*A145</f>
        <v>0</v>
      </c>
      <c r="T145" s="212">
        <f t="shared" ref="T145:T153" si="65">D145*A145</f>
        <v>0</v>
      </c>
      <c r="U145" s="45"/>
      <c r="V145" s="45"/>
      <c r="W145" s="45"/>
      <c r="X145" s="45"/>
      <c r="Y145" s="45"/>
      <c r="Z145" s="45"/>
      <c r="AA145" s="45"/>
      <c r="AB145" s="45"/>
      <c r="AC145" s="45"/>
      <c r="AD145" s="38"/>
    </row>
    <row r="146" spans="1:30" ht="22.5" customHeight="1">
      <c r="A146" s="54"/>
      <c r="B146" s="56">
        <v>6</v>
      </c>
      <c r="C146" s="56">
        <v>19.989999999999998</v>
      </c>
      <c r="D146" s="56">
        <v>39.99</v>
      </c>
      <c r="E146" s="56">
        <v>21.99</v>
      </c>
      <c r="F146" s="56">
        <v>24.99</v>
      </c>
      <c r="G146" s="56">
        <v>24.99</v>
      </c>
      <c r="H146" s="85"/>
      <c r="I146" s="338">
        <v>5213009012416</v>
      </c>
      <c r="J146" s="68" t="s">
        <v>550</v>
      </c>
      <c r="K146" s="70" t="s">
        <v>549</v>
      </c>
      <c r="L146" s="70" t="s">
        <v>551</v>
      </c>
      <c r="M146" s="70" t="s">
        <v>454</v>
      </c>
      <c r="N146" s="55" t="s">
        <v>160</v>
      </c>
      <c r="O146" s="70"/>
      <c r="P146" s="56"/>
      <c r="Q146" s="83" t="s">
        <v>552</v>
      </c>
      <c r="R146" s="212">
        <f t="shared" si="63"/>
        <v>0</v>
      </c>
      <c r="S146" s="212">
        <f t="shared" si="64"/>
        <v>0</v>
      </c>
      <c r="T146" s="212">
        <f t="shared" si="65"/>
        <v>0</v>
      </c>
      <c r="U146" s="45"/>
      <c r="V146" s="45"/>
      <c r="W146" s="45"/>
      <c r="X146" s="45"/>
      <c r="Y146" s="45"/>
      <c r="Z146" s="45"/>
      <c r="AA146" s="45"/>
      <c r="AB146" s="45"/>
      <c r="AC146" s="45"/>
      <c r="AD146" s="38"/>
    </row>
    <row r="147" spans="1:30" ht="27.75" customHeight="1">
      <c r="A147" s="54"/>
      <c r="B147" s="56">
        <v>6</v>
      </c>
      <c r="C147" s="56">
        <v>19.989999999999998</v>
      </c>
      <c r="D147" s="56">
        <v>39.99</v>
      </c>
      <c r="E147" s="56">
        <v>21.99</v>
      </c>
      <c r="F147" s="56">
        <v>24.99</v>
      </c>
      <c r="G147" s="56">
        <v>24.99</v>
      </c>
      <c r="H147" s="85"/>
      <c r="I147" s="338">
        <v>5213009012423</v>
      </c>
      <c r="J147" s="68" t="s">
        <v>554</v>
      </c>
      <c r="K147" s="70" t="s">
        <v>553</v>
      </c>
      <c r="L147" s="64" t="s">
        <v>555</v>
      </c>
      <c r="M147" s="70" t="s">
        <v>454</v>
      </c>
      <c r="N147" s="55" t="s">
        <v>160</v>
      </c>
      <c r="O147" s="70"/>
      <c r="P147" s="56"/>
      <c r="Q147" s="66" t="s">
        <v>556</v>
      </c>
      <c r="R147" s="212">
        <f t="shared" si="63"/>
        <v>0</v>
      </c>
      <c r="S147" s="212">
        <f t="shared" si="64"/>
        <v>0</v>
      </c>
      <c r="T147" s="212">
        <f t="shared" si="65"/>
        <v>0</v>
      </c>
      <c r="U147" s="45"/>
      <c r="V147" s="45"/>
      <c r="W147" s="45"/>
      <c r="X147" s="45"/>
      <c r="Y147" s="45"/>
      <c r="Z147" s="45"/>
      <c r="AA147" s="45"/>
      <c r="AB147" s="45"/>
      <c r="AC147" s="45"/>
      <c r="AD147" s="38"/>
    </row>
    <row r="148" spans="1:30" ht="26.25" customHeight="1">
      <c r="A148" s="54"/>
      <c r="B148" s="56">
        <v>6</v>
      </c>
      <c r="C148" s="56">
        <v>19.989999999999998</v>
      </c>
      <c r="D148" s="56">
        <v>39.99</v>
      </c>
      <c r="E148" s="56">
        <v>21.99</v>
      </c>
      <c r="F148" s="56">
        <v>24.99</v>
      </c>
      <c r="G148" s="56">
        <v>24.99</v>
      </c>
      <c r="H148" s="85"/>
      <c r="I148" s="345">
        <v>5213009010788</v>
      </c>
      <c r="J148" s="346" t="s">
        <v>558</v>
      </c>
      <c r="K148" s="70" t="s">
        <v>557</v>
      </c>
      <c r="L148" s="70" t="s">
        <v>484</v>
      </c>
      <c r="M148" s="70" t="s">
        <v>454</v>
      </c>
      <c r="N148" s="55" t="s">
        <v>160</v>
      </c>
      <c r="O148" s="70"/>
      <c r="P148" s="56"/>
      <c r="Q148" s="83" t="s">
        <v>559</v>
      </c>
      <c r="R148" s="212">
        <f t="shared" si="63"/>
        <v>0</v>
      </c>
      <c r="S148" s="212">
        <f t="shared" si="64"/>
        <v>0</v>
      </c>
      <c r="T148" s="212">
        <f t="shared" si="65"/>
        <v>0</v>
      </c>
      <c r="U148" s="45"/>
      <c r="V148" s="45"/>
      <c r="W148" s="45"/>
      <c r="X148" s="45"/>
      <c r="Y148" s="45"/>
      <c r="Z148" s="45"/>
      <c r="AA148" s="45"/>
      <c r="AB148" s="45"/>
      <c r="AC148" s="45"/>
      <c r="AD148" s="38"/>
    </row>
    <row r="149" spans="1:30" ht="26.25" customHeight="1">
      <c r="A149" s="54"/>
      <c r="B149" s="56">
        <v>6</v>
      </c>
      <c r="C149" s="56">
        <v>19.989999999999998</v>
      </c>
      <c r="D149" s="56">
        <v>39.99</v>
      </c>
      <c r="E149" s="56">
        <v>21.99</v>
      </c>
      <c r="F149" s="56">
        <v>24.99</v>
      </c>
      <c r="G149" s="56">
        <v>24.99</v>
      </c>
      <c r="H149" s="87"/>
      <c r="I149" s="345">
        <v>5213009010276</v>
      </c>
      <c r="J149" s="346" t="s">
        <v>561</v>
      </c>
      <c r="K149" s="70" t="s">
        <v>560</v>
      </c>
      <c r="L149" s="70" t="s">
        <v>470</v>
      </c>
      <c r="M149" s="70" t="s">
        <v>307</v>
      </c>
      <c r="N149" s="55" t="s">
        <v>160</v>
      </c>
      <c r="O149" s="70"/>
      <c r="P149" s="56"/>
      <c r="Q149" s="83" t="s">
        <v>562</v>
      </c>
      <c r="R149" s="212">
        <f t="shared" si="63"/>
        <v>0</v>
      </c>
      <c r="S149" s="212">
        <f t="shared" si="64"/>
        <v>0</v>
      </c>
      <c r="T149" s="212">
        <f t="shared" si="65"/>
        <v>0</v>
      </c>
      <c r="U149" s="45"/>
      <c r="V149" s="45"/>
      <c r="W149" s="45"/>
      <c r="X149" s="45"/>
      <c r="Y149" s="45"/>
      <c r="Z149" s="45"/>
      <c r="AA149" s="45"/>
      <c r="AB149" s="45"/>
      <c r="AC149" s="45"/>
      <c r="AD149" s="38"/>
    </row>
    <row r="150" spans="1:30" ht="22.5" customHeight="1">
      <c r="A150" s="54"/>
      <c r="B150" s="56">
        <v>6</v>
      </c>
      <c r="C150" s="56">
        <v>19.989999999999998</v>
      </c>
      <c r="D150" s="56">
        <v>39.99</v>
      </c>
      <c r="E150" s="56">
        <v>21.99</v>
      </c>
      <c r="F150" s="56">
        <v>24.99</v>
      </c>
      <c r="G150" s="56">
        <v>24.99</v>
      </c>
      <c r="H150" s="269" t="s">
        <v>252</v>
      </c>
      <c r="I150" s="345">
        <v>5213009010290</v>
      </c>
      <c r="J150" s="346" t="s">
        <v>564</v>
      </c>
      <c r="K150" s="70" t="s">
        <v>563</v>
      </c>
      <c r="L150" s="64" t="s">
        <v>470</v>
      </c>
      <c r="M150" s="70" t="s">
        <v>307</v>
      </c>
      <c r="N150" s="55" t="s">
        <v>160</v>
      </c>
      <c r="O150" s="70"/>
      <c r="P150" s="56"/>
      <c r="Q150" s="83" t="s">
        <v>565</v>
      </c>
      <c r="R150" s="212">
        <f t="shared" si="63"/>
        <v>0</v>
      </c>
      <c r="S150" s="212">
        <f t="shared" si="64"/>
        <v>0</v>
      </c>
      <c r="T150" s="212">
        <f t="shared" si="65"/>
        <v>0</v>
      </c>
      <c r="U150" s="45"/>
      <c r="V150" s="45"/>
      <c r="W150" s="45"/>
      <c r="X150" s="45"/>
      <c r="Y150" s="45"/>
      <c r="Z150" s="45"/>
      <c r="AA150" s="45"/>
      <c r="AB150" s="45"/>
      <c r="AC150" s="45"/>
      <c r="AD150" s="38"/>
    </row>
    <row r="151" spans="1:30" ht="27" customHeight="1">
      <c r="A151" s="54"/>
      <c r="B151" s="56">
        <v>6</v>
      </c>
      <c r="C151" s="56">
        <v>19.989999999999998</v>
      </c>
      <c r="D151" s="56">
        <v>39.99</v>
      </c>
      <c r="E151" s="56">
        <v>21.99</v>
      </c>
      <c r="F151" s="56">
        <v>24.99</v>
      </c>
      <c r="G151" s="56">
        <v>24.99</v>
      </c>
      <c r="H151" s="65"/>
      <c r="I151" s="338">
        <v>5213009014250</v>
      </c>
      <c r="J151" s="68" t="s">
        <v>567</v>
      </c>
      <c r="K151" s="84" t="s">
        <v>566</v>
      </c>
      <c r="L151" s="64" t="s">
        <v>441</v>
      </c>
      <c r="M151" s="64" t="s">
        <v>307</v>
      </c>
      <c r="N151" s="56" t="s">
        <v>160</v>
      </c>
      <c r="O151" s="64"/>
      <c r="P151" s="56"/>
      <c r="Q151" s="66" t="s">
        <v>568</v>
      </c>
      <c r="R151" s="212">
        <f t="shared" si="63"/>
        <v>0</v>
      </c>
      <c r="S151" s="212">
        <f t="shared" si="64"/>
        <v>0</v>
      </c>
      <c r="T151" s="212">
        <f t="shared" si="65"/>
        <v>0</v>
      </c>
      <c r="U151" s="45"/>
      <c r="V151" s="45"/>
      <c r="W151" s="45"/>
      <c r="X151" s="45"/>
      <c r="Y151" s="45"/>
      <c r="Z151" s="45"/>
      <c r="AA151" s="45"/>
      <c r="AB151" s="45"/>
      <c r="AC151" s="45"/>
      <c r="AD151" s="38"/>
    </row>
    <row r="152" spans="1:30" ht="22.5" customHeight="1">
      <c r="A152" s="54"/>
      <c r="B152" s="56">
        <v>6</v>
      </c>
      <c r="C152" s="56">
        <v>19.989999999999998</v>
      </c>
      <c r="D152" s="56">
        <v>39.99</v>
      </c>
      <c r="E152" s="56">
        <v>21.99</v>
      </c>
      <c r="F152" s="56">
        <v>24.99</v>
      </c>
      <c r="G152" s="56">
        <v>24.99</v>
      </c>
      <c r="H152" s="85"/>
      <c r="I152" s="345">
        <v>5213009010283</v>
      </c>
      <c r="J152" s="346" t="s">
        <v>570</v>
      </c>
      <c r="K152" s="70" t="s">
        <v>569</v>
      </c>
      <c r="L152" s="64" t="s">
        <v>470</v>
      </c>
      <c r="M152" s="70" t="s">
        <v>307</v>
      </c>
      <c r="N152" s="55" t="s">
        <v>160</v>
      </c>
      <c r="O152" s="70"/>
      <c r="P152" s="56"/>
      <c r="Q152" s="83" t="s">
        <v>571</v>
      </c>
      <c r="R152" s="212">
        <f t="shared" si="63"/>
        <v>0</v>
      </c>
      <c r="S152" s="212">
        <f t="shared" si="64"/>
        <v>0</v>
      </c>
      <c r="T152" s="212">
        <f t="shared" si="65"/>
        <v>0</v>
      </c>
      <c r="U152" s="45"/>
      <c r="V152" s="45"/>
      <c r="W152" s="45"/>
      <c r="X152" s="45"/>
      <c r="Y152" s="45"/>
      <c r="Z152" s="45"/>
      <c r="AA152" s="45"/>
      <c r="AB152" s="45"/>
      <c r="AC152" s="45"/>
      <c r="AD152" s="38"/>
    </row>
    <row r="153" spans="1:30" ht="27" customHeight="1">
      <c r="A153" s="54"/>
      <c r="B153" s="56">
        <v>6</v>
      </c>
      <c r="C153" s="245">
        <v>22.99</v>
      </c>
      <c r="D153" s="55">
        <v>49.99</v>
      </c>
      <c r="E153" s="55">
        <v>25.99</v>
      </c>
      <c r="F153" s="55">
        <v>29.99</v>
      </c>
      <c r="G153" s="55">
        <v>29.99</v>
      </c>
      <c r="H153" s="69"/>
      <c r="I153" s="338">
        <v>5213009010948</v>
      </c>
      <c r="J153" s="338" t="s">
        <v>573</v>
      </c>
      <c r="K153" s="70" t="s">
        <v>572</v>
      </c>
      <c r="L153" s="299" t="s">
        <v>1100</v>
      </c>
      <c r="M153" s="70" t="s">
        <v>307</v>
      </c>
      <c r="N153" s="56" t="s">
        <v>55</v>
      </c>
      <c r="O153" s="70"/>
      <c r="P153" s="56"/>
      <c r="Q153" s="83" t="s">
        <v>575</v>
      </c>
      <c r="R153" s="212">
        <f t="shared" si="63"/>
        <v>0</v>
      </c>
      <c r="S153" s="212">
        <f t="shared" si="64"/>
        <v>0</v>
      </c>
      <c r="T153" s="212">
        <f t="shared" si="65"/>
        <v>0</v>
      </c>
      <c r="U153" s="45"/>
      <c r="V153" s="45"/>
      <c r="W153" s="45"/>
      <c r="X153" s="45"/>
      <c r="Y153" s="45"/>
      <c r="Z153" s="45"/>
      <c r="AA153" s="45"/>
      <c r="AB153" s="45"/>
      <c r="AC153" s="45"/>
      <c r="AD153" s="38"/>
    </row>
    <row r="154" spans="1:30" ht="22.5" customHeight="1">
      <c r="A154" s="54"/>
      <c r="B154" s="56">
        <v>6</v>
      </c>
      <c r="C154" s="56">
        <v>29.99</v>
      </c>
      <c r="D154" s="56">
        <v>68.989999999999995</v>
      </c>
      <c r="E154" s="56">
        <v>34.99</v>
      </c>
      <c r="F154" s="56">
        <v>39.99</v>
      </c>
      <c r="G154" s="56">
        <v>39.99</v>
      </c>
      <c r="H154" s="85"/>
      <c r="I154" s="338">
        <v>5213009013994</v>
      </c>
      <c r="J154" s="68" t="s">
        <v>524</v>
      </c>
      <c r="K154" s="84" t="s">
        <v>523</v>
      </c>
      <c r="L154" s="64" t="s">
        <v>420</v>
      </c>
      <c r="M154" s="64" t="s">
        <v>76</v>
      </c>
      <c r="N154" s="56" t="s">
        <v>55</v>
      </c>
      <c r="O154" s="64" t="s">
        <v>56</v>
      </c>
      <c r="P154" s="56" t="s">
        <v>57</v>
      </c>
      <c r="Q154" s="66" t="s">
        <v>525</v>
      </c>
      <c r="R154" s="212">
        <f t="shared" ref="R154:R167" si="66">F154*A154</f>
        <v>0</v>
      </c>
      <c r="S154" s="212">
        <f t="shared" ref="S154:S167" si="67">G154*A154</f>
        <v>0</v>
      </c>
      <c r="T154" s="212">
        <f t="shared" ref="T154:T167" si="68">D154*A154</f>
        <v>0</v>
      </c>
      <c r="U154" s="45"/>
      <c r="V154" s="45"/>
      <c r="W154" s="45"/>
      <c r="X154" s="45"/>
      <c r="Y154" s="45"/>
      <c r="Z154" s="45"/>
      <c r="AA154" s="45"/>
      <c r="AB154" s="45"/>
      <c r="AC154" s="45"/>
      <c r="AD154" s="38"/>
    </row>
    <row r="155" spans="1:30" ht="22.5" customHeight="1">
      <c r="A155" s="54"/>
      <c r="B155" s="56">
        <v>6</v>
      </c>
      <c r="C155" s="56">
        <v>29.99</v>
      </c>
      <c r="D155" s="56">
        <v>68.989999999999995</v>
      </c>
      <c r="E155" s="56">
        <v>34.99</v>
      </c>
      <c r="F155" s="56">
        <v>39.99</v>
      </c>
      <c r="G155" s="56">
        <v>39.99</v>
      </c>
      <c r="H155" s="85"/>
      <c r="I155" s="338">
        <v>5213009014007</v>
      </c>
      <c r="J155" s="338" t="s">
        <v>527</v>
      </c>
      <c r="K155" s="84" t="s">
        <v>526</v>
      </c>
      <c r="L155" s="64" t="s">
        <v>420</v>
      </c>
      <c r="M155" s="64" t="s">
        <v>76</v>
      </c>
      <c r="N155" s="56" t="s">
        <v>55</v>
      </c>
      <c r="O155" s="64" t="s">
        <v>56</v>
      </c>
      <c r="P155" s="56" t="s">
        <v>57</v>
      </c>
      <c r="Q155" s="66" t="s">
        <v>528</v>
      </c>
      <c r="R155" s="212">
        <f t="shared" si="66"/>
        <v>0</v>
      </c>
      <c r="S155" s="212">
        <f t="shared" si="67"/>
        <v>0</v>
      </c>
      <c r="T155" s="212">
        <f t="shared" si="68"/>
        <v>0</v>
      </c>
      <c r="U155" s="45"/>
      <c r="V155" s="45"/>
      <c r="W155" s="45"/>
      <c r="X155" s="45"/>
      <c r="Y155" s="45"/>
      <c r="Z155" s="45"/>
      <c r="AA155" s="45"/>
      <c r="AB155" s="45"/>
      <c r="AC155" s="45"/>
      <c r="AD155" s="38"/>
    </row>
    <row r="156" spans="1:30" ht="22.5" customHeight="1">
      <c r="A156" s="54"/>
      <c r="B156" s="56">
        <v>6</v>
      </c>
      <c r="C156" s="56">
        <v>29.99</v>
      </c>
      <c r="D156" s="56">
        <v>68.989999999999995</v>
      </c>
      <c r="E156" s="56">
        <v>34.99</v>
      </c>
      <c r="F156" s="56">
        <v>39.99</v>
      </c>
      <c r="G156" s="56">
        <v>39.99</v>
      </c>
      <c r="H156" s="85"/>
      <c r="I156" s="345">
        <v>5213009011461</v>
      </c>
      <c r="J156" s="346" t="s">
        <v>530</v>
      </c>
      <c r="K156" s="84" t="s">
        <v>529</v>
      </c>
      <c r="L156" s="70" t="s">
        <v>420</v>
      </c>
      <c r="M156" s="70" t="s">
        <v>76</v>
      </c>
      <c r="N156" s="56" t="s">
        <v>55</v>
      </c>
      <c r="O156" s="64" t="s">
        <v>56</v>
      </c>
      <c r="P156" s="56" t="s">
        <v>57</v>
      </c>
      <c r="Q156" s="83" t="s">
        <v>531</v>
      </c>
      <c r="R156" s="212">
        <f t="shared" si="66"/>
        <v>0</v>
      </c>
      <c r="S156" s="212">
        <f t="shared" si="67"/>
        <v>0</v>
      </c>
      <c r="T156" s="212">
        <f t="shared" si="68"/>
        <v>0</v>
      </c>
      <c r="U156" s="45"/>
      <c r="V156" s="45"/>
      <c r="W156" s="45"/>
      <c r="X156" s="45"/>
      <c r="Y156" s="45"/>
      <c r="Z156" s="45"/>
      <c r="AA156" s="45"/>
      <c r="AB156" s="45"/>
      <c r="AC156" s="45"/>
      <c r="AD156" s="38"/>
    </row>
    <row r="157" spans="1:30" ht="22.5" customHeight="1">
      <c r="A157" s="54"/>
      <c r="B157" s="56">
        <v>6</v>
      </c>
      <c r="C157" s="56">
        <v>29.99</v>
      </c>
      <c r="D157" s="56">
        <v>68.989999999999995</v>
      </c>
      <c r="E157" s="56">
        <v>34.99</v>
      </c>
      <c r="F157" s="56">
        <v>39.99</v>
      </c>
      <c r="G157" s="56">
        <v>39.99</v>
      </c>
      <c r="H157" s="85"/>
      <c r="I157" s="338">
        <v>5213009012812</v>
      </c>
      <c r="J157" s="68" t="s">
        <v>533</v>
      </c>
      <c r="K157" s="64" t="s">
        <v>532</v>
      </c>
      <c r="L157" s="70" t="s">
        <v>420</v>
      </c>
      <c r="M157" s="70" t="s">
        <v>76</v>
      </c>
      <c r="N157" s="56" t="s">
        <v>55</v>
      </c>
      <c r="O157" s="64" t="s">
        <v>56</v>
      </c>
      <c r="P157" s="56" t="s">
        <v>57</v>
      </c>
      <c r="Q157" s="83" t="s">
        <v>534</v>
      </c>
      <c r="R157" s="212">
        <f t="shared" si="66"/>
        <v>0</v>
      </c>
      <c r="S157" s="212">
        <f t="shared" si="67"/>
        <v>0</v>
      </c>
      <c r="T157" s="212">
        <f t="shared" si="68"/>
        <v>0</v>
      </c>
      <c r="U157" s="45"/>
      <c r="V157" s="45"/>
      <c r="W157" s="45"/>
      <c r="X157" s="45"/>
      <c r="Y157" s="45"/>
      <c r="Z157" s="45"/>
      <c r="AA157" s="45"/>
      <c r="AB157" s="45"/>
      <c r="AC157" s="45"/>
      <c r="AD157" s="38"/>
    </row>
    <row r="158" spans="1:30" ht="22.5" customHeight="1">
      <c r="A158" s="54"/>
      <c r="B158" s="56">
        <v>6</v>
      </c>
      <c r="C158" s="56">
        <v>29.99</v>
      </c>
      <c r="D158" s="56">
        <v>68.989999999999995</v>
      </c>
      <c r="E158" s="56">
        <v>34.99</v>
      </c>
      <c r="F158" s="56">
        <v>39.99</v>
      </c>
      <c r="G158" s="56">
        <v>39.99</v>
      </c>
      <c r="H158" s="85"/>
      <c r="I158" s="345">
        <v>5213009010092</v>
      </c>
      <c r="J158" s="346" t="s">
        <v>536</v>
      </c>
      <c r="K158" s="70" t="s">
        <v>535</v>
      </c>
      <c r="L158" s="70" t="s">
        <v>420</v>
      </c>
      <c r="M158" s="70" t="s">
        <v>76</v>
      </c>
      <c r="N158" s="56" t="s">
        <v>55</v>
      </c>
      <c r="O158" s="64" t="s">
        <v>56</v>
      </c>
      <c r="P158" s="56" t="s">
        <v>57</v>
      </c>
      <c r="Q158" s="66" t="s">
        <v>537</v>
      </c>
      <c r="R158" s="212">
        <f t="shared" si="66"/>
        <v>0</v>
      </c>
      <c r="S158" s="212">
        <f t="shared" si="67"/>
        <v>0</v>
      </c>
      <c r="T158" s="212">
        <f t="shared" si="68"/>
        <v>0</v>
      </c>
      <c r="U158" s="45"/>
      <c r="V158" s="45"/>
      <c r="W158" s="45"/>
      <c r="X158" s="45"/>
      <c r="Y158" s="45"/>
      <c r="Z158" s="45"/>
      <c r="AA158" s="45"/>
      <c r="AB158" s="45"/>
      <c r="AC158" s="45"/>
      <c r="AD158" s="38"/>
    </row>
    <row r="159" spans="1:30" ht="22.5" customHeight="1">
      <c r="A159" s="54"/>
      <c r="B159" s="56">
        <v>6</v>
      </c>
      <c r="C159" s="56">
        <v>29.99</v>
      </c>
      <c r="D159" s="56">
        <v>68.989999999999995</v>
      </c>
      <c r="E159" s="56">
        <v>34.99</v>
      </c>
      <c r="F159" s="56">
        <v>39.99</v>
      </c>
      <c r="G159" s="56">
        <v>39.99</v>
      </c>
      <c r="H159" s="85"/>
      <c r="I159" s="338">
        <v>5213009010573</v>
      </c>
      <c r="J159" s="68" t="s">
        <v>539</v>
      </c>
      <c r="K159" s="64" t="s">
        <v>538</v>
      </c>
      <c r="L159" s="64" t="s">
        <v>540</v>
      </c>
      <c r="M159" s="64" t="s">
        <v>76</v>
      </c>
      <c r="N159" s="56" t="s">
        <v>55</v>
      </c>
      <c r="O159" s="64" t="s">
        <v>56</v>
      </c>
      <c r="P159" s="56" t="s">
        <v>57</v>
      </c>
      <c r="Q159" s="66" t="s">
        <v>541</v>
      </c>
      <c r="R159" s="212">
        <f t="shared" si="66"/>
        <v>0</v>
      </c>
      <c r="S159" s="212">
        <f t="shared" si="67"/>
        <v>0</v>
      </c>
      <c r="T159" s="212">
        <f t="shared" si="68"/>
        <v>0</v>
      </c>
      <c r="U159" s="57"/>
      <c r="V159" s="57"/>
      <c r="W159" s="57"/>
      <c r="X159" s="57"/>
      <c r="Y159" s="57"/>
      <c r="Z159" s="57"/>
      <c r="AA159" s="57"/>
      <c r="AB159" s="57"/>
      <c r="AC159" s="57"/>
      <c r="AD159" s="38"/>
    </row>
    <row r="160" spans="1:30" ht="22.5" customHeight="1">
      <c r="A160" s="54"/>
      <c r="B160" s="56">
        <v>6</v>
      </c>
      <c r="C160" s="56">
        <v>29.99</v>
      </c>
      <c r="D160" s="56">
        <v>68.989999999999995</v>
      </c>
      <c r="E160" s="56">
        <v>34.99</v>
      </c>
      <c r="F160" s="56">
        <v>39.99</v>
      </c>
      <c r="G160" s="56">
        <v>39.99</v>
      </c>
      <c r="H160" s="85"/>
      <c r="I160" s="338">
        <v>5213009010597</v>
      </c>
      <c r="J160" s="68" t="s">
        <v>543</v>
      </c>
      <c r="K160" s="64" t="s">
        <v>542</v>
      </c>
      <c r="L160" s="64" t="s">
        <v>544</v>
      </c>
      <c r="M160" s="64" t="s">
        <v>76</v>
      </c>
      <c r="N160" s="56" t="s">
        <v>55</v>
      </c>
      <c r="O160" s="64" t="s">
        <v>56</v>
      </c>
      <c r="P160" s="56" t="s">
        <v>57</v>
      </c>
      <c r="Q160" s="66" t="s">
        <v>545</v>
      </c>
      <c r="R160" s="212">
        <f t="shared" si="66"/>
        <v>0</v>
      </c>
      <c r="S160" s="212">
        <f t="shared" si="67"/>
        <v>0</v>
      </c>
      <c r="T160" s="212">
        <f t="shared" si="68"/>
        <v>0</v>
      </c>
      <c r="U160" s="57"/>
      <c r="V160" s="57"/>
      <c r="W160" s="57"/>
      <c r="X160" s="57"/>
      <c r="Y160" s="57"/>
      <c r="Z160" s="57"/>
      <c r="AA160" s="57"/>
      <c r="AB160" s="57"/>
      <c r="AC160" s="57"/>
      <c r="AD160" s="38"/>
    </row>
    <row r="161" spans="1:30" ht="22.5" customHeight="1">
      <c r="A161" s="54"/>
      <c r="B161" s="56">
        <v>6</v>
      </c>
      <c r="C161" s="55">
        <v>35.99</v>
      </c>
      <c r="D161" s="55">
        <v>79.989999999999995</v>
      </c>
      <c r="E161" s="55">
        <v>43.99</v>
      </c>
      <c r="F161" s="55">
        <v>49.99</v>
      </c>
      <c r="G161" s="55">
        <v>49.99</v>
      </c>
      <c r="H161" s="87"/>
      <c r="I161" s="345">
        <v>5213009011478</v>
      </c>
      <c r="J161" s="346" t="s">
        <v>521</v>
      </c>
      <c r="K161" s="86" t="s">
        <v>520</v>
      </c>
      <c r="L161" s="70" t="s">
        <v>416</v>
      </c>
      <c r="M161" s="70" t="s">
        <v>76</v>
      </c>
      <c r="N161" s="56" t="s">
        <v>55</v>
      </c>
      <c r="O161" s="64" t="s">
        <v>56</v>
      </c>
      <c r="P161" s="56" t="s">
        <v>57</v>
      </c>
      <c r="Q161" s="83" t="s">
        <v>522</v>
      </c>
      <c r="R161" s="212">
        <f t="shared" ref="R161:R166" si="69">F161*A161</f>
        <v>0</v>
      </c>
      <c r="S161" s="212">
        <f t="shared" ref="S161:S166" si="70">G161*A161</f>
        <v>0</v>
      </c>
      <c r="T161" s="212">
        <f t="shared" ref="T161:T166" si="71">D161*A161</f>
        <v>0</v>
      </c>
      <c r="U161" s="45"/>
      <c r="V161" s="45"/>
      <c r="W161" s="45"/>
      <c r="X161" s="45"/>
      <c r="Y161" s="45"/>
      <c r="Z161" s="45"/>
      <c r="AA161" s="45"/>
      <c r="AB161" s="45"/>
      <c r="AC161" s="45"/>
      <c r="AD161" s="38"/>
    </row>
    <row r="162" spans="1:30" ht="22.5" customHeight="1">
      <c r="A162" s="54"/>
      <c r="B162" s="56">
        <v>6</v>
      </c>
      <c r="C162" s="245">
        <v>49.99</v>
      </c>
      <c r="D162" s="245">
        <v>99.99</v>
      </c>
      <c r="E162" s="245">
        <v>59.99</v>
      </c>
      <c r="F162" s="245">
        <v>59.99</v>
      </c>
      <c r="G162" s="245">
        <v>59.99</v>
      </c>
      <c r="H162" s="69" t="s">
        <v>498</v>
      </c>
      <c r="I162" s="338">
        <v>5213009012522</v>
      </c>
      <c r="J162" s="68" t="s">
        <v>509</v>
      </c>
      <c r="K162" s="86" t="s">
        <v>508</v>
      </c>
      <c r="L162" s="64" t="s">
        <v>510</v>
      </c>
      <c r="M162" s="64" t="s">
        <v>404</v>
      </c>
      <c r="N162" s="55" t="s">
        <v>273</v>
      </c>
      <c r="O162" s="64"/>
      <c r="P162" s="55"/>
      <c r="Q162" s="66" t="s">
        <v>511</v>
      </c>
      <c r="R162" s="212">
        <f t="shared" si="69"/>
        <v>0</v>
      </c>
      <c r="S162" s="212">
        <f t="shared" si="70"/>
        <v>0</v>
      </c>
      <c r="T162" s="212">
        <f t="shared" si="71"/>
        <v>0</v>
      </c>
      <c r="U162" s="45"/>
      <c r="V162" s="45"/>
      <c r="W162" s="45"/>
      <c r="X162" s="45"/>
      <c r="Y162" s="45"/>
      <c r="Z162" s="45"/>
      <c r="AA162" s="45"/>
      <c r="AB162" s="45"/>
      <c r="AC162" s="45"/>
      <c r="AD162" s="38"/>
    </row>
    <row r="163" spans="1:30" ht="22.5" customHeight="1">
      <c r="A163" s="54"/>
      <c r="B163" s="71">
        <v>6</v>
      </c>
      <c r="C163" s="71">
        <v>49.99</v>
      </c>
      <c r="D163" s="71">
        <v>99.99</v>
      </c>
      <c r="E163" s="71">
        <v>59.99</v>
      </c>
      <c r="F163" s="71">
        <v>59.99</v>
      </c>
      <c r="G163" s="71">
        <v>59.99</v>
      </c>
      <c r="H163" s="243" t="s">
        <v>1052</v>
      </c>
      <c r="I163" s="353">
        <v>5213009014427</v>
      </c>
      <c r="J163" s="354" t="s">
        <v>513</v>
      </c>
      <c r="K163" s="215" t="s">
        <v>512</v>
      </c>
      <c r="L163" s="213" t="s">
        <v>1097</v>
      </c>
      <c r="M163" s="72" t="s">
        <v>404</v>
      </c>
      <c r="N163" s="71" t="s">
        <v>273</v>
      </c>
      <c r="O163" s="72"/>
      <c r="P163" s="71"/>
      <c r="Q163" s="214" t="s">
        <v>511</v>
      </c>
      <c r="R163" s="212">
        <f t="shared" si="69"/>
        <v>0</v>
      </c>
      <c r="S163" s="212">
        <f t="shared" si="70"/>
        <v>0</v>
      </c>
      <c r="T163" s="212">
        <f t="shared" si="71"/>
        <v>0</v>
      </c>
      <c r="U163" s="45"/>
      <c r="V163" s="45"/>
      <c r="W163" s="45"/>
      <c r="X163" s="45"/>
      <c r="Y163" s="45"/>
      <c r="Z163" s="45"/>
      <c r="AA163" s="45"/>
      <c r="AB163" s="45"/>
      <c r="AC163" s="45"/>
      <c r="AD163" s="38"/>
    </row>
    <row r="164" spans="1:30" ht="22.5" customHeight="1">
      <c r="A164" s="54"/>
      <c r="B164" s="56">
        <v>6</v>
      </c>
      <c r="C164" s="245">
        <v>49.99</v>
      </c>
      <c r="D164" s="245">
        <v>99.99</v>
      </c>
      <c r="E164" s="245">
        <v>52.99</v>
      </c>
      <c r="F164" s="245">
        <v>59.99</v>
      </c>
      <c r="G164" s="245">
        <v>59.99</v>
      </c>
      <c r="H164" s="69"/>
      <c r="I164" s="338">
        <v>5213009013185</v>
      </c>
      <c r="J164" s="68" t="s">
        <v>515</v>
      </c>
      <c r="K164" s="84" t="s">
        <v>514</v>
      </c>
      <c r="L164" s="299" t="s">
        <v>1098</v>
      </c>
      <c r="M164" s="64" t="s">
        <v>76</v>
      </c>
      <c r="N164" s="56" t="s">
        <v>55</v>
      </c>
      <c r="O164" s="64" t="s">
        <v>56</v>
      </c>
      <c r="P164" s="56" t="s">
        <v>57</v>
      </c>
      <c r="Q164" s="66"/>
      <c r="R164" s="212">
        <f t="shared" si="69"/>
        <v>0</v>
      </c>
      <c r="S164" s="212">
        <f t="shared" si="70"/>
        <v>0</v>
      </c>
      <c r="T164" s="212">
        <f t="shared" si="71"/>
        <v>0</v>
      </c>
      <c r="U164" s="45"/>
      <c r="V164" s="45"/>
      <c r="W164" s="45"/>
      <c r="X164" s="45"/>
      <c r="Y164" s="45"/>
      <c r="Z164" s="45"/>
      <c r="AA164" s="45"/>
      <c r="AB164" s="45"/>
      <c r="AC164" s="45"/>
      <c r="AD164" s="38"/>
    </row>
    <row r="165" spans="1:30" ht="22.5" customHeight="1">
      <c r="A165" s="54"/>
      <c r="B165" s="56">
        <v>6</v>
      </c>
      <c r="C165" s="245">
        <v>49.99</v>
      </c>
      <c r="D165" s="245">
        <v>99.99</v>
      </c>
      <c r="E165" s="245">
        <v>52.99</v>
      </c>
      <c r="F165" s="245">
        <v>59.99</v>
      </c>
      <c r="G165" s="245">
        <v>59.99</v>
      </c>
      <c r="H165" s="69"/>
      <c r="I165" s="345">
        <v>5213009010924</v>
      </c>
      <c r="J165" s="68" t="s">
        <v>517</v>
      </c>
      <c r="K165" s="86" t="s">
        <v>516</v>
      </c>
      <c r="L165" s="89" t="s">
        <v>1099</v>
      </c>
      <c r="M165" s="70" t="s">
        <v>76</v>
      </c>
      <c r="N165" s="56" t="s">
        <v>55</v>
      </c>
      <c r="O165" s="64" t="s">
        <v>56</v>
      </c>
      <c r="P165" s="56" t="s">
        <v>57</v>
      </c>
      <c r="Q165" s="83" t="s">
        <v>518</v>
      </c>
      <c r="R165" s="212">
        <f t="shared" si="69"/>
        <v>0</v>
      </c>
      <c r="S165" s="212">
        <f t="shared" si="70"/>
        <v>0</v>
      </c>
      <c r="T165" s="212">
        <f t="shared" si="71"/>
        <v>0</v>
      </c>
      <c r="U165" s="45"/>
      <c r="V165" s="45"/>
      <c r="W165" s="45"/>
      <c r="X165" s="45"/>
      <c r="Y165" s="45"/>
      <c r="Z165" s="45"/>
      <c r="AA165" s="45"/>
      <c r="AB165" s="45"/>
      <c r="AC165" s="45"/>
      <c r="AD165" s="38"/>
    </row>
    <row r="166" spans="1:30" ht="22.5" customHeight="1">
      <c r="A166" s="54"/>
      <c r="B166" s="56">
        <v>6</v>
      </c>
      <c r="C166" s="55">
        <v>37.99</v>
      </c>
      <c r="D166" s="55">
        <v>79.989999999999995</v>
      </c>
      <c r="E166" s="55">
        <v>42.99</v>
      </c>
      <c r="F166" s="55">
        <v>47.99</v>
      </c>
      <c r="G166" s="55">
        <v>47.99</v>
      </c>
      <c r="H166" s="87"/>
      <c r="I166" s="345">
        <v>5213009011485</v>
      </c>
      <c r="J166" s="346" t="s">
        <v>52</v>
      </c>
      <c r="K166" s="86" t="s">
        <v>519</v>
      </c>
      <c r="L166" s="70" t="s">
        <v>53</v>
      </c>
      <c r="M166" s="70" t="s">
        <v>54</v>
      </c>
      <c r="N166" s="56" t="s">
        <v>55</v>
      </c>
      <c r="O166" s="64" t="s">
        <v>56</v>
      </c>
      <c r="P166" s="56" t="s">
        <v>57</v>
      </c>
      <c r="Q166" s="83" t="s">
        <v>58</v>
      </c>
      <c r="R166" s="212">
        <f t="shared" si="69"/>
        <v>0</v>
      </c>
      <c r="S166" s="212">
        <f t="shared" si="70"/>
        <v>0</v>
      </c>
      <c r="T166" s="212">
        <f t="shared" si="71"/>
        <v>0</v>
      </c>
      <c r="U166" s="45"/>
      <c r="V166" s="45"/>
      <c r="W166" s="45"/>
      <c r="X166" s="45"/>
      <c r="Y166" s="45"/>
      <c r="Z166" s="45"/>
      <c r="AA166" s="45"/>
      <c r="AB166" s="45"/>
      <c r="AC166" s="45"/>
      <c r="AD166" s="38"/>
    </row>
    <row r="167" spans="1:30" ht="22.5" customHeight="1">
      <c r="A167" s="54"/>
      <c r="B167" s="56">
        <v>6</v>
      </c>
      <c r="C167" s="56">
        <v>39.99</v>
      </c>
      <c r="D167" s="56">
        <v>79.989999999999995</v>
      </c>
      <c r="E167" s="56">
        <v>43.99</v>
      </c>
      <c r="F167" s="56">
        <v>49.99</v>
      </c>
      <c r="G167" s="56">
        <v>49.99</v>
      </c>
      <c r="H167" s="66"/>
      <c r="I167" s="338">
        <v>5213009013314</v>
      </c>
      <c r="J167" s="68" t="s">
        <v>110</v>
      </c>
      <c r="K167" s="64" t="s">
        <v>109</v>
      </c>
      <c r="L167" s="64" t="s">
        <v>111</v>
      </c>
      <c r="M167" s="64" t="s">
        <v>76</v>
      </c>
      <c r="N167" s="56" t="s">
        <v>55</v>
      </c>
      <c r="O167" s="64" t="s">
        <v>56</v>
      </c>
      <c r="P167" s="56" t="s">
        <v>57</v>
      </c>
      <c r="Q167" s="66" t="s">
        <v>112</v>
      </c>
      <c r="R167" s="212">
        <f t="shared" si="66"/>
        <v>0</v>
      </c>
      <c r="S167" s="212">
        <f t="shared" si="67"/>
        <v>0</v>
      </c>
      <c r="T167" s="212">
        <f t="shared" si="68"/>
        <v>0</v>
      </c>
      <c r="U167" s="45"/>
      <c r="V167" s="45"/>
      <c r="W167" s="45"/>
      <c r="X167" s="45"/>
      <c r="Y167" s="45"/>
      <c r="Z167" s="45"/>
      <c r="AA167" s="45"/>
      <c r="AB167" s="45"/>
      <c r="AC167" s="45"/>
      <c r="AD167" s="38"/>
    </row>
    <row r="168" spans="1:30" s="265" customFormat="1" ht="22.5" customHeight="1">
      <c r="A168" s="262" t="s">
        <v>36</v>
      </c>
      <c r="B168" s="230" t="s">
        <v>37</v>
      </c>
      <c r="C168" s="230" t="s">
        <v>265</v>
      </c>
      <c r="D168" s="230" t="s">
        <v>39</v>
      </c>
      <c r="E168" s="230" t="s">
        <v>1090</v>
      </c>
      <c r="F168" s="230" t="s">
        <v>40</v>
      </c>
      <c r="G168" s="230" t="s">
        <v>41</v>
      </c>
      <c r="H168" s="263" t="s">
        <v>42</v>
      </c>
      <c r="I168" s="336" t="s">
        <v>44</v>
      </c>
      <c r="J168" s="337" t="s">
        <v>43</v>
      </c>
      <c r="K168" s="230" t="s">
        <v>338</v>
      </c>
      <c r="L168" s="230" t="s">
        <v>45</v>
      </c>
      <c r="M168" s="230" t="s">
        <v>46</v>
      </c>
      <c r="N168" s="230" t="s">
        <v>47</v>
      </c>
      <c r="O168" s="230" t="s">
        <v>48</v>
      </c>
      <c r="P168" s="230" t="s">
        <v>49</v>
      </c>
      <c r="Q168" s="263" t="s">
        <v>50</v>
      </c>
      <c r="R168" s="266" t="s">
        <v>268</v>
      </c>
      <c r="S168" s="266" t="s">
        <v>267</v>
      </c>
      <c r="T168" s="75" t="s">
        <v>269</v>
      </c>
      <c r="U168" s="264"/>
      <c r="V168" s="264"/>
      <c r="W168" s="264"/>
      <c r="X168" s="264"/>
      <c r="Y168" s="264"/>
      <c r="Z168" s="264"/>
      <c r="AA168" s="264"/>
      <c r="AB168" s="264"/>
      <c r="AC168" s="264"/>
      <c r="AD168" s="264"/>
    </row>
    <row r="169" spans="1:30" ht="22.5" customHeight="1">
      <c r="A169" s="54"/>
      <c r="B169" s="254">
        <v>6</v>
      </c>
      <c r="C169" s="254">
        <v>19.989999999999998</v>
      </c>
      <c r="D169" s="254">
        <v>39.99</v>
      </c>
      <c r="E169" s="254">
        <v>21.99</v>
      </c>
      <c r="F169" s="254">
        <v>24.99</v>
      </c>
      <c r="G169" s="254">
        <v>24.99</v>
      </c>
      <c r="H169" s="324" t="s">
        <v>1127</v>
      </c>
      <c r="I169" s="355">
        <v>5213009012928</v>
      </c>
      <c r="J169" s="340" t="s">
        <v>1147</v>
      </c>
      <c r="K169" s="296" t="s">
        <v>1146</v>
      </c>
      <c r="L169" s="256" t="s">
        <v>369</v>
      </c>
      <c r="M169" s="326" t="s">
        <v>307</v>
      </c>
      <c r="N169" s="303" t="s">
        <v>160</v>
      </c>
      <c r="O169" s="326"/>
      <c r="P169" s="303"/>
      <c r="Q169" s="329" t="s">
        <v>1148</v>
      </c>
      <c r="R169" s="212">
        <f t="shared" ref="R169" si="72">F169*A169</f>
        <v>0</v>
      </c>
      <c r="S169" s="212">
        <f t="shared" ref="S169" si="73">G169*A169</f>
        <v>0</v>
      </c>
      <c r="T169" s="212">
        <f t="shared" ref="T169" si="74">D169*A169</f>
        <v>0</v>
      </c>
      <c r="U169" s="57"/>
      <c r="V169" s="57"/>
      <c r="W169" s="57"/>
      <c r="X169" s="57"/>
      <c r="Y169" s="57"/>
      <c r="Z169" s="57"/>
      <c r="AA169" s="57"/>
      <c r="AB169" s="57"/>
      <c r="AC169" s="57"/>
      <c r="AD169" s="38"/>
    </row>
    <row r="170" spans="1:30" ht="22.5" customHeight="1">
      <c r="A170" s="54"/>
      <c r="B170" s="56">
        <v>6</v>
      </c>
      <c r="C170" s="56">
        <v>19.989999999999998</v>
      </c>
      <c r="D170" s="56">
        <v>39.99</v>
      </c>
      <c r="E170" s="56">
        <v>21.99</v>
      </c>
      <c r="F170" s="56">
        <v>24.99</v>
      </c>
      <c r="G170" s="56">
        <v>24.99</v>
      </c>
      <c r="H170" s="67"/>
      <c r="I170" s="345">
        <v>5213009012331</v>
      </c>
      <c r="J170" s="68" t="s">
        <v>368</v>
      </c>
      <c r="K170" s="64" t="s">
        <v>367</v>
      </c>
      <c r="L170" s="64" t="s">
        <v>369</v>
      </c>
      <c r="M170" s="70" t="s">
        <v>307</v>
      </c>
      <c r="N170" s="55" t="s">
        <v>160</v>
      </c>
      <c r="O170" s="70"/>
      <c r="P170" s="55"/>
      <c r="Q170" s="83" t="s">
        <v>370</v>
      </c>
      <c r="R170" s="212">
        <f>F170*A170</f>
        <v>0</v>
      </c>
      <c r="S170" s="212">
        <f>G170*A170</f>
        <v>0</v>
      </c>
      <c r="T170" s="212">
        <f>D170*A170</f>
        <v>0</v>
      </c>
      <c r="U170" s="57"/>
      <c r="V170" s="57"/>
      <c r="W170" s="57"/>
      <c r="X170" s="57"/>
      <c r="Y170" s="57"/>
      <c r="Z170" s="57"/>
      <c r="AA170" s="57"/>
      <c r="AB170" s="57"/>
      <c r="AC170" s="57"/>
      <c r="AD170" s="38"/>
    </row>
    <row r="171" spans="1:30" ht="22.5" customHeight="1">
      <c r="A171" s="54"/>
      <c r="B171" s="56">
        <v>6</v>
      </c>
      <c r="C171" s="56">
        <v>19.989999999999998</v>
      </c>
      <c r="D171" s="56">
        <v>39.99</v>
      </c>
      <c r="E171" s="56">
        <v>21.99</v>
      </c>
      <c r="F171" s="56">
        <v>24.99</v>
      </c>
      <c r="G171" s="56">
        <v>24.99</v>
      </c>
      <c r="H171" s="67"/>
      <c r="I171" s="338">
        <v>5213009012348</v>
      </c>
      <c r="J171" s="68" t="s">
        <v>372</v>
      </c>
      <c r="K171" s="64" t="s">
        <v>371</v>
      </c>
      <c r="L171" s="64" t="s">
        <v>369</v>
      </c>
      <c r="M171" s="64" t="s">
        <v>307</v>
      </c>
      <c r="N171" s="56" t="s">
        <v>160</v>
      </c>
      <c r="O171" s="64"/>
      <c r="P171" s="56"/>
      <c r="Q171" s="66" t="s">
        <v>373</v>
      </c>
      <c r="R171" s="212">
        <f>F171*A171</f>
        <v>0</v>
      </c>
      <c r="S171" s="212">
        <f>G171*A171</f>
        <v>0</v>
      </c>
      <c r="T171" s="212">
        <f>D171*A171</f>
        <v>0</v>
      </c>
      <c r="U171" s="45"/>
      <c r="V171" s="45"/>
      <c r="W171" s="45"/>
      <c r="X171" s="45"/>
      <c r="Y171" s="45"/>
      <c r="Z171" s="45"/>
      <c r="AA171" s="45"/>
      <c r="AB171" s="45"/>
      <c r="AC171" s="45"/>
      <c r="AD171" s="38"/>
    </row>
    <row r="172" spans="1:30" ht="22.5" customHeight="1">
      <c r="A172" s="54"/>
      <c r="B172" s="56">
        <v>6</v>
      </c>
      <c r="C172" s="56">
        <v>19.989999999999998</v>
      </c>
      <c r="D172" s="56">
        <v>39.99</v>
      </c>
      <c r="E172" s="56">
        <v>21.99</v>
      </c>
      <c r="F172" s="56">
        <v>24.99</v>
      </c>
      <c r="G172" s="56">
        <v>24.99</v>
      </c>
      <c r="H172" s="67"/>
      <c r="I172" s="338">
        <v>5213009012560</v>
      </c>
      <c r="J172" s="68" t="s">
        <v>375</v>
      </c>
      <c r="K172" s="64" t="s">
        <v>374</v>
      </c>
      <c r="L172" s="64" t="s">
        <v>369</v>
      </c>
      <c r="M172" s="64" t="s">
        <v>307</v>
      </c>
      <c r="N172" s="56" t="s">
        <v>160</v>
      </c>
      <c r="O172" s="70"/>
      <c r="P172" s="55"/>
      <c r="Q172" s="66" t="s">
        <v>376</v>
      </c>
      <c r="R172" s="212">
        <f>F172*A172</f>
        <v>0</v>
      </c>
      <c r="S172" s="212">
        <f>G172*A172</f>
        <v>0</v>
      </c>
      <c r="T172" s="212">
        <f>D172*A172</f>
        <v>0</v>
      </c>
      <c r="U172" s="45"/>
      <c r="V172" s="45"/>
      <c r="W172" s="45"/>
      <c r="X172" s="45"/>
      <c r="Y172" s="45"/>
      <c r="Z172" s="45"/>
      <c r="AA172" s="45"/>
      <c r="AB172" s="45"/>
      <c r="AC172" s="45"/>
      <c r="AD172" s="38"/>
    </row>
    <row r="173" spans="1:30" ht="22.5" customHeight="1">
      <c r="A173" s="54"/>
      <c r="B173" s="56">
        <v>6</v>
      </c>
      <c r="C173" s="56">
        <v>19.989999999999998</v>
      </c>
      <c r="D173" s="56">
        <v>39.99</v>
      </c>
      <c r="E173" s="56">
        <v>21.99</v>
      </c>
      <c r="F173" s="56">
        <v>24.99</v>
      </c>
      <c r="G173" s="56">
        <v>24.99</v>
      </c>
      <c r="H173" s="67"/>
      <c r="I173" s="338">
        <v>5213009013215</v>
      </c>
      <c r="J173" s="68" t="s">
        <v>378</v>
      </c>
      <c r="K173" s="64" t="s">
        <v>377</v>
      </c>
      <c r="L173" s="64" t="s">
        <v>379</v>
      </c>
      <c r="M173" s="64" t="s">
        <v>307</v>
      </c>
      <c r="N173" s="56" t="s">
        <v>160</v>
      </c>
      <c r="O173" s="70"/>
      <c r="P173" s="55"/>
      <c r="Q173" s="66" t="s">
        <v>380</v>
      </c>
      <c r="R173" s="212">
        <f>F173*A173</f>
        <v>0</v>
      </c>
      <c r="S173" s="212">
        <f>G173*A173</f>
        <v>0</v>
      </c>
      <c r="T173" s="212">
        <f>D173*A173</f>
        <v>0</v>
      </c>
      <c r="U173" s="45"/>
      <c r="V173" s="45"/>
      <c r="W173" s="45"/>
      <c r="X173" s="45"/>
      <c r="Y173" s="45"/>
      <c r="Z173" s="45"/>
      <c r="AA173" s="45"/>
      <c r="AB173" s="45"/>
      <c r="AC173" s="45"/>
      <c r="AD173" s="38"/>
    </row>
    <row r="174" spans="1:30" ht="22.5" customHeight="1">
      <c r="A174" s="54"/>
      <c r="B174" s="56">
        <v>6</v>
      </c>
      <c r="C174" s="56">
        <v>19.989999999999998</v>
      </c>
      <c r="D174" s="56">
        <v>39.99</v>
      </c>
      <c r="E174" s="56">
        <v>21.99</v>
      </c>
      <c r="F174" s="56">
        <v>24.99</v>
      </c>
      <c r="G174" s="56">
        <v>24.99</v>
      </c>
      <c r="H174" s="67"/>
      <c r="I174" s="338">
        <v>5213009012898</v>
      </c>
      <c r="J174" s="338" t="s">
        <v>382</v>
      </c>
      <c r="K174" s="64" t="s">
        <v>381</v>
      </c>
      <c r="L174" s="64" t="s">
        <v>369</v>
      </c>
      <c r="M174" s="64" t="s">
        <v>307</v>
      </c>
      <c r="N174" s="56" t="s">
        <v>160</v>
      </c>
      <c r="O174" s="70"/>
      <c r="P174" s="55"/>
      <c r="Q174" s="66" t="s">
        <v>383</v>
      </c>
      <c r="R174" s="212">
        <f>F174*A174</f>
        <v>0</v>
      </c>
      <c r="S174" s="212">
        <f>G174*A174</f>
        <v>0</v>
      </c>
      <c r="T174" s="212">
        <f>D174*A174</f>
        <v>0</v>
      </c>
      <c r="U174" s="45"/>
      <c r="V174" s="45"/>
      <c r="W174" s="45"/>
      <c r="X174" s="45"/>
      <c r="Y174" s="45"/>
      <c r="Z174" s="45"/>
      <c r="AA174" s="45"/>
      <c r="AB174" s="45"/>
      <c r="AC174" s="45"/>
      <c r="AD174" s="38"/>
    </row>
    <row r="175" spans="1:30" ht="22.5" customHeight="1">
      <c r="A175" s="54"/>
      <c r="B175" s="254">
        <v>6</v>
      </c>
      <c r="C175" s="254">
        <v>29.99</v>
      </c>
      <c r="D175" s="254">
        <v>68.989999999999995</v>
      </c>
      <c r="E175" s="254">
        <v>34.99</v>
      </c>
      <c r="F175" s="254">
        <v>39.99</v>
      </c>
      <c r="G175" s="254">
        <v>39.99</v>
      </c>
      <c r="H175" s="324" t="s">
        <v>1127</v>
      </c>
      <c r="I175" s="355">
        <v>5213009014120</v>
      </c>
      <c r="J175" s="340" t="s">
        <v>1150</v>
      </c>
      <c r="K175" s="296" t="s">
        <v>1149</v>
      </c>
      <c r="L175" s="296" t="s">
        <v>1151</v>
      </c>
      <c r="M175" s="326" t="s">
        <v>76</v>
      </c>
      <c r="N175" s="254" t="s">
        <v>55</v>
      </c>
      <c r="O175" s="256" t="s">
        <v>56</v>
      </c>
      <c r="P175" s="254" t="s">
        <v>57</v>
      </c>
      <c r="Q175" s="325" t="s">
        <v>1152</v>
      </c>
      <c r="R175" s="212">
        <f t="shared" ref="R175" si="75">F175*A175</f>
        <v>0</v>
      </c>
      <c r="S175" s="212">
        <f t="shared" ref="S175" si="76">G175*A175</f>
        <v>0</v>
      </c>
      <c r="T175" s="212">
        <f t="shared" ref="T175" si="77">D175*A175</f>
        <v>0</v>
      </c>
      <c r="U175" s="57"/>
      <c r="V175" s="57"/>
      <c r="W175" s="57"/>
      <c r="X175" s="57"/>
      <c r="Y175" s="57"/>
      <c r="Z175" s="57"/>
      <c r="AA175" s="57"/>
      <c r="AB175" s="57"/>
      <c r="AC175" s="57"/>
      <c r="AD175" s="38"/>
    </row>
    <row r="176" spans="1:30" ht="22.5" customHeight="1">
      <c r="A176" s="54"/>
      <c r="B176" s="56">
        <v>6</v>
      </c>
      <c r="C176" s="56">
        <v>29.99</v>
      </c>
      <c r="D176" s="56">
        <v>68.989999999999995</v>
      </c>
      <c r="E176" s="56">
        <v>34.99</v>
      </c>
      <c r="F176" s="56">
        <v>39.99</v>
      </c>
      <c r="G176" s="56">
        <v>39.99</v>
      </c>
      <c r="H176" s="67"/>
      <c r="I176" s="345">
        <v>5213009012249</v>
      </c>
      <c r="J176" s="68" t="s">
        <v>341</v>
      </c>
      <c r="K176" s="64" t="s">
        <v>340</v>
      </c>
      <c r="L176" s="64" t="s">
        <v>342</v>
      </c>
      <c r="M176" s="70" t="s">
        <v>76</v>
      </c>
      <c r="N176" s="56" t="s">
        <v>55</v>
      </c>
      <c r="O176" s="64" t="s">
        <v>56</v>
      </c>
      <c r="P176" s="56" t="s">
        <v>57</v>
      </c>
      <c r="Q176" s="83" t="s">
        <v>343</v>
      </c>
      <c r="R176" s="212">
        <f t="shared" si="54"/>
        <v>0</v>
      </c>
      <c r="S176" s="212">
        <f t="shared" si="55"/>
        <v>0</v>
      </c>
      <c r="T176" s="212">
        <f t="shared" si="56"/>
        <v>0</v>
      </c>
      <c r="U176" s="57"/>
      <c r="V176" s="57"/>
      <c r="W176" s="57"/>
      <c r="X176" s="57"/>
      <c r="Y176" s="57"/>
      <c r="Z176" s="57"/>
      <c r="AA176" s="57"/>
      <c r="AB176" s="57"/>
      <c r="AC176" s="57"/>
      <c r="AD176" s="38"/>
    </row>
    <row r="177" spans="1:30" ht="22.5" customHeight="1">
      <c r="A177" s="54"/>
      <c r="B177" s="56">
        <v>6</v>
      </c>
      <c r="C177" s="56">
        <v>29.99</v>
      </c>
      <c r="D177" s="56">
        <v>68.989999999999995</v>
      </c>
      <c r="E177" s="56">
        <v>34.99</v>
      </c>
      <c r="F177" s="56">
        <v>39.99</v>
      </c>
      <c r="G177" s="56">
        <v>39.99</v>
      </c>
      <c r="H177" s="67"/>
      <c r="I177" s="345">
        <v>5213009012256</v>
      </c>
      <c r="J177" s="68" t="s">
        <v>345</v>
      </c>
      <c r="K177" s="64" t="s">
        <v>344</v>
      </c>
      <c r="L177" s="64" t="s">
        <v>346</v>
      </c>
      <c r="M177" s="70" t="s">
        <v>76</v>
      </c>
      <c r="N177" s="56" t="s">
        <v>55</v>
      </c>
      <c r="O177" s="64" t="s">
        <v>56</v>
      </c>
      <c r="P177" s="56" t="s">
        <v>57</v>
      </c>
      <c r="Q177" s="83" t="s">
        <v>347</v>
      </c>
      <c r="R177" s="212">
        <f t="shared" si="54"/>
        <v>0</v>
      </c>
      <c r="S177" s="212">
        <f t="shared" si="55"/>
        <v>0</v>
      </c>
      <c r="T177" s="212">
        <f t="shared" si="56"/>
        <v>0</v>
      </c>
      <c r="U177" s="45"/>
      <c r="V177" s="45"/>
      <c r="W177" s="45"/>
      <c r="X177" s="45"/>
      <c r="Y177" s="45"/>
      <c r="Z177" s="45"/>
      <c r="AA177" s="45"/>
      <c r="AB177" s="45"/>
      <c r="AC177" s="45"/>
      <c r="AD177" s="38"/>
    </row>
    <row r="178" spans="1:30" ht="22.5" customHeight="1">
      <c r="A178" s="54"/>
      <c r="B178" s="56">
        <v>6</v>
      </c>
      <c r="C178" s="56">
        <v>29.99</v>
      </c>
      <c r="D178" s="56">
        <v>68.989999999999995</v>
      </c>
      <c r="E178" s="56">
        <v>34.99</v>
      </c>
      <c r="F178" s="56">
        <v>39.99</v>
      </c>
      <c r="G178" s="56">
        <v>39.99</v>
      </c>
      <c r="H178" s="67"/>
      <c r="I178" s="345">
        <v>5213009012270</v>
      </c>
      <c r="J178" s="68" t="s">
        <v>357</v>
      </c>
      <c r="K178" s="64" t="s">
        <v>356</v>
      </c>
      <c r="L178" s="64" t="s">
        <v>358</v>
      </c>
      <c r="M178" s="70" t="s">
        <v>76</v>
      </c>
      <c r="N178" s="56" t="s">
        <v>55</v>
      </c>
      <c r="O178" s="64" t="s">
        <v>56</v>
      </c>
      <c r="P178" s="56" t="s">
        <v>57</v>
      </c>
      <c r="Q178" s="83" t="s">
        <v>359</v>
      </c>
      <c r="R178" s="212">
        <f t="shared" si="54"/>
        <v>0</v>
      </c>
      <c r="S178" s="212">
        <f t="shared" si="55"/>
        <v>0</v>
      </c>
      <c r="T178" s="212">
        <f t="shared" si="56"/>
        <v>0</v>
      </c>
      <c r="U178" s="45"/>
      <c r="V178" s="45"/>
      <c r="W178" s="45"/>
      <c r="X178" s="45"/>
      <c r="Y178" s="45"/>
      <c r="Z178" s="45"/>
      <c r="AA178" s="45"/>
      <c r="AB178" s="45"/>
      <c r="AC178" s="45"/>
      <c r="AD178" s="38"/>
    </row>
    <row r="179" spans="1:30" ht="22.5" customHeight="1">
      <c r="A179" s="54"/>
      <c r="B179" s="56">
        <v>6</v>
      </c>
      <c r="C179" s="56">
        <v>29.99</v>
      </c>
      <c r="D179" s="56">
        <v>68.989999999999995</v>
      </c>
      <c r="E179" s="56">
        <v>34.99</v>
      </c>
      <c r="F179" s="56">
        <v>39.99</v>
      </c>
      <c r="G179" s="56">
        <v>39.99</v>
      </c>
      <c r="H179" s="67"/>
      <c r="I179" s="345">
        <v>5213009012287</v>
      </c>
      <c r="J179" s="68" t="s">
        <v>361</v>
      </c>
      <c r="K179" s="64" t="s">
        <v>360</v>
      </c>
      <c r="L179" s="64" t="s">
        <v>342</v>
      </c>
      <c r="M179" s="70" t="s">
        <v>76</v>
      </c>
      <c r="N179" s="56" t="s">
        <v>55</v>
      </c>
      <c r="O179" s="64" t="s">
        <v>56</v>
      </c>
      <c r="P179" s="56" t="s">
        <v>57</v>
      </c>
      <c r="Q179" s="83" t="s">
        <v>362</v>
      </c>
      <c r="R179" s="212">
        <f t="shared" si="54"/>
        <v>0</v>
      </c>
      <c r="S179" s="212">
        <f t="shared" si="55"/>
        <v>0</v>
      </c>
      <c r="T179" s="212">
        <f t="shared" si="56"/>
        <v>0</v>
      </c>
      <c r="U179" s="57"/>
      <c r="V179" s="57"/>
      <c r="W179" s="57"/>
      <c r="X179" s="57"/>
      <c r="Y179" s="57"/>
      <c r="Z179" s="57"/>
      <c r="AA179" s="57"/>
      <c r="AB179" s="57"/>
      <c r="AC179" s="57"/>
      <c r="AD179" s="38"/>
    </row>
    <row r="180" spans="1:30" ht="22.5" customHeight="1">
      <c r="A180" s="54"/>
      <c r="B180" s="56">
        <v>6</v>
      </c>
      <c r="C180" s="55">
        <v>35.99</v>
      </c>
      <c r="D180" s="55">
        <v>79.989999999999995</v>
      </c>
      <c r="E180" s="55">
        <v>43.99</v>
      </c>
      <c r="F180" s="55">
        <v>49.99</v>
      </c>
      <c r="G180" s="55">
        <v>49.99</v>
      </c>
      <c r="H180" s="67"/>
      <c r="I180" s="338">
        <v>5213009013925</v>
      </c>
      <c r="J180" s="68" t="s">
        <v>353</v>
      </c>
      <c r="K180" s="64" t="s">
        <v>352</v>
      </c>
      <c r="L180" s="64" t="s">
        <v>354</v>
      </c>
      <c r="M180" s="64" t="s">
        <v>76</v>
      </c>
      <c r="N180" s="56" t="s">
        <v>55</v>
      </c>
      <c r="O180" s="64" t="s">
        <v>56</v>
      </c>
      <c r="P180" s="56" t="s">
        <v>57</v>
      </c>
      <c r="Q180" s="66" t="s">
        <v>355</v>
      </c>
      <c r="R180" s="212">
        <f>F180*A180</f>
        <v>0</v>
      </c>
      <c r="S180" s="212">
        <f>G180*A180</f>
        <v>0</v>
      </c>
      <c r="T180" s="212">
        <f>D180*A180</f>
        <v>0</v>
      </c>
      <c r="U180" s="45"/>
      <c r="V180" s="45"/>
      <c r="W180" s="45"/>
      <c r="X180" s="45"/>
      <c r="Y180" s="45"/>
      <c r="Z180" s="45"/>
      <c r="AA180" s="45"/>
      <c r="AB180" s="45"/>
      <c r="AC180" s="45"/>
      <c r="AD180" s="38"/>
    </row>
    <row r="181" spans="1:30" ht="22.5" customHeight="1">
      <c r="A181" s="54"/>
      <c r="B181" s="56">
        <v>6</v>
      </c>
      <c r="C181" s="55">
        <v>35.99</v>
      </c>
      <c r="D181" s="55">
        <v>79.989999999999995</v>
      </c>
      <c r="E181" s="55">
        <v>43.99</v>
      </c>
      <c r="F181" s="55">
        <v>49.99</v>
      </c>
      <c r="G181" s="55">
        <v>49.99</v>
      </c>
      <c r="H181" s="67"/>
      <c r="I181" s="345">
        <v>5213009012294</v>
      </c>
      <c r="J181" s="68" t="s">
        <v>364</v>
      </c>
      <c r="K181" s="64" t="s">
        <v>363</v>
      </c>
      <c r="L181" s="64" t="s">
        <v>365</v>
      </c>
      <c r="M181" s="70" t="s">
        <v>76</v>
      </c>
      <c r="N181" s="56" t="s">
        <v>55</v>
      </c>
      <c r="O181" s="64" t="s">
        <v>56</v>
      </c>
      <c r="P181" s="56" t="s">
        <v>57</v>
      </c>
      <c r="Q181" s="83" t="s">
        <v>366</v>
      </c>
      <c r="R181" s="212">
        <f t="shared" si="54"/>
        <v>0</v>
      </c>
      <c r="S181" s="212">
        <f t="shared" si="55"/>
        <v>0</v>
      </c>
      <c r="T181" s="212">
        <f t="shared" si="56"/>
        <v>0</v>
      </c>
      <c r="U181" s="57"/>
      <c r="V181" s="57"/>
      <c r="W181" s="57"/>
      <c r="X181" s="57"/>
      <c r="Y181" s="57"/>
      <c r="Z181" s="57"/>
      <c r="AA181" s="57"/>
      <c r="AB181" s="57"/>
      <c r="AC181" s="57"/>
      <c r="AD181" s="38"/>
    </row>
    <row r="182" spans="1:30" ht="22.5" customHeight="1">
      <c r="A182" s="54"/>
      <c r="B182" s="56">
        <v>6</v>
      </c>
      <c r="C182" s="245">
        <v>49.99</v>
      </c>
      <c r="D182" s="245">
        <v>99.99</v>
      </c>
      <c r="E182" s="245">
        <v>52.99</v>
      </c>
      <c r="F182" s="245">
        <v>59.99</v>
      </c>
      <c r="G182" s="245">
        <v>59.99</v>
      </c>
      <c r="H182" s="65"/>
      <c r="I182" s="345">
        <v>5213009012263</v>
      </c>
      <c r="J182" s="68" t="s">
        <v>349</v>
      </c>
      <c r="K182" s="64" t="s">
        <v>348</v>
      </c>
      <c r="L182" s="299" t="s">
        <v>1096</v>
      </c>
      <c r="M182" s="70" t="s">
        <v>76</v>
      </c>
      <c r="N182" s="56" t="s">
        <v>55</v>
      </c>
      <c r="O182" s="64" t="s">
        <v>56</v>
      </c>
      <c r="P182" s="56" t="s">
        <v>57</v>
      </c>
      <c r="Q182" s="83" t="s">
        <v>351</v>
      </c>
      <c r="R182" s="212">
        <f>F182*A182</f>
        <v>0</v>
      </c>
      <c r="S182" s="212">
        <f>G182*A182</f>
        <v>0</v>
      </c>
      <c r="T182" s="212">
        <f>D182*A182</f>
        <v>0</v>
      </c>
      <c r="U182" s="45"/>
      <c r="V182" s="45"/>
      <c r="W182" s="45"/>
      <c r="X182" s="45"/>
      <c r="Y182" s="45"/>
      <c r="Z182" s="45"/>
      <c r="AA182" s="45"/>
      <c r="AB182" s="45"/>
      <c r="AC182" s="45"/>
      <c r="AD182" s="38"/>
    </row>
    <row r="183" spans="1:30" ht="27" customHeight="1">
      <c r="A183" s="54"/>
      <c r="B183" s="56">
        <v>6</v>
      </c>
      <c r="C183" s="56">
        <v>109.99</v>
      </c>
      <c r="D183" s="56">
        <v>214.99</v>
      </c>
      <c r="E183" s="56">
        <v>109.99</v>
      </c>
      <c r="F183" s="56">
        <v>129.99</v>
      </c>
      <c r="G183" s="56">
        <v>129.99</v>
      </c>
      <c r="H183" s="65"/>
      <c r="I183" s="338">
        <v>5213009012690</v>
      </c>
      <c r="J183" s="68" t="s">
        <v>385</v>
      </c>
      <c r="K183" s="299" t="s">
        <v>384</v>
      </c>
      <c r="L183" s="64" t="s">
        <v>386</v>
      </c>
      <c r="M183" s="64" t="s">
        <v>387</v>
      </c>
      <c r="N183" s="56" t="s">
        <v>273</v>
      </c>
      <c r="O183" s="64" t="s">
        <v>65</v>
      </c>
      <c r="P183" s="56" t="s">
        <v>336</v>
      </c>
      <c r="Q183" s="66" t="s">
        <v>388</v>
      </c>
      <c r="R183" s="212">
        <f t="shared" si="54"/>
        <v>0</v>
      </c>
      <c r="S183" s="212">
        <f t="shared" si="55"/>
        <v>0</v>
      </c>
      <c r="T183" s="212">
        <f t="shared" si="56"/>
        <v>0</v>
      </c>
      <c r="U183" s="45"/>
      <c r="V183" s="45"/>
      <c r="W183" s="45"/>
      <c r="X183" s="45"/>
      <c r="Y183" s="45"/>
      <c r="Z183" s="45"/>
      <c r="AA183" s="45"/>
      <c r="AB183" s="45"/>
      <c r="AC183" s="45"/>
      <c r="AD183" s="38"/>
    </row>
    <row r="184" spans="1:30" ht="22.5" customHeight="1">
      <c r="A184" s="54"/>
      <c r="B184" s="56">
        <v>6</v>
      </c>
      <c r="C184" s="56">
        <v>39.99</v>
      </c>
      <c r="D184" s="56">
        <v>79.989999999999995</v>
      </c>
      <c r="E184" s="56">
        <v>43.99</v>
      </c>
      <c r="F184" s="56">
        <v>49.99</v>
      </c>
      <c r="G184" s="56">
        <v>49.99</v>
      </c>
      <c r="H184" s="69"/>
      <c r="I184" s="338">
        <v>5213009013345</v>
      </c>
      <c r="J184" s="68" t="s">
        <v>118</v>
      </c>
      <c r="K184" s="64" t="s">
        <v>117</v>
      </c>
      <c r="L184" s="64" t="s">
        <v>119</v>
      </c>
      <c r="M184" s="64" t="s">
        <v>76</v>
      </c>
      <c r="N184" s="56" t="s">
        <v>55</v>
      </c>
      <c r="O184" s="64" t="s">
        <v>56</v>
      </c>
      <c r="P184" s="56" t="s">
        <v>57</v>
      </c>
      <c r="Q184" s="66" t="s">
        <v>120</v>
      </c>
      <c r="R184" s="212">
        <f t="shared" si="54"/>
        <v>0</v>
      </c>
      <c r="S184" s="212">
        <f t="shared" si="55"/>
        <v>0</v>
      </c>
      <c r="T184" s="212">
        <f t="shared" si="56"/>
        <v>0</v>
      </c>
      <c r="U184" s="45"/>
      <c r="V184" s="45"/>
      <c r="W184" s="45"/>
      <c r="X184" s="45"/>
      <c r="Y184" s="45"/>
      <c r="Z184" s="45"/>
      <c r="AA184" s="45"/>
      <c r="AB184" s="45"/>
      <c r="AC184" s="45"/>
      <c r="AD184" s="38"/>
    </row>
    <row r="185" spans="1:30" s="265" customFormat="1" ht="22.5" customHeight="1">
      <c r="A185" s="262" t="s">
        <v>36</v>
      </c>
      <c r="B185" s="230" t="s">
        <v>744</v>
      </c>
      <c r="C185" s="230" t="s">
        <v>265</v>
      </c>
      <c r="D185" s="230" t="s">
        <v>39</v>
      </c>
      <c r="E185" s="230" t="s">
        <v>1090</v>
      </c>
      <c r="F185" s="230" t="s">
        <v>40</v>
      </c>
      <c r="G185" s="230" t="s">
        <v>41</v>
      </c>
      <c r="H185" s="263" t="s">
        <v>42</v>
      </c>
      <c r="I185" s="336" t="s">
        <v>44</v>
      </c>
      <c r="J185" s="336" t="s">
        <v>43</v>
      </c>
      <c r="K185" s="230" t="s">
        <v>1129</v>
      </c>
      <c r="L185" s="230" t="s">
        <v>45</v>
      </c>
      <c r="M185" s="230" t="s">
        <v>745</v>
      </c>
      <c r="N185" s="230" t="s">
        <v>47</v>
      </c>
      <c r="O185" s="230" t="s">
        <v>746</v>
      </c>
      <c r="P185" s="231" t="s">
        <v>747</v>
      </c>
      <c r="Q185" s="263" t="s">
        <v>50</v>
      </c>
      <c r="R185" s="266" t="s">
        <v>268</v>
      </c>
      <c r="S185" s="266" t="s">
        <v>267</v>
      </c>
      <c r="T185" s="75" t="s">
        <v>269</v>
      </c>
      <c r="U185" s="264"/>
      <c r="V185" s="264"/>
      <c r="W185" s="264"/>
      <c r="X185" s="264"/>
      <c r="Y185" s="264"/>
      <c r="Z185" s="264"/>
      <c r="AA185" s="264"/>
      <c r="AB185" s="264"/>
      <c r="AC185" s="264"/>
      <c r="AD185" s="264"/>
    </row>
    <row r="186" spans="1:30" ht="22.5" customHeight="1">
      <c r="A186" s="54"/>
      <c r="B186" s="254">
        <v>6</v>
      </c>
      <c r="C186" s="301">
        <v>24.99</v>
      </c>
      <c r="D186" s="303">
        <v>49.99</v>
      </c>
      <c r="E186" s="303">
        <v>25.99</v>
      </c>
      <c r="F186" s="303">
        <v>29.99</v>
      </c>
      <c r="G186" s="303">
        <v>29.99</v>
      </c>
      <c r="H186" s="324" t="s">
        <v>1127</v>
      </c>
      <c r="I186" s="356">
        <v>5213009014939</v>
      </c>
      <c r="J186" s="340" t="s">
        <v>1126</v>
      </c>
      <c r="K186" s="296" t="s">
        <v>1115</v>
      </c>
      <c r="L186" s="296" t="s">
        <v>1228</v>
      </c>
      <c r="M186" s="320" t="s">
        <v>923</v>
      </c>
      <c r="N186" s="321" t="s">
        <v>870</v>
      </c>
      <c r="O186" s="296" t="s">
        <v>6</v>
      </c>
      <c r="P186" s="300" t="s">
        <v>6</v>
      </c>
      <c r="Q186" s="325" t="s">
        <v>1196</v>
      </c>
      <c r="R186" s="212">
        <f t="shared" ref="R186" si="78">F186*A186</f>
        <v>0</v>
      </c>
      <c r="S186" s="212">
        <f t="shared" ref="S186" si="79">G186*A186</f>
        <v>0</v>
      </c>
      <c r="T186" s="212">
        <f t="shared" ref="T186" si="80">D186*A186</f>
        <v>0</v>
      </c>
      <c r="U186" s="57"/>
      <c r="V186" s="57"/>
      <c r="W186" s="57"/>
      <c r="X186" s="57"/>
      <c r="Y186" s="57"/>
      <c r="Z186" s="57"/>
      <c r="AA186" s="57"/>
      <c r="AB186" s="57"/>
      <c r="AC186" s="57"/>
      <c r="AD186" s="38"/>
    </row>
    <row r="187" spans="1:30" ht="22.5" customHeight="1">
      <c r="A187" s="54"/>
      <c r="B187" s="254">
        <v>6</v>
      </c>
      <c r="C187" s="301">
        <v>24.99</v>
      </c>
      <c r="D187" s="303">
        <v>49.99</v>
      </c>
      <c r="E187" s="303">
        <v>25.99</v>
      </c>
      <c r="F187" s="303">
        <v>29.99</v>
      </c>
      <c r="G187" s="303">
        <v>29.99</v>
      </c>
      <c r="H187" s="261" t="s">
        <v>1108</v>
      </c>
      <c r="I187" s="355">
        <v>5213009014892</v>
      </c>
      <c r="J187" s="340" t="s">
        <v>1142</v>
      </c>
      <c r="K187" s="296" t="s">
        <v>1116</v>
      </c>
      <c r="L187" s="296" t="s">
        <v>1143</v>
      </c>
      <c r="M187" s="320" t="s">
        <v>923</v>
      </c>
      <c r="N187" s="321" t="s">
        <v>870</v>
      </c>
      <c r="O187" s="296" t="s">
        <v>6</v>
      </c>
      <c r="P187" s="300" t="s">
        <v>6</v>
      </c>
      <c r="Q187" s="325" t="s">
        <v>1135</v>
      </c>
      <c r="R187" s="212">
        <f>F187*A187</f>
        <v>0</v>
      </c>
      <c r="S187" s="212">
        <f>G187*A187</f>
        <v>0</v>
      </c>
      <c r="T187" s="212">
        <f>D187*A187</f>
        <v>0</v>
      </c>
      <c r="U187" s="45"/>
      <c r="V187" s="45"/>
      <c r="W187" s="45"/>
      <c r="X187" s="45"/>
      <c r="Y187" s="45"/>
      <c r="Z187" s="45"/>
      <c r="AA187" s="45"/>
      <c r="AB187" s="45"/>
      <c r="AC187" s="45"/>
      <c r="AD187" s="38"/>
    </row>
    <row r="188" spans="1:30" ht="22.5" customHeight="1">
      <c r="A188" s="54"/>
      <c r="B188" s="254">
        <v>6</v>
      </c>
      <c r="C188" s="301">
        <v>24.99</v>
      </c>
      <c r="D188" s="303">
        <v>49.99</v>
      </c>
      <c r="E188" s="303">
        <v>25.99</v>
      </c>
      <c r="F188" s="303">
        <v>29.99</v>
      </c>
      <c r="G188" s="303">
        <v>29.99</v>
      </c>
      <c r="H188" s="261" t="s">
        <v>1108</v>
      </c>
      <c r="I188" s="355">
        <v>5213009014878</v>
      </c>
      <c r="J188" s="340" t="s">
        <v>1131</v>
      </c>
      <c r="K188" s="296" t="s">
        <v>1117</v>
      </c>
      <c r="L188" s="296" t="s">
        <v>1132</v>
      </c>
      <c r="M188" s="320" t="s">
        <v>923</v>
      </c>
      <c r="N188" s="321" t="s">
        <v>870</v>
      </c>
      <c r="O188" s="326"/>
      <c r="P188" s="303"/>
      <c r="Q188" s="325" t="s">
        <v>1134</v>
      </c>
      <c r="R188" s="212">
        <f t="shared" ref="R188:R192" si="81">F188*A188</f>
        <v>0</v>
      </c>
      <c r="S188" s="212">
        <f t="shared" ref="S188:S192" si="82">G188*A188</f>
        <v>0</v>
      </c>
      <c r="T188" s="212">
        <f t="shared" ref="T188:T192" si="83">D188*A188</f>
        <v>0</v>
      </c>
      <c r="U188" s="57"/>
      <c r="V188" s="57"/>
      <c r="W188" s="57"/>
      <c r="X188" s="57"/>
      <c r="Y188" s="57"/>
      <c r="Z188" s="57"/>
      <c r="AA188" s="57"/>
      <c r="AB188" s="57"/>
      <c r="AC188" s="57"/>
      <c r="AD188" s="38"/>
    </row>
    <row r="189" spans="1:30" ht="22.5" customHeight="1">
      <c r="A189" s="54"/>
      <c r="B189" s="254">
        <v>6</v>
      </c>
      <c r="C189" s="301">
        <v>24.99</v>
      </c>
      <c r="D189" s="303">
        <v>49.99</v>
      </c>
      <c r="E189" s="303">
        <v>25.99</v>
      </c>
      <c r="F189" s="303">
        <v>29.99</v>
      </c>
      <c r="G189" s="303">
        <v>29.99</v>
      </c>
      <c r="H189" s="261" t="s">
        <v>1108</v>
      </c>
      <c r="I189" s="339">
        <v>5213009014908</v>
      </c>
      <c r="J189" s="340" t="s">
        <v>1140</v>
      </c>
      <c r="K189" s="296" t="s">
        <v>1118</v>
      </c>
      <c r="L189" s="327" t="s">
        <v>1141</v>
      </c>
      <c r="M189" s="320" t="s">
        <v>923</v>
      </c>
      <c r="N189" s="321" t="s">
        <v>870</v>
      </c>
      <c r="O189" s="256"/>
      <c r="P189" s="254"/>
      <c r="Q189" s="325" t="s">
        <v>1136</v>
      </c>
      <c r="R189" s="212">
        <f t="shared" si="81"/>
        <v>0</v>
      </c>
      <c r="S189" s="212">
        <f t="shared" si="82"/>
        <v>0</v>
      </c>
      <c r="T189" s="212">
        <f t="shared" si="83"/>
        <v>0</v>
      </c>
      <c r="U189" s="45"/>
      <c r="V189" s="45"/>
      <c r="W189" s="45"/>
      <c r="X189" s="45"/>
      <c r="Y189" s="45"/>
      <c r="Z189" s="45"/>
      <c r="AA189" s="45"/>
      <c r="AB189" s="45"/>
      <c r="AC189" s="45"/>
      <c r="AD189" s="38"/>
    </row>
    <row r="190" spans="1:30" ht="22.5" customHeight="1">
      <c r="A190" s="54"/>
      <c r="B190" s="254">
        <v>6</v>
      </c>
      <c r="C190" s="301">
        <v>24.99</v>
      </c>
      <c r="D190" s="303">
        <v>49.99</v>
      </c>
      <c r="E190" s="303">
        <v>25.99</v>
      </c>
      <c r="F190" s="303">
        <v>29.99</v>
      </c>
      <c r="G190" s="303">
        <v>29.99</v>
      </c>
      <c r="H190" s="261" t="s">
        <v>1108</v>
      </c>
      <c r="I190" s="339">
        <v>5213009014922</v>
      </c>
      <c r="J190" s="340" t="s">
        <v>1128</v>
      </c>
      <c r="K190" s="296" t="s">
        <v>1119</v>
      </c>
      <c r="L190" s="296" t="s">
        <v>1125</v>
      </c>
      <c r="M190" s="320" t="s">
        <v>923</v>
      </c>
      <c r="N190" s="321" t="s">
        <v>870</v>
      </c>
      <c r="O190" s="326"/>
      <c r="P190" s="303"/>
      <c r="Q190" s="322" t="s">
        <v>1133</v>
      </c>
      <c r="R190" s="212">
        <f t="shared" si="81"/>
        <v>0</v>
      </c>
      <c r="S190" s="212">
        <f t="shared" si="82"/>
        <v>0</v>
      </c>
      <c r="T190" s="212">
        <f t="shared" si="83"/>
        <v>0</v>
      </c>
      <c r="U190" s="45"/>
      <c r="V190" s="45"/>
      <c r="W190" s="45"/>
      <c r="X190" s="45"/>
      <c r="Y190" s="45"/>
      <c r="Z190" s="45"/>
      <c r="AA190" s="45"/>
      <c r="AB190" s="45"/>
      <c r="AC190" s="45"/>
      <c r="AD190" s="38"/>
    </row>
    <row r="191" spans="1:30" ht="22.5" customHeight="1">
      <c r="A191" s="54"/>
      <c r="B191" s="254">
        <v>6</v>
      </c>
      <c r="C191" s="301">
        <v>24.99</v>
      </c>
      <c r="D191" s="303">
        <v>49.99</v>
      </c>
      <c r="E191" s="303">
        <v>25.99</v>
      </c>
      <c r="F191" s="303">
        <v>29.99</v>
      </c>
      <c r="G191" s="303">
        <v>29.99</v>
      </c>
      <c r="H191" s="261" t="s">
        <v>1108</v>
      </c>
      <c r="I191" s="339">
        <v>5213009014885</v>
      </c>
      <c r="J191" s="340" t="s">
        <v>1139</v>
      </c>
      <c r="K191" s="296" t="s">
        <v>1120</v>
      </c>
      <c r="L191" s="296" t="s">
        <v>1138</v>
      </c>
      <c r="M191" s="320" t="s">
        <v>923</v>
      </c>
      <c r="N191" s="321" t="s">
        <v>870</v>
      </c>
      <c r="O191" s="326"/>
      <c r="P191" s="303"/>
      <c r="Q191" s="325" t="s">
        <v>1137</v>
      </c>
      <c r="R191" s="212">
        <f t="shared" si="81"/>
        <v>0</v>
      </c>
      <c r="S191" s="212">
        <f t="shared" si="82"/>
        <v>0</v>
      </c>
      <c r="T191" s="212">
        <f t="shared" si="83"/>
        <v>0</v>
      </c>
      <c r="U191" s="45"/>
      <c r="V191" s="45"/>
      <c r="W191" s="45"/>
      <c r="X191" s="45"/>
      <c r="Y191" s="45"/>
      <c r="Z191" s="45"/>
      <c r="AA191" s="45"/>
      <c r="AB191" s="45"/>
      <c r="AC191" s="45"/>
      <c r="AD191" s="38"/>
    </row>
    <row r="192" spans="1:30" ht="22.5" customHeight="1">
      <c r="A192" s="54"/>
      <c r="B192" s="254">
        <v>6</v>
      </c>
      <c r="C192" s="301">
        <v>24.99</v>
      </c>
      <c r="D192" s="303">
        <v>49.99</v>
      </c>
      <c r="E192" s="303">
        <v>25.99</v>
      </c>
      <c r="F192" s="303">
        <v>29.99</v>
      </c>
      <c r="G192" s="303">
        <v>29.99</v>
      </c>
      <c r="H192" s="261" t="s">
        <v>1108</v>
      </c>
      <c r="I192" s="339">
        <v>5213009014915</v>
      </c>
      <c r="J192" s="357" t="s">
        <v>1123</v>
      </c>
      <c r="K192" s="296" t="s">
        <v>1121</v>
      </c>
      <c r="L192" s="323" t="s">
        <v>1122</v>
      </c>
      <c r="M192" s="320" t="s">
        <v>923</v>
      </c>
      <c r="N192" s="321" t="s">
        <v>870</v>
      </c>
      <c r="O192" s="328"/>
      <c r="P192" s="303"/>
      <c r="Q192" s="322" t="s">
        <v>1124</v>
      </c>
      <c r="R192" s="212">
        <f t="shared" si="81"/>
        <v>0</v>
      </c>
      <c r="S192" s="212">
        <f t="shared" si="82"/>
        <v>0</v>
      </c>
      <c r="T192" s="212">
        <f t="shared" si="83"/>
        <v>0</v>
      </c>
      <c r="U192" s="45"/>
      <c r="V192" s="45"/>
      <c r="W192" s="45"/>
      <c r="X192" s="45"/>
      <c r="Y192" s="45"/>
      <c r="Z192" s="45"/>
      <c r="AA192" s="45"/>
      <c r="AB192" s="45"/>
      <c r="AC192" s="45"/>
      <c r="AD192" s="38"/>
    </row>
    <row r="193" spans="1:30" s="265" customFormat="1" ht="22.5" customHeight="1">
      <c r="A193" s="262" t="s">
        <v>36</v>
      </c>
      <c r="B193" s="230" t="s">
        <v>744</v>
      </c>
      <c r="C193" s="230" t="s">
        <v>265</v>
      </c>
      <c r="D193" s="230" t="s">
        <v>39</v>
      </c>
      <c r="E193" s="230" t="s">
        <v>1090</v>
      </c>
      <c r="F193" s="230" t="s">
        <v>40</v>
      </c>
      <c r="G193" s="230" t="s">
        <v>41</v>
      </c>
      <c r="H193" s="263" t="s">
        <v>42</v>
      </c>
      <c r="I193" s="377" t="s">
        <v>44</v>
      </c>
      <c r="J193" s="377" t="s">
        <v>43</v>
      </c>
      <c r="K193" s="230" t="s">
        <v>1072</v>
      </c>
      <c r="L193" s="230" t="s">
        <v>45</v>
      </c>
      <c r="M193" s="230" t="s">
        <v>745</v>
      </c>
      <c r="N193" s="230" t="s">
        <v>47</v>
      </c>
      <c r="O193" s="230" t="s">
        <v>746</v>
      </c>
      <c r="P193" s="231" t="s">
        <v>747</v>
      </c>
      <c r="Q193" s="263" t="s">
        <v>50</v>
      </c>
      <c r="R193" s="266" t="s">
        <v>268</v>
      </c>
      <c r="S193" s="266" t="s">
        <v>267</v>
      </c>
      <c r="T193" s="75" t="s">
        <v>269</v>
      </c>
      <c r="U193" s="264"/>
      <c r="V193" s="264"/>
      <c r="W193" s="264"/>
      <c r="X193" s="264"/>
      <c r="Y193" s="264"/>
      <c r="Z193" s="264"/>
      <c r="AA193" s="264"/>
      <c r="AB193" s="264"/>
      <c r="AC193" s="264"/>
      <c r="AD193" s="264"/>
    </row>
    <row r="194" spans="1:30" ht="21.75" customHeight="1">
      <c r="A194" s="54"/>
      <c r="B194" s="254">
        <v>1</v>
      </c>
      <c r="C194" s="254">
        <v>15.99</v>
      </c>
      <c r="D194" s="254">
        <v>29.99</v>
      </c>
      <c r="E194" s="254">
        <v>17.489999999999998</v>
      </c>
      <c r="F194" s="254">
        <v>19.989999999999998</v>
      </c>
      <c r="G194" s="254">
        <v>19.989999999999998</v>
      </c>
      <c r="H194" s="390" t="s">
        <v>1108</v>
      </c>
      <c r="I194" s="379">
        <v>5213009015301</v>
      </c>
      <c r="J194" s="379" t="s">
        <v>1194</v>
      </c>
      <c r="K194" s="296" t="s">
        <v>1192</v>
      </c>
      <c r="L194" s="296" t="s">
        <v>1193</v>
      </c>
      <c r="M194" s="320" t="s">
        <v>923</v>
      </c>
      <c r="N194" s="321" t="s">
        <v>1197</v>
      </c>
      <c r="O194" s="256"/>
      <c r="P194" s="254"/>
      <c r="Q194" s="297" t="s">
        <v>1232</v>
      </c>
      <c r="R194" s="212">
        <f t="shared" ref="R194" si="84">F194*A194</f>
        <v>0</v>
      </c>
      <c r="S194" s="212">
        <f t="shared" ref="S194" si="85">G194*A194</f>
        <v>0</v>
      </c>
      <c r="T194" s="212">
        <f t="shared" ref="T194" si="86">D194*A194</f>
        <v>0</v>
      </c>
      <c r="U194" s="45"/>
      <c r="V194" s="45"/>
      <c r="W194" s="45"/>
      <c r="X194" s="45"/>
      <c r="Y194" s="45"/>
      <c r="Z194" s="45"/>
      <c r="AA194" s="45"/>
      <c r="AB194" s="45"/>
      <c r="AC194" s="45"/>
      <c r="AD194" s="38"/>
    </row>
    <row r="195" spans="1:30" ht="21.75" customHeight="1">
      <c r="A195" s="54"/>
      <c r="B195" s="56">
        <v>1</v>
      </c>
      <c r="C195" s="56">
        <v>9.99</v>
      </c>
      <c r="D195" s="56">
        <v>19.989999999999998</v>
      </c>
      <c r="E195" s="56">
        <v>12.99</v>
      </c>
      <c r="F195" s="56">
        <v>14.99</v>
      </c>
      <c r="G195" s="56">
        <v>14.99</v>
      </c>
      <c r="H195" s="69"/>
      <c r="I195" s="338">
        <v>5213009014014</v>
      </c>
      <c r="J195" s="338" t="s">
        <v>157</v>
      </c>
      <c r="K195" s="64" t="s">
        <v>156</v>
      </c>
      <c r="L195" s="299" t="s">
        <v>158</v>
      </c>
      <c r="M195" s="64" t="s">
        <v>159</v>
      </c>
      <c r="N195" s="56" t="s">
        <v>160</v>
      </c>
      <c r="O195" s="64"/>
      <c r="P195" s="56"/>
      <c r="Q195" s="66" t="s">
        <v>161</v>
      </c>
      <c r="R195" s="212">
        <f t="shared" ref="R195:R199" si="87">F195*A195</f>
        <v>0</v>
      </c>
      <c r="S195" s="212">
        <f t="shared" ref="S195:S199" si="88">G195*A195</f>
        <v>0</v>
      </c>
      <c r="T195" s="212">
        <f t="shared" ref="T195:T199" si="89">D195*A195</f>
        <v>0</v>
      </c>
      <c r="U195" s="45"/>
      <c r="V195" s="45"/>
      <c r="W195" s="45"/>
      <c r="X195" s="45"/>
      <c r="Y195" s="45"/>
      <c r="Z195" s="45"/>
      <c r="AA195" s="45"/>
      <c r="AB195" s="45"/>
      <c r="AC195" s="45"/>
      <c r="AD195" s="38"/>
    </row>
    <row r="196" spans="1:30" ht="21.75" customHeight="1">
      <c r="A196" s="54"/>
      <c r="B196" s="254">
        <v>1</v>
      </c>
      <c r="C196" s="254">
        <v>9.99</v>
      </c>
      <c r="D196" s="254">
        <v>19.989999999999998</v>
      </c>
      <c r="E196" s="254">
        <v>12.99</v>
      </c>
      <c r="F196" s="254">
        <v>14.99</v>
      </c>
      <c r="G196" s="254">
        <v>14.99</v>
      </c>
      <c r="H196" s="378" t="s">
        <v>1108</v>
      </c>
      <c r="I196" s="357">
        <v>5213009014946</v>
      </c>
      <c r="J196" s="357" t="s">
        <v>1144</v>
      </c>
      <c r="K196" s="296" t="s">
        <v>1130</v>
      </c>
      <c r="L196" s="296" t="s">
        <v>1145</v>
      </c>
      <c r="M196" s="256" t="s">
        <v>159</v>
      </c>
      <c r="N196" s="254" t="s">
        <v>160</v>
      </c>
      <c r="O196" s="256"/>
      <c r="P196" s="254"/>
      <c r="Q196" s="389" t="s">
        <v>1195</v>
      </c>
      <c r="R196" s="212">
        <f t="shared" ref="R196" si="90">F196*A196</f>
        <v>0</v>
      </c>
      <c r="S196" s="212">
        <f t="shared" ref="S196" si="91">G196*A196</f>
        <v>0</v>
      </c>
      <c r="T196" s="212">
        <f t="shared" ref="T196" si="92">D196*A196</f>
        <v>0</v>
      </c>
      <c r="U196" s="45"/>
      <c r="V196" s="45"/>
      <c r="W196" s="45"/>
      <c r="X196" s="45"/>
      <c r="Y196" s="45"/>
      <c r="Z196" s="45"/>
      <c r="AA196" s="45"/>
      <c r="AB196" s="45"/>
      <c r="AC196" s="45"/>
      <c r="AD196" s="38"/>
    </row>
    <row r="197" spans="1:30" ht="22.5" customHeight="1">
      <c r="A197" s="54"/>
      <c r="B197" s="56">
        <v>1</v>
      </c>
      <c r="C197" s="56">
        <v>3.99</v>
      </c>
      <c r="D197" s="56">
        <v>8.99</v>
      </c>
      <c r="E197" s="56">
        <v>5.49</v>
      </c>
      <c r="F197" s="56">
        <v>5.99</v>
      </c>
      <c r="G197" s="56">
        <v>5.99</v>
      </c>
      <c r="H197" s="69"/>
      <c r="I197" s="338">
        <v>5213009011297</v>
      </c>
      <c r="J197" s="358" t="s">
        <v>177</v>
      </c>
      <c r="K197" s="64" t="s">
        <v>176</v>
      </c>
      <c r="L197" s="64" t="s">
        <v>178</v>
      </c>
      <c r="M197" s="64" t="s">
        <v>179</v>
      </c>
      <c r="N197" s="56" t="s">
        <v>180</v>
      </c>
      <c r="O197" s="64"/>
      <c r="P197" s="56"/>
      <c r="Q197" s="66"/>
      <c r="R197" s="212">
        <f t="shared" si="87"/>
        <v>0</v>
      </c>
      <c r="S197" s="212">
        <f t="shared" si="88"/>
        <v>0</v>
      </c>
      <c r="T197" s="212">
        <f t="shared" si="89"/>
        <v>0</v>
      </c>
      <c r="U197" s="45"/>
      <c r="V197" s="45"/>
      <c r="W197" s="45"/>
      <c r="X197" s="45"/>
      <c r="Y197" s="45"/>
      <c r="Z197" s="45"/>
      <c r="AA197" s="45"/>
      <c r="AB197" s="45"/>
      <c r="AC197" s="45"/>
      <c r="AD197" s="38"/>
    </row>
    <row r="198" spans="1:30" ht="22.5" customHeight="1">
      <c r="A198" s="54"/>
      <c r="B198" s="56">
        <v>1</v>
      </c>
      <c r="C198" s="56">
        <v>3.99</v>
      </c>
      <c r="D198" s="56">
        <v>8.99</v>
      </c>
      <c r="E198" s="56">
        <v>5.49</v>
      </c>
      <c r="F198" s="56">
        <v>5.99</v>
      </c>
      <c r="G198" s="56">
        <v>5.99</v>
      </c>
      <c r="H198" s="69"/>
      <c r="I198" s="338">
        <v>5213009011303</v>
      </c>
      <c r="J198" s="338" t="s">
        <v>182</v>
      </c>
      <c r="K198" s="64" t="s">
        <v>181</v>
      </c>
      <c r="L198" s="64" t="s">
        <v>183</v>
      </c>
      <c r="M198" s="64" t="s">
        <v>179</v>
      </c>
      <c r="N198" s="56" t="s">
        <v>180</v>
      </c>
      <c r="O198" s="64"/>
      <c r="P198" s="56"/>
      <c r="Q198" s="66"/>
      <c r="R198" s="212">
        <f t="shared" si="87"/>
        <v>0</v>
      </c>
      <c r="S198" s="212">
        <f t="shared" si="88"/>
        <v>0</v>
      </c>
      <c r="T198" s="212">
        <f t="shared" si="89"/>
        <v>0</v>
      </c>
      <c r="U198" s="45"/>
      <c r="V198" s="45"/>
      <c r="W198" s="45"/>
      <c r="X198" s="45"/>
      <c r="Y198" s="45"/>
      <c r="Z198" s="45"/>
      <c r="AA198" s="45"/>
      <c r="AB198" s="45"/>
      <c r="AC198" s="45"/>
      <c r="AD198" s="38"/>
    </row>
    <row r="199" spans="1:30" ht="22.5" customHeight="1">
      <c r="A199" s="54"/>
      <c r="B199" s="56">
        <v>1</v>
      </c>
      <c r="C199" s="56">
        <v>3.99</v>
      </c>
      <c r="D199" s="56">
        <v>8.99</v>
      </c>
      <c r="E199" s="56">
        <v>5.49</v>
      </c>
      <c r="F199" s="56">
        <v>5.99</v>
      </c>
      <c r="G199" s="56">
        <v>5.99</v>
      </c>
      <c r="H199" s="69"/>
      <c r="I199" s="338">
        <v>5213009011310</v>
      </c>
      <c r="J199" s="338" t="s">
        <v>185</v>
      </c>
      <c r="K199" s="64" t="s">
        <v>184</v>
      </c>
      <c r="L199" s="64" t="s">
        <v>186</v>
      </c>
      <c r="M199" s="64" t="s">
        <v>179</v>
      </c>
      <c r="N199" s="56" t="s">
        <v>180</v>
      </c>
      <c r="O199" s="64"/>
      <c r="P199" s="56"/>
      <c r="Q199" s="66"/>
      <c r="R199" s="212">
        <f t="shared" si="87"/>
        <v>0</v>
      </c>
      <c r="S199" s="212">
        <f t="shared" si="88"/>
        <v>0</v>
      </c>
      <c r="T199" s="212">
        <f t="shared" si="89"/>
        <v>0</v>
      </c>
      <c r="U199" s="45"/>
      <c r="V199" s="45"/>
      <c r="W199" s="45"/>
      <c r="X199" s="45"/>
      <c r="Y199" s="45"/>
      <c r="Z199" s="45"/>
      <c r="AA199" s="45"/>
      <c r="AB199" s="45"/>
      <c r="AC199" s="45"/>
      <c r="AD199" s="38"/>
    </row>
    <row r="200" spans="1:30" s="265" customFormat="1" ht="22.5" customHeight="1">
      <c r="A200" s="262" t="s">
        <v>36</v>
      </c>
      <c r="B200" s="230" t="s">
        <v>744</v>
      </c>
      <c r="C200" s="230" t="s">
        <v>265</v>
      </c>
      <c r="D200" s="230" t="s">
        <v>39</v>
      </c>
      <c r="E200" s="230" t="s">
        <v>1090</v>
      </c>
      <c r="F200" s="230" t="s">
        <v>40</v>
      </c>
      <c r="G200" s="230" t="s">
        <v>41</v>
      </c>
      <c r="H200" s="263" t="s">
        <v>42</v>
      </c>
      <c r="I200" s="336" t="s">
        <v>44</v>
      </c>
      <c r="J200" s="336" t="s">
        <v>43</v>
      </c>
      <c r="K200" s="230" t="s">
        <v>1073</v>
      </c>
      <c r="L200" s="230" t="s">
        <v>45</v>
      </c>
      <c r="M200" s="230" t="s">
        <v>745</v>
      </c>
      <c r="N200" s="230" t="s">
        <v>47</v>
      </c>
      <c r="O200" s="230" t="s">
        <v>746</v>
      </c>
      <c r="P200" s="231" t="s">
        <v>747</v>
      </c>
      <c r="Q200" s="263" t="s">
        <v>50</v>
      </c>
      <c r="R200" s="266" t="s">
        <v>268</v>
      </c>
      <c r="S200" s="266" t="s">
        <v>267</v>
      </c>
      <c r="T200" s="75" t="s">
        <v>269</v>
      </c>
      <c r="U200" s="264"/>
      <c r="V200" s="264"/>
      <c r="W200" s="264"/>
      <c r="X200" s="264"/>
      <c r="Y200" s="264"/>
      <c r="Z200" s="264"/>
      <c r="AA200" s="264"/>
      <c r="AB200" s="264"/>
      <c r="AC200" s="264"/>
      <c r="AD200" s="264"/>
    </row>
    <row r="201" spans="1:30" ht="22.5" customHeight="1">
      <c r="A201" s="54"/>
      <c r="B201" s="56">
        <v>1</v>
      </c>
      <c r="C201" s="56">
        <v>15.99</v>
      </c>
      <c r="D201" s="56">
        <v>34.99</v>
      </c>
      <c r="E201" s="56">
        <v>18.989999999999998</v>
      </c>
      <c r="F201" s="56">
        <v>20.99</v>
      </c>
      <c r="G201" s="56">
        <v>20.99</v>
      </c>
      <c r="H201" s="69"/>
      <c r="I201" s="338">
        <v>5213009013116</v>
      </c>
      <c r="J201" s="338" t="s">
        <v>188</v>
      </c>
      <c r="K201" s="64" t="s">
        <v>187</v>
      </c>
      <c r="L201" s="64" t="s">
        <v>189</v>
      </c>
      <c r="M201" s="70"/>
      <c r="N201" s="56" t="s">
        <v>190</v>
      </c>
      <c r="O201" s="70"/>
      <c r="P201" s="56"/>
      <c r="Q201" s="66" t="s">
        <v>191</v>
      </c>
      <c r="R201" s="212">
        <f t="shared" ref="R201:R282" si="93">F201*A201</f>
        <v>0</v>
      </c>
      <c r="S201" s="212">
        <f t="shared" ref="S201:S282" si="94">G201*A201</f>
        <v>0</v>
      </c>
      <c r="T201" s="212">
        <f t="shared" ref="T201:T282" si="95">D201*A201</f>
        <v>0</v>
      </c>
      <c r="U201" s="45"/>
      <c r="V201" s="45"/>
      <c r="W201" s="45"/>
      <c r="X201" s="45"/>
      <c r="Y201" s="45"/>
      <c r="Z201" s="45"/>
      <c r="AA201" s="45"/>
      <c r="AB201" s="45"/>
      <c r="AC201" s="45"/>
      <c r="AD201" s="38"/>
    </row>
    <row r="202" spans="1:30" ht="22.5" customHeight="1">
      <c r="A202" s="54"/>
      <c r="B202" s="56">
        <v>1</v>
      </c>
      <c r="C202" s="56">
        <v>15.99</v>
      </c>
      <c r="D202" s="56">
        <v>34.99</v>
      </c>
      <c r="E202" s="56">
        <v>18.989999999999998</v>
      </c>
      <c r="F202" s="56">
        <v>20.99</v>
      </c>
      <c r="G202" s="56">
        <v>20.99</v>
      </c>
      <c r="H202" s="69"/>
      <c r="I202" s="338">
        <v>5213009013123</v>
      </c>
      <c r="J202" s="338" t="s">
        <v>193</v>
      </c>
      <c r="K202" s="64" t="s">
        <v>192</v>
      </c>
      <c r="L202" s="64" t="s">
        <v>194</v>
      </c>
      <c r="M202" s="64"/>
      <c r="N202" s="56" t="s">
        <v>190</v>
      </c>
      <c r="O202" s="64"/>
      <c r="P202" s="56"/>
      <c r="Q202" s="66" t="s">
        <v>191</v>
      </c>
      <c r="R202" s="212">
        <f t="shared" si="93"/>
        <v>0</v>
      </c>
      <c r="S202" s="212">
        <f t="shared" si="94"/>
        <v>0</v>
      </c>
      <c r="T202" s="212">
        <f t="shared" si="95"/>
        <v>0</v>
      </c>
      <c r="U202" s="45"/>
      <c r="V202" s="45"/>
      <c r="W202" s="45"/>
      <c r="X202" s="45"/>
      <c r="Y202" s="45"/>
      <c r="Z202" s="45"/>
      <c r="AA202" s="45"/>
      <c r="AB202" s="45"/>
      <c r="AC202" s="45"/>
      <c r="AD202" s="38"/>
    </row>
    <row r="203" spans="1:30" ht="22.5" customHeight="1">
      <c r="A203" s="54"/>
      <c r="B203" s="56">
        <v>1</v>
      </c>
      <c r="C203" s="245">
        <v>19.989999999999998</v>
      </c>
      <c r="D203" s="245">
        <v>38.99</v>
      </c>
      <c r="E203" s="245">
        <v>21.99</v>
      </c>
      <c r="F203" s="245">
        <v>24.99</v>
      </c>
      <c r="G203" s="245">
        <v>24.99</v>
      </c>
      <c r="H203" s="249" t="s">
        <v>6</v>
      </c>
      <c r="I203" s="347">
        <v>5213009010610</v>
      </c>
      <c r="J203" s="348" t="s">
        <v>196</v>
      </c>
      <c r="K203" s="246" t="s">
        <v>195</v>
      </c>
      <c r="L203" s="246" t="s">
        <v>197</v>
      </c>
      <c r="M203" s="246"/>
      <c r="N203" s="245" t="s">
        <v>190</v>
      </c>
      <c r="O203" s="246"/>
      <c r="P203" s="245"/>
      <c r="Q203" s="247" t="s">
        <v>198</v>
      </c>
      <c r="R203" s="212">
        <f t="shared" si="93"/>
        <v>0</v>
      </c>
      <c r="S203" s="212">
        <f t="shared" si="94"/>
        <v>0</v>
      </c>
      <c r="T203" s="212">
        <f t="shared" si="95"/>
        <v>0</v>
      </c>
      <c r="U203" s="45"/>
      <c r="V203" s="45"/>
      <c r="W203" s="45"/>
      <c r="X203" s="45"/>
      <c r="Y203" s="45"/>
      <c r="Z203" s="45"/>
      <c r="AA203" s="45"/>
      <c r="AB203" s="45"/>
      <c r="AC203" s="45"/>
      <c r="AD203" s="38"/>
    </row>
    <row r="204" spans="1:30" ht="22.5" customHeight="1">
      <c r="A204" s="54"/>
      <c r="B204" s="56">
        <v>1</v>
      </c>
      <c r="C204" s="245">
        <v>19.989999999999998</v>
      </c>
      <c r="D204" s="245">
        <v>38.99</v>
      </c>
      <c r="E204" s="245">
        <v>21.99</v>
      </c>
      <c r="F204" s="245">
        <v>24.99</v>
      </c>
      <c r="G204" s="245">
        <v>24.99</v>
      </c>
      <c r="H204" s="249" t="s">
        <v>6</v>
      </c>
      <c r="I204" s="347">
        <v>5213009010627</v>
      </c>
      <c r="J204" s="348" t="s">
        <v>200</v>
      </c>
      <c r="K204" s="246" t="s">
        <v>199</v>
      </c>
      <c r="L204" s="246" t="s">
        <v>201</v>
      </c>
      <c r="M204" s="246"/>
      <c r="N204" s="245" t="s">
        <v>190</v>
      </c>
      <c r="O204" s="246"/>
      <c r="P204" s="245"/>
      <c r="Q204" s="247" t="s">
        <v>198</v>
      </c>
      <c r="R204" s="212">
        <f t="shared" si="93"/>
        <v>0</v>
      </c>
      <c r="S204" s="212">
        <f t="shared" si="94"/>
        <v>0</v>
      </c>
      <c r="T204" s="212">
        <f t="shared" si="95"/>
        <v>0</v>
      </c>
      <c r="U204" s="45"/>
      <c r="V204" s="45"/>
      <c r="W204" s="45"/>
      <c r="X204" s="45"/>
      <c r="Y204" s="45"/>
      <c r="Z204" s="45"/>
      <c r="AA204" s="45"/>
      <c r="AB204" s="45"/>
      <c r="AC204" s="45"/>
      <c r="AD204" s="38"/>
    </row>
    <row r="205" spans="1:30" ht="22.5" customHeight="1">
      <c r="A205" s="54"/>
      <c r="B205" s="56">
        <v>1</v>
      </c>
      <c r="C205" s="245">
        <v>19.989999999999998</v>
      </c>
      <c r="D205" s="245">
        <v>38.99</v>
      </c>
      <c r="E205" s="245">
        <v>21.99</v>
      </c>
      <c r="F205" s="245">
        <v>24.99</v>
      </c>
      <c r="G205" s="245">
        <v>24.99</v>
      </c>
      <c r="H205" s="249" t="s">
        <v>6</v>
      </c>
      <c r="I205" s="347">
        <v>5213009010634</v>
      </c>
      <c r="J205" s="348" t="s">
        <v>203</v>
      </c>
      <c r="K205" s="246" t="s">
        <v>202</v>
      </c>
      <c r="L205" s="246" t="s">
        <v>204</v>
      </c>
      <c r="M205" s="246"/>
      <c r="N205" s="245" t="s">
        <v>190</v>
      </c>
      <c r="O205" s="246"/>
      <c r="P205" s="245"/>
      <c r="Q205" s="247" t="s">
        <v>198</v>
      </c>
      <c r="R205" s="212">
        <f t="shared" si="93"/>
        <v>0</v>
      </c>
      <c r="S205" s="212">
        <f t="shared" si="94"/>
        <v>0</v>
      </c>
      <c r="T205" s="212">
        <f t="shared" si="95"/>
        <v>0</v>
      </c>
      <c r="U205" s="45"/>
      <c r="V205" s="45"/>
      <c r="W205" s="45"/>
      <c r="X205" s="45"/>
      <c r="Y205" s="45"/>
      <c r="Z205" s="45"/>
      <c r="AA205" s="45"/>
      <c r="AB205" s="45"/>
      <c r="AC205" s="45"/>
      <c r="AD205" s="38"/>
    </row>
    <row r="206" spans="1:30" ht="22.5" customHeight="1">
      <c r="A206" s="54"/>
      <c r="B206" s="56">
        <v>1</v>
      </c>
      <c r="C206" s="245">
        <v>19.989999999999998</v>
      </c>
      <c r="D206" s="245">
        <v>39.99</v>
      </c>
      <c r="E206" s="245">
        <v>22.99</v>
      </c>
      <c r="F206" s="245">
        <v>25.99</v>
      </c>
      <c r="G206" s="245">
        <v>25.99</v>
      </c>
      <c r="H206" s="249" t="s">
        <v>6</v>
      </c>
      <c r="I206" s="347">
        <v>5213009010641</v>
      </c>
      <c r="J206" s="347" t="s">
        <v>206</v>
      </c>
      <c r="K206" s="246" t="s">
        <v>205</v>
      </c>
      <c r="L206" s="246" t="s">
        <v>207</v>
      </c>
      <c r="M206" s="246"/>
      <c r="N206" s="245" t="s">
        <v>190</v>
      </c>
      <c r="O206" s="246"/>
      <c r="P206" s="245"/>
      <c r="Q206" s="247" t="s">
        <v>198</v>
      </c>
      <c r="R206" s="212">
        <f t="shared" si="93"/>
        <v>0</v>
      </c>
      <c r="S206" s="212">
        <f t="shared" si="94"/>
        <v>0</v>
      </c>
      <c r="T206" s="212">
        <f t="shared" si="95"/>
        <v>0</v>
      </c>
      <c r="U206" s="45"/>
      <c r="V206" s="45"/>
      <c r="W206" s="45"/>
      <c r="X206" s="45"/>
      <c r="Y206" s="45"/>
      <c r="Z206" s="45"/>
      <c r="AA206" s="45"/>
      <c r="AB206" s="45"/>
      <c r="AC206" s="45"/>
      <c r="AD206" s="38"/>
    </row>
    <row r="207" spans="1:30" ht="22.5" customHeight="1">
      <c r="A207" s="54"/>
      <c r="B207" s="56">
        <v>1</v>
      </c>
      <c r="C207" s="245">
        <v>19.989999999999998</v>
      </c>
      <c r="D207" s="245">
        <v>39.99</v>
      </c>
      <c r="E207" s="245">
        <v>22.99</v>
      </c>
      <c r="F207" s="245">
        <v>25.99</v>
      </c>
      <c r="G207" s="245">
        <v>25.99</v>
      </c>
      <c r="H207" s="249" t="s">
        <v>6</v>
      </c>
      <c r="I207" s="347">
        <v>5213009014724</v>
      </c>
      <c r="J207" s="347" t="s">
        <v>209</v>
      </c>
      <c r="K207" s="246" t="s">
        <v>208</v>
      </c>
      <c r="L207" s="246" t="s">
        <v>210</v>
      </c>
      <c r="M207" s="246"/>
      <c r="N207" s="245" t="s">
        <v>190</v>
      </c>
      <c r="O207" s="246"/>
      <c r="P207" s="245"/>
      <c r="Q207" s="247" t="s">
        <v>198</v>
      </c>
      <c r="R207" s="212">
        <f t="shared" si="93"/>
        <v>0</v>
      </c>
      <c r="S207" s="212">
        <f t="shared" si="94"/>
        <v>0</v>
      </c>
      <c r="T207" s="212">
        <f t="shared" si="95"/>
        <v>0</v>
      </c>
      <c r="U207" s="45"/>
      <c r="V207" s="45"/>
      <c r="W207" s="45"/>
      <c r="X207" s="45"/>
      <c r="Y207" s="45"/>
      <c r="Z207" s="45"/>
      <c r="AA207" s="45"/>
      <c r="AB207" s="45"/>
      <c r="AC207" s="45"/>
      <c r="AD207" s="38"/>
    </row>
    <row r="208" spans="1:30" ht="22.5" customHeight="1">
      <c r="A208" s="54"/>
      <c r="B208" s="56">
        <v>1</v>
      </c>
      <c r="C208" s="245">
        <v>19.989999999999998</v>
      </c>
      <c r="D208" s="245">
        <v>41.99</v>
      </c>
      <c r="E208" s="245">
        <v>25.49</v>
      </c>
      <c r="F208" s="245">
        <v>28.99</v>
      </c>
      <c r="G208" s="245">
        <v>28.99</v>
      </c>
      <c r="H208" s="249" t="s">
        <v>6</v>
      </c>
      <c r="I208" s="347">
        <v>5213009014496</v>
      </c>
      <c r="J208" s="348" t="s">
        <v>212</v>
      </c>
      <c r="K208" s="246" t="s">
        <v>211</v>
      </c>
      <c r="L208" s="246" t="s">
        <v>197</v>
      </c>
      <c r="M208" s="246"/>
      <c r="N208" s="245" t="s">
        <v>190</v>
      </c>
      <c r="O208" s="246"/>
      <c r="P208" s="245"/>
      <c r="Q208" s="247" t="s">
        <v>198</v>
      </c>
      <c r="R208" s="212">
        <f t="shared" si="93"/>
        <v>0</v>
      </c>
      <c r="S208" s="212">
        <f t="shared" si="94"/>
        <v>0</v>
      </c>
      <c r="T208" s="212">
        <f t="shared" si="95"/>
        <v>0</v>
      </c>
      <c r="U208" s="45"/>
      <c r="V208" s="45"/>
      <c r="W208" s="45"/>
      <c r="X208" s="45"/>
      <c r="Y208" s="45"/>
      <c r="Z208" s="45"/>
      <c r="AA208" s="45"/>
      <c r="AB208" s="45"/>
      <c r="AC208" s="45"/>
      <c r="AD208" s="38"/>
    </row>
    <row r="209" spans="1:30" ht="22.5" customHeight="1">
      <c r="A209" s="54"/>
      <c r="B209" s="56">
        <v>1</v>
      </c>
      <c r="C209" s="245">
        <v>19.989999999999998</v>
      </c>
      <c r="D209" s="245">
        <v>41.99</v>
      </c>
      <c r="E209" s="245">
        <v>25.49</v>
      </c>
      <c r="F209" s="245">
        <v>28.99</v>
      </c>
      <c r="G209" s="245">
        <v>28.99</v>
      </c>
      <c r="H209" s="249" t="s">
        <v>6</v>
      </c>
      <c r="I209" s="347">
        <v>5213009014588</v>
      </c>
      <c r="J209" s="348" t="s">
        <v>214</v>
      </c>
      <c r="K209" s="246" t="s">
        <v>213</v>
      </c>
      <c r="L209" s="246" t="s">
        <v>201</v>
      </c>
      <c r="M209" s="246"/>
      <c r="N209" s="245" t="s">
        <v>190</v>
      </c>
      <c r="O209" s="246"/>
      <c r="P209" s="245"/>
      <c r="Q209" s="247" t="s">
        <v>198</v>
      </c>
      <c r="R209" s="212">
        <f t="shared" si="93"/>
        <v>0</v>
      </c>
      <c r="S209" s="212">
        <f t="shared" si="94"/>
        <v>0</v>
      </c>
      <c r="T209" s="212">
        <f t="shared" si="95"/>
        <v>0</v>
      </c>
      <c r="U209" s="45"/>
      <c r="V209" s="45"/>
      <c r="W209" s="45"/>
      <c r="X209" s="45"/>
      <c r="Y209" s="45"/>
      <c r="Z209" s="45"/>
      <c r="AA209" s="45"/>
      <c r="AB209" s="45"/>
      <c r="AC209" s="45"/>
      <c r="AD209" s="38"/>
    </row>
    <row r="210" spans="1:30" ht="22.5" customHeight="1">
      <c r="A210" s="54"/>
      <c r="B210" s="56">
        <v>1</v>
      </c>
      <c r="C210" s="245">
        <v>19.989999999999998</v>
      </c>
      <c r="D210" s="245">
        <v>41.99</v>
      </c>
      <c r="E210" s="245">
        <v>25.49</v>
      </c>
      <c r="F210" s="245">
        <v>28.99</v>
      </c>
      <c r="G210" s="245">
        <v>28.99</v>
      </c>
      <c r="H210" s="249" t="s">
        <v>6</v>
      </c>
      <c r="I210" s="347">
        <v>5213009014595</v>
      </c>
      <c r="J210" s="348" t="s">
        <v>216</v>
      </c>
      <c r="K210" s="246" t="s">
        <v>215</v>
      </c>
      <c r="L210" s="246" t="s">
        <v>204</v>
      </c>
      <c r="M210" s="246"/>
      <c r="N210" s="245" t="s">
        <v>190</v>
      </c>
      <c r="O210" s="246"/>
      <c r="P210" s="245"/>
      <c r="Q210" s="247" t="s">
        <v>198</v>
      </c>
      <c r="R210" s="212">
        <f t="shared" si="93"/>
        <v>0</v>
      </c>
      <c r="S210" s="212">
        <f t="shared" si="94"/>
        <v>0</v>
      </c>
      <c r="T210" s="212">
        <f t="shared" si="95"/>
        <v>0</v>
      </c>
      <c r="U210" s="45"/>
      <c r="V210" s="45"/>
      <c r="W210" s="45"/>
      <c r="X210" s="45"/>
      <c r="Y210" s="45"/>
      <c r="Z210" s="45"/>
      <c r="AA210" s="45"/>
      <c r="AB210" s="45"/>
      <c r="AC210" s="45"/>
      <c r="AD210" s="38"/>
    </row>
    <row r="211" spans="1:30" ht="22.5" customHeight="1">
      <c r="A211" s="54"/>
      <c r="B211" s="56">
        <v>1</v>
      </c>
      <c r="C211" s="245">
        <v>19.989999999999998</v>
      </c>
      <c r="D211" s="245">
        <v>43.99</v>
      </c>
      <c r="E211" s="245">
        <v>26.49</v>
      </c>
      <c r="F211" s="245">
        <v>29.99</v>
      </c>
      <c r="G211" s="245">
        <v>29.99</v>
      </c>
      <c r="H211" s="249" t="s">
        <v>6</v>
      </c>
      <c r="I211" s="347">
        <v>5213009014601</v>
      </c>
      <c r="J211" s="347" t="s">
        <v>218</v>
      </c>
      <c r="K211" s="246" t="s">
        <v>217</v>
      </c>
      <c r="L211" s="246" t="s">
        <v>207</v>
      </c>
      <c r="M211" s="246"/>
      <c r="N211" s="245" t="s">
        <v>190</v>
      </c>
      <c r="O211" s="246"/>
      <c r="P211" s="245"/>
      <c r="Q211" s="247" t="s">
        <v>198</v>
      </c>
      <c r="R211" s="212">
        <f t="shared" si="93"/>
        <v>0</v>
      </c>
      <c r="S211" s="212">
        <f t="shared" si="94"/>
        <v>0</v>
      </c>
      <c r="T211" s="212">
        <f t="shared" si="95"/>
        <v>0</v>
      </c>
      <c r="U211" s="45"/>
      <c r="V211" s="45"/>
      <c r="W211" s="45"/>
      <c r="X211" s="45"/>
      <c r="Y211" s="45"/>
      <c r="Z211" s="45"/>
      <c r="AA211" s="45"/>
      <c r="AB211" s="45"/>
      <c r="AC211" s="45"/>
      <c r="AD211" s="38"/>
    </row>
    <row r="212" spans="1:30" ht="22.5" customHeight="1">
      <c r="A212" s="54"/>
      <c r="B212" s="56">
        <v>1</v>
      </c>
      <c r="C212" s="245">
        <v>19.989999999999998</v>
      </c>
      <c r="D212" s="245">
        <v>43.99</v>
      </c>
      <c r="E212" s="245">
        <v>26.49</v>
      </c>
      <c r="F212" s="245">
        <v>29.99</v>
      </c>
      <c r="G212" s="245">
        <v>29.99</v>
      </c>
      <c r="H212" s="249" t="s">
        <v>6</v>
      </c>
      <c r="I212" s="347">
        <v>5213009014632</v>
      </c>
      <c r="J212" s="347" t="s">
        <v>220</v>
      </c>
      <c r="K212" s="246" t="s">
        <v>219</v>
      </c>
      <c r="L212" s="246" t="s">
        <v>210</v>
      </c>
      <c r="M212" s="246"/>
      <c r="N212" s="245" t="s">
        <v>190</v>
      </c>
      <c r="O212" s="246"/>
      <c r="P212" s="245"/>
      <c r="Q212" s="247" t="s">
        <v>198</v>
      </c>
      <c r="R212" s="212">
        <f t="shared" si="93"/>
        <v>0</v>
      </c>
      <c r="S212" s="212">
        <f t="shared" si="94"/>
        <v>0</v>
      </c>
      <c r="T212" s="212">
        <f t="shared" si="95"/>
        <v>0</v>
      </c>
      <c r="U212" s="45"/>
      <c r="V212" s="45"/>
      <c r="W212" s="45"/>
      <c r="X212" s="45"/>
      <c r="Y212" s="45"/>
      <c r="Z212" s="45"/>
      <c r="AA212" s="45"/>
      <c r="AB212" s="45"/>
      <c r="AC212" s="45"/>
      <c r="AD212" s="38"/>
    </row>
    <row r="213" spans="1:30" ht="22.5" customHeight="1">
      <c r="A213" s="54"/>
      <c r="B213" s="56">
        <v>1</v>
      </c>
      <c r="C213" s="245">
        <v>19.989999999999998</v>
      </c>
      <c r="D213" s="245">
        <v>41.99</v>
      </c>
      <c r="E213" s="245">
        <v>25.49</v>
      </c>
      <c r="F213" s="245">
        <v>28.99</v>
      </c>
      <c r="G213" s="245">
        <v>28.99</v>
      </c>
      <c r="H213" s="249" t="s">
        <v>6</v>
      </c>
      <c r="I213" s="347">
        <v>5213009014502</v>
      </c>
      <c r="J213" s="348" t="s">
        <v>222</v>
      </c>
      <c r="K213" s="246" t="s">
        <v>221</v>
      </c>
      <c r="L213" s="246" t="s">
        <v>197</v>
      </c>
      <c r="M213" s="246"/>
      <c r="N213" s="245" t="s">
        <v>190</v>
      </c>
      <c r="O213" s="246"/>
      <c r="P213" s="245"/>
      <c r="Q213" s="247" t="s">
        <v>198</v>
      </c>
      <c r="R213" s="212">
        <f t="shared" si="93"/>
        <v>0</v>
      </c>
      <c r="S213" s="212">
        <f t="shared" si="94"/>
        <v>0</v>
      </c>
      <c r="T213" s="212">
        <f t="shared" si="95"/>
        <v>0</v>
      </c>
      <c r="U213" s="45"/>
      <c r="V213" s="45"/>
      <c r="W213" s="45"/>
      <c r="X213" s="45"/>
      <c r="Y213" s="45"/>
      <c r="Z213" s="45"/>
      <c r="AA213" s="45"/>
      <c r="AB213" s="45"/>
      <c r="AC213" s="45"/>
      <c r="AD213" s="38"/>
    </row>
    <row r="214" spans="1:30" ht="22.5" customHeight="1">
      <c r="A214" s="54"/>
      <c r="B214" s="56">
        <v>1</v>
      </c>
      <c r="C214" s="245">
        <v>19.989999999999998</v>
      </c>
      <c r="D214" s="245">
        <v>41.99</v>
      </c>
      <c r="E214" s="245">
        <v>25.49</v>
      </c>
      <c r="F214" s="245">
        <v>28.99</v>
      </c>
      <c r="G214" s="245">
        <v>28.99</v>
      </c>
      <c r="H214" s="249" t="s">
        <v>6</v>
      </c>
      <c r="I214" s="347">
        <v>5213009014649</v>
      </c>
      <c r="J214" s="348" t="s">
        <v>224</v>
      </c>
      <c r="K214" s="246" t="s">
        <v>223</v>
      </c>
      <c r="L214" s="246" t="s">
        <v>201</v>
      </c>
      <c r="M214" s="246"/>
      <c r="N214" s="245" t="s">
        <v>190</v>
      </c>
      <c r="O214" s="246"/>
      <c r="P214" s="245"/>
      <c r="Q214" s="247" t="s">
        <v>198</v>
      </c>
      <c r="R214" s="212">
        <f t="shared" si="93"/>
        <v>0</v>
      </c>
      <c r="S214" s="212">
        <f t="shared" si="94"/>
        <v>0</v>
      </c>
      <c r="T214" s="212">
        <f t="shared" si="95"/>
        <v>0</v>
      </c>
      <c r="U214" s="45"/>
      <c r="V214" s="45"/>
      <c r="W214" s="45"/>
      <c r="X214" s="45"/>
      <c r="Y214" s="45"/>
      <c r="Z214" s="45"/>
      <c r="AA214" s="45"/>
      <c r="AB214" s="45"/>
      <c r="AC214" s="45"/>
      <c r="AD214" s="38"/>
    </row>
    <row r="215" spans="1:30" ht="22.5" customHeight="1">
      <c r="A215" s="54"/>
      <c r="B215" s="56">
        <v>1</v>
      </c>
      <c r="C215" s="245">
        <v>19.989999999999998</v>
      </c>
      <c r="D215" s="245">
        <v>41.99</v>
      </c>
      <c r="E215" s="245">
        <v>25.49</v>
      </c>
      <c r="F215" s="245">
        <v>28.99</v>
      </c>
      <c r="G215" s="245">
        <v>28.99</v>
      </c>
      <c r="H215" s="249" t="s">
        <v>6</v>
      </c>
      <c r="I215" s="347">
        <v>5213009014656</v>
      </c>
      <c r="J215" s="348" t="s">
        <v>226</v>
      </c>
      <c r="K215" s="246" t="s">
        <v>225</v>
      </c>
      <c r="L215" s="246" t="s">
        <v>204</v>
      </c>
      <c r="M215" s="246"/>
      <c r="N215" s="245" t="s">
        <v>190</v>
      </c>
      <c r="O215" s="246"/>
      <c r="P215" s="245"/>
      <c r="Q215" s="247" t="s">
        <v>198</v>
      </c>
      <c r="R215" s="212">
        <f t="shared" si="93"/>
        <v>0</v>
      </c>
      <c r="S215" s="212">
        <f t="shared" si="94"/>
        <v>0</v>
      </c>
      <c r="T215" s="212">
        <f t="shared" si="95"/>
        <v>0</v>
      </c>
      <c r="U215" s="45"/>
      <c r="V215" s="45"/>
      <c r="W215" s="45"/>
      <c r="X215" s="45"/>
      <c r="Y215" s="45"/>
      <c r="Z215" s="45"/>
      <c r="AA215" s="45"/>
      <c r="AB215" s="45"/>
      <c r="AC215" s="45"/>
      <c r="AD215" s="38"/>
    </row>
    <row r="216" spans="1:30" ht="22.5" customHeight="1">
      <c r="A216" s="54"/>
      <c r="B216" s="56">
        <v>1</v>
      </c>
      <c r="C216" s="245">
        <v>19.989999999999998</v>
      </c>
      <c r="D216" s="245">
        <v>43.99</v>
      </c>
      <c r="E216" s="245">
        <v>26.49</v>
      </c>
      <c r="F216" s="245">
        <v>29.99</v>
      </c>
      <c r="G216" s="245">
        <v>29.99</v>
      </c>
      <c r="H216" s="249" t="s">
        <v>6</v>
      </c>
      <c r="I216" s="347">
        <v>5213009014663</v>
      </c>
      <c r="J216" s="347" t="s">
        <v>228</v>
      </c>
      <c r="K216" s="246" t="s">
        <v>227</v>
      </c>
      <c r="L216" s="246" t="s">
        <v>207</v>
      </c>
      <c r="M216" s="246"/>
      <c r="N216" s="245" t="s">
        <v>190</v>
      </c>
      <c r="O216" s="246"/>
      <c r="P216" s="245"/>
      <c r="Q216" s="247" t="s">
        <v>198</v>
      </c>
      <c r="R216" s="212">
        <f t="shared" si="93"/>
        <v>0</v>
      </c>
      <c r="S216" s="212">
        <f t="shared" si="94"/>
        <v>0</v>
      </c>
      <c r="T216" s="212">
        <f t="shared" si="95"/>
        <v>0</v>
      </c>
      <c r="U216" s="45"/>
      <c r="V216" s="45"/>
      <c r="W216" s="45"/>
      <c r="X216" s="45"/>
      <c r="Y216" s="45"/>
      <c r="Z216" s="45"/>
      <c r="AA216" s="45"/>
      <c r="AB216" s="45"/>
      <c r="AC216" s="45"/>
      <c r="AD216" s="38"/>
    </row>
    <row r="217" spans="1:30" ht="22.5" customHeight="1">
      <c r="A217" s="54"/>
      <c r="B217" s="56">
        <v>1</v>
      </c>
      <c r="C217" s="245">
        <v>19.989999999999998</v>
      </c>
      <c r="D217" s="245">
        <v>43.99</v>
      </c>
      <c r="E217" s="245">
        <v>26.49</v>
      </c>
      <c r="F217" s="245">
        <v>29.99</v>
      </c>
      <c r="G217" s="245">
        <v>29.99</v>
      </c>
      <c r="H217" s="249" t="s">
        <v>6</v>
      </c>
      <c r="I217" s="347">
        <v>5213009014670</v>
      </c>
      <c r="J217" s="347" t="s">
        <v>230</v>
      </c>
      <c r="K217" s="246" t="s">
        <v>229</v>
      </c>
      <c r="L217" s="246" t="s">
        <v>210</v>
      </c>
      <c r="M217" s="246"/>
      <c r="N217" s="245" t="s">
        <v>190</v>
      </c>
      <c r="O217" s="246"/>
      <c r="P217" s="245"/>
      <c r="Q217" s="247" t="s">
        <v>198</v>
      </c>
      <c r="R217" s="212">
        <f t="shared" si="93"/>
        <v>0</v>
      </c>
      <c r="S217" s="212">
        <f t="shared" si="94"/>
        <v>0</v>
      </c>
      <c r="T217" s="212">
        <f t="shared" si="95"/>
        <v>0</v>
      </c>
      <c r="U217" s="45"/>
      <c r="V217" s="45"/>
      <c r="W217" s="45"/>
      <c r="X217" s="45"/>
      <c r="Y217" s="45"/>
      <c r="Z217" s="45"/>
      <c r="AA217" s="45"/>
      <c r="AB217" s="45"/>
      <c r="AC217" s="45"/>
      <c r="AD217" s="38"/>
    </row>
    <row r="218" spans="1:30" ht="22.5" customHeight="1">
      <c r="A218" s="54"/>
      <c r="B218" s="56">
        <v>1</v>
      </c>
      <c r="C218" s="245">
        <v>19.989999999999998</v>
      </c>
      <c r="D218" s="245">
        <v>41.99</v>
      </c>
      <c r="E218" s="245">
        <v>25.49</v>
      </c>
      <c r="F218" s="245">
        <v>28.99</v>
      </c>
      <c r="G218" s="245">
        <v>28.99</v>
      </c>
      <c r="H218" s="249" t="s">
        <v>6</v>
      </c>
      <c r="I218" s="347">
        <v>5213009014519</v>
      </c>
      <c r="J218" s="348" t="s">
        <v>232</v>
      </c>
      <c r="K218" s="246" t="s">
        <v>231</v>
      </c>
      <c r="L218" s="246" t="s">
        <v>197</v>
      </c>
      <c r="M218" s="246"/>
      <c r="N218" s="245" t="s">
        <v>190</v>
      </c>
      <c r="O218" s="246"/>
      <c r="P218" s="245"/>
      <c r="Q218" s="247" t="s">
        <v>198</v>
      </c>
      <c r="R218" s="212">
        <f t="shared" si="93"/>
        <v>0</v>
      </c>
      <c r="S218" s="212">
        <f t="shared" si="94"/>
        <v>0</v>
      </c>
      <c r="T218" s="212">
        <f t="shared" si="95"/>
        <v>0</v>
      </c>
      <c r="U218" s="45"/>
      <c r="V218" s="45"/>
      <c r="W218" s="45"/>
      <c r="X218" s="45"/>
      <c r="Y218" s="45"/>
      <c r="Z218" s="45"/>
      <c r="AA218" s="45"/>
      <c r="AB218" s="45"/>
      <c r="AC218" s="45"/>
      <c r="AD218" s="38"/>
    </row>
    <row r="219" spans="1:30" ht="22.5" customHeight="1">
      <c r="A219" s="54"/>
      <c r="B219" s="56">
        <v>1</v>
      </c>
      <c r="C219" s="245">
        <v>19.989999999999998</v>
      </c>
      <c r="D219" s="245">
        <v>41.99</v>
      </c>
      <c r="E219" s="245">
        <v>25.49</v>
      </c>
      <c r="F219" s="245">
        <v>28.99</v>
      </c>
      <c r="G219" s="245">
        <v>28.99</v>
      </c>
      <c r="H219" s="249" t="s">
        <v>6</v>
      </c>
      <c r="I219" s="347">
        <v>5213009014687</v>
      </c>
      <c r="J219" s="348" t="s">
        <v>234</v>
      </c>
      <c r="K219" s="246" t="s">
        <v>233</v>
      </c>
      <c r="L219" s="246" t="s">
        <v>201</v>
      </c>
      <c r="M219" s="246"/>
      <c r="N219" s="245" t="s">
        <v>190</v>
      </c>
      <c r="O219" s="246"/>
      <c r="P219" s="245"/>
      <c r="Q219" s="247" t="s">
        <v>198</v>
      </c>
      <c r="R219" s="212">
        <f t="shared" si="93"/>
        <v>0</v>
      </c>
      <c r="S219" s="212">
        <f t="shared" si="94"/>
        <v>0</v>
      </c>
      <c r="T219" s="212">
        <f t="shared" si="95"/>
        <v>0</v>
      </c>
      <c r="U219" s="45"/>
      <c r="V219" s="45"/>
      <c r="W219" s="45"/>
      <c r="X219" s="45"/>
      <c r="Y219" s="45"/>
      <c r="Z219" s="45"/>
      <c r="AA219" s="45"/>
      <c r="AB219" s="45"/>
      <c r="AC219" s="45"/>
      <c r="AD219" s="38"/>
    </row>
    <row r="220" spans="1:30" ht="22.5" customHeight="1">
      <c r="A220" s="54"/>
      <c r="B220" s="56">
        <v>1</v>
      </c>
      <c r="C220" s="245">
        <v>19.989999999999998</v>
      </c>
      <c r="D220" s="245">
        <v>41.99</v>
      </c>
      <c r="E220" s="245">
        <v>25.49</v>
      </c>
      <c r="F220" s="245">
        <v>28.99</v>
      </c>
      <c r="G220" s="245">
        <v>28.99</v>
      </c>
      <c r="H220" s="249" t="s">
        <v>6</v>
      </c>
      <c r="I220" s="347">
        <v>5213009014694</v>
      </c>
      <c r="J220" s="348" t="s">
        <v>236</v>
      </c>
      <c r="K220" s="246" t="s">
        <v>235</v>
      </c>
      <c r="L220" s="246" t="s">
        <v>204</v>
      </c>
      <c r="M220" s="246"/>
      <c r="N220" s="245" t="s">
        <v>190</v>
      </c>
      <c r="O220" s="246"/>
      <c r="P220" s="245"/>
      <c r="Q220" s="247" t="s">
        <v>198</v>
      </c>
      <c r="R220" s="212">
        <f t="shared" si="93"/>
        <v>0</v>
      </c>
      <c r="S220" s="212">
        <f t="shared" si="94"/>
        <v>0</v>
      </c>
      <c r="T220" s="212">
        <f t="shared" si="95"/>
        <v>0</v>
      </c>
      <c r="U220" s="45"/>
      <c r="V220" s="45"/>
      <c r="W220" s="45"/>
      <c r="X220" s="45"/>
      <c r="Y220" s="45"/>
      <c r="Z220" s="45"/>
      <c r="AA220" s="45"/>
      <c r="AB220" s="45"/>
      <c r="AC220" s="45"/>
      <c r="AD220" s="38"/>
    </row>
    <row r="221" spans="1:30" ht="22.5" customHeight="1">
      <c r="A221" s="54"/>
      <c r="B221" s="56">
        <v>1</v>
      </c>
      <c r="C221" s="245">
        <v>19.989999999999998</v>
      </c>
      <c r="D221" s="245">
        <v>43.99</v>
      </c>
      <c r="E221" s="245">
        <v>26.49</v>
      </c>
      <c r="F221" s="245">
        <v>29.99</v>
      </c>
      <c r="G221" s="245">
        <v>29.99</v>
      </c>
      <c r="H221" s="249" t="s">
        <v>6</v>
      </c>
      <c r="I221" s="347">
        <v>5213009014700</v>
      </c>
      <c r="J221" s="347" t="s">
        <v>238</v>
      </c>
      <c r="K221" s="246" t="s">
        <v>237</v>
      </c>
      <c r="L221" s="246" t="s">
        <v>207</v>
      </c>
      <c r="M221" s="246"/>
      <c r="N221" s="245" t="s">
        <v>190</v>
      </c>
      <c r="O221" s="246"/>
      <c r="P221" s="245"/>
      <c r="Q221" s="247" t="s">
        <v>198</v>
      </c>
      <c r="R221" s="212">
        <f t="shared" si="93"/>
        <v>0</v>
      </c>
      <c r="S221" s="212">
        <f t="shared" si="94"/>
        <v>0</v>
      </c>
      <c r="T221" s="212">
        <f t="shared" si="95"/>
        <v>0</v>
      </c>
      <c r="U221" s="45"/>
      <c r="V221" s="45"/>
      <c r="W221" s="45"/>
      <c r="X221" s="45"/>
      <c r="Y221" s="45"/>
      <c r="Z221" s="45"/>
      <c r="AA221" s="45"/>
      <c r="AB221" s="45"/>
      <c r="AC221" s="45"/>
      <c r="AD221" s="38"/>
    </row>
    <row r="222" spans="1:30" ht="22.5" customHeight="1">
      <c r="A222" s="54"/>
      <c r="B222" s="56">
        <v>1</v>
      </c>
      <c r="C222" s="245">
        <v>19.989999999999998</v>
      </c>
      <c r="D222" s="245">
        <v>43.99</v>
      </c>
      <c r="E222" s="245">
        <v>26.49</v>
      </c>
      <c r="F222" s="245">
        <v>29.99</v>
      </c>
      <c r="G222" s="245">
        <v>29.99</v>
      </c>
      <c r="H222" s="249" t="s">
        <v>6</v>
      </c>
      <c r="I222" s="347">
        <v>5213009014717</v>
      </c>
      <c r="J222" s="347" t="s">
        <v>240</v>
      </c>
      <c r="K222" s="246" t="s">
        <v>239</v>
      </c>
      <c r="L222" s="246" t="s">
        <v>210</v>
      </c>
      <c r="M222" s="246"/>
      <c r="N222" s="245" t="s">
        <v>190</v>
      </c>
      <c r="O222" s="246"/>
      <c r="P222" s="245"/>
      <c r="Q222" s="247" t="s">
        <v>198</v>
      </c>
      <c r="R222" s="212">
        <f t="shared" si="93"/>
        <v>0</v>
      </c>
      <c r="S222" s="212">
        <f t="shared" si="94"/>
        <v>0</v>
      </c>
      <c r="T222" s="212">
        <f t="shared" si="95"/>
        <v>0</v>
      </c>
      <c r="U222" s="45"/>
      <c r="V222" s="45"/>
      <c r="W222" s="45"/>
      <c r="X222" s="45"/>
      <c r="Y222" s="45"/>
      <c r="Z222" s="45"/>
      <c r="AA222" s="45"/>
      <c r="AB222" s="45"/>
      <c r="AC222" s="45"/>
      <c r="AD222" s="38"/>
    </row>
    <row r="223" spans="1:30" ht="22.5" customHeight="1">
      <c r="A223" s="54"/>
      <c r="B223" s="56">
        <v>1</v>
      </c>
      <c r="C223" s="245">
        <v>19.989999999999998</v>
      </c>
      <c r="D223" s="245">
        <v>41.99</v>
      </c>
      <c r="E223" s="245">
        <v>25.49</v>
      </c>
      <c r="F223" s="245">
        <v>28.99</v>
      </c>
      <c r="G223" s="245">
        <v>28.99</v>
      </c>
      <c r="H223" s="249" t="s">
        <v>6</v>
      </c>
      <c r="I223" s="347">
        <v>5213009014472</v>
      </c>
      <c r="J223" s="348" t="s">
        <v>242</v>
      </c>
      <c r="K223" s="246" t="s">
        <v>241</v>
      </c>
      <c r="L223" s="246" t="s">
        <v>197</v>
      </c>
      <c r="M223" s="246"/>
      <c r="N223" s="245" t="s">
        <v>190</v>
      </c>
      <c r="O223" s="246"/>
      <c r="P223" s="245"/>
      <c r="Q223" s="247" t="s">
        <v>243</v>
      </c>
      <c r="R223" s="212">
        <f t="shared" si="93"/>
        <v>0</v>
      </c>
      <c r="S223" s="212">
        <f t="shared" si="94"/>
        <v>0</v>
      </c>
      <c r="T223" s="212">
        <f t="shared" si="95"/>
        <v>0</v>
      </c>
      <c r="U223" s="45"/>
      <c r="V223" s="45"/>
      <c r="W223" s="45"/>
      <c r="X223" s="45"/>
      <c r="Y223" s="45"/>
      <c r="Z223" s="45"/>
      <c r="AA223" s="45"/>
      <c r="AB223" s="45"/>
      <c r="AC223" s="45"/>
      <c r="AD223" s="38"/>
    </row>
    <row r="224" spans="1:30" ht="22.5" customHeight="1">
      <c r="A224" s="54"/>
      <c r="B224" s="56">
        <v>1</v>
      </c>
      <c r="C224" s="245">
        <v>19.989999999999998</v>
      </c>
      <c r="D224" s="245">
        <v>41.99</v>
      </c>
      <c r="E224" s="245">
        <v>25.49</v>
      </c>
      <c r="F224" s="245">
        <v>28.99</v>
      </c>
      <c r="G224" s="245">
        <v>28.99</v>
      </c>
      <c r="H224" s="249" t="s">
        <v>6</v>
      </c>
      <c r="I224" s="347">
        <v>5213009014526</v>
      </c>
      <c r="J224" s="348" t="s">
        <v>245</v>
      </c>
      <c r="K224" s="246" t="s">
        <v>244</v>
      </c>
      <c r="L224" s="246" t="s">
        <v>201</v>
      </c>
      <c r="M224" s="246"/>
      <c r="N224" s="245" t="s">
        <v>190</v>
      </c>
      <c r="O224" s="246"/>
      <c r="P224" s="245"/>
      <c r="Q224" s="247" t="s">
        <v>243</v>
      </c>
      <c r="R224" s="212">
        <f t="shared" si="93"/>
        <v>0</v>
      </c>
      <c r="S224" s="212">
        <f t="shared" si="94"/>
        <v>0</v>
      </c>
      <c r="T224" s="212">
        <f t="shared" si="95"/>
        <v>0</v>
      </c>
      <c r="U224" s="45"/>
      <c r="V224" s="45"/>
      <c r="W224" s="45"/>
      <c r="X224" s="45"/>
      <c r="Y224" s="45"/>
      <c r="Z224" s="45"/>
      <c r="AA224" s="45"/>
      <c r="AB224" s="45"/>
      <c r="AC224" s="45"/>
      <c r="AD224" s="38"/>
    </row>
    <row r="225" spans="1:30" ht="22.5" customHeight="1">
      <c r="A225" s="54"/>
      <c r="B225" s="56">
        <v>1</v>
      </c>
      <c r="C225" s="245">
        <v>19.989999999999998</v>
      </c>
      <c r="D225" s="245">
        <v>41.99</v>
      </c>
      <c r="E225" s="245">
        <v>25.49</v>
      </c>
      <c r="F225" s="245">
        <v>28.99</v>
      </c>
      <c r="G225" s="245">
        <v>28.99</v>
      </c>
      <c r="H225" s="249" t="s">
        <v>6</v>
      </c>
      <c r="I225" s="347">
        <v>5213009014533</v>
      </c>
      <c r="J225" s="348" t="s">
        <v>247</v>
      </c>
      <c r="K225" s="246" t="s">
        <v>246</v>
      </c>
      <c r="L225" s="246" t="s">
        <v>204</v>
      </c>
      <c r="M225" s="246"/>
      <c r="N225" s="245" t="s">
        <v>190</v>
      </c>
      <c r="O225" s="246"/>
      <c r="P225" s="245"/>
      <c r="Q225" s="247" t="s">
        <v>243</v>
      </c>
      <c r="R225" s="212">
        <f t="shared" si="93"/>
        <v>0</v>
      </c>
      <c r="S225" s="212">
        <f t="shared" si="94"/>
        <v>0</v>
      </c>
      <c r="T225" s="212">
        <f t="shared" si="95"/>
        <v>0</v>
      </c>
      <c r="U225" s="45"/>
      <c r="V225" s="45"/>
      <c r="W225" s="45"/>
      <c r="X225" s="45"/>
      <c r="Y225" s="45"/>
      <c r="Z225" s="45"/>
      <c r="AA225" s="45"/>
      <c r="AB225" s="45"/>
      <c r="AC225" s="45"/>
      <c r="AD225" s="38"/>
    </row>
    <row r="226" spans="1:30" ht="22.5" customHeight="1">
      <c r="A226" s="54"/>
      <c r="B226" s="56">
        <v>1</v>
      </c>
      <c r="C226" s="245">
        <v>19.989999999999998</v>
      </c>
      <c r="D226" s="245">
        <v>43.99</v>
      </c>
      <c r="E226" s="245">
        <v>26.49</v>
      </c>
      <c r="F226" s="245">
        <v>29.99</v>
      </c>
      <c r="G226" s="245">
        <v>29.99</v>
      </c>
      <c r="H226" s="249" t="s">
        <v>6</v>
      </c>
      <c r="I226" s="347">
        <v>5213009014540</v>
      </c>
      <c r="J226" s="347" t="s">
        <v>249</v>
      </c>
      <c r="K226" s="246" t="s">
        <v>248</v>
      </c>
      <c r="L226" s="246" t="s">
        <v>207</v>
      </c>
      <c r="M226" s="246"/>
      <c r="N226" s="245" t="s">
        <v>190</v>
      </c>
      <c r="O226" s="246"/>
      <c r="P226" s="245"/>
      <c r="Q226" s="247" t="s">
        <v>243</v>
      </c>
      <c r="R226" s="212">
        <f t="shared" si="93"/>
        <v>0</v>
      </c>
      <c r="S226" s="212">
        <f t="shared" si="94"/>
        <v>0</v>
      </c>
      <c r="T226" s="212">
        <f t="shared" si="95"/>
        <v>0</v>
      </c>
      <c r="U226" s="45"/>
      <c r="V226" s="45"/>
      <c r="W226" s="45"/>
      <c r="X226" s="45"/>
      <c r="Y226" s="45"/>
      <c r="Z226" s="45"/>
      <c r="AA226" s="45"/>
      <c r="AB226" s="45"/>
      <c r="AC226" s="45"/>
      <c r="AD226" s="38"/>
    </row>
    <row r="227" spans="1:30" ht="22.5" customHeight="1">
      <c r="A227" s="54"/>
      <c r="B227" s="56">
        <v>1</v>
      </c>
      <c r="C227" s="245">
        <v>19.989999999999998</v>
      </c>
      <c r="D227" s="245">
        <v>43.99</v>
      </c>
      <c r="E227" s="245">
        <v>26.49</v>
      </c>
      <c r="F227" s="245">
        <v>29.99</v>
      </c>
      <c r="G227" s="245">
        <v>29.99</v>
      </c>
      <c r="H227" s="249" t="s">
        <v>6</v>
      </c>
      <c r="I227" s="347">
        <v>5213009014618</v>
      </c>
      <c r="J227" s="347" t="s">
        <v>251</v>
      </c>
      <c r="K227" s="246" t="s">
        <v>250</v>
      </c>
      <c r="L227" s="246" t="s">
        <v>210</v>
      </c>
      <c r="M227" s="246"/>
      <c r="N227" s="245" t="s">
        <v>190</v>
      </c>
      <c r="O227" s="246"/>
      <c r="P227" s="245"/>
      <c r="Q227" s="247" t="s">
        <v>243</v>
      </c>
      <c r="R227" s="212">
        <f t="shared" si="93"/>
        <v>0</v>
      </c>
      <c r="S227" s="212">
        <f t="shared" si="94"/>
        <v>0</v>
      </c>
      <c r="T227" s="212">
        <f t="shared" si="95"/>
        <v>0</v>
      </c>
      <c r="U227" s="45"/>
      <c r="V227" s="45"/>
      <c r="W227" s="45"/>
      <c r="X227" s="45"/>
      <c r="Y227" s="45"/>
      <c r="Z227" s="45"/>
      <c r="AA227" s="45"/>
      <c r="AB227" s="45"/>
      <c r="AC227" s="45"/>
      <c r="AD227" s="38"/>
    </row>
    <row r="228" spans="1:30" ht="22.5" customHeight="1">
      <c r="A228" s="54"/>
      <c r="B228" s="56">
        <v>1</v>
      </c>
      <c r="C228" s="56">
        <v>15.99</v>
      </c>
      <c r="D228" s="56">
        <v>34.99</v>
      </c>
      <c r="E228" s="56">
        <v>18.989999999999998</v>
      </c>
      <c r="F228" s="56">
        <v>20.99</v>
      </c>
      <c r="G228" s="56">
        <v>20.99</v>
      </c>
      <c r="H228" s="66" t="s">
        <v>252</v>
      </c>
      <c r="I228" s="338">
        <v>5213009012126</v>
      </c>
      <c r="J228" s="338" t="s">
        <v>254</v>
      </c>
      <c r="K228" s="64" t="s">
        <v>253</v>
      </c>
      <c r="L228" s="64" t="s">
        <v>255</v>
      </c>
      <c r="M228" s="64"/>
      <c r="N228" s="56" t="s">
        <v>190</v>
      </c>
      <c r="O228" s="64"/>
      <c r="P228" s="56"/>
      <c r="Q228" s="70" t="s">
        <v>256</v>
      </c>
      <c r="R228" s="212">
        <f t="shared" si="93"/>
        <v>0</v>
      </c>
      <c r="S228" s="212">
        <f t="shared" si="94"/>
        <v>0</v>
      </c>
      <c r="T228" s="212">
        <f t="shared" si="95"/>
        <v>0</v>
      </c>
      <c r="U228" s="45"/>
      <c r="V228" s="45"/>
      <c r="W228" s="45"/>
      <c r="X228" s="45"/>
      <c r="Y228" s="45"/>
      <c r="Z228" s="45"/>
      <c r="AA228" s="45"/>
      <c r="AB228" s="45"/>
      <c r="AC228" s="45"/>
      <c r="AD228" s="38"/>
    </row>
    <row r="229" spans="1:30" ht="22.5" customHeight="1">
      <c r="A229" s="54"/>
      <c r="B229" s="56">
        <v>1</v>
      </c>
      <c r="C229" s="56">
        <v>15.99</v>
      </c>
      <c r="D229" s="56">
        <v>34.99</v>
      </c>
      <c r="E229" s="56">
        <v>18.989999999999998</v>
      </c>
      <c r="F229" s="56">
        <v>20.99</v>
      </c>
      <c r="G229" s="56">
        <v>20.99</v>
      </c>
      <c r="H229" s="66" t="s">
        <v>252</v>
      </c>
      <c r="I229" s="338">
        <v>5213009012140</v>
      </c>
      <c r="J229" s="338" t="s">
        <v>258</v>
      </c>
      <c r="K229" s="64" t="s">
        <v>257</v>
      </c>
      <c r="L229" s="64" t="s">
        <v>259</v>
      </c>
      <c r="M229" s="64"/>
      <c r="N229" s="56" t="s">
        <v>190</v>
      </c>
      <c r="O229" s="64"/>
      <c r="P229" s="56"/>
      <c r="Q229" s="70" t="s">
        <v>256</v>
      </c>
      <c r="R229" s="212">
        <f t="shared" si="93"/>
        <v>0</v>
      </c>
      <c r="S229" s="212">
        <f t="shared" si="94"/>
        <v>0</v>
      </c>
      <c r="T229" s="212">
        <f t="shared" si="95"/>
        <v>0</v>
      </c>
      <c r="U229" s="45"/>
      <c r="V229" s="45"/>
      <c r="W229" s="45"/>
      <c r="X229" s="45"/>
      <c r="Y229" s="45"/>
      <c r="Z229" s="45"/>
      <c r="AA229" s="45"/>
      <c r="AB229" s="45"/>
      <c r="AC229" s="45"/>
      <c r="AD229" s="38"/>
    </row>
    <row r="230" spans="1:30" ht="22.5" customHeight="1">
      <c r="A230" s="54"/>
      <c r="B230" s="56">
        <v>1</v>
      </c>
      <c r="C230" s="56">
        <v>34.99</v>
      </c>
      <c r="D230" s="56">
        <v>69.989999999999995</v>
      </c>
      <c r="E230" s="56">
        <v>35.99</v>
      </c>
      <c r="F230" s="56">
        <v>40.99</v>
      </c>
      <c r="G230" s="56">
        <v>40.99</v>
      </c>
      <c r="H230" s="269" t="s">
        <v>498</v>
      </c>
      <c r="I230" s="338">
        <v>5213009011655</v>
      </c>
      <c r="J230" s="338" t="s">
        <v>500</v>
      </c>
      <c r="K230" s="70" t="s">
        <v>665</v>
      </c>
      <c r="L230" s="64" t="s">
        <v>501</v>
      </c>
      <c r="M230" s="64"/>
      <c r="N230" s="56" t="s">
        <v>263</v>
      </c>
      <c r="O230" s="70"/>
      <c r="P230" s="55">
        <v>0</v>
      </c>
      <c r="Q230" s="66" t="s">
        <v>264</v>
      </c>
      <c r="R230" s="212">
        <f t="shared" ref="R230:R235" si="96">F230*A230</f>
        <v>0</v>
      </c>
      <c r="S230" s="212">
        <f t="shared" ref="S230:S235" si="97">G230*A230</f>
        <v>0</v>
      </c>
      <c r="T230" s="212">
        <f t="shared" ref="T230:T235" si="98">D230*A230</f>
        <v>0</v>
      </c>
      <c r="U230" s="45"/>
      <c r="V230" s="45"/>
      <c r="W230" s="45"/>
      <c r="X230" s="45"/>
      <c r="Y230" s="45"/>
      <c r="Z230" s="45"/>
      <c r="AA230" s="45"/>
      <c r="AB230" s="38"/>
      <c r="AC230" s="38"/>
      <c r="AD230" s="38"/>
    </row>
    <row r="231" spans="1:30" ht="27" customHeight="1">
      <c r="A231" s="54"/>
      <c r="B231" s="56">
        <v>1</v>
      </c>
      <c r="C231" s="56">
        <v>34.99</v>
      </c>
      <c r="D231" s="56">
        <v>69.989999999999995</v>
      </c>
      <c r="E231" s="56">
        <v>35.99</v>
      </c>
      <c r="F231" s="56">
        <v>40.99</v>
      </c>
      <c r="G231" s="56">
        <v>40.99</v>
      </c>
      <c r="H231" s="268" t="s">
        <v>498</v>
      </c>
      <c r="I231" s="338">
        <v>5213009011662</v>
      </c>
      <c r="J231" s="338" t="s">
        <v>503</v>
      </c>
      <c r="K231" s="70" t="s">
        <v>666</v>
      </c>
      <c r="L231" s="64" t="s">
        <v>262</v>
      </c>
      <c r="M231" s="64"/>
      <c r="N231" s="56" t="s">
        <v>263</v>
      </c>
      <c r="O231" s="70"/>
      <c r="P231" s="55">
        <v>0</v>
      </c>
      <c r="Q231" s="66" t="s">
        <v>264</v>
      </c>
      <c r="R231" s="212">
        <f t="shared" si="96"/>
        <v>0</v>
      </c>
      <c r="S231" s="212">
        <f t="shared" si="97"/>
        <v>0</v>
      </c>
      <c r="T231" s="212">
        <f t="shared" si="98"/>
        <v>0</v>
      </c>
      <c r="U231" s="45"/>
      <c r="V231" s="45"/>
      <c r="W231" s="45"/>
      <c r="X231" s="45"/>
      <c r="Y231" s="45"/>
      <c r="Z231" s="45"/>
      <c r="AA231" s="45"/>
      <c r="AB231" s="38"/>
      <c r="AC231" s="38"/>
      <c r="AD231" s="38"/>
    </row>
    <row r="232" spans="1:30" ht="22.5" customHeight="1">
      <c r="A232" s="54"/>
      <c r="B232" s="56">
        <v>1</v>
      </c>
      <c r="C232" s="56">
        <v>34.99</v>
      </c>
      <c r="D232" s="56">
        <v>69.989999999999995</v>
      </c>
      <c r="E232" s="56">
        <v>35.99</v>
      </c>
      <c r="F232" s="56">
        <v>40.99</v>
      </c>
      <c r="G232" s="56">
        <v>40.99</v>
      </c>
      <c r="H232" s="247" t="s">
        <v>498</v>
      </c>
      <c r="I232" s="338">
        <v>5213009011679</v>
      </c>
      <c r="J232" s="338" t="s">
        <v>505</v>
      </c>
      <c r="K232" s="70" t="s">
        <v>667</v>
      </c>
      <c r="L232" s="64" t="s">
        <v>506</v>
      </c>
      <c r="M232" s="64"/>
      <c r="N232" s="56" t="s">
        <v>263</v>
      </c>
      <c r="O232" s="70"/>
      <c r="P232" s="55">
        <v>0</v>
      </c>
      <c r="Q232" s="66" t="s">
        <v>264</v>
      </c>
      <c r="R232" s="212">
        <f t="shared" si="96"/>
        <v>0</v>
      </c>
      <c r="S232" s="212">
        <f t="shared" si="97"/>
        <v>0</v>
      </c>
      <c r="T232" s="212">
        <f t="shared" si="98"/>
        <v>0</v>
      </c>
      <c r="U232" s="45"/>
      <c r="V232" s="45"/>
      <c r="W232" s="45"/>
      <c r="X232" s="45"/>
      <c r="Y232" s="45"/>
      <c r="Z232" s="45"/>
      <c r="AA232" s="45"/>
      <c r="AB232" s="38"/>
      <c r="AC232" s="38"/>
      <c r="AD232" s="38"/>
    </row>
    <row r="233" spans="1:30" ht="22.5" customHeight="1">
      <c r="A233" s="54"/>
      <c r="B233" s="56">
        <v>1</v>
      </c>
      <c r="C233" s="56">
        <v>34.99</v>
      </c>
      <c r="D233" s="56">
        <v>69.989999999999995</v>
      </c>
      <c r="E233" s="56">
        <v>35.99</v>
      </c>
      <c r="F233" s="56">
        <v>40.99</v>
      </c>
      <c r="G233" s="56">
        <v>40.99</v>
      </c>
      <c r="H233" s="269" t="s">
        <v>498</v>
      </c>
      <c r="I233" s="338">
        <v>5213009011655</v>
      </c>
      <c r="J233" s="338" t="s">
        <v>500</v>
      </c>
      <c r="K233" s="70" t="s">
        <v>499</v>
      </c>
      <c r="L233" s="64" t="s">
        <v>501</v>
      </c>
      <c r="M233" s="64"/>
      <c r="N233" s="56" t="s">
        <v>263</v>
      </c>
      <c r="O233" s="70"/>
      <c r="P233" s="55">
        <v>0</v>
      </c>
      <c r="Q233" s="66" t="s">
        <v>264</v>
      </c>
      <c r="R233" s="212">
        <f t="shared" si="96"/>
        <v>0</v>
      </c>
      <c r="S233" s="212">
        <f t="shared" si="97"/>
        <v>0</v>
      </c>
      <c r="T233" s="212">
        <f t="shared" si="98"/>
        <v>0</v>
      </c>
      <c r="U233" s="45"/>
      <c r="V233" s="45"/>
      <c r="W233" s="45"/>
      <c r="X233" s="45"/>
      <c r="Y233" s="45"/>
      <c r="Z233" s="45"/>
      <c r="AA233" s="45"/>
      <c r="AB233" s="38"/>
      <c r="AC233" s="38"/>
      <c r="AD233" s="38"/>
    </row>
    <row r="234" spans="1:30" ht="22.5" customHeight="1">
      <c r="A234" s="54"/>
      <c r="B234" s="56">
        <v>1</v>
      </c>
      <c r="C234" s="56">
        <v>34.99</v>
      </c>
      <c r="D234" s="56">
        <v>69.989999999999995</v>
      </c>
      <c r="E234" s="56">
        <v>35.99</v>
      </c>
      <c r="F234" s="56">
        <v>40.99</v>
      </c>
      <c r="G234" s="56">
        <v>40.99</v>
      </c>
      <c r="H234" s="269" t="s">
        <v>498</v>
      </c>
      <c r="I234" s="338">
        <v>5213009011662</v>
      </c>
      <c r="J234" s="338" t="s">
        <v>503</v>
      </c>
      <c r="K234" s="70" t="s">
        <v>502</v>
      </c>
      <c r="L234" s="64" t="s">
        <v>262</v>
      </c>
      <c r="M234" s="64"/>
      <c r="N234" s="56" t="s">
        <v>263</v>
      </c>
      <c r="O234" s="70"/>
      <c r="P234" s="55">
        <v>0</v>
      </c>
      <c r="Q234" s="66" t="s">
        <v>264</v>
      </c>
      <c r="R234" s="212">
        <f t="shared" si="96"/>
        <v>0</v>
      </c>
      <c r="S234" s="212">
        <f t="shared" si="97"/>
        <v>0</v>
      </c>
      <c r="T234" s="212">
        <f t="shared" si="98"/>
        <v>0</v>
      </c>
      <c r="U234" s="45"/>
      <c r="V234" s="45"/>
      <c r="W234" s="45"/>
      <c r="X234" s="45"/>
      <c r="Y234" s="45"/>
      <c r="Z234" s="45"/>
      <c r="AA234" s="45"/>
      <c r="AB234" s="38"/>
      <c r="AC234" s="38"/>
      <c r="AD234" s="38"/>
    </row>
    <row r="235" spans="1:30" ht="27" customHeight="1">
      <c r="A235" s="54"/>
      <c r="B235" s="56">
        <v>1</v>
      </c>
      <c r="C235" s="56">
        <v>34.99</v>
      </c>
      <c r="D235" s="56">
        <v>69.989999999999995</v>
      </c>
      <c r="E235" s="56">
        <v>35.99</v>
      </c>
      <c r="F235" s="56">
        <v>40.99</v>
      </c>
      <c r="G235" s="56">
        <v>40.99</v>
      </c>
      <c r="H235" s="268" t="s">
        <v>498</v>
      </c>
      <c r="I235" s="338">
        <v>5213009011679</v>
      </c>
      <c r="J235" s="338" t="s">
        <v>505</v>
      </c>
      <c r="K235" s="70" t="s">
        <v>504</v>
      </c>
      <c r="L235" s="64" t="s">
        <v>506</v>
      </c>
      <c r="M235" s="64"/>
      <c r="N235" s="56" t="s">
        <v>263</v>
      </c>
      <c r="O235" s="70"/>
      <c r="P235" s="55">
        <v>0</v>
      </c>
      <c r="Q235" s="66" t="s">
        <v>264</v>
      </c>
      <c r="R235" s="212">
        <f t="shared" si="96"/>
        <v>0</v>
      </c>
      <c r="S235" s="212">
        <f t="shared" si="97"/>
        <v>0</v>
      </c>
      <c r="T235" s="212">
        <f t="shared" si="98"/>
        <v>0</v>
      </c>
      <c r="U235" s="45"/>
      <c r="V235" s="45"/>
      <c r="W235" s="45"/>
      <c r="X235" s="45"/>
      <c r="Y235" s="45"/>
      <c r="Z235" s="45"/>
      <c r="AA235" s="45"/>
      <c r="AB235" s="38"/>
      <c r="AC235" s="38"/>
      <c r="AD235" s="38"/>
    </row>
    <row r="236" spans="1:30" ht="22.5" customHeight="1">
      <c r="A236" s="54"/>
      <c r="B236" s="56">
        <v>1</v>
      </c>
      <c r="C236" s="56">
        <v>34.99</v>
      </c>
      <c r="D236" s="56">
        <v>69.989999999999995</v>
      </c>
      <c r="E236" s="56">
        <v>35.99</v>
      </c>
      <c r="F236" s="56">
        <v>40.99</v>
      </c>
      <c r="G236" s="56">
        <v>40.99</v>
      </c>
      <c r="H236" s="247" t="s">
        <v>498</v>
      </c>
      <c r="I236" s="338">
        <v>5213009011716</v>
      </c>
      <c r="J236" s="338" t="s">
        <v>743</v>
      </c>
      <c r="K236" s="70" t="s">
        <v>742</v>
      </c>
      <c r="L236" s="64" t="s">
        <v>262</v>
      </c>
      <c r="M236" s="64"/>
      <c r="N236" s="56" t="s">
        <v>263</v>
      </c>
      <c r="O236" s="89"/>
      <c r="P236" s="70"/>
      <c r="Q236" s="66" t="s">
        <v>264</v>
      </c>
      <c r="R236" s="212">
        <f t="shared" ref="R236" si="99">F236*A236</f>
        <v>0</v>
      </c>
      <c r="S236" s="212">
        <f t="shared" ref="S236" si="100">G236*A236</f>
        <v>0</v>
      </c>
      <c r="T236" s="212">
        <f t="shared" ref="T236" si="101">D236*A236</f>
        <v>0</v>
      </c>
      <c r="U236" s="45"/>
      <c r="V236" s="45"/>
      <c r="W236" s="45"/>
      <c r="X236" s="45"/>
      <c r="Y236" s="45"/>
      <c r="Z236" s="45"/>
      <c r="AA236" s="45"/>
      <c r="AB236" s="38"/>
      <c r="AC236" s="38"/>
      <c r="AD236" s="38"/>
    </row>
    <row r="237" spans="1:30" ht="27" customHeight="1">
      <c r="A237" s="54"/>
      <c r="B237" s="56">
        <v>1</v>
      </c>
      <c r="C237" s="56">
        <v>15.99</v>
      </c>
      <c r="D237" s="56">
        <v>34.99</v>
      </c>
      <c r="E237" s="56">
        <v>18.989999999999998</v>
      </c>
      <c r="F237" s="56">
        <v>20.99</v>
      </c>
      <c r="G237" s="56">
        <v>20.99</v>
      </c>
      <c r="H237" s="269" t="s">
        <v>498</v>
      </c>
      <c r="I237" s="345">
        <v>5213009010719</v>
      </c>
      <c r="J237" s="338" t="s">
        <v>577</v>
      </c>
      <c r="K237" s="70" t="s">
        <v>576</v>
      </c>
      <c r="L237" s="64" t="s">
        <v>204</v>
      </c>
      <c r="M237" s="64"/>
      <c r="N237" s="56" t="s">
        <v>190</v>
      </c>
      <c r="O237" s="64"/>
      <c r="P237" s="56"/>
      <c r="Q237" s="66" t="s">
        <v>264</v>
      </c>
      <c r="R237" s="212">
        <f>F237*A237</f>
        <v>0</v>
      </c>
      <c r="S237" s="212">
        <f>G237*A237</f>
        <v>0</v>
      </c>
      <c r="T237" s="212">
        <f>D237*A237</f>
        <v>0</v>
      </c>
      <c r="U237" s="45"/>
      <c r="V237" s="45"/>
      <c r="W237" s="45"/>
      <c r="X237" s="45"/>
      <c r="Y237" s="45"/>
      <c r="Z237" s="45"/>
      <c r="AA237" s="45"/>
      <c r="AB237" s="45"/>
      <c r="AC237" s="45"/>
      <c r="AD237" s="38"/>
    </row>
    <row r="238" spans="1:30" ht="27" customHeight="1">
      <c r="A238" s="54"/>
      <c r="B238" s="56">
        <v>1</v>
      </c>
      <c r="C238" s="56">
        <v>34.99</v>
      </c>
      <c r="D238" s="56">
        <v>69.989999999999995</v>
      </c>
      <c r="E238" s="56">
        <v>35.99</v>
      </c>
      <c r="F238" s="56">
        <v>40.99</v>
      </c>
      <c r="G238" s="56">
        <v>40.99</v>
      </c>
      <c r="H238" s="269" t="s">
        <v>498</v>
      </c>
      <c r="I238" s="338">
        <v>5213009011600</v>
      </c>
      <c r="J238" s="338" t="s">
        <v>579</v>
      </c>
      <c r="K238" s="70" t="s">
        <v>578</v>
      </c>
      <c r="L238" s="64" t="s">
        <v>501</v>
      </c>
      <c r="M238" s="64"/>
      <c r="N238" s="56" t="s">
        <v>263</v>
      </c>
      <c r="O238" s="70"/>
      <c r="P238" s="70"/>
      <c r="Q238" s="66" t="s">
        <v>264</v>
      </c>
      <c r="R238" s="212">
        <f>F238*A238</f>
        <v>0</v>
      </c>
      <c r="S238" s="212">
        <f>G238*A238</f>
        <v>0</v>
      </c>
      <c r="T238" s="212">
        <f>D238*A238</f>
        <v>0</v>
      </c>
      <c r="U238" s="45"/>
      <c r="V238" s="45"/>
      <c r="W238" s="45"/>
      <c r="X238" s="45"/>
      <c r="Y238" s="45"/>
      <c r="Z238" s="45"/>
      <c r="AA238" s="45"/>
      <c r="AB238" s="38"/>
      <c r="AC238" s="38"/>
      <c r="AD238" s="38"/>
    </row>
    <row r="239" spans="1:30" ht="31.5" customHeight="1">
      <c r="A239" s="54"/>
      <c r="B239" s="56">
        <v>1</v>
      </c>
      <c r="C239" s="56">
        <v>34.99</v>
      </c>
      <c r="D239" s="56">
        <v>69.989999999999995</v>
      </c>
      <c r="E239" s="56">
        <v>35.99</v>
      </c>
      <c r="F239" s="56">
        <v>40.99</v>
      </c>
      <c r="G239" s="56">
        <v>40.99</v>
      </c>
      <c r="H239" s="268" t="s">
        <v>498</v>
      </c>
      <c r="I239" s="338">
        <v>5213009011617</v>
      </c>
      <c r="J239" s="338" t="s">
        <v>581</v>
      </c>
      <c r="K239" s="70" t="s">
        <v>580</v>
      </c>
      <c r="L239" s="64" t="s">
        <v>262</v>
      </c>
      <c r="M239" s="64"/>
      <c r="N239" s="56" t="s">
        <v>263</v>
      </c>
      <c r="O239" s="70"/>
      <c r="P239" s="70"/>
      <c r="Q239" s="66" t="s">
        <v>264</v>
      </c>
      <c r="R239" s="212">
        <f>F239*A239</f>
        <v>0</v>
      </c>
      <c r="S239" s="212">
        <f>G239*A239</f>
        <v>0</v>
      </c>
      <c r="T239" s="212">
        <f>D239*A239</f>
        <v>0</v>
      </c>
      <c r="U239" s="45"/>
      <c r="V239" s="45"/>
      <c r="W239" s="45"/>
      <c r="X239" s="45"/>
      <c r="Y239" s="45"/>
      <c r="Z239" s="45"/>
      <c r="AA239" s="45"/>
      <c r="AB239" s="38"/>
      <c r="AC239" s="38"/>
      <c r="AD239" s="38"/>
    </row>
    <row r="240" spans="1:30" ht="22.5" customHeight="1">
      <c r="A240" s="54"/>
      <c r="B240" s="56">
        <v>1</v>
      </c>
      <c r="C240" s="56">
        <v>34.99</v>
      </c>
      <c r="D240" s="56">
        <v>69.989999999999995</v>
      </c>
      <c r="E240" s="56">
        <v>35.99</v>
      </c>
      <c r="F240" s="56">
        <v>40.99</v>
      </c>
      <c r="G240" s="56">
        <v>40.99</v>
      </c>
      <c r="H240" s="247" t="s">
        <v>498</v>
      </c>
      <c r="I240" s="338">
        <v>5213009011624</v>
      </c>
      <c r="J240" s="338" t="s">
        <v>583</v>
      </c>
      <c r="K240" s="70" t="s">
        <v>582</v>
      </c>
      <c r="L240" s="64" t="s">
        <v>506</v>
      </c>
      <c r="M240" s="64"/>
      <c r="N240" s="56" t="s">
        <v>263</v>
      </c>
      <c r="O240" s="70"/>
      <c r="P240" s="70"/>
      <c r="Q240" s="66" t="s">
        <v>264</v>
      </c>
      <c r="R240" s="212">
        <f>F240*A240</f>
        <v>0</v>
      </c>
      <c r="S240" s="212">
        <f>G240*A240</f>
        <v>0</v>
      </c>
      <c r="T240" s="212">
        <f>D240*A240</f>
        <v>0</v>
      </c>
      <c r="U240" s="45"/>
      <c r="V240" s="45"/>
      <c r="W240" s="45"/>
      <c r="X240" s="45"/>
      <c r="Y240" s="45"/>
      <c r="Z240" s="45"/>
      <c r="AA240" s="45"/>
      <c r="AB240" s="38"/>
      <c r="AC240" s="38"/>
      <c r="AD240" s="38"/>
    </row>
    <row r="241" spans="1:30" ht="22.5" customHeight="1">
      <c r="A241" s="54"/>
      <c r="B241" s="56">
        <v>1</v>
      </c>
      <c r="C241" s="56">
        <v>34.99</v>
      </c>
      <c r="D241" s="56">
        <v>69.989999999999995</v>
      </c>
      <c r="E241" s="56">
        <v>35.99</v>
      </c>
      <c r="F241" s="56">
        <v>40.99</v>
      </c>
      <c r="G241" s="56">
        <v>40.99</v>
      </c>
      <c r="H241" s="66" t="s">
        <v>252</v>
      </c>
      <c r="I241" s="345">
        <v>5213009011518</v>
      </c>
      <c r="J241" s="68" t="s">
        <v>261</v>
      </c>
      <c r="K241" s="70" t="s">
        <v>260</v>
      </c>
      <c r="L241" s="64" t="s">
        <v>262</v>
      </c>
      <c r="M241" s="64"/>
      <c r="N241" s="56" t="s">
        <v>263</v>
      </c>
      <c r="O241" s="64"/>
      <c r="P241" s="56"/>
      <c r="Q241" s="66" t="s">
        <v>264</v>
      </c>
      <c r="R241" s="212">
        <f t="shared" si="93"/>
        <v>0</v>
      </c>
      <c r="S241" s="212">
        <f t="shared" si="94"/>
        <v>0</v>
      </c>
      <c r="T241" s="212">
        <f t="shared" si="95"/>
        <v>0</v>
      </c>
      <c r="U241" s="45"/>
      <c r="V241" s="45"/>
      <c r="W241" s="45"/>
      <c r="X241" s="45"/>
      <c r="Y241" s="45"/>
      <c r="Z241" s="45"/>
      <c r="AA241" s="45"/>
      <c r="AB241" s="45"/>
      <c r="AC241" s="45"/>
      <c r="AD241" s="38"/>
    </row>
    <row r="242" spans="1:30" s="265" customFormat="1" ht="22.5" customHeight="1" thickBot="1">
      <c r="A242" s="262" t="s">
        <v>36</v>
      </c>
      <c r="B242" s="230" t="s">
        <v>744</v>
      </c>
      <c r="C242" s="230" t="s">
        <v>265</v>
      </c>
      <c r="D242" s="230" t="s">
        <v>39</v>
      </c>
      <c r="E242" s="230" t="s">
        <v>1090</v>
      </c>
      <c r="F242" s="230" t="s">
        <v>40</v>
      </c>
      <c r="G242" s="230" t="s">
        <v>41</v>
      </c>
      <c r="H242" s="263" t="s">
        <v>42</v>
      </c>
      <c r="I242" s="336" t="s">
        <v>44</v>
      </c>
      <c r="J242" s="337" t="s">
        <v>43</v>
      </c>
      <c r="K242" s="230" t="s">
        <v>795</v>
      </c>
      <c r="L242" s="230" t="s">
        <v>45</v>
      </c>
      <c r="M242" s="230" t="s">
        <v>745</v>
      </c>
      <c r="N242" s="230" t="s">
        <v>47</v>
      </c>
      <c r="O242" s="230" t="s">
        <v>746</v>
      </c>
      <c r="P242" s="231" t="s">
        <v>747</v>
      </c>
      <c r="Q242" s="263" t="s">
        <v>50</v>
      </c>
      <c r="R242" s="266" t="s">
        <v>268</v>
      </c>
      <c r="S242" s="266" t="s">
        <v>267</v>
      </c>
      <c r="T242" s="75" t="s">
        <v>269</v>
      </c>
      <c r="U242" s="264"/>
      <c r="V242" s="264"/>
      <c r="W242" s="264"/>
      <c r="X242" s="264"/>
      <c r="Y242" s="264"/>
      <c r="Z242" s="264"/>
      <c r="AA242" s="264"/>
      <c r="AB242" s="264"/>
      <c r="AC242" s="264"/>
      <c r="AD242" s="264"/>
    </row>
    <row r="243" spans="1:30" ht="22.5" customHeight="1" thickBot="1">
      <c r="A243" s="90"/>
      <c r="B243" s="78">
        <v>6</v>
      </c>
      <c r="C243" s="78">
        <v>29.99</v>
      </c>
      <c r="D243" s="78">
        <v>49.99</v>
      </c>
      <c r="E243" s="78">
        <v>28.99</v>
      </c>
      <c r="F243" s="78">
        <v>32.99</v>
      </c>
      <c r="G243" s="78">
        <v>32.99</v>
      </c>
      <c r="H243" s="244" t="s">
        <v>6</v>
      </c>
      <c r="I243" s="359">
        <v>5213009014328</v>
      </c>
      <c r="J243" s="360" t="s">
        <v>797</v>
      </c>
      <c r="K243" s="80" t="s">
        <v>796</v>
      </c>
      <c r="L243" s="236" t="s">
        <v>1051</v>
      </c>
      <c r="M243" s="237" t="s">
        <v>761</v>
      </c>
      <c r="N243" s="238" t="s">
        <v>762</v>
      </c>
      <c r="O243" s="239"/>
      <c r="P243" s="238"/>
      <c r="Q243" s="80" t="s">
        <v>798</v>
      </c>
      <c r="R243" s="212">
        <f t="shared" ref="R243:R251" si="102">F243*A243</f>
        <v>0</v>
      </c>
      <c r="S243" s="212">
        <f t="shared" ref="S243:S251" si="103">G243*A243</f>
        <v>0</v>
      </c>
      <c r="T243" s="212">
        <f t="shared" ref="T243:T251" si="104">D243*A243</f>
        <v>0</v>
      </c>
      <c r="U243" s="45"/>
      <c r="V243" s="45"/>
      <c r="W243" s="45"/>
      <c r="X243" s="45"/>
      <c r="Y243" s="45"/>
      <c r="Z243" s="45"/>
      <c r="AA243" s="45"/>
      <c r="AB243" s="45"/>
      <c r="AC243" s="45"/>
      <c r="AD243" s="38"/>
    </row>
    <row r="244" spans="1:30" ht="22.5" customHeight="1" thickBot="1">
      <c r="A244" s="90"/>
      <c r="B244" s="78">
        <v>6</v>
      </c>
      <c r="C244" s="78">
        <v>29.99</v>
      </c>
      <c r="D244" s="78">
        <v>49.99</v>
      </c>
      <c r="E244" s="78">
        <v>28.99</v>
      </c>
      <c r="F244" s="78">
        <v>32.99</v>
      </c>
      <c r="G244" s="78">
        <v>32.99</v>
      </c>
      <c r="H244" s="244" t="s">
        <v>6</v>
      </c>
      <c r="I244" s="359">
        <v>5213009014458</v>
      </c>
      <c r="J244" s="360" t="s">
        <v>800</v>
      </c>
      <c r="K244" s="80" t="s">
        <v>799</v>
      </c>
      <c r="L244" s="236" t="s">
        <v>1051</v>
      </c>
      <c r="M244" s="240" t="s">
        <v>761</v>
      </c>
      <c r="N244" s="241" t="s">
        <v>762</v>
      </c>
      <c r="O244" s="242"/>
      <c r="P244" s="241"/>
      <c r="Q244" s="80" t="s">
        <v>801</v>
      </c>
      <c r="R244" s="212">
        <f t="shared" si="102"/>
        <v>0</v>
      </c>
      <c r="S244" s="212">
        <f t="shared" si="103"/>
        <v>0</v>
      </c>
      <c r="T244" s="212">
        <f t="shared" si="104"/>
        <v>0</v>
      </c>
      <c r="U244" s="45"/>
      <c r="V244" s="45"/>
      <c r="W244" s="45"/>
      <c r="X244" s="45"/>
      <c r="Y244" s="45"/>
      <c r="Z244" s="45"/>
      <c r="AA244" s="45"/>
      <c r="AB244" s="45"/>
      <c r="AC244" s="45"/>
      <c r="AD244" s="38"/>
    </row>
    <row r="245" spans="1:30" ht="22.5" customHeight="1" thickBot="1">
      <c r="A245" s="90"/>
      <c r="B245" s="304">
        <v>6</v>
      </c>
      <c r="C245" s="304">
        <v>29.99</v>
      </c>
      <c r="D245" s="304">
        <v>49.99</v>
      </c>
      <c r="E245" s="304">
        <v>28.99</v>
      </c>
      <c r="F245" s="304">
        <v>32.99</v>
      </c>
      <c r="G245" s="304">
        <v>32.99</v>
      </c>
      <c r="H245" s="305" t="s">
        <v>1108</v>
      </c>
      <c r="I245" s="361">
        <v>5213009015097</v>
      </c>
      <c r="J245" s="361" t="s">
        <v>1109</v>
      </c>
      <c r="K245" s="306" t="s">
        <v>1107</v>
      </c>
      <c r="L245" s="306" t="s">
        <v>1051</v>
      </c>
      <c r="M245" s="307" t="s">
        <v>761</v>
      </c>
      <c r="N245" s="308" t="s">
        <v>762</v>
      </c>
      <c r="O245" s="309"/>
      <c r="P245" s="308"/>
      <c r="Q245" s="310" t="s">
        <v>1110</v>
      </c>
      <c r="R245" s="212">
        <f t="shared" ref="R245" si="105">F245*A245</f>
        <v>0</v>
      </c>
      <c r="S245" s="212">
        <f t="shared" ref="S245" si="106">G245*A245</f>
        <v>0</v>
      </c>
      <c r="T245" s="212">
        <f t="shared" ref="T245" si="107">D245*A245</f>
        <v>0</v>
      </c>
      <c r="U245" s="45"/>
      <c r="V245" s="45"/>
      <c r="W245" s="45"/>
      <c r="X245" s="45"/>
      <c r="Y245" s="45"/>
      <c r="Z245" s="45"/>
      <c r="AA245" s="45"/>
      <c r="AB245" s="45"/>
      <c r="AC245" s="45"/>
      <c r="AD245" s="38"/>
    </row>
    <row r="246" spans="1:30" ht="22.5" customHeight="1" thickBot="1">
      <c r="A246" s="90"/>
      <c r="B246" s="78">
        <v>6</v>
      </c>
      <c r="C246" s="78">
        <v>29.99</v>
      </c>
      <c r="D246" s="78">
        <v>49.99</v>
      </c>
      <c r="E246" s="78">
        <v>28.99</v>
      </c>
      <c r="F246" s="78">
        <v>32.99</v>
      </c>
      <c r="G246" s="78">
        <v>32.99</v>
      </c>
      <c r="H246" s="244" t="s">
        <v>6</v>
      </c>
      <c r="I246" s="359">
        <v>5213009014373</v>
      </c>
      <c r="J246" s="359" t="s">
        <v>815</v>
      </c>
      <c r="K246" s="80" t="s">
        <v>814</v>
      </c>
      <c r="L246" s="236" t="s">
        <v>1051</v>
      </c>
      <c r="M246" s="240" t="s">
        <v>761</v>
      </c>
      <c r="N246" s="241" t="s">
        <v>762</v>
      </c>
      <c r="O246" s="242"/>
      <c r="P246" s="241"/>
      <c r="Q246" s="80" t="s">
        <v>816</v>
      </c>
      <c r="R246" s="212">
        <f t="shared" si="102"/>
        <v>0</v>
      </c>
      <c r="S246" s="212">
        <f t="shared" si="103"/>
        <v>0</v>
      </c>
      <c r="T246" s="212">
        <f t="shared" si="104"/>
        <v>0</v>
      </c>
      <c r="U246" s="45"/>
      <c r="V246" s="45"/>
      <c r="W246" s="45"/>
      <c r="X246" s="45"/>
      <c r="Y246" s="45"/>
      <c r="Z246" s="45"/>
      <c r="AA246" s="45"/>
      <c r="AB246" s="45"/>
      <c r="AC246" s="45"/>
      <c r="AD246" s="38"/>
    </row>
    <row r="247" spans="1:30" ht="22.5" customHeight="1" thickBot="1">
      <c r="A247" s="90"/>
      <c r="B247" s="78">
        <v>6</v>
      </c>
      <c r="C247" s="78">
        <v>29.99</v>
      </c>
      <c r="D247" s="78">
        <v>49.99</v>
      </c>
      <c r="E247" s="78">
        <v>28.99</v>
      </c>
      <c r="F247" s="78">
        <v>32.99</v>
      </c>
      <c r="G247" s="78">
        <v>32.99</v>
      </c>
      <c r="H247" s="244" t="s">
        <v>6</v>
      </c>
      <c r="I247" s="359">
        <v>5213009014359</v>
      </c>
      <c r="J247" s="360" t="s">
        <v>809</v>
      </c>
      <c r="K247" s="80" t="s">
        <v>808</v>
      </c>
      <c r="L247" s="236" t="s">
        <v>1051</v>
      </c>
      <c r="M247" s="240" t="s">
        <v>761</v>
      </c>
      <c r="N247" s="241" t="s">
        <v>762</v>
      </c>
      <c r="O247" s="242"/>
      <c r="P247" s="241"/>
      <c r="Q247" s="80" t="s">
        <v>810</v>
      </c>
      <c r="R247" s="212">
        <f t="shared" si="102"/>
        <v>0</v>
      </c>
      <c r="S247" s="212">
        <f t="shared" si="103"/>
        <v>0</v>
      </c>
      <c r="T247" s="212">
        <f t="shared" si="104"/>
        <v>0</v>
      </c>
      <c r="U247" s="45"/>
      <c r="V247" s="45"/>
      <c r="W247" s="45"/>
      <c r="X247" s="45"/>
      <c r="Y247" s="45"/>
      <c r="Z247" s="45"/>
      <c r="AA247" s="45"/>
      <c r="AB247" s="45"/>
      <c r="AC247" s="45"/>
      <c r="AD247" s="38"/>
    </row>
    <row r="248" spans="1:30" ht="22.5" customHeight="1" thickBot="1">
      <c r="A248" s="90"/>
      <c r="B248" s="78">
        <v>6</v>
      </c>
      <c r="C248" s="78">
        <v>29.99</v>
      </c>
      <c r="D248" s="78">
        <v>49.99</v>
      </c>
      <c r="E248" s="78">
        <v>28.99</v>
      </c>
      <c r="F248" s="78">
        <v>32.99</v>
      </c>
      <c r="G248" s="78">
        <v>32.99</v>
      </c>
      <c r="H248" s="244" t="s">
        <v>6</v>
      </c>
      <c r="I248" s="359">
        <v>5213009014380</v>
      </c>
      <c r="J248" s="360" t="s">
        <v>818</v>
      </c>
      <c r="K248" s="80" t="s">
        <v>817</v>
      </c>
      <c r="L248" s="236" t="s">
        <v>1051</v>
      </c>
      <c r="M248" s="240" t="s">
        <v>761</v>
      </c>
      <c r="N248" s="241" t="s">
        <v>762</v>
      </c>
      <c r="O248" s="242"/>
      <c r="P248" s="241"/>
      <c r="Q248" s="80" t="s">
        <v>819</v>
      </c>
      <c r="R248" s="212">
        <f t="shared" si="102"/>
        <v>0</v>
      </c>
      <c r="S248" s="212">
        <f t="shared" si="103"/>
        <v>0</v>
      </c>
      <c r="T248" s="212">
        <f t="shared" si="104"/>
        <v>0</v>
      </c>
      <c r="U248" s="45"/>
      <c r="V248" s="45"/>
      <c r="W248" s="45"/>
      <c r="X248" s="45"/>
      <c r="Y248" s="45"/>
      <c r="Z248" s="45"/>
      <c r="AA248" s="45"/>
      <c r="AB248" s="45"/>
      <c r="AC248" s="45"/>
      <c r="AD248" s="38"/>
    </row>
    <row r="249" spans="1:30" ht="22.5" customHeight="1" thickBot="1">
      <c r="A249" s="90"/>
      <c r="B249" s="78">
        <v>6</v>
      </c>
      <c r="C249" s="78">
        <v>29.99</v>
      </c>
      <c r="D249" s="78">
        <v>49.99</v>
      </c>
      <c r="E249" s="78">
        <v>28.99</v>
      </c>
      <c r="F249" s="78">
        <v>32.99</v>
      </c>
      <c r="G249" s="78">
        <v>32.99</v>
      </c>
      <c r="H249" s="244" t="s">
        <v>6</v>
      </c>
      <c r="I249" s="359">
        <v>5213009014335</v>
      </c>
      <c r="J249" s="360" t="s">
        <v>803</v>
      </c>
      <c r="K249" s="80" t="s">
        <v>802</v>
      </c>
      <c r="L249" s="236" t="s">
        <v>1051</v>
      </c>
      <c r="M249" s="240" t="s">
        <v>761</v>
      </c>
      <c r="N249" s="241" t="s">
        <v>762</v>
      </c>
      <c r="O249" s="242"/>
      <c r="P249" s="241"/>
      <c r="Q249" s="80" t="s">
        <v>804</v>
      </c>
      <c r="R249" s="212">
        <f t="shared" si="102"/>
        <v>0</v>
      </c>
      <c r="S249" s="212">
        <f t="shared" si="103"/>
        <v>0</v>
      </c>
      <c r="T249" s="212">
        <f t="shared" si="104"/>
        <v>0</v>
      </c>
      <c r="U249" s="45"/>
      <c r="V249" s="45"/>
      <c r="W249" s="45"/>
      <c r="X249" s="45"/>
      <c r="Y249" s="45"/>
      <c r="Z249" s="45"/>
      <c r="AA249" s="45"/>
      <c r="AB249" s="45"/>
      <c r="AC249" s="45"/>
      <c r="AD249" s="38"/>
    </row>
    <row r="250" spans="1:30" ht="22.5" customHeight="1" thickBot="1">
      <c r="A250" s="90"/>
      <c r="B250" s="78">
        <v>6</v>
      </c>
      <c r="C250" s="78">
        <v>29.99</v>
      </c>
      <c r="D250" s="78">
        <v>49.99</v>
      </c>
      <c r="E250" s="78">
        <v>28.99</v>
      </c>
      <c r="F250" s="78">
        <v>32.99</v>
      </c>
      <c r="G250" s="78">
        <v>32.99</v>
      </c>
      <c r="H250" s="244" t="s">
        <v>6</v>
      </c>
      <c r="I250" s="359">
        <v>5213009014366</v>
      </c>
      <c r="J250" s="360" t="s">
        <v>812</v>
      </c>
      <c r="K250" s="80" t="s">
        <v>811</v>
      </c>
      <c r="L250" s="236" t="s">
        <v>1051</v>
      </c>
      <c r="M250" s="240" t="s">
        <v>761</v>
      </c>
      <c r="N250" s="241" t="s">
        <v>762</v>
      </c>
      <c r="O250" s="242"/>
      <c r="P250" s="241"/>
      <c r="Q250" s="80" t="s">
        <v>813</v>
      </c>
      <c r="R250" s="212">
        <f t="shared" si="102"/>
        <v>0</v>
      </c>
      <c r="S250" s="212">
        <f t="shared" si="103"/>
        <v>0</v>
      </c>
      <c r="T250" s="212">
        <f t="shared" si="104"/>
        <v>0</v>
      </c>
      <c r="U250" s="45"/>
      <c r="V250" s="45"/>
      <c r="W250" s="45"/>
      <c r="X250" s="45"/>
      <c r="Y250" s="45"/>
      <c r="Z250" s="45"/>
      <c r="AA250" s="45"/>
      <c r="AB250" s="45"/>
      <c r="AC250" s="45"/>
      <c r="AD250" s="38"/>
    </row>
    <row r="251" spans="1:30" ht="22.5" customHeight="1" thickBot="1">
      <c r="A251" s="90"/>
      <c r="B251" s="78">
        <v>6</v>
      </c>
      <c r="C251" s="78">
        <v>29.99</v>
      </c>
      <c r="D251" s="78">
        <v>49.99</v>
      </c>
      <c r="E251" s="78">
        <v>28.99</v>
      </c>
      <c r="F251" s="78">
        <v>32.99</v>
      </c>
      <c r="G251" s="78">
        <v>32.99</v>
      </c>
      <c r="H251" s="244" t="s">
        <v>6</v>
      </c>
      <c r="I251" s="359">
        <v>5213009014342</v>
      </c>
      <c r="J251" s="360" t="s">
        <v>806</v>
      </c>
      <c r="K251" s="80" t="s">
        <v>805</v>
      </c>
      <c r="L251" s="236" t="s">
        <v>1051</v>
      </c>
      <c r="M251" s="240" t="s">
        <v>761</v>
      </c>
      <c r="N251" s="241" t="s">
        <v>762</v>
      </c>
      <c r="O251" s="242"/>
      <c r="P251" s="241"/>
      <c r="Q251" s="80" t="s">
        <v>807</v>
      </c>
      <c r="R251" s="212">
        <f t="shared" si="102"/>
        <v>0</v>
      </c>
      <c r="S251" s="212">
        <f t="shared" si="103"/>
        <v>0</v>
      </c>
      <c r="T251" s="212">
        <f t="shared" si="104"/>
        <v>0</v>
      </c>
      <c r="U251" s="45"/>
      <c r="V251" s="45"/>
      <c r="W251" s="45"/>
      <c r="X251" s="45"/>
      <c r="Y251" s="45"/>
      <c r="Z251" s="45"/>
      <c r="AA251" s="45"/>
      <c r="AB251" s="45"/>
      <c r="AC251" s="45"/>
      <c r="AD251" s="38"/>
    </row>
    <row r="252" spans="1:30" s="265" customFormat="1" ht="22.5" customHeight="1">
      <c r="A252" s="262" t="s">
        <v>36</v>
      </c>
      <c r="B252" s="230" t="s">
        <v>744</v>
      </c>
      <c r="C252" s="230" t="s">
        <v>265</v>
      </c>
      <c r="D252" s="230" t="s">
        <v>39</v>
      </c>
      <c r="E252" s="230" t="s">
        <v>1090</v>
      </c>
      <c r="F252" s="230" t="s">
        <v>40</v>
      </c>
      <c r="G252" s="230" t="s">
        <v>41</v>
      </c>
      <c r="H252" s="263" t="s">
        <v>42</v>
      </c>
      <c r="I252" s="336" t="s">
        <v>44</v>
      </c>
      <c r="J252" s="336" t="s">
        <v>43</v>
      </c>
      <c r="K252" s="230" t="s">
        <v>756</v>
      </c>
      <c r="L252" s="230" t="s">
        <v>45</v>
      </c>
      <c r="M252" s="230" t="s">
        <v>745</v>
      </c>
      <c r="N252" s="230" t="s">
        <v>47</v>
      </c>
      <c r="O252" s="230" t="s">
        <v>746</v>
      </c>
      <c r="P252" s="231" t="s">
        <v>747</v>
      </c>
      <c r="Q252" s="263" t="s">
        <v>50</v>
      </c>
      <c r="R252" s="266" t="s">
        <v>268</v>
      </c>
      <c r="S252" s="266" t="s">
        <v>267</v>
      </c>
      <c r="T252" s="75" t="s">
        <v>269</v>
      </c>
      <c r="U252" s="264"/>
      <c r="V252" s="264"/>
      <c r="W252" s="264"/>
      <c r="X252" s="264"/>
      <c r="Y252" s="264"/>
      <c r="Z252" s="264"/>
      <c r="AA252" s="264"/>
      <c r="AB252" s="264"/>
      <c r="AC252" s="264"/>
      <c r="AD252" s="264"/>
    </row>
    <row r="253" spans="1:30" ht="22.5" customHeight="1">
      <c r="A253" s="90"/>
      <c r="B253" s="78">
        <v>25</v>
      </c>
      <c r="C253" s="78">
        <v>15.99</v>
      </c>
      <c r="D253" s="78">
        <v>29.99</v>
      </c>
      <c r="E253" s="78">
        <v>15.99</v>
      </c>
      <c r="F253" s="78">
        <v>17.989999999999998</v>
      </c>
      <c r="G253" s="78">
        <v>17.989999999999998</v>
      </c>
      <c r="H253" s="244" t="s">
        <v>1053</v>
      </c>
      <c r="I253" s="351">
        <v>5213009014304</v>
      </c>
      <c r="J253" s="351" t="s">
        <v>759</v>
      </c>
      <c r="K253" s="80" t="s">
        <v>758</v>
      </c>
      <c r="L253" s="80" t="s">
        <v>760</v>
      </c>
      <c r="M253" s="80" t="s">
        <v>761</v>
      </c>
      <c r="N253" s="78" t="s">
        <v>762</v>
      </c>
      <c r="O253" s="80" t="s">
        <v>763</v>
      </c>
      <c r="P253" s="81" t="s">
        <v>751</v>
      </c>
      <c r="Q253" s="80" t="s">
        <v>764</v>
      </c>
      <c r="R253" s="212">
        <f t="shared" si="93"/>
        <v>0</v>
      </c>
      <c r="S253" s="212">
        <f t="shared" si="94"/>
        <v>0</v>
      </c>
      <c r="T253" s="212">
        <f t="shared" si="95"/>
        <v>0</v>
      </c>
      <c r="U253" s="45"/>
      <c r="V253" s="45"/>
      <c r="W253" s="45"/>
      <c r="X253" s="45"/>
      <c r="Y253" s="45"/>
      <c r="Z253" s="45"/>
      <c r="AA253" s="45"/>
      <c r="AB253" s="45"/>
      <c r="AC253" s="45"/>
      <c r="AD253" s="38"/>
    </row>
    <row r="254" spans="1:30" ht="22.5" customHeight="1">
      <c r="A254" s="90"/>
      <c r="B254" s="78">
        <v>25</v>
      </c>
      <c r="C254" s="78">
        <v>15.99</v>
      </c>
      <c r="D254" s="78">
        <v>29.99</v>
      </c>
      <c r="E254" s="78">
        <v>15.99</v>
      </c>
      <c r="F254" s="78">
        <v>17.989999999999998</v>
      </c>
      <c r="G254" s="78">
        <v>17.989999999999998</v>
      </c>
      <c r="H254" s="244" t="s">
        <v>6</v>
      </c>
      <c r="I254" s="351">
        <v>5213009014267</v>
      </c>
      <c r="J254" s="351" t="s">
        <v>766</v>
      </c>
      <c r="K254" s="80" t="s">
        <v>765</v>
      </c>
      <c r="L254" s="80" t="s">
        <v>767</v>
      </c>
      <c r="M254" s="80" t="s">
        <v>761</v>
      </c>
      <c r="N254" s="78" t="s">
        <v>768</v>
      </c>
      <c r="O254" s="80" t="s">
        <v>763</v>
      </c>
      <c r="P254" s="81" t="s">
        <v>752</v>
      </c>
      <c r="Q254" s="80" t="s">
        <v>764</v>
      </c>
      <c r="R254" s="212">
        <f t="shared" si="93"/>
        <v>0</v>
      </c>
      <c r="S254" s="212">
        <f t="shared" si="94"/>
        <v>0</v>
      </c>
      <c r="T254" s="212">
        <f t="shared" si="95"/>
        <v>0</v>
      </c>
      <c r="U254" s="45"/>
      <c r="V254" s="45"/>
      <c r="W254" s="45"/>
      <c r="X254" s="45"/>
      <c r="Y254" s="45"/>
      <c r="Z254" s="45"/>
      <c r="AA254" s="45"/>
      <c r="AB254" s="45"/>
      <c r="AC254" s="45"/>
      <c r="AD254" s="38"/>
    </row>
    <row r="255" spans="1:30" ht="22.5" customHeight="1">
      <c r="A255" s="90"/>
      <c r="B255" s="78">
        <v>15</v>
      </c>
      <c r="C255" s="78">
        <v>15.99</v>
      </c>
      <c r="D255" s="78">
        <v>29.99</v>
      </c>
      <c r="E255" s="78">
        <v>15.99</v>
      </c>
      <c r="F255" s="78">
        <v>17.989999999999998</v>
      </c>
      <c r="G255" s="78">
        <v>17.989999999999998</v>
      </c>
      <c r="H255" s="244" t="s">
        <v>6</v>
      </c>
      <c r="I255" s="351">
        <v>5213009014274</v>
      </c>
      <c r="J255" s="351" t="s">
        <v>770</v>
      </c>
      <c r="K255" s="80" t="s">
        <v>769</v>
      </c>
      <c r="L255" s="80" t="s">
        <v>771</v>
      </c>
      <c r="M255" s="80" t="s">
        <v>772</v>
      </c>
      <c r="N255" s="78" t="s">
        <v>768</v>
      </c>
      <c r="O255" s="80" t="s">
        <v>763</v>
      </c>
      <c r="P255" s="81" t="s">
        <v>755</v>
      </c>
      <c r="Q255" s="80" t="s">
        <v>764</v>
      </c>
      <c r="R255" s="212">
        <f t="shared" si="93"/>
        <v>0</v>
      </c>
      <c r="S255" s="212">
        <f t="shared" si="94"/>
        <v>0</v>
      </c>
      <c r="T255" s="212">
        <f t="shared" si="95"/>
        <v>0</v>
      </c>
      <c r="U255" s="45"/>
      <c r="V255" s="45"/>
      <c r="W255" s="45"/>
      <c r="X255" s="45"/>
      <c r="Y255" s="45"/>
      <c r="Z255" s="45"/>
      <c r="AA255" s="45"/>
      <c r="AB255" s="45"/>
      <c r="AC255" s="45"/>
      <c r="AD255" s="38"/>
    </row>
    <row r="256" spans="1:30" ht="22.5" customHeight="1">
      <c r="A256" s="90"/>
      <c r="B256" s="78">
        <v>25</v>
      </c>
      <c r="C256" s="78">
        <v>15.99</v>
      </c>
      <c r="D256" s="78">
        <v>29.99</v>
      </c>
      <c r="E256" s="78">
        <v>15.99</v>
      </c>
      <c r="F256" s="78">
        <v>17.989999999999998</v>
      </c>
      <c r="G256" s="78">
        <v>17.989999999999998</v>
      </c>
      <c r="H256" s="244" t="s">
        <v>6</v>
      </c>
      <c r="I256" s="351">
        <v>5213009014168</v>
      </c>
      <c r="J256" s="351" t="s">
        <v>775</v>
      </c>
      <c r="K256" s="80" t="s">
        <v>774</v>
      </c>
      <c r="L256" s="80" t="s">
        <v>760</v>
      </c>
      <c r="M256" s="80" t="s">
        <v>761</v>
      </c>
      <c r="N256" s="78" t="s">
        <v>762</v>
      </c>
      <c r="O256" s="80" t="s">
        <v>763</v>
      </c>
      <c r="P256" s="81" t="s">
        <v>751</v>
      </c>
      <c r="Q256" s="80" t="s">
        <v>776</v>
      </c>
      <c r="R256" s="212">
        <f t="shared" si="93"/>
        <v>0</v>
      </c>
      <c r="S256" s="212">
        <f t="shared" si="94"/>
        <v>0</v>
      </c>
      <c r="T256" s="212">
        <f t="shared" si="95"/>
        <v>0</v>
      </c>
      <c r="U256" s="45"/>
      <c r="V256" s="45"/>
      <c r="W256" s="45"/>
      <c r="X256" s="45"/>
      <c r="Y256" s="45"/>
      <c r="Z256" s="45"/>
      <c r="AA256" s="45"/>
      <c r="AB256" s="45"/>
      <c r="AC256" s="45"/>
      <c r="AD256" s="38"/>
    </row>
    <row r="257" spans="1:30" ht="22.5" customHeight="1">
      <c r="A257" s="90"/>
      <c r="B257" s="78">
        <v>25</v>
      </c>
      <c r="C257" s="78">
        <v>15.99</v>
      </c>
      <c r="D257" s="78">
        <v>29.99</v>
      </c>
      <c r="E257" s="78">
        <v>15.99</v>
      </c>
      <c r="F257" s="78">
        <v>17.989999999999998</v>
      </c>
      <c r="G257" s="78">
        <v>17.989999999999998</v>
      </c>
      <c r="H257" s="244" t="s">
        <v>6</v>
      </c>
      <c r="I257" s="351">
        <v>5213009014175</v>
      </c>
      <c r="J257" s="351" t="s">
        <v>778</v>
      </c>
      <c r="K257" s="80" t="s">
        <v>777</v>
      </c>
      <c r="L257" s="80" t="s">
        <v>767</v>
      </c>
      <c r="M257" s="80" t="s">
        <v>761</v>
      </c>
      <c r="N257" s="78" t="s">
        <v>768</v>
      </c>
      <c r="O257" s="80" t="s">
        <v>763</v>
      </c>
      <c r="P257" s="81" t="s">
        <v>752</v>
      </c>
      <c r="Q257" s="80" t="s">
        <v>776</v>
      </c>
      <c r="R257" s="212">
        <f t="shared" si="93"/>
        <v>0</v>
      </c>
      <c r="S257" s="212">
        <f t="shared" si="94"/>
        <v>0</v>
      </c>
      <c r="T257" s="212">
        <f t="shared" si="95"/>
        <v>0</v>
      </c>
      <c r="U257" s="45"/>
      <c r="V257" s="45"/>
      <c r="W257" s="45"/>
      <c r="X257" s="45"/>
      <c r="Y257" s="45"/>
      <c r="Z257" s="45"/>
      <c r="AA257" s="45"/>
      <c r="AB257" s="45"/>
      <c r="AC257" s="45"/>
      <c r="AD257" s="38"/>
    </row>
    <row r="258" spans="1:30" ht="22.5" customHeight="1">
      <c r="A258" s="90"/>
      <c r="B258" s="78">
        <v>15</v>
      </c>
      <c r="C258" s="78">
        <v>15.99</v>
      </c>
      <c r="D258" s="78">
        <v>29.99</v>
      </c>
      <c r="E258" s="78">
        <v>15.99</v>
      </c>
      <c r="F258" s="78">
        <v>17.989999999999998</v>
      </c>
      <c r="G258" s="78">
        <v>17.989999999999998</v>
      </c>
      <c r="H258" s="244" t="s">
        <v>6</v>
      </c>
      <c r="I258" s="351">
        <v>5213009014182</v>
      </c>
      <c r="J258" s="351" t="s">
        <v>780</v>
      </c>
      <c r="K258" s="80" t="s">
        <v>779</v>
      </c>
      <c r="L258" s="80" t="s">
        <v>771</v>
      </c>
      <c r="M258" s="80" t="s">
        <v>772</v>
      </c>
      <c r="N258" s="78" t="s">
        <v>768</v>
      </c>
      <c r="O258" s="80" t="s">
        <v>763</v>
      </c>
      <c r="P258" s="81" t="s">
        <v>755</v>
      </c>
      <c r="Q258" s="80" t="s">
        <v>776</v>
      </c>
      <c r="R258" s="212">
        <f t="shared" si="93"/>
        <v>0</v>
      </c>
      <c r="S258" s="212">
        <f t="shared" si="94"/>
        <v>0</v>
      </c>
      <c r="T258" s="212">
        <f t="shared" si="95"/>
        <v>0</v>
      </c>
      <c r="U258" s="45"/>
      <c r="V258" s="45"/>
      <c r="W258" s="45"/>
      <c r="X258" s="45"/>
      <c r="Y258" s="45"/>
      <c r="Z258" s="45"/>
      <c r="AA258" s="45"/>
      <c r="AB258" s="45"/>
      <c r="AC258" s="45"/>
      <c r="AD258" s="38"/>
    </row>
    <row r="259" spans="1:30" ht="22.5" customHeight="1">
      <c r="A259" s="90"/>
      <c r="B259" s="78">
        <v>25</v>
      </c>
      <c r="C259" s="78">
        <v>15.99</v>
      </c>
      <c r="D259" s="78">
        <v>29.99</v>
      </c>
      <c r="E259" s="78">
        <v>15.99</v>
      </c>
      <c r="F259" s="78">
        <v>17.989999999999998</v>
      </c>
      <c r="G259" s="78">
        <v>17.989999999999998</v>
      </c>
      <c r="H259" s="244" t="s">
        <v>6</v>
      </c>
      <c r="I259" s="351">
        <v>5213009014199</v>
      </c>
      <c r="J259" s="351" t="s">
        <v>782</v>
      </c>
      <c r="K259" s="80" t="s">
        <v>781</v>
      </c>
      <c r="L259" s="80" t="s">
        <v>760</v>
      </c>
      <c r="M259" s="80" t="s">
        <v>761</v>
      </c>
      <c r="N259" s="78" t="s">
        <v>762</v>
      </c>
      <c r="O259" s="80" t="s">
        <v>763</v>
      </c>
      <c r="P259" s="81" t="s">
        <v>751</v>
      </c>
      <c r="Q259" s="80" t="s">
        <v>783</v>
      </c>
      <c r="R259" s="212">
        <f t="shared" si="93"/>
        <v>0</v>
      </c>
      <c r="S259" s="212">
        <f t="shared" si="94"/>
        <v>0</v>
      </c>
      <c r="T259" s="212">
        <f t="shared" si="95"/>
        <v>0</v>
      </c>
      <c r="U259" s="45"/>
      <c r="V259" s="45"/>
      <c r="W259" s="45"/>
      <c r="X259" s="45"/>
      <c r="Y259" s="45"/>
      <c r="Z259" s="45"/>
      <c r="AA259" s="45"/>
      <c r="AB259" s="45"/>
      <c r="AC259" s="45"/>
      <c r="AD259" s="38"/>
    </row>
    <row r="260" spans="1:30" ht="22.5" customHeight="1">
      <c r="A260" s="90"/>
      <c r="B260" s="78">
        <v>25</v>
      </c>
      <c r="C260" s="78">
        <v>15.99</v>
      </c>
      <c r="D260" s="78">
        <v>29.99</v>
      </c>
      <c r="E260" s="78">
        <v>15.99</v>
      </c>
      <c r="F260" s="78">
        <v>17.989999999999998</v>
      </c>
      <c r="G260" s="78">
        <v>17.989999999999998</v>
      </c>
      <c r="H260" s="244" t="s">
        <v>6</v>
      </c>
      <c r="I260" s="351">
        <v>5213009014205</v>
      </c>
      <c r="J260" s="351" t="s">
        <v>785</v>
      </c>
      <c r="K260" s="80" t="s">
        <v>784</v>
      </c>
      <c r="L260" s="80" t="s">
        <v>767</v>
      </c>
      <c r="M260" s="80" t="s">
        <v>761</v>
      </c>
      <c r="N260" s="78" t="s">
        <v>768</v>
      </c>
      <c r="O260" s="80" t="s">
        <v>763</v>
      </c>
      <c r="P260" s="81" t="s">
        <v>752</v>
      </c>
      <c r="Q260" s="80" t="s">
        <v>783</v>
      </c>
      <c r="R260" s="212">
        <f t="shared" si="93"/>
        <v>0</v>
      </c>
      <c r="S260" s="212">
        <f t="shared" si="94"/>
        <v>0</v>
      </c>
      <c r="T260" s="212">
        <f t="shared" si="95"/>
        <v>0</v>
      </c>
      <c r="U260" s="45"/>
      <c r="V260" s="45"/>
      <c r="W260" s="45"/>
      <c r="X260" s="45"/>
      <c r="Y260" s="45"/>
      <c r="Z260" s="45"/>
      <c r="AA260" s="45"/>
      <c r="AB260" s="45"/>
      <c r="AC260" s="45"/>
      <c r="AD260" s="38"/>
    </row>
    <row r="261" spans="1:30" ht="22.5" customHeight="1">
      <c r="A261" s="90"/>
      <c r="B261" s="78">
        <v>15</v>
      </c>
      <c r="C261" s="78">
        <v>15.99</v>
      </c>
      <c r="D261" s="78">
        <v>29.99</v>
      </c>
      <c r="E261" s="78">
        <v>15.99</v>
      </c>
      <c r="F261" s="78">
        <v>17.989999999999998</v>
      </c>
      <c r="G261" s="78">
        <v>17.989999999999998</v>
      </c>
      <c r="H261" s="244" t="s">
        <v>6</v>
      </c>
      <c r="I261" s="351">
        <v>5213009014212</v>
      </c>
      <c r="J261" s="351" t="s">
        <v>787</v>
      </c>
      <c r="K261" s="80" t="s">
        <v>786</v>
      </c>
      <c r="L261" s="80" t="s">
        <v>771</v>
      </c>
      <c r="M261" s="80" t="s">
        <v>772</v>
      </c>
      <c r="N261" s="78" t="s">
        <v>768</v>
      </c>
      <c r="O261" s="80" t="s">
        <v>763</v>
      </c>
      <c r="P261" s="81" t="s">
        <v>755</v>
      </c>
      <c r="Q261" s="80" t="s">
        <v>783</v>
      </c>
      <c r="R261" s="212">
        <f t="shared" si="93"/>
        <v>0</v>
      </c>
      <c r="S261" s="212">
        <f t="shared" si="94"/>
        <v>0</v>
      </c>
      <c r="T261" s="212">
        <f t="shared" si="95"/>
        <v>0</v>
      </c>
      <c r="U261" s="45"/>
      <c r="V261" s="45"/>
      <c r="W261" s="45"/>
      <c r="X261" s="45"/>
      <c r="Y261" s="45"/>
      <c r="Z261" s="45"/>
      <c r="AA261" s="45"/>
      <c r="AB261" s="45"/>
      <c r="AC261" s="45"/>
      <c r="AD261" s="38"/>
    </row>
    <row r="262" spans="1:30" ht="22.5" customHeight="1">
      <c r="A262" s="90"/>
      <c r="B262" s="78">
        <v>25</v>
      </c>
      <c r="C262" s="78">
        <v>15.99</v>
      </c>
      <c r="D262" s="78">
        <v>29.99</v>
      </c>
      <c r="E262" s="78">
        <v>15.99</v>
      </c>
      <c r="F262" s="78">
        <v>17.989999999999998</v>
      </c>
      <c r="G262" s="78">
        <v>17.989999999999998</v>
      </c>
      <c r="H262" s="244" t="s">
        <v>6</v>
      </c>
      <c r="I262" s="351">
        <v>5213009014229</v>
      </c>
      <c r="J262" s="351" t="s">
        <v>789</v>
      </c>
      <c r="K262" s="80" t="s">
        <v>788</v>
      </c>
      <c r="L262" s="80" t="s">
        <v>760</v>
      </c>
      <c r="M262" s="80" t="s">
        <v>761</v>
      </c>
      <c r="N262" s="78" t="s">
        <v>762</v>
      </c>
      <c r="O262" s="80" t="s">
        <v>763</v>
      </c>
      <c r="P262" s="81" t="s">
        <v>751</v>
      </c>
      <c r="Q262" s="80" t="s">
        <v>790</v>
      </c>
      <c r="R262" s="212">
        <f t="shared" si="93"/>
        <v>0</v>
      </c>
      <c r="S262" s="212">
        <f t="shared" si="94"/>
        <v>0</v>
      </c>
      <c r="T262" s="212">
        <f t="shared" si="95"/>
        <v>0</v>
      </c>
      <c r="U262" s="45"/>
      <c r="V262" s="45"/>
      <c r="W262" s="45"/>
      <c r="X262" s="45"/>
      <c r="Y262" s="45"/>
      <c r="Z262" s="45"/>
      <c r="AA262" s="45"/>
      <c r="AB262" s="45"/>
      <c r="AC262" s="45"/>
      <c r="AD262" s="38"/>
    </row>
    <row r="263" spans="1:30" ht="22.5" customHeight="1">
      <c r="A263" s="90"/>
      <c r="B263" s="78">
        <v>25</v>
      </c>
      <c r="C263" s="78">
        <v>15.99</v>
      </c>
      <c r="D263" s="78">
        <v>29.99</v>
      </c>
      <c r="E263" s="78">
        <v>15.99</v>
      </c>
      <c r="F263" s="78">
        <v>17.989999999999998</v>
      </c>
      <c r="G263" s="78">
        <v>17.989999999999998</v>
      </c>
      <c r="H263" s="244" t="s">
        <v>6</v>
      </c>
      <c r="I263" s="351">
        <v>5213009014236</v>
      </c>
      <c r="J263" s="352" t="s">
        <v>792</v>
      </c>
      <c r="K263" s="80" t="s">
        <v>791</v>
      </c>
      <c r="L263" s="80" t="s">
        <v>767</v>
      </c>
      <c r="M263" s="80" t="s">
        <v>761</v>
      </c>
      <c r="N263" s="78" t="s">
        <v>768</v>
      </c>
      <c r="O263" s="80" t="s">
        <v>763</v>
      </c>
      <c r="P263" s="78" t="s">
        <v>752</v>
      </c>
      <c r="Q263" s="80" t="s">
        <v>790</v>
      </c>
      <c r="R263" s="212">
        <f t="shared" si="93"/>
        <v>0</v>
      </c>
      <c r="S263" s="212">
        <f t="shared" si="94"/>
        <v>0</v>
      </c>
      <c r="T263" s="212">
        <f t="shared" si="95"/>
        <v>0</v>
      </c>
      <c r="U263" s="45"/>
      <c r="V263" s="45"/>
      <c r="W263" s="45"/>
      <c r="X263" s="45"/>
      <c r="Y263" s="45"/>
      <c r="Z263" s="45"/>
      <c r="AA263" s="45"/>
      <c r="AB263" s="45"/>
      <c r="AC263" s="45"/>
      <c r="AD263" s="38"/>
    </row>
    <row r="264" spans="1:30" ht="22.5" customHeight="1">
      <c r="A264" s="90"/>
      <c r="B264" s="78">
        <v>15</v>
      </c>
      <c r="C264" s="78">
        <v>15.99</v>
      </c>
      <c r="D264" s="78">
        <v>29.99</v>
      </c>
      <c r="E264" s="78">
        <v>15.99</v>
      </c>
      <c r="F264" s="78">
        <v>17.989999999999998</v>
      </c>
      <c r="G264" s="78">
        <v>17.989999999999998</v>
      </c>
      <c r="H264" s="244" t="s">
        <v>6</v>
      </c>
      <c r="I264" s="351">
        <v>5213009014243</v>
      </c>
      <c r="J264" s="352" t="s">
        <v>794</v>
      </c>
      <c r="K264" s="80" t="s">
        <v>793</v>
      </c>
      <c r="L264" s="80" t="s">
        <v>771</v>
      </c>
      <c r="M264" s="80" t="s">
        <v>772</v>
      </c>
      <c r="N264" s="78" t="s">
        <v>768</v>
      </c>
      <c r="O264" s="80" t="s">
        <v>763</v>
      </c>
      <c r="P264" s="81" t="s">
        <v>755</v>
      </c>
      <c r="Q264" s="80" t="s">
        <v>790</v>
      </c>
      <c r="R264" s="212">
        <f t="shared" si="93"/>
        <v>0</v>
      </c>
      <c r="S264" s="212">
        <f t="shared" si="94"/>
        <v>0</v>
      </c>
      <c r="T264" s="212">
        <f t="shared" si="95"/>
        <v>0</v>
      </c>
      <c r="U264" s="45"/>
      <c r="V264" s="45"/>
      <c r="W264" s="45"/>
      <c r="X264" s="45"/>
      <c r="Y264" s="45"/>
      <c r="Z264" s="45"/>
      <c r="AA264" s="45"/>
      <c r="AB264" s="45"/>
      <c r="AC264" s="45"/>
      <c r="AD264" s="38"/>
    </row>
    <row r="265" spans="1:30" ht="22.5" customHeight="1">
      <c r="A265" s="91" t="s">
        <v>820</v>
      </c>
      <c r="B265" s="64"/>
      <c r="C265" s="56"/>
      <c r="D265" s="56"/>
      <c r="E265" s="56"/>
      <c r="F265" s="56"/>
      <c r="G265" s="56"/>
      <c r="H265" s="67"/>
      <c r="I265" s="362"/>
      <c r="J265" s="338"/>
      <c r="K265" s="92" t="s">
        <v>821</v>
      </c>
      <c r="L265" s="64"/>
      <c r="M265" s="70"/>
      <c r="N265" s="93"/>
      <c r="O265" s="70"/>
      <c r="P265" s="93"/>
      <c r="Q265" s="94"/>
      <c r="R265" s="266" t="s">
        <v>6</v>
      </c>
      <c r="S265" s="266" t="s">
        <v>6</v>
      </c>
      <c r="T265" s="266" t="s">
        <v>6</v>
      </c>
      <c r="U265" s="45"/>
      <c r="V265" s="45"/>
      <c r="W265" s="45"/>
      <c r="X265" s="45"/>
      <c r="Y265" s="45"/>
      <c r="Z265" s="45"/>
      <c r="AA265" s="45"/>
      <c r="AB265" s="45"/>
      <c r="AC265" s="45"/>
      <c r="AD265" s="38"/>
    </row>
    <row r="266" spans="1:30" ht="22.5" customHeight="1">
      <c r="A266" s="74" t="s">
        <v>822</v>
      </c>
      <c r="B266" s="75" t="s">
        <v>37</v>
      </c>
      <c r="C266" s="75" t="s">
        <v>265</v>
      </c>
      <c r="D266" s="75" t="s">
        <v>39</v>
      </c>
      <c r="E266" s="75" t="s">
        <v>1090</v>
      </c>
      <c r="F266" s="75" t="s">
        <v>40</v>
      </c>
      <c r="G266" s="75" t="s">
        <v>41</v>
      </c>
      <c r="H266" s="95"/>
      <c r="I266" s="363" t="s">
        <v>44</v>
      </c>
      <c r="J266" s="363" t="s">
        <v>43</v>
      </c>
      <c r="K266" s="52" t="s">
        <v>823</v>
      </c>
      <c r="L266" s="75" t="s">
        <v>45</v>
      </c>
      <c r="M266" s="75" t="s">
        <v>46</v>
      </c>
      <c r="N266" s="75" t="s">
        <v>47</v>
      </c>
      <c r="O266" s="75"/>
      <c r="P266" s="96"/>
      <c r="Q266" s="97"/>
      <c r="R266" s="266" t="s">
        <v>268</v>
      </c>
      <c r="S266" s="266" t="s">
        <v>267</v>
      </c>
      <c r="T266" s="75" t="s">
        <v>269</v>
      </c>
      <c r="U266" s="45"/>
      <c r="V266" s="45"/>
      <c r="W266" s="45"/>
      <c r="X266" s="45"/>
      <c r="Y266" s="45"/>
      <c r="Z266" s="45"/>
      <c r="AA266" s="45"/>
      <c r="AB266" s="45"/>
      <c r="AC266" s="45"/>
      <c r="AD266" s="38"/>
    </row>
    <row r="267" spans="1:30" ht="22.5" customHeight="1">
      <c r="A267" s="54"/>
      <c r="B267" s="98">
        <v>1</v>
      </c>
      <c r="C267" s="98">
        <v>0</v>
      </c>
      <c r="D267" s="98">
        <v>0</v>
      </c>
      <c r="E267" s="98">
        <v>0</v>
      </c>
      <c r="F267" s="98">
        <v>0</v>
      </c>
      <c r="G267" s="98">
        <v>0</v>
      </c>
      <c r="H267" s="250"/>
      <c r="I267" s="403">
        <v>5213009014960</v>
      </c>
      <c r="J267" s="405" t="s">
        <v>1054</v>
      </c>
      <c r="K267" s="252" t="s">
        <v>824</v>
      </c>
      <c r="L267" s="99"/>
      <c r="M267" s="99"/>
      <c r="N267" s="100"/>
      <c r="O267" s="99"/>
      <c r="P267" s="100"/>
      <c r="Q267" s="101"/>
      <c r="R267" s="212">
        <f t="shared" si="93"/>
        <v>0</v>
      </c>
      <c r="S267" s="212">
        <f t="shared" si="94"/>
        <v>0</v>
      </c>
      <c r="T267" s="212">
        <f t="shared" si="95"/>
        <v>0</v>
      </c>
      <c r="U267" s="45"/>
      <c r="V267" s="45"/>
      <c r="W267" s="45"/>
      <c r="X267" s="45"/>
      <c r="Y267" s="45"/>
      <c r="Z267" s="45"/>
      <c r="AA267" s="45"/>
      <c r="AB267" s="45"/>
      <c r="AC267" s="45"/>
      <c r="AD267" s="38"/>
    </row>
    <row r="268" spans="1:30" ht="22.5" customHeight="1">
      <c r="A268" s="54"/>
      <c r="B268" s="312">
        <v>1</v>
      </c>
      <c r="C268" s="312">
        <v>0</v>
      </c>
      <c r="D268" s="312">
        <v>0</v>
      </c>
      <c r="E268" s="312">
        <v>0</v>
      </c>
      <c r="F268" s="312">
        <v>0</v>
      </c>
      <c r="G268" s="312">
        <v>0</v>
      </c>
      <c r="H268" s="313" t="s">
        <v>1108</v>
      </c>
      <c r="I268" s="408">
        <v>5213009015356</v>
      </c>
      <c r="J268" s="408" t="s">
        <v>1229</v>
      </c>
      <c r="K268" s="402" t="s">
        <v>1113</v>
      </c>
      <c r="L268" s="314"/>
      <c r="M268" s="314"/>
      <c r="N268" s="315"/>
      <c r="O268" s="314"/>
      <c r="P268" s="315"/>
      <c r="Q268" s="316"/>
      <c r="R268" s="212">
        <f t="shared" ref="R268" si="108">F268*A268</f>
        <v>0</v>
      </c>
      <c r="S268" s="212">
        <f t="shared" ref="S268" si="109">G268*A268</f>
        <v>0</v>
      </c>
      <c r="T268" s="212">
        <f t="shared" ref="T268" si="110">D268*A268</f>
        <v>0</v>
      </c>
      <c r="U268" s="45"/>
      <c r="V268" s="45"/>
      <c r="W268" s="45"/>
      <c r="X268" s="45"/>
      <c r="Y268" s="45"/>
      <c r="Z268" s="45"/>
      <c r="AA268" s="45"/>
      <c r="AB268" s="45"/>
      <c r="AC268" s="45"/>
      <c r="AD268" s="38"/>
    </row>
    <row r="269" spans="1:30" ht="22.5" customHeight="1">
      <c r="A269" s="54"/>
      <c r="B269" s="98">
        <v>1</v>
      </c>
      <c r="C269" s="98">
        <v>0</v>
      </c>
      <c r="D269" s="98">
        <v>0</v>
      </c>
      <c r="E269" s="98">
        <v>0</v>
      </c>
      <c r="F269" s="98">
        <v>0</v>
      </c>
      <c r="G269" s="98">
        <v>0</v>
      </c>
      <c r="H269" s="250"/>
      <c r="I269" s="404">
        <v>5213009014977</v>
      </c>
      <c r="J269" s="404" t="s">
        <v>1055</v>
      </c>
      <c r="K269" s="252" t="s">
        <v>825</v>
      </c>
      <c r="L269" s="99"/>
      <c r="M269" s="99"/>
      <c r="N269" s="100"/>
      <c r="O269" s="99"/>
      <c r="P269" s="100"/>
      <c r="Q269" s="101"/>
      <c r="R269" s="212">
        <f t="shared" si="93"/>
        <v>0</v>
      </c>
      <c r="S269" s="212">
        <f t="shared" si="94"/>
        <v>0</v>
      </c>
      <c r="T269" s="212">
        <f t="shared" si="95"/>
        <v>0</v>
      </c>
      <c r="U269" s="45"/>
      <c r="V269" s="45"/>
      <c r="W269" s="45"/>
      <c r="X269" s="45"/>
      <c r="Y269" s="45"/>
      <c r="Z269" s="45"/>
      <c r="AA269" s="45"/>
      <c r="AB269" s="45"/>
      <c r="AC269" s="45"/>
      <c r="AD269" s="38"/>
    </row>
    <row r="270" spans="1:30" ht="22.5" customHeight="1">
      <c r="A270" s="54"/>
      <c r="B270" s="98">
        <v>1</v>
      </c>
      <c r="C270" s="98">
        <v>0</v>
      </c>
      <c r="D270" s="98">
        <v>0</v>
      </c>
      <c r="E270" s="98">
        <v>0</v>
      </c>
      <c r="F270" s="98">
        <v>0</v>
      </c>
      <c r="G270" s="98">
        <v>0</v>
      </c>
      <c r="H270" s="250"/>
      <c r="I270" s="364">
        <v>5213009014984</v>
      </c>
      <c r="J270" s="364" t="s">
        <v>1056</v>
      </c>
      <c r="K270" s="252" t="s">
        <v>826</v>
      </c>
      <c r="L270" s="99"/>
      <c r="M270" s="99"/>
      <c r="N270" s="100"/>
      <c r="O270" s="99"/>
      <c r="P270" s="100"/>
      <c r="Q270" s="101"/>
      <c r="R270" s="212">
        <f t="shared" si="93"/>
        <v>0</v>
      </c>
      <c r="S270" s="212">
        <f t="shared" si="94"/>
        <v>0</v>
      </c>
      <c r="T270" s="212">
        <f t="shared" si="95"/>
        <v>0</v>
      </c>
      <c r="U270" s="45"/>
      <c r="V270" s="45"/>
      <c r="W270" s="45"/>
      <c r="X270" s="45"/>
      <c r="Y270" s="45"/>
      <c r="Z270" s="45"/>
      <c r="AA270" s="45"/>
      <c r="AB270" s="45"/>
      <c r="AC270" s="45"/>
      <c r="AD270" s="38"/>
    </row>
    <row r="271" spans="1:30" ht="22.5" customHeight="1">
      <c r="A271" s="54"/>
      <c r="B271" s="98">
        <v>1</v>
      </c>
      <c r="C271" s="98">
        <v>0</v>
      </c>
      <c r="D271" s="98">
        <v>0</v>
      </c>
      <c r="E271" s="98">
        <v>0</v>
      </c>
      <c r="F271" s="98">
        <v>0</v>
      </c>
      <c r="G271" s="98">
        <v>0</v>
      </c>
      <c r="H271" s="250"/>
      <c r="I271" s="364">
        <v>5213009014991</v>
      </c>
      <c r="J271" s="364" t="s">
        <v>1057</v>
      </c>
      <c r="K271" s="252" t="s">
        <v>827</v>
      </c>
      <c r="L271" s="99"/>
      <c r="M271" s="99"/>
      <c r="N271" s="100"/>
      <c r="O271" s="99"/>
      <c r="P271" s="100"/>
      <c r="Q271" s="101"/>
      <c r="R271" s="212">
        <f t="shared" si="93"/>
        <v>0</v>
      </c>
      <c r="S271" s="212">
        <f t="shared" si="94"/>
        <v>0</v>
      </c>
      <c r="T271" s="212">
        <f t="shared" si="95"/>
        <v>0</v>
      </c>
      <c r="U271" s="45"/>
      <c r="V271" s="45"/>
      <c r="W271" s="45"/>
      <c r="X271" s="45"/>
      <c r="Y271" s="45"/>
      <c r="Z271" s="45"/>
      <c r="AA271" s="45"/>
      <c r="AB271" s="45"/>
      <c r="AC271" s="45"/>
      <c r="AD271" s="38"/>
    </row>
    <row r="272" spans="1:30" ht="22.5" customHeight="1">
      <c r="A272" s="54"/>
      <c r="B272" s="98">
        <v>1</v>
      </c>
      <c r="C272" s="98">
        <v>0</v>
      </c>
      <c r="D272" s="98">
        <v>0</v>
      </c>
      <c r="E272" s="98">
        <v>0</v>
      </c>
      <c r="F272" s="98">
        <v>0</v>
      </c>
      <c r="G272" s="98">
        <v>0</v>
      </c>
      <c r="H272" s="250"/>
      <c r="I272" s="364">
        <v>5213009015004</v>
      </c>
      <c r="J272" s="364" t="s">
        <v>1058</v>
      </c>
      <c r="K272" s="252" t="s">
        <v>828</v>
      </c>
      <c r="L272" s="99"/>
      <c r="M272" s="99"/>
      <c r="N272" s="100"/>
      <c r="O272" s="99"/>
      <c r="P272" s="100"/>
      <c r="Q272" s="101"/>
      <c r="R272" s="212">
        <f t="shared" si="93"/>
        <v>0</v>
      </c>
      <c r="S272" s="212">
        <f t="shared" si="94"/>
        <v>0</v>
      </c>
      <c r="T272" s="212">
        <f t="shared" si="95"/>
        <v>0</v>
      </c>
      <c r="U272" s="45"/>
      <c r="V272" s="45"/>
      <c r="W272" s="45"/>
      <c r="X272" s="45"/>
      <c r="Y272" s="45"/>
      <c r="Z272" s="45"/>
      <c r="AA272" s="45"/>
      <c r="AB272" s="45"/>
      <c r="AC272" s="45"/>
      <c r="AD272" s="38"/>
    </row>
    <row r="273" spans="1:30" ht="22.5" customHeight="1">
      <c r="A273" s="54"/>
      <c r="B273" s="98">
        <v>1</v>
      </c>
      <c r="C273" s="98">
        <v>0</v>
      </c>
      <c r="D273" s="98">
        <v>0</v>
      </c>
      <c r="E273" s="98">
        <v>0</v>
      </c>
      <c r="F273" s="98">
        <v>0</v>
      </c>
      <c r="G273" s="98">
        <v>0</v>
      </c>
      <c r="H273" s="250"/>
      <c r="I273" s="364">
        <v>5213009015011</v>
      </c>
      <c r="J273" s="406" t="s">
        <v>1059</v>
      </c>
      <c r="K273" s="252" t="s">
        <v>829</v>
      </c>
      <c r="L273" s="99"/>
      <c r="M273" s="99"/>
      <c r="N273" s="100"/>
      <c r="O273" s="99"/>
      <c r="P273" s="100"/>
      <c r="Q273" s="101"/>
      <c r="R273" s="212">
        <f t="shared" si="93"/>
        <v>0</v>
      </c>
      <c r="S273" s="212">
        <f t="shared" si="94"/>
        <v>0</v>
      </c>
      <c r="T273" s="212">
        <f t="shared" si="95"/>
        <v>0</v>
      </c>
      <c r="U273" s="45"/>
      <c r="V273" s="45"/>
      <c r="W273" s="45"/>
      <c r="X273" s="45"/>
      <c r="Y273" s="45"/>
      <c r="Z273" s="45"/>
      <c r="AA273" s="45"/>
      <c r="AB273" s="45"/>
      <c r="AC273" s="45"/>
      <c r="AD273" s="38"/>
    </row>
    <row r="274" spans="1:30" ht="22.5" customHeight="1">
      <c r="A274" s="54"/>
      <c r="B274" s="98">
        <v>1</v>
      </c>
      <c r="C274" s="98">
        <v>0</v>
      </c>
      <c r="D274" s="98">
        <v>0</v>
      </c>
      <c r="E274" s="98">
        <v>0</v>
      </c>
      <c r="F274" s="98">
        <v>0</v>
      </c>
      <c r="G274" s="98">
        <v>0</v>
      </c>
      <c r="H274" s="250"/>
      <c r="I274" s="403">
        <v>5213009015028</v>
      </c>
      <c r="J274" s="407" t="s">
        <v>1060</v>
      </c>
      <c r="K274" s="252" t="s">
        <v>830</v>
      </c>
      <c r="L274" s="99"/>
      <c r="M274" s="99"/>
      <c r="N274" s="100"/>
      <c r="O274" s="102"/>
      <c r="P274" s="100"/>
      <c r="Q274" s="101"/>
      <c r="R274" s="212">
        <f t="shared" ref="R274" si="111">F274*A274</f>
        <v>0</v>
      </c>
      <c r="S274" s="212">
        <f t="shared" ref="S274" si="112">G274*A274</f>
        <v>0</v>
      </c>
      <c r="T274" s="212">
        <f t="shared" ref="T274" si="113">D274*A274</f>
        <v>0</v>
      </c>
      <c r="U274" s="45"/>
      <c r="V274" s="45"/>
      <c r="W274" s="45"/>
      <c r="X274" s="45"/>
      <c r="Y274" s="45"/>
      <c r="Z274" s="45"/>
      <c r="AA274" s="45"/>
      <c r="AB274" s="45"/>
      <c r="AC274" s="45"/>
      <c r="AD274" s="38"/>
    </row>
    <row r="275" spans="1:30" ht="22.5" customHeight="1">
      <c r="A275" s="54"/>
      <c r="B275" s="312">
        <v>1</v>
      </c>
      <c r="C275" s="312">
        <v>0</v>
      </c>
      <c r="D275" s="312">
        <v>0</v>
      </c>
      <c r="E275" s="312">
        <v>0</v>
      </c>
      <c r="F275" s="312">
        <v>0</v>
      </c>
      <c r="G275" s="312">
        <v>0</v>
      </c>
      <c r="H275" s="313" t="s">
        <v>1108</v>
      </c>
      <c r="I275" s="408">
        <v>5213009015363</v>
      </c>
      <c r="J275" s="408" t="s">
        <v>1230</v>
      </c>
      <c r="K275" s="402" t="s">
        <v>1112</v>
      </c>
      <c r="L275" s="314"/>
      <c r="M275" s="314"/>
      <c r="N275" s="315"/>
      <c r="O275" s="317"/>
      <c r="P275" s="315"/>
      <c r="Q275" s="316"/>
      <c r="R275" s="212">
        <f t="shared" si="93"/>
        <v>0</v>
      </c>
      <c r="S275" s="212">
        <f t="shared" si="94"/>
        <v>0</v>
      </c>
      <c r="T275" s="212">
        <f t="shared" si="95"/>
        <v>0</v>
      </c>
      <c r="U275" s="45"/>
      <c r="V275" s="45"/>
      <c r="W275" s="45"/>
      <c r="X275" s="45"/>
      <c r="Y275" s="45"/>
      <c r="Z275" s="45"/>
      <c r="AA275" s="45"/>
      <c r="AB275" s="45"/>
      <c r="AC275" s="45"/>
      <c r="AD275" s="38"/>
    </row>
    <row r="276" spans="1:30" ht="22.5" customHeight="1">
      <c r="A276" s="54"/>
      <c r="B276" s="98">
        <v>1</v>
      </c>
      <c r="C276" s="98">
        <v>0</v>
      </c>
      <c r="D276" s="98">
        <v>0</v>
      </c>
      <c r="E276" s="98">
        <v>0</v>
      </c>
      <c r="F276" s="98">
        <v>0</v>
      </c>
      <c r="G276" s="98">
        <v>0</v>
      </c>
      <c r="H276" s="250"/>
      <c r="I276" s="419">
        <v>5213009015035</v>
      </c>
      <c r="J276" s="419" t="s">
        <v>1061</v>
      </c>
      <c r="K276" s="252" t="s">
        <v>831</v>
      </c>
      <c r="L276" s="99"/>
      <c r="M276" s="99"/>
      <c r="N276" s="100"/>
      <c r="O276" s="102"/>
      <c r="P276" s="100"/>
      <c r="Q276" s="101"/>
      <c r="R276" s="212">
        <f t="shared" si="93"/>
        <v>0</v>
      </c>
      <c r="S276" s="212">
        <f t="shared" si="94"/>
        <v>0</v>
      </c>
      <c r="T276" s="212">
        <f t="shared" si="95"/>
        <v>0</v>
      </c>
      <c r="U276" s="45"/>
      <c r="V276" s="45"/>
      <c r="W276" s="45"/>
      <c r="X276" s="45"/>
      <c r="Y276" s="45"/>
      <c r="Z276" s="45"/>
      <c r="AA276" s="45"/>
      <c r="AB276" s="45"/>
      <c r="AC276" s="45"/>
      <c r="AD276" s="38"/>
    </row>
    <row r="277" spans="1:30" ht="22.5" customHeight="1">
      <c r="A277" s="54"/>
      <c r="B277" s="312">
        <v>1</v>
      </c>
      <c r="C277" s="312">
        <v>0</v>
      </c>
      <c r="D277" s="312">
        <v>0</v>
      </c>
      <c r="E277" s="312">
        <v>0</v>
      </c>
      <c r="F277" s="312">
        <v>0</v>
      </c>
      <c r="G277" s="312">
        <v>0</v>
      </c>
      <c r="H277" s="318" t="s">
        <v>1108</v>
      </c>
      <c r="I277" s="408">
        <v>5213009015387</v>
      </c>
      <c r="J277" s="408" t="s">
        <v>1252</v>
      </c>
      <c r="K277" s="402" t="s">
        <v>1248</v>
      </c>
      <c r="L277" s="417" t="s">
        <v>1249</v>
      </c>
      <c r="M277" s="314"/>
      <c r="N277" s="312"/>
      <c r="O277" s="319"/>
      <c r="P277" s="312"/>
      <c r="Q277" s="319"/>
      <c r="R277" s="212">
        <f t="shared" ref="R277" si="114">F277*A277</f>
        <v>0</v>
      </c>
      <c r="S277" s="212">
        <f t="shared" ref="S277" si="115">G277*A277</f>
        <v>0</v>
      </c>
      <c r="T277" s="212">
        <f t="shared" ref="T277" si="116">D277*A277</f>
        <v>0</v>
      </c>
      <c r="U277" s="45"/>
      <c r="V277" s="45"/>
      <c r="W277" s="45"/>
      <c r="X277" s="45"/>
      <c r="Y277" s="45"/>
      <c r="Z277" s="45"/>
      <c r="AA277" s="45"/>
      <c r="AB277" s="38"/>
      <c r="AC277" s="38"/>
      <c r="AD277" s="38"/>
    </row>
    <row r="278" spans="1:30" ht="22.5" customHeight="1">
      <c r="A278" s="54"/>
      <c r="B278" s="312">
        <v>1</v>
      </c>
      <c r="C278" s="312">
        <v>0</v>
      </c>
      <c r="D278" s="312">
        <v>0</v>
      </c>
      <c r="E278" s="312">
        <v>0</v>
      </c>
      <c r="F278" s="312">
        <v>0</v>
      </c>
      <c r="G278" s="312">
        <v>0</v>
      </c>
      <c r="H278" s="318" t="s">
        <v>1108</v>
      </c>
      <c r="I278" s="408">
        <v>5213009015370</v>
      </c>
      <c r="J278" s="408" t="s">
        <v>1231</v>
      </c>
      <c r="K278" s="402" t="s">
        <v>1111</v>
      </c>
      <c r="L278" s="314"/>
      <c r="M278" s="314"/>
      <c r="N278" s="312"/>
      <c r="O278" s="319"/>
      <c r="P278" s="312"/>
      <c r="Q278" s="319"/>
      <c r="R278" s="212">
        <f t="shared" si="93"/>
        <v>0</v>
      </c>
      <c r="S278" s="212">
        <f t="shared" si="94"/>
        <v>0</v>
      </c>
      <c r="T278" s="212">
        <f t="shared" si="95"/>
        <v>0</v>
      </c>
      <c r="U278" s="45"/>
      <c r="V278" s="45"/>
      <c r="W278" s="45"/>
      <c r="X278" s="45"/>
      <c r="Y278" s="45"/>
      <c r="Z278" s="45"/>
      <c r="AA278" s="45"/>
      <c r="AB278" s="38"/>
      <c r="AC278" s="38"/>
      <c r="AD278" s="38"/>
    </row>
    <row r="279" spans="1:30" ht="22.5" customHeight="1">
      <c r="A279" s="54"/>
      <c r="B279" s="98">
        <v>1</v>
      </c>
      <c r="C279" s="98">
        <v>0</v>
      </c>
      <c r="D279" s="98">
        <v>0</v>
      </c>
      <c r="E279" s="98">
        <v>0</v>
      </c>
      <c r="F279" s="98">
        <v>0</v>
      </c>
      <c r="G279" s="98">
        <v>0</v>
      </c>
      <c r="H279" s="251"/>
      <c r="I279" s="404">
        <v>5213009015042</v>
      </c>
      <c r="J279" s="418" t="s">
        <v>1062</v>
      </c>
      <c r="K279" s="252" t="s">
        <v>1065</v>
      </c>
      <c r="L279" s="99"/>
      <c r="M279" s="99"/>
      <c r="N279" s="98"/>
      <c r="O279" s="103"/>
      <c r="P279" s="98"/>
      <c r="Q279" s="103"/>
      <c r="R279" s="212">
        <f t="shared" ref="R279" si="117">F279*A279</f>
        <v>0</v>
      </c>
      <c r="S279" s="212">
        <f t="shared" ref="S279" si="118">G279*A279</f>
        <v>0</v>
      </c>
      <c r="T279" s="212">
        <f t="shared" ref="T279" si="119">D279*A279</f>
        <v>0</v>
      </c>
      <c r="U279" s="45"/>
      <c r="V279" s="45"/>
      <c r="W279" s="45"/>
      <c r="X279" s="45"/>
      <c r="Y279" s="45"/>
      <c r="Z279" s="45"/>
      <c r="AA279" s="45"/>
      <c r="AB279" s="38"/>
      <c r="AC279" s="38"/>
      <c r="AD279" s="38"/>
    </row>
    <row r="280" spans="1:30" ht="22.5" customHeight="1">
      <c r="A280" s="54"/>
      <c r="B280" s="98">
        <v>1</v>
      </c>
      <c r="C280" s="98">
        <v>0</v>
      </c>
      <c r="D280" s="98">
        <v>0</v>
      </c>
      <c r="E280" s="98">
        <v>0</v>
      </c>
      <c r="F280" s="98">
        <v>0</v>
      </c>
      <c r="G280" s="98">
        <v>0</v>
      </c>
      <c r="H280" s="251"/>
      <c r="I280" s="364">
        <v>5213009015059</v>
      </c>
      <c r="J280" s="365" t="s">
        <v>1063</v>
      </c>
      <c r="K280" s="252" t="s">
        <v>1023</v>
      </c>
      <c r="L280" s="99"/>
      <c r="M280" s="99"/>
      <c r="N280" s="98"/>
      <c r="O280" s="103"/>
      <c r="P280" s="98"/>
      <c r="Q280" s="103"/>
      <c r="R280" s="212">
        <f t="shared" si="93"/>
        <v>0</v>
      </c>
      <c r="S280" s="212">
        <f t="shared" si="94"/>
        <v>0</v>
      </c>
      <c r="T280" s="212">
        <f t="shared" si="95"/>
        <v>0</v>
      </c>
      <c r="U280" s="45"/>
      <c r="V280" s="45"/>
      <c r="W280" s="45"/>
      <c r="X280" s="45"/>
      <c r="Y280" s="45"/>
      <c r="Z280" s="45"/>
      <c r="AA280" s="45"/>
      <c r="AB280" s="38"/>
      <c r="AC280" s="38"/>
      <c r="AD280" s="38"/>
    </row>
    <row r="281" spans="1:30" ht="22.5" customHeight="1">
      <c r="A281" s="54"/>
      <c r="B281" s="98">
        <v>1</v>
      </c>
      <c r="C281" s="98">
        <v>0</v>
      </c>
      <c r="D281" s="98">
        <v>0</v>
      </c>
      <c r="E281" s="98">
        <v>0</v>
      </c>
      <c r="F281" s="98">
        <v>0</v>
      </c>
      <c r="G281" s="98">
        <v>0</v>
      </c>
      <c r="H281" s="251" t="s">
        <v>6</v>
      </c>
      <c r="I281" s="364">
        <v>5213009015066</v>
      </c>
      <c r="J281" s="365" t="s">
        <v>833</v>
      </c>
      <c r="K281" s="252" t="s">
        <v>832</v>
      </c>
      <c r="L281" s="99"/>
      <c r="M281" s="99"/>
      <c r="N281" s="98"/>
      <c r="O281" s="99"/>
      <c r="P281" s="98"/>
      <c r="Q281" s="103"/>
      <c r="R281" s="212">
        <f t="shared" si="93"/>
        <v>0</v>
      </c>
      <c r="S281" s="212">
        <f t="shared" si="94"/>
        <v>0</v>
      </c>
      <c r="T281" s="212">
        <f t="shared" si="95"/>
        <v>0</v>
      </c>
      <c r="U281" s="45"/>
      <c r="V281" s="45"/>
      <c r="W281" s="45"/>
      <c r="X281" s="45"/>
      <c r="Y281" s="45"/>
      <c r="Z281" s="45"/>
      <c r="AA281" s="45"/>
      <c r="AB281" s="45"/>
      <c r="AC281" s="45"/>
      <c r="AD281" s="38"/>
    </row>
    <row r="282" spans="1:30" ht="22.5" customHeight="1">
      <c r="A282" s="54"/>
      <c r="B282" s="98">
        <v>60</v>
      </c>
      <c r="C282" s="98">
        <v>0</v>
      </c>
      <c r="D282" s="98">
        <v>0</v>
      </c>
      <c r="E282" s="98">
        <v>0</v>
      </c>
      <c r="F282" s="98">
        <v>0</v>
      </c>
      <c r="G282" s="98">
        <v>0</v>
      </c>
      <c r="H282" s="311" t="s">
        <v>1114</v>
      </c>
      <c r="I282" s="364">
        <v>5213009015073</v>
      </c>
      <c r="J282" s="365" t="s">
        <v>1064</v>
      </c>
      <c r="K282" s="252" t="s">
        <v>1066</v>
      </c>
      <c r="L282" s="99"/>
      <c r="M282" s="99"/>
      <c r="N282" s="98"/>
      <c r="O282" s="99"/>
      <c r="P282" s="98"/>
      <c r="Q282" s="103"/>
      <c r="R282" s="212">
        <f t="shared" si="93"/>
        <v>0</v>
      </c>
      <c r="S282" s="212">
        <f t="shared" si="94"/>
        <v>0</v>
      </c>
      <c r="T282" s="212">
        <f t="shared" si="95"/>
        <v>0</v>
      </c>
      <c r="U282" s="45"/>
      <c r="V282" s="45"/>
      <c r="W282" s="45"/>
      <c r="X282" s="45"/>
      <c r="Y282" s="45"/>
      <c r="Z282" s="45"/>
      <c r="AA282" s="45"/>
      <c r="AB282" s="45"/>
      <c r="AC282" s="45"/>
      <c r="AD282" s="38"/>
    </row>
    <row r="283" spans="1:30" ht="22.5" customHeight="1">
      <c r="A283" s="74" t="s">
        <v>36</v>
      </c>
      <c r="B283" s="75" t="s">
        <v>37</v>
      </c>
      <c r="C283" s="75" t="s">
        <v>265</v>
      </c>
      <c r="D283" s="75" t="s">
        <v>39</v>
      </c>
      <c r="E283" s="75" t="s">
        <v>1090</v>
      </c>
      <c r="F283" s="75" t="s">
        <v>40</v>
      </c>
      <c r="G283" s="75" t="s">
        <v>41</v>
      </c>
      <c r="H283" s="76" t="s">
        <v>42</v>
      </c>
      <c r="I283" s="366" t="s">
        <v>836</v>
      </c>
      <c r="J283" s="367" t="s">
        <v>835</v>
      </c>
      <c r="K283" s="75" t="s">
        <v>834</v>
      </c>
      <c r="L283" s="75" t="s">
        <v>45</v>
      </c>
      <c r="M283" s="75" t="s">
        <v>46</v>
      </c>
      <c r="N283" s="75" t="s">
        <v>47</v>
      </c>
      <c r="O283" s="75" t="s">
        <v>48</v>
      </c>
      <c r="P283" s="75" t="s">
        <v>49</v>
      </c>
      <c r="Q283" s="76" t="s">
        <v>50</v>
      </c>
      <c r="R283" s="266" t="s">
        <v>268</v>
      </c>
      <c r="S283" s="266" t="s">
        <v>267</v>
      </c>
      <c r="T283" s="75" t="s">
        <v>269</v>
      </c>
      <c r="U283" s="45"/>
      <c r="V283" s="45"/>
      <c r="W283" s="45"/>
      <c r="X283" s="45"/>
      <c r="Y283" s="45"/>
      <c r="Z283" s="45"/>
      <c r="AA283" s="45"/>
      <c r="AB283" s="45"/>
      <c r="AC283" s="45"/>
      <c r="AD283" s="38"/>
    </row>
    <row r="284" spans="1:30" ht="22.5" customHeight="1">
      <c r="A284" s="104" t="s">
        <v>837</v>
      </c>
      <c r="B284" s="45"/>
      <c r="C284" s="45"/>
      <c r="D284" s="45"/>
      <c r="E284" s="45"/>
      <c r="F284" s="45"/>
      <c r="G284" s="45"/>
      <c r="H284" s="46"/>
      <c r="I284" s="368"/>
      <c r="J284" s="369"/>
      <c r="K284" s="45"/>
      <c r="L284" s="45"/>
      <c r="M284" s="45"/>
      <c r="N284" s="45"/>
      <c r="O284" s="38"/>
      <c r="P284" s="38"/>
      <c r="Q284" s="45"/>
      <c r="R284" s="45"/>
      <c r="S284" s="45"/>
      <c r="T284" s="45"/>
      <c r="U284" s="45"/>
      <c r="V284" s="45"/>
      <c r="W284" s="45"/>
      <c r="X284" s="45"/>
      <c r="Y284" s="45"/>
      <c r="Z284" s="45"/>
      <c r="AA284" s="45"/>
      <c r="AB284" s="45"/>
      <c r="AC284" s="38"/>
      <c r="AD284" s="38"/>
    </row>
    <row r="285" spans="1:30" ht="22.5" customHeight="1">
      <c r="A285" s="38" t="s">
        <v>841</v>
      </c>
      <c r="B285" s="45"/>
      <c r="C285" s="45"/>
      <c r="D285" s="45"/>
      <c r="E285" s="45"/>
      <c r="F285" s="45"/>
      <c r="G285" s="45"/>
      <c r="H285" s="46"/>
      <c r="I285" s="368"/>
      <c r="J285" s="369"/>
      <c r="K285" s="45"/>
      <c r="L285" s="45"/>
      <c r="M285" s="45"/>
      <c r="N285" s="45"/>
      <c r="O285" s="38"/>
      <c r="P285" s="38"/>
      <c r="Q285" s="45"/>
      <c r="R285" s="45"/>
      <c r="S285" s="45"/>
      <c r="T285" s="45"/>
      <c r="U285" s="45"/>
      <c r="V285" s="45"/>
      <c r="W285" s="45"/>
      <c r="X285" s="45"/>
      <c r="Y285" s="45"/>
      <c r="Z285" s="45"/>
      <c r="AA285" s="45"/>
      <c r="AB285" s="45"/>
      <c r="AC285" s="38"/>
      <c r="AD285" s="38"/>
    </row>
    <row r="286" spans="1:30" ht="22.5" customHeight="1">
      <c r="A286" s="209">
        <f>SUM(R12:R140)+SUM(R142:R241)</f>
        <v>0</v>
      </c>
      <c r="B286" s="420" t="s">
        <v>839</v>
      </c>
      <c r="C286" s="421"/>
      <c r="D286" s="45"/>
      <c r="E286" s="45"/>
      <c r="F286" s="45"/>
      <c r="G286" s="45"/>
      <c r="H286" s="46"/>
      <c r="I286" s="368"/>
      <c r="J286" s="369"/>
      <c r="K286" s="45"/>
      <c r="L286" s="45"/>
      <c r="M286" s="45"/>
      <c r="N286" s="45"/>
      <c r="O286" s="38"/>
      <c r="P286" s="38"/>
      <c r="Q286" s="45"/>
      <c r="R286" s="45"/>
      <c r="S286" s="45"/>
      <c r="T286" s="45"/>
      <c r="U286" s="45"/>
      <c r="V286" s="45"/>
      <c r="W286" s="45"/>
      <c r="X286" s="45"/>
      <c r="Y286" s="45"/>
      <c r="Z286" s="45"/>
      <c r="AA286" s="45"/>
      <c r="AB286" s="45"/>
      <c r="AC286" s="38"/>
      <c r="AD286" s="38"/>
    </row>
    <row r="287" spans="1:30" ht="22.5" customHeight="1">
      <c r="A287" s="209">
        <f>SUM(R243:R264)</f>
        <v>0</v>
      </c>
      <c r="B287" s="422" t="s">
        <v>1078</v>
      </c>
      <c r="C287" s="421"/>
      <c r="D287" s="421"/>
      <c r="E287" s="45"/>
      <c r="F287" s="45"/>
      <c r="G287" s="45"/>
      <c r="H287" s="46"/>
      <c r="I287" s="368"/>
      <c r="J287" s="369"/>
      <c r="K287" s="45"/>
      <c r="L287" s="45"/>
      <c r="M287" s="45"/>
      <c r="N287" s="45"/>
      <c r="O287" s="38"/>
      <c r="P287" s="38"/>
      <c r="Q287" s="45"/>
      <c r="R287" s="45"/>
      <c r="S287" s="45"/>
      <c r="T287" s="45"/>
      <c r="U287" s="45"/>
      <c r="V287" s="45"/>
      <c r="W287" s="45"/>
      <c r="X287" s="45"/>
      <c r="Y287" s="45"/>
      <c r="Z287" s="45"/>
      <c r="AA287" s="45"/>
      <c r="AB287" s="45"/>
      <c r="AC287" s="38"/>
      <c r="AD287" s="38"/>
    </row>
    <row r="288" spans="1:30" ht="22.5" customHeight="1">
      <c r="A288" s="209">
        <f>R141</f>
        <v>0</v>
      </c>
      <c r="B288" s="38" t="s">
        <v>1077</v>
      </c>
      <c r="E288" s="45"/>
      <c r="F288" s="45"/>
      <c r="G288" s="45"/>
      <c r="H288" s="46"/>
      <c r="I288" s="368"/>
      <c r="J288" s="369"/>
      <c r="K288" s="45"/>
      <c r="L288" s="45"/>
      <c r="M288" s="45"/>
      <c r="N288" s="45"/>
      <c r="O288" s="38"/>
      <c r="P288" s="38"/>
      <c r="Q288" s="45"/>
      <c r="R288" s="45"/>
      <c r="S288" s="45"/>
      <c r="T288" s="45"/>
      <c r="U288" s="45"/>
      <c r="V288" s="45"/>
      <c r="W288" s="45"/>
      <c r="X288" s="45"/>
      <c r="Y288" s="45"/>
      <c r="Z288" s="45"/>
      <c r="AA288" s="45"/>
      <c r="AB288" s="45"/>
      <c r="AC288" s="38"/>
      <c r="AD288" s="38"/>
    </row>
    <row r="289" spans="1:30" ht="22.5" customHeight="1">
      <c r="A289" s="209">
        <f>SUM(R5:R6)+SUM(R8:R10)</f>
        <v>0</v>
      </c>
      <c r="B289" s="45" t="s">
        <v>840</v>
      </c>
      <c r="C289" s="45"/>
      <c r="D289" s="45"/>
      <c r="E289" s="45"/>
      <c r="F289" s="45"/>
      <c r="G289" s="45"/>
      <c r="H289" s="46"/>
      <c r="I289" s="368"/>
      <c r="J289" s="369"/>
      <c r="K289" s="45"/>
      <c r="L289" s="45"/>
      <c r="M289" s="45"/>
      <c r="N289" s="45"/>
      <c r="O289" s="38"/>
      <c r="P289" s="38"/>
      <c r="Q289" s="45"/>
      <c r="R289" s="45"/>
      <c r="S289" s="45"/>
      <c r="T289" s="45"/>
      <c r="U289" s="45"/>
      <c r="V289" s="45"/>
      <c r="W289" s="45"/>
      <c r="X289" s="45"/>
      <c r="Y289" s="45"/>
      <c r="Z289" s="45"/>
      <c r="AA289" s="45"/>
      <c r="AB289" s="45"/>
      <c r="AC289" s="38"/>
      <c r="AD289" s="38"/>
    </row>
    <row r="290" spans="1:30" ht="22.5" customHeight="1">
      <c r="A290" s="38" t="s">
        <v>838</v>
      </c>
      <c r="B290" s="38"/>
      <c r="C290" s="45"/>
      <c r="D290" s="45"/>
      <c r="E290" s="45"/>
      <c r="F290" s="45"/>
      <c r="G290" s="45"/>
      <c r="H290" s="46"/>
      <c r="I290" s="368"/>
      <c r="J290" s="369"/>
      <c r="K290" s="45"/>
      <c r="L290" s="45"/>
      <c r="M290" s="45"/>
      <c r="N290" s="45"/>
      <c r="O290" s="38"/>
      <c r="P290" s="38"/>
      <c r="Q290" s="45"/>
      <c r="R290" s="45"/>
      <c r="S290" s="45"/>
      <c r="T290" s="45"/>
      <c r="U290" s="45"/>
      <c r="V290" s="45"/>
      <c r="W290" s="45"/>
      <c r="X290" s="45"/>
      <c r="Y290" s="45"/>
      <c r="Z290" s="45"/>
      <c r="AA290" s="45"/>
      <c r="AB290" s="45"/>
      <c r="AC290" s="38"/>
      <c r="AD290" s="38"/>
    </row>
    <row r="291" spans="1:30" ht="22.5" customHeight="1">
      <c r="A291" s="106">
        <f>SUM(SUM(S12:S140)+SUM(S142:S241))</f>
        <v>0</v>
      </c>
      <c r="B291" s="420" t="s">
        <v>839</v>
      </c>
      <c r="C291" s="421"/>
      <c r="D291" s="45"/>
      <c r="E291" s="45"/>
      <c r="F291" s="45"/>
      <c r="G291" s="45"/>
      <c r="H291" s="46"/>
      <c r="I291" s="368"/>
      <c r="J291" s="369"/>
      <c r="K291" s="45"/>
      <c r="L291" s="45"/>
      <c r="M291" s="45"/>
      <c r="N291" s="45"/>
      <c r="O291" s="38"/>
      <c r="P291" s="38"/>
      <c r="Q291" s="45"/>
      <c r="R291" s="45"/>
      <c r="S291" s="45"/>
      <c r="T291" s="45"/>
      <c r="U291" s="45"/>
      <c r="V291" s="45"/>
      <c r="W291" s="45"/>
      <c r="X291" s="45"/>
      <c r="Y291" s="45"/>
      <c r="Z291" s="45"/>
      <c r="AA291" s="45"/>
      <c r="AB291" s="45"/>
      <c r="AC291" s="38"/>
      <c r="AD291" s="38"/>
    </row>
    <row r="292" spans="1:30" ht="22.5" customHeight="1">
      <c r="A292" s="105">
        <f>SUM(S243:S264)</f>
        <v>0</v>
      </c>
      <c r="B292" s="422" t="s">
        <v>1079</v>
      </c>
      <c r="C292" s="421"/>
      <c r="D292" s="421"/>
      <c r="E292" s="45"/>
      <c r="F292" s="45"/>
      <c r="G292" s="45"/>
      <c r="H292" s="46"/>
      <c r="I292" s="368"/>
      <c r="J292" s="369"/>
      <c r="K292" s="45"/>
      <c r="L292" s="45"/>
      <c r="M292" s="45"/>
      <c r="N292" s="45"/>
      <c r="O292" s="38"/>
      <c r="P292" s="38"/>
      <c r="Q292" s="45"/>
      <c r="R292" s="45"/>
      <c r="S292" s="45"/>
      <c r="T292" s="45"/>
      <c r="U292" s="45"/>
      <c r="V292" s="45"/>
      <c r="W292" s="45"/>
      <c r="X292" s="45"/>
      <c r="Y292" s="45"/>
      <c r="Z292" s="45"/>
      <c r="AA292" s="45"/>
      <c r="AB292" s="45"/>
      <c r="AC292" s="38"/>
      <c r="AD292" s="38"/>
    </row>
    <row r="293" spans="1:30" ht="22.5" customHeight="1">
      <c r="A293" s="209">
        <f>S141</f>
        <v>0</v>
      </c>
      <c r="B293" s="38" t="s">
        <v>1077</v>
      </c>
      <c r="E293" s="45"/>
      <c r="F293" s="45"/>
      <c r="G293" s="45"/>
      <c r="H293" s="46"/>
      <c r="I293" s="368"/>
      <c r="J293" s="369"/>
      <c r="K293" s="45"/>
      <c r="L293" s="45"/>
      <c r="M293" s="45"/>
      <c r="N293" s="45"/>
      <c r="O293" s="38"/>
      <c r="P293" s="38"/>
      <c r="Q293" s="45"/>
      <c r="R293" s="45"/>
      <c r="S293" s="45"/>
      <c r="T293" s="45"/>
      <c r="U293" s="45"/>
      <c r="V293" s="45"/>
      <c r="W293" s="45"/>
      <c r="X293" s="45"/>
      <c r="Y293" s="45"/>
      <c r="Z293" s="45"/>
      <c r="AA293" s="45"/>
      <c r="AB293" s="45"/>
      <c r="AC293" s="38"/>
      <c r="AD293" s="38"/>
    </row>
    <row r="294" spans="1:30" ht="22.5" customHeight="1">
      <c r="A294" s="209">
        <f>SUM(S5:S6)+SUM(S8:S10)</f>
        <v>0</v>
      </c>
      <c r="B294" s="45" t="s">
        <v>840</v>
      </c>
      <c r="C294" s="45"/>
      <c r="D294" s="45"/>
      <c r="E294" s="45"/>
      <c r="F294" s="45"/>
      <c r="G294" s="45"/>
      <c r="H294" s="46"/>
      <c r="I294" s="368"/>
      <c r="J294" s="369"/>
      <c r="K294" s="45"/>
      <c r="L294" s="45"/>
      <c r="M294" s="45"/>
      <c r="N294" s="45"/>
      <c r="O294" s="38"/>
      <c r="P294" s="38"/>
      <c r="Q294" s="45"/>
      <c r="R294" s="45"/>
      <c r="S294" s="45"/>
      <c r="T294" s="45"/>
      <c r="U294" s="45"/>
      <c r="V294" s="45"/>
      <c r="W294" s="45"/>
      <c r="X294" s="45"/>
      <c r="Y294" s="45"/>
      <c r="Z294" s="45"/>
      <c r="AA294" s="45"/>
      <c r="AB294" s="45"/>
      <c r="AC294" s="38"/>
      <c r="AD294" s="38"/>
    </row>
    <row r="295" spans="1:30" ht="22.5" customHeight="1">
      <c r="A295" s="45"/>
      <c r="B295" s="46"/>
      <c r="C295" s="45"/>
      <c r="D295" s="45"/>
      <c r="E295" s="45"/>
      <c r="F295" s="45"/>
      <c r="G295" s="45"/>
      <c r="H295" s="46"/>
      <c r="I295" s="368"/>
      <c r="J295" s="369"/>
      <c r="K295" s="45"/>
      <c r="L295" s="45"/>
      <c r="M295" s="45"/>
      <c r="N295" s="45"/>
      <c r="O295" s="38"/>
      <c r="P295" s="38"/>
      <c r="Q295" s="45"/>
      <c r="R295" s="45"/>
      <c r="S295" s="45"/>
      <c r="T295" s="45"/>
      <c r="U295" s="45"/>
      <c r="V295" s="45"/>
      <c r="W295" s="45"/>
      <c r="X295" s="45"/>
      <c r="Y295" s="45"/>
      <c r="Z295" s="45"/>
      <c r="AA295" s="45"/>
      <c r="AB295" s="45"/>
      <c r="AC295" s="38"/>
      <c r="AD295" s="38"/>
    </row>
    <row r="296" spans="1:30" ht="22.5" customHeight="1">
      <c r="A296" s="38" t="s">
        <v>842</v>
      </c>
      <c r="B296" s="46"/>
      <c r="C296" s="45"/>
      <c r="D296" s="45"/>
      <c r="E296" s="45"/>
      <c r="F296" s="45"/>
      <c r="G296" s="45"/>
      <c r="H296" s="46"/>
      <c r="I296" s="368"/>
      <c r="J296" s="369"/>
      <c r="K296" s="45"/>
      <c r="L296" s="45"/>
      <c r="M296" s="45"/>
      <c r="N296" s="45"/>
      <c r="O296" s="38"/>
      <c r="P296" s="38"/>
      <c r="Q296" s="45"/>
      <c r="R296" s="45"/>
      <c r="S296" s="45"/>
      <c r="T296" s="45"/>
      <c r="U296" s="45"/>
      <c r="V296" s="45"/>
      <c r="W296" s="45"/>
      <c r="X296" s="45"/>
      <c r="Y296" s="45"/>
      <c r="Z296" s="45"/>
      <c r="AA296" s="45"/>
      <c r="AB296" s="45"/>
      <c r="AC296" s="38"/>
      <c r="AD296" s="38"/>
    </row>
    <row r="297" spans="1:30" ht="22.5" customHeight="1">
      <c r="A297" s="106">
        <f>SUM(SUM(T12:T140)+SUM(T142:T241))</f>
        <v>0</v>
      </c>
      <c r="B297" s="420" t="s">
        <v>839</v>
      </c>
      <c r="C297" s="421"/>
      <c r="D297" s="45"/>
      <c r="E297" s="45"/>
      <c r="F297" s="45"/>
      <c r="G297" s="45"/>
      <c r="H297" s="46"/>
      <c r="I297" s="368"/>
      <c r="J297" s="369"/>
      <c r="K297" s="45"/>
      <c r="L297" s="45"/>
      <c r="M297" s="45"/>
      <c r="N297" s="45"/>
      <c r="O297" s="38"/>
      <c r="P297" s="38"/>
      <c r="Q297" s="45"/>
      <c r="R297" s="45"/>
      <c r="S297" s="45"/>
      <c r="T297" s="45"/>
      <c r="U297" s="45"/>
      <c r="V297" s="45"/>
      <c r="W297" s="45"/>
      <c r="X297" s="45"/>
      <c r="Y297" s="45"/>
      <c r="Z297" s="45"/>
      <c r="AA297" s="45"/>
      <c r="AB297" s="45"/>
      <c r="AC297" s="38"/>
      <c r="AD297" s="38"/>
    </row>
    <row r="298" spans="1:30" ht="22.5" customHeight="1">
      <c r="A298" s="106">
        <f>SUM(T243:T264)</f>
        <v>0</v>
      </c>
      <c r="B298" s="422" t="s">
        <v>1078</v>
      </c>
      <c r="C298" s="421"/>
      <c r="D298" s="421"/>
      <c r="E298" s="45"/>
      <c r="F298" s="45"/>
      <c r="G298" s="45"/>
      <c r="H298" s="46"/>
      <c r="I298" s="368"/>
      <c r="J298" s="369"/>
      <c r="K298" s="45"/>
      <c r="L298" s="45"/>
      <c r="M298" s="45"/>
      <c r="N298" s="45"/>
      <c r="O298" s="38"/>
      <c r="P298" s="38"/>
      <c r="Q298" s="45"/>
      <c r="R298" s="45"/>
      <c r="S298" s="45"/>
      <c r="T298" s="45"/>
      <c r="U298" s="45"/>
      <c r="V298" s="45"/>
      <c r="W298" s="45"/>
      <c r="X298" s="45"/>
      <c r="Y298" s="45"/>
      <c r="Z298" s="45"/>
      <c r="AA298" s="45"/>
      <c r="AB298" s="45"/>
      <c r="AC298" s="38"/>
      <c r="AD298" s="38"/>
    </row>
    <row r="299" spans="1:30" ht="22.5" customHeight="1">
      <c r="A299" s="209">
        <f>T141</f>
        <v>0</v>
      </c>
      <c r="B299" s="38" t="s">
        <v>1077</v>
      </c>
      <c r="E299" s="45"/>
      <c r="F299" s="45"/>
      <c r="G299" s="45"/>
      <c r="H299" s="46"/>
      <c r="I299" s="368"/>
      <c r="J299" s="369"/>
      <c r="K299" s="45"/>
      <c r="L299" s="45"/>
      <c r="M299" s="45"/>
      <c r="N299" s="45"/>
      <c r="O299" s="38"/>
      <c r="P299" s="38"/>
      <c r="Q299" s="45"/>
      <c r="R299" s="45"/>
      <c r="S299" s="45"/>
      <c r="T299" s="45"/>
      <c r="U299" s="45"/>
      <c r="V299" s="45"/>
      <c r="W299" s="45"/>
      <c r="X299" s="45"/>
      <c r="Y299" s="45"/>
      <c r="Z299" s="45"/>
      <c r="AA299" s="45"/>
      <c r="AB299" s="45"/>
      <c r="AC299" s="38"/>
      <c r="AD299" s="38"/>
    </row>
    <row r="300" spans="1:30" ht="22.5" customHeight="1">
      <c r="A300" s="209">
        <f>SUM(T5:T6)+SUM(T8:T10)</f>
        <v>0</v>
      </c>
      <c r="B300" s="45" t="s">
        <v>840</v>
      </c>
      <c r="C300" s="45"/>
      <c r="D300" s="45"/>
      <c r="E300" s="45"/>
      <c r="F300" s="45"/>
      <c r="G300" s="45"/>
      <c r="H300" s="46"/>
      <c r="I300" s="368"/>
      <c r="J300" s="369"/>
      <c r="K300" s="45"/>
      <c r="L300" s="45"/>
      <c r="M300" s="45"/>
      <c r="N300" s="45"/>
      <c r="O300" s="38"/>
      <c r="P300" s="38"/>
      <c r="Q300" s="45"/>
      <c r="R300" s="45"/>
      <c r="S300" s="45"/>
      <c r="T300" s="45"/>
      <c r="U300" s="45"/>
      <c r="V300" s="45"/>
      <c r="W300" s="45"/>
      <c r="X300" s="45"/>
      <c r="Y300" s="45"/>
      <c r="Z300" s="45"/>
      <c r="AA300" s="45"/>
      <c r="AB300" s="45"/>
      <c r="AC300" s="38"/>
      <c r="AD300" s="38"/>
    </row>
    <row r="301" spans="1:30" ht="22.5" customHeight="1">
      <c r="A301" s="44"/>
      <c r="B301" s="44"/>
      <c r="C301" s="44"/>
      <c r="D301" s="44"/>
      <c r="E301" s="44"/>
      <c r="F301" s="44"/>
      <c r="G301" s="44"/>
      <c r="H301" s="107"/>
      <c r="I301" s="370"/>
      <c r="J301" s="371"/>
      <c r="K301" s="44"/>
      <c r="L301" s="44"/>
      <c r="M301" s="44"/>
      <c r="N301" s="44"/>
      <c r="O301" s="44"/>
      <c r="P301" s="44"/>
      <c r="Q301" s="107"/>
      <c r="R301" s="44"/>
      <c r="S301" s="44"/>
      <c r="T301" s="44"/>
      <c r="U301" s="44"/>
      <c r="V301" s="44"/>
      <c r="W301" s="44"/>
      <c r="X301" s="44"/>
      <c r="Y301" s="44"/>
      <c r="Z301" s="44"/>
      <c r="AA301" s="44"/>
      <c r="AB301" s="44"/>
      <c r="AC301" s="44"/>
    </row>
    <row r="302" spans="1:30" ht="22.5" customHeight="1">
      <c r="A302" s="44"/>
      <c r="B302" s="44"/>
      <c r="C302" s="44"/>
      <c r="D302" s="44"/>
      <c r="E302" s="44"/>
      <c r="F302" s="44"/>
      <c r="G302" s="44"/>
      <c r="H302" s="107"/>
      <c r="I302" s="370"/>
      <c r="J302" s="371"/>
      <c r="K302" s="44"/>
      <c r="L302" s="44"/>
      <c r="M302" s="44"/>
      <c r="N302" s="44"/>
      <c r="O302" s="44"/>
      <c r="P302" s="44"/>
      <c r="Q302" s="107"/>
      <c r="R302" s="44"/>
      <c r="S302" s="44"/>
      <c r="T302" s="44"/>
      <c r="U302" s="44"/>
      <c r="V302" s="44"/>
      <c r="W302" s="44"/>
      <c r="X302" s="44"/>
      <c r="Y302" s="44"/>
      <c r="Z302" s="44"/>
      <c r="AA302" s="44"/>
      <c r="AB302" s="44"/>
      <c r="AC302" s="44"/>
    </row>
    <row r="303" spans="1:30" ht="22.5" customHeight="1">
      <c r="A303" s="44"/>
      <c r="B303" s="44"/>
      <c r="C303" s="44"/>
      <c r="D303" s="44"/>
      <c r="E303" s="44"/>
      <c r="F303" s="44"/>
      <c r="G303" s="44"/>
      <c r="H303" s="107"/>
      <c r="I303" s="370"/>
      <c r="J303" s="371"/>
      <c r="K303" s="44"/>
      <c r="L303" s="44"/>
      <c r="M303" s="44"/>
      <c r="N303" s="44"/>
      <c r="O303" s="44"/>
      <c r="P303" s="44"/>
      <c r="Q303" s="107"/>
      <c r="R303" s="44"/>
      <c r="S303" s="44"/>
      <c r="T303" s="44"/>
      <c r="U303" s="44"/>
      <c r="V303" s="44"/>
      <c r="W303" s="44"/>
      <c r="X303" s="44"/>
      <c r="Y303" s="44"/>
      <c r="Z303" s="44"/>
      <c r="AA303" s="44"/>
      <c r="AB303" s="44"/>
      <c r="AC303" s="44"/>
    </row>
    <row r="304" spans="1:30" ht="22.5" customHeight="1">
      <c r="A304" s="44"/>
      <c r="B304" s="44"/>
      <c r="C304" s="44"/>
      <c r="D304" s="44"/>
      <c r="E304" s="44"/>
      <c r="F304" s="44"/>
      <c r="G304" s="44"/>
      <c r="H304" s="107"/>
      <c r="I304" s="370"/>
      <c r="J304" s="371"/>
      <c r="K304" s="44"/>
      <c r="L304" s="44"/>
      <c r="M304" s="44"/>
      <c r="N304" s="44"/>
      <c r="O304" s="44"/>
      <c r="P304" s="44"/>
      <c r="Q304" s="107"/>
      <c r="R304" s="44"/>
      <c r="S304" s="44"/>
      <c r="T304" s="44"/>
      <c r="U304" s="44"/>
      <c r="V304" s="44"/>
      <c r="W304" s="44"/>
      <c r="X304" s="44"/>
      <c r="Y304" s="44"/>
      <c r="Z304" s="44"/>
      <c r="AA304" s="44"/>
      <c r="AB304" s="44"/>
      <c r="AC304" s="44"/>
    </row>
    <row r="305" spans="1:29" ht="22.5" customHeight="1">
      <c r="A305" s="44"/>
      <c r="B305" s="44"/>
      <c r="C305" s="44"/>
      <c r="D305" s="44"/>
      <c r="E305" s="44"/>
      <c r="F305" s="44"/>
      <c r="G305" s="44"/>
      <c r="H305" s="107"/>
      <c r="I305" s="370"/>
      <c r="J305" s="371"/>
      <c r="K305" s="44"/>
      <c r="L305" s="44"/>
      <c r="M305" s="44"/>
      <c r="N305" s="44"/>
      <c r="O305" s="44"/>
      <c r="P305" s="44"/>
      <c r="Q305" s="107"/>
      <c r="R305" s="44"/>
      <c r="S305" s="44"/>
      <c r="T305" s="44"/>
      <c r="U305" s="44"/>
      <c r="V305" s="44"/>
      <c r="W305" s="44"/>
      <c r="X305" s="44"/>
      <c r="Y305" s="44"/>
      <c r="Z305" s="44"/>
      <c r="AA305" s="44"/>
      <c r="AB305" s="44"/>
      <c r="AC305" s="44"/>
    </row>
    <row r="306" spans="1:29" ht="22.5" customHeight="1">
      <c r="A306" s="44"/>
      <c r="B306" s="44"/>
      <c r="C306" s="44"/>
      <c r="D306" s="44"/>
      <c r="E306" s="44"/>
      <c r="F306" s="44"/>
      <c r="G306" s="44"/>
      <c r="H306" s="107"/>
      <c r="I306" s="370"/>
      <c r="J306" s="371"/>
      <c r="K306" s="44"/>
      <c r="L306" s="44"/>
      <c r="M306" s="44"/>
      <c r="N306" s="44"/>
      <c r="O306" s="44"/>
      <c r="P306" s="44"/>
      <c r="Q306" s="107"/>
      <c r="R306" s="44"/>
      <c r="S306" s="44"/>
      <c r="T306" s="44"/>
      <c r="U306" s="44"/>
      <c r="V306" s="44"/>
      <c r="W306" s="44"/>
      <c r="X306" s="44"/>
      <c r="Y306" s="44"/>
      <c r="Z306" s="44"/>
      <c r="AA306" s="44"/>
      <c r="AB306" s="44"/>
      <c r="AC306" s="44"/>
    </row>
    <row r="307" spans="1:29" ht="22.5" customHeight="1">
      <c r="A307" s="44"/>
      <c r="B307" s="44"/>
      <c r="C307" s="44"/>
      <c r="D307" s="44"/>
      <c r="E307" s="44"/>
      <c r="F307" s="44"/>
      <c r="G307" s="44"/>
      <c r="H307" s="107"/>
      <c r="I307" s="370"/>
      <c r="J307" s="371"/>
      <c r="K307" s="44"/>
      <c r="L307" s="44"/>
      <c r="M307" s="44"/>
      <c r="N307" s="44"/>
      <c r="O307" s="44"/>
      <c r="P307" s="44"/>
      <c r="Q307" s="107"/>
      <c r="R307" s="44"/>
      <c r="S307" s="44"/>
      <c r="T307" s="44"/>
      <c r="U307" s="44"/>
      <c r="V307" s="44"/>
      <c r="W307" s="44"/>
      <c r="X307" s="44"/>
      <c r="Y307" s="44"/>
      <c r="Z307" s="44"/>
      <c r="AA307" s="44"/>
      <c r="AB307" s="44"/>
      <c r="AC307" s="44"/>
    </row>
    <row r="308" spans="1:29" ht="22.5" customHeight="1">
      <c r="A308" s="44"/>
      <c r="B308" s="44"/>
      <c r="C308" s="44"/>
      <c r="D308" s="44"/>
      <c r="E308" s="44"/>
      <c r="F308" s="44"/>
      <c r="G308" s="44"/>
      <c r="H308" s="107"/>
      <c r="I308" s="370"/>
      <c r="J308" s="371"/>
      <c r="K308" s="44"/>
      <c r="L308" s="44"/>
      <c r="M308" s="44"/>
      <c r="N308" s="44"/>
      <c r="O308" s="44"/>
      <c r="P308" s="44"/>
      <c r="Q308" s="107"/>
      <c r="R308" s="44"/>
      <c r="S308" s="44"/>
      <c r="T308" s="44"/>
      <c r="U308" s="44"/>
      <c r="V308" s="44"/>
      <c r="W308" s="44"/>
      <c r="X308" s="44"/>
      <c r="Y308" s="44"/>
      <c r="Z308" s="44"/>
      <c r="AA308" s="44"/>
      <c r="AB308" s="44"/>
      <c r="AC308" s="44"/>
    </row>
    <row r="309" spans="1:29" ht="22.5" customHeight="1">
      <c r="A309" s="44"/>
      <c r="B309" s="44"/>
      <c r="C309" s="44"/>
      <c r="D309" s="44"/>
      <c r="E309" s="44"/>
      <c r="F309" s="44"/>
      <c r="G309" s="44"/>
      <c r="H309" s="107"/>
      <c r="I309" s="370"/>
      <c r="J309" s="371"/>
      <c r="K309" s="44"/>
      <c r="L309" s="44"/>
      <c r="M309" s="44"/>
      <c r="N309" s="44"/>
      <c r="O309" s="44"/>
      <c r="P309" s="44"/>
      <c r="Q309" s="107"/>
      <c r="R309" s="44"/>
      <c r="S309" s="44"/>
      <c r="T309" s="44"/>
      <c r="U309" s="44"/>
      <c r="V309" s="44"/>
      <c r="W309" s="44"/>
      <c r="X309" s="44"/>
      <c r="Y309" s="44"/>
      <c r="Z309" s="44"/>
      <c r="AA309" s="44"/>
      <c r="AB309" s="44"/>
      <c r="AC309" s="44"/>
    </row>
    <row r="310" spans="1:29" ht="22.5" customHeight="1">
      <c r="A310" s="44"/>
      <c r="B310" s="44"/>
      <c r="C310" s="44"/>
      <c r="D310" s="44"/>
      <c r="E310" s="44"/>
      <c r="F310" s="44"/>
      <c r="G310" s="44"/>
      <c r="H310" s="107"/>
      <c r="I310" s="370"/>
      <c r="J310" s="371"/>
      <c r="K310" s="44"/>
      <c r="L310" s="44"/>
      <c r="M310" s="44"/>
      <c r="N310" s="44"/>
      <c r="O310" s="44"/>
      <c r="P310" s="44"/>
      <c r="Q310" s="107"/>
      <c r="R310" s="44"/>
      <c r="S310" s="44"/>
      <c r="T310" s="44"/>
      <c r="U310" s="44"/>
      <c r="V310" s="44"/>
      <c r="W310" s="44"/>
      <c r="X310" s="44"/>
      <c r="Y310" s="44"/>
      <c r="Z310" s="44"/>
      <c r="AA310" s="44"/>
      <c r="AB310" s="44"/>
      <c r="AC310" s="44"/>
    </row>
    <row r="311" spans="1:29" ht="22.5" customHeight="1">
      <c r="A311" s="44"/>
      <c r="B311" s="44"/>
      <c r="C311" s="44"/>
      <c r="D311" s="44"/>
      <c r="E311" s="44"/>
      <c r="F311" s="44"/>
      <c r="G311" s="44"/>
      <c r="H311" s="107"/>
      <c r="I311" s="370"/>
      <c r="J311" s="371"/>
      <c r="K311" s="44"/>
      <c r="L311" s="44"/>
      <c r="M311" s="44"/>
      <c r="N311" s="44"/>
      <c r="O311" s="44"/>
      <c r="P311" s="44"/>
      <c r="Q311" s="107"/>
      <c r="R311" s="44"/>
      <c r="S311" s="44"/>
      <c r="T311" s="44"/>
      <c r="U311" s="44"/>
      <c r="V311" s="44"/>
      <c r="W311" s="44"/>
      <c r="X311" s="44"/>
      <c r="Y311" s="44"/>
      <c r="Z311" s="44"/>
      <c r="AA311" s="44"/>
      <c r="AB311" s="44"/>
      <c r="AC311" s="44"/>
    </row>
    <row r="312" spans="1:29" ht="22.5" customHeight="1">
      <c r="A312" s="44"/>
      <c r="B312" s="44"/>
      <c r="C312" s="44"/>
      <c r="D312" s="44"/>
      <c r="E312" s="44"/>
      <c r="F312" s="44"/>
      <c r="G312" s="44"/>
      <c r="H312" s="107"/>
      <c r="I312" s="370"/>
      <c r="J312" s="371"/>
      <c r="K312" s="44"/>
      <c r="L312" s="44"/>
      <c r="M312" s="44"/>
      <c r="N312" s="44"/>
      <c r="O312" s="44"/>
      <c r="P312" s="44"/>
      <c r="Q312" s="107"/>
      <c r="R312" s="44"/>
      <c r="S312" s="44"/>
      <c r="T312" s="44"/>
      <c r="U312" s="44"/>
      <c r="V312" s="44"/>
      <c r="W312" s="44"/>
      <c r="X312" s="44"/>
      <c r="Y312" s="44"/>
      <c r="Z312" s="44"/>
      <c r="AA312" s="44"/>
      <c r="AB312" s="44"/>
      <c r="AC312" s="44"/>
    </row>
    <row r="313" spans="1:29" ht="22.5" customHeight="1">
      <c r="A313" s="44"/>
      <c r="B313" s="44"/>
      <c r="C313" s="44"/>
      <c r="D313" s="44"/>
      <c r="E313" s="44"/>
      <c r="F313" s="44"/>
      <c r="G313" s="44"/>
      <c r="H313" s="107"/>
      <c r="I313" s="370"/>
      <c r="J313" s="371"/>
      <c r="K313" s="44"/>
      <c r="L313" s="44"/>
      <c r="M313" s="44"/>
      <c r="N313" s="44"/>
      <c r="O313" s="44"/>
      <c r="P313" s="44"/>
      <c r="Q313" s="107"/>
      <c r="R313" s="44"/>
      <c r="S313" s="44"/>
      <c r="T313" s="44"/>
      <c r="U313" s="44"/>
      <c r="V313" s="44"/>
      <c r="W313" s="44"/>
      <c r="X313" s="44"/>
      <c r="Y313" s="44"/>
      <c r="Z313" s="44"/>
      <c r="AA313" s="44"/>
      <c r="AB313" s="44"/>
      <c r="AC313" s="44"/>
    </row>
    <row r="314" spans="1:29" ht="22.5" customHeight="1">
      <c r="A314" s="44"/>
      <c r="B314" s="44"/>
      <c r="C314" s="44"/>
      <c r="D314" s="44"/>
      <c r="E314" s="44"/>
      <c r="F314" s="44"/>
      <c r="G314" s="44"/>
      <c r="H314" s="107"/>
      <c r="I314" s="370"/>
      <c r="J314" s="371"/>
      <c r="K314" s="44"/>
      <c r="L314" s="44"/>
      <c r="M314" s="44"/>
      <c r="N314" s="44"/>
      <c r="O314" s="44"/>
      <c r="P314" s="44"/>
      <c r="Q314" s="107"/>
      <c r="R314" s="44"/>
      <c r="S314" s="44"/>
      <c r="T314" s="44"/>
      <c r="U314" s="44"/>
      <c r="V314" s="44"/>
      <c r="W314" s="44"/>
      <c r="X314" s="44"/>
      <c r="Y314" s="44"/>
      <c r="Z314" s="44"/>
      <c r="AA314" s="44"/>
      <c r="AB314" s="44"/>
      <c r="AC314" s="44"/>
    </row>
    <row r="315" spans="1:29" ht="22.5" customHeight="1">
      <c r="A315" s="44"/>
      <c r="B315" s="44"/>
      <c r="C315" s="44"/>
      <c r="D315" s="44"/>
      <c r="E315" s="44"/>
      <c r="F315" s="44"/>
      <c r="G315" s="44"/>
      <c r="H315" s="107"/>
      <c r="I315" s="370"/>
      <c r="J315" s="371"/>
      <c r="K315" s="44"/>
      <c r="L315" s="44"/>
      <c r="M315" s="44"/>
      <c r="N315" s="44"/>
      <c r="O315" s="44"/>
      <c r="P315" s="44"/>
      <c r="Q315" s="107"/>
      <c r="R315" s="44"/>
      <c r="S315" s="44"/>
      <c r="T315" s="44"/>
      <c r="U315" s="44"/>
      <c r="V315" s="44"/>
      <c r="W315" s="44"/>
      <c r="X315" s="44"/>
      <c r="Y315" s="44"/>
      <c r="Z315" s="44"/>
      <c r="AA315" s="44"/>
      <c r="AB315" s="44"/>
      <c r="AC315" s="44"/>
    </row>
    <row r="316" spans="1:29" ht="22.5" customHeight="1">
      <c r="A316" s="44"/>
      <c r="B316" s="44"/>
      <c r="C316" s="44"/>
      <c r="D316" s="44"/>
      <c r="E316" s="44"/>
      <c r="F316" s="44"/>
      <c r="G316" s="44"/>
      <c r="H316" s="107"/>
      <c r="I316" s="370"/>
      <c r="J316" s="371"/>
      <c r="K316" s="44"/>
      <c r="L316" s="44"/>
      <c r="M316" s="44"/>
      <c r="N316" s="44"/>
      <c r="O316" s="44"/>
      <c r="P316" s="44"/>
      <c r="Q316" s="107"/>
      <c r="R316" s="44"/>
      <c r="S316" s="44"/>
      <c r="T316" s="44"/>
      <c r="U316" s="44"/>
      <c r="V316" s="44"/>
      <c r="W316" s="44"/>
      <c r="X316" s="44"/>
      <c r="Y316" s="44"/>
      <c r="Z316" s="44"/>
      <c r="AA316" s="44"/>
      <c r="AB316" s="44"/>
      <c r="AC316" s="44"/>
    </row>
    <row r="317" spans="1:29" ht="22.5" customHeight="1">
      <c r="A317" s="44"/>
      <c r="B317" s="44"/>
      <c r="C317" s="44"/>
      <c r="D317" s="44"/>
      <c r="E317" s="44"/>
      <c r="F317" s="44"/>
      <c r="G317" s="44"/>
      <c r="H317" s="107"/>
      <c r="I317" s="370"/>
      <c r="J317" s="371"/>
      <c r="K317" s="44"/>
      <c r="L317" s="44"/>
      <c r="M317" s="44"/>
      <c r="N317" s="44"/>
      <c r="O317" s="44"/>
      <c r="P317" s="44"/>
      <c r="Q317" s="107"/>
      <c r="R317" s="44"/>
      <c r="S317" s="44"/>
      <c r="T317" s="44"/>
      <c r="U317" s="44"/>
      <c r="V317" s="44"/>
      <c r="W317" s="44"/>
      <c r="X317" s="44"/>
      <c r="Y317" s="44"/>
      <c r="Z317" s="44"/>
      <c r="AA317" s="44"/>
      <c r="AB317" s="44"/>
      <c r="AC317" s="44"/>
    </row>
    <row r="318" spans="1:29" ht="22.5" customHeight="1">
      <c r="A318" s="44"/>
      <c r="B318" s="44"/>
      <c r="C318" s="44"/>
      <c r="D318" s="44"/>
      <c r="E318" s="44"/>
      <c r="F318" s="44"/>
      <c r="G318" s="44"/>
      <c r="H318" s="107"/>
      <c r="I318" s="370"/>
      <c r="J318" s="371"/>
      <c r="K318" s="44"/>
      <c r="L318" s="44"/>
      <c r="M318" s="44"/>
      <c r="N318" s="44"/>
      <c r="O318" s="44"/>
      <c r="P318" s="44"/>
      <c r="Q318" s="107"/>
      <c r="R318" s="44"/>
      <c r="S318" s="44"/>
      <c r="T318" s="44"/>
      <c r="U318" s="44"/>
      <c r="V318" s="44"/>
      <c r="W318" s="44"/>
      <c r="X318" s="44"/>
      <c r="Y318" s="44"/>
      <c r="Z318" s="44"/>
      <c r="AA318" s="44"/>
      <c r="AB318" s="44"/>
      <c r="AC318" s="44"/>
    </row>
    <row r="319" spans="1:29" ht="22.5" customHeight="1">
      <c r="A319" s="44"/>
      <c r="B319" s="44"/>
      <c r="C319" s="44"/>
      <c r="D319" s="44"/>
      <c r="E319" s="44"/>
      <c r="F319" s="44"/>
      <c r="G319" s="44"/>
      <c r="H319" s="107"/>
      <c r="I319" s="370"/>
      <c r="J319" s="371"/>
      <c r="K319" s="44"/>
      <c r="L319" s="44"/>
      <c r="M319" s="44"/>
      <c r="N319" s="44"/>
      <c r="O319" s="44"/>
      <c r="P319" s="44"/>
      <c r="Q319" s="107"/>
      <c r="R319" s="44"/>
      <c r="S319" s="44"/>
      <c r="T319" s="44"/>
      <c r="U319" s="44"/>
      <c r="V319" s="44"/>
      <c r="W319" s="44"/>
      <c r="X319" s="44"/>
      <c r="Y319" s="44"/>
      <c r="Z319" s="44"/>
      <c r="AA319" s="44"/>
      <c r="AB319" s="44"/>
      <c r="AC319" s="44"/>
    </row>
    <row r="320" spans="1:29" ht="22.5" customHeight="1">
      <c r="A320" s="44"/>
      <c r="B320" s="44"/>
      <c r="C320" s="44"/>
      <c r="D320" s="44"/>
      <c r="E320" s="44"/>
      <c r="F320" s="44"/>
      <c r="G320" s="44"/>
      <c r="H320" s="107"/>
      <c r="I320" s="370"/>
      <c r="J320" s="371"/>
      <c r="K320" s="44"/>
      <c r="L320" s="44"/>
      <c r="M320" s="44"/>
      <c r="N320" s="44"/>
      <c r="O320" s="44"/>
      <c r="P320" s="44"/>
      <c r="Q320" s="107"/>
      <c r="R320" s="44"/>
      <c r="S320" s="44"/>
      <c r="T320" s="44"/>
      <c r="U320" s="44"/>
      <c r="V320" s="44"/>
      <c r="W320" s="44"/>
      <c r="X320" s="44"/>
      <c r="Y320" s="44"/>
      <c r="Z320" s="44"/>
      <c r="AA320" s="44"/>
      <c r="AB320" s="44"/>
      <c r="AC320" s="44"/>
    </row>
    <row r="321" spans="1:29" ht="22.5" customHeight="1">
      <c r="A321" s="44"/>
      <c r="B321" s="44"/>
      <c r="C321" s="44"/>
      <c r="D321" s="44"/>
      <c r="E321" s="44"/>
      <c r="F321" s="44"/>
      <c r="G321" s="44"/>
      <c r="H321" s="107"/>
      <c r="I321" s="370"/>
      <c r="J321" s="371"/>
      <c r="K321" s="44"/>
      <c r="L321" s="44"/>
      <c r="M321" s="44"/>
      <c r="N321" s="44"/>
      <c r="O321" s="44"/>
      <c r="P321" s="44"/>
      <c r="Q321" s="107"/>
      <c r="R321" s="44"/>
      <c r="S321" s="44"/>
      <c r="T321" s="44"/>
      <c r="U321" s="44"/>
      <c r="V321" s="44"/>
      <c r="W321" s="44"/>
      <c r="X321" s="44"/>
      <c r="Y321" s="44"/>
      <c r="Z321" s="44"/>
      <c r="AA321" s="44"/>
      <c r="AB321" s="44"/>
      <c r="AC321" s="44"/>
    </row>
    <row r="322" spans="1:29" ht="22.5" customHeight="1">
      <c r="A322" s="44"/>
      <c r="B322" s="44"/>
      <c r="C322" s="44"/>
      <c r="D322" s="44"/>
      <c r="E322" s="44"/>
      <c r="F322" s="44"/>
      <c r="G322" s="44"/>
      <c r="H322" s="107"/>
      <c r="I322" s="370"/>
      <c r="J322" s="371"/>
      <c r="K322" s="44"/>
      <c r="L322" s="44"/>
      <c r="M322" s="44"/>
      <c r="N322" s="44"/>
      <c r="O322" s="44"/>
      <c r="P322" s="44"/>
      <c r="Q322" s="107"/>
      <c r="R322" s="44"/>
      <c r="S322" s="44"/>
      <c r="T322" s="44"/>
      <c r="U322" s="44"/>
      <c r="V322" s="44"/>
      <c r="W322" s="44"/>
      <c r="X322" s="44"/>
      <c r="Y322" s="44"/>
      <c r="Z322" s="44"/>
      <c r="AA322" s="44"/>
      <c r="AB322" s="44"/>
      <c r="AC322" s="44"/>
    </row>
    <row r="323" spans="1:29" ht="22.5" customHeight="1">
      <c r="A323" s="44"/>
      <c r="B323" s="44"/>
      <c r="C323" s="44"/>
      <c r="D323" s="44"/>
      <c r="E323" s="44"/>
      <c r="F323" s="44"/>
      <c r="G323" s="44"/>
      <c r="H323" s="107"/>
      <c r="I323" s="370"/>
      <c r="J323" s="371"/>
      <c r="K323" s="44"/>
      <c r="L323" s="44"/>
      <c r="M323" s="44"/>
      <c r="N323" s="44"/>
      <c r="O323" s="44"/>
      <c r="P323" s="44"/>
      <c r="Q323" s="107"/>
      <c r="R323" s="44"/>
      <c r="S323" s="44"/>
      <c r="T323" s="44"/>
      <c r="U323" s="44"/>
      <c r="V323" s="44"/>
      <c r="W323" s="44"/>
      <c r="X323" s="44"/>
      <c r="Y323" s="44"/>
      <c r="Z323" s="44"/>
      <c r="AA323" s="44"/>
      <c r="AB323" s="44"/>
      <c r="AC323" s="44"/>
    </row>
    <row r="324" spans="1:29" ht="22.5" customHeight="1">
      <c r="A324" s="44"/>
      <c r="B324" s="44"/>
      <c r="C324" s="44"/>
      <c r="D324" s="44"/>
      <c r="E324" s="44"/>
      <c r="F324" s="44"/>
      <c r="G324" s="44"/>
      <c r="H324" s="107"/>
      <c r="I324" s="370"/>
      <c r="J324" s="371"/>
      <c r="K324" s="44"/>
      <c r="L324" s="44"/>
      <c r="M324" s="44"/>
      <c r="N324" s="44"/>
      <c r="O324" s="44"/>
      <c r="P324" s="44"/>
      <c r="Q324" s="107"/>
      <c r="R324" s="44"/>
      <c r="S324" s="44"/>
      <c r="T324" s="44"/>
      <c r="U324" s="44"/>
      <c r="V324" s="44"/>
      <c r="W324" s="44"/>
      <c r="X324" s="44"/>
      <c r="Y324" s="44"/>
      <c r="Z324" s="44"/>
      <c r="AA324" s="44"/>
      <c r="AB324" s="44"/>
      <c r="AC324" s="44"/>
    </row>
    <row r="325" spans="1:29" ht="22.5" customHeight="1">
      <c r="A325" s="44"/>
      <c r="B325" s="44"/>
      <c r="C325" s="44"/>
      <c r="D325" s="44"/>
      <c r="E325" s="44"/>
      <c r="F325" s="44"/>
      <c r="G325" s="44"/>
      <c r="H325" s="107"/>
      <c r="I325" s="370"/>
      <c r="J325" s="371"/>
      <c r="K325" s="44"/>
      <c r="L325" s="44"/>
      <c r="M325" s="44"/>
      <c r="N325" s="44"/>
      <c r="O325" s="44"/>
      <c r="P325" s="44"/>
      <c r="Q325" s="107"/>
      <c r="R325" s="44"/>
      <c r="S325" s="44"/>
      <c r="T325" s="44"/>
      <c r="U325" s="44"/>
      <c r="V325" s="44"/>
      <c r="W325" s="44"/>
      <c r="X325" s="44"/>
      <c r="Y325" s="44"/>
      <c r="Z325" s="44"/>
      <c r="AA325" s="44"/>
      <c r="AB325" s="44"/>
      <c r="AC325" s="44"/>
    </row>
    <row r="326" spans="1:29" ht="22.5" customHeight="1">
      <c r="A326" s="44"/>
      <c r="B326" s="44"/>
      <c r="C326" s="44"/>
      <c r="D326" s="44"/>
      <c r="E326" s="44"/>
      <c r="F326" s="44"/>
      <c r="G326" s="44"/>
      <c r="H326" s="107"/>
      <c r="I326" s="370"/>
      <c r="J326" s="371"/>
      <c r="K326" s="44"/>
      <c r="L326" s="44"/>
      <c r="M326" s="44"/>
      <c r="N326" s="44"/>
      <c r="O326" s="44"/>
      <c r="P326" s="44"/>
      <c r="Q326" s="107"/>
      <c r="R326" s="44"/>
      <c r="S326" s="44"/>
      <c r="T326" s="44"/>
      <c r="U326" s="44"/>
      <c r="V326" s="44"/>
      <c r="W326" s="44"/>
      <c r="X326" s="44"/>
      <c r="Y326" s="44"/>
      <c r="Z326" s="44"/>
      <c r="AA326" s="44"/>
      <c r="AB326" s="44"/>
      <c r="AC326" s="44"/>
    </row>
    <row r="327" spans="1:29" ht="22.5" customHeight="1">
      <c r="A327" s="44"/>
      <c r="B327" s="44"/>
      <c r="C327" s="44"/>
      <c r="D327" s="44"/>
      <c r="E327" s="44"/>
      <c r="F327" s="44"/>
      <c r="G327" s="44"/>
      <c r="H327" s="107"/>
      <c r="I327" s="370"/>
      <c r="J327" s="371"/>
      <c r="K327" s="44"/>
      <c r="L327" s="44"/>
      <c r="M327" s="44"/>
      <c r="N327" s="44"/>
      <c r="O327" s="44"/>
      <c r="P327" s="44"/>
      <c r="Q327" s="107"/>
      <c r="R327" s="44"/>
      <c r="S327" s="44"/>
      <c r="T327" s="44"/>
      <c r="U327" s="44"/>
      <c r="V327" s="44"/>
      <c r="W327" s="44"/>
      <c r="X327" s="44"/>
      <c r="Y327" s="44"/>
      <c r="Z327" s="44"/>
      <c r="AA327" s="44"/>
      <c r="AB327" s="44"/>
      <c r="AC327" s="44"/>
    </row>
    <row r="328" spans="1:29" ht="22.5" customHeight="1">
      <c r="A328" s="44"/>
      <c r="B328" s="44"/>
      <c r="C328" s="44"/>
      <c r="D328" s="44"/>
      <c r="E328" s="44"/>
      <c r="F328" s="44"/>
      <c r="G328" s="44"/>
      <c r="H328" s="107"/>
      <c r="I328" s="370"/>
      <c r="J328" s="371"/>
      <c r="K328" s="44"/>
      <c r="L328" s="44"/>
      <c r="M328" s="44"/>
      <c r="N328" s="44"/>
      <c r="O328" s="44"/>
      <c r="P328" s="44"/>
      <c r="Q328" s="107"/>
      <c r="R328" s="44"/>
      <c r="S328" s="44"/>
      <c r="T328" s="44"/>
      <c r="U328" s="44"/>
      <c r="V328" s="44"/>
      <c r="W328" s="44"/>
      <c r="X328" s="44"/>
      <c r="Y328" s="44"/>
      <c r="Z328" s="44"/>
      <c r="AA328" s="44"/>
      <c r="AB328" s="44"/>
      <c r="AC328" s="44"/>
    </row>
    <row r="329" spans="1:29" ht="22.5" customHeight="1">
      <c r="A329" s="44"/>
      <c r="B329" s="44"/>
      <c r="C329" s="44"/>
      <c r="D329" s="44"/>
      <c r="E329" s="44"/>
      <c r="F329" s="44"/>
      <c r="G329" s="44"/>
      <c r="H329" s="107"/>
      <c r="I329" s="370"/>
      <c r="J329" s="371"/>
      <c r="K329" s="44"/>
      <c r="L329" s="44"/>
      <c r="M329" s="44"/>
      <c r="N329" s="44"/>
      <c r="O329" s="44"/>
      <c r="P329" s="44"/>
      <c r="Q329" s="107"/>
      <c r="R329" s="44"/>
      <c r="S329" s="44"/>
      <c r="T329" s="44"/>
      <c r="U329" s="44"/>
      <c r="V329" s="44"/>
      <c r="W329" s="44"/>
      <c r="X329" s="44"/>
      <c r="Y329" s="44"/>
      <c r="Z329" s="44"/>
      <c r="AA329" s="44"/>
      <c r="AB329" s="44"/>
      <c r="AC329" s="44"/>
    </row>
    <row r="330" spans="1:29" ht="22.5" customHeight="1">
      <c r="A330" s="44"/>
      <c r="B330" s="44"/>
      <c r="C330" s="44"/>
      <c r="D330" s="44"/>
      <c r="E330" s="44"/>
      <c r="F330" s="44"/>
      <c r="G330" s="44"/>
      <c r="H330" s="107"/>
      <c r="I330" s="370"/>
      <c r="J330" s="371"/>
      <c r="K330" s="44"/>
      <c r="L330" s="44"/>
      <c r="M330" s="44"/>
      <c r="N330" s="44"/>
      <c r="O330" s="44"/>
      <c r="P330" s="44"/>
      <c r="Q330" s="107"/>
      <c r="R330" s="44"/>
      <c r="S330" s="44"/>
      <c r="T330" s="44"/>
      <c r="U330" s="44"/>
      <c r="V330" s="44"/>
      <c r="W330" s="44"/>
      <c r="X330" s="44"/>
      <c r="Y330" s="44"/>
      <c r="Z330" s="44"/>
      <c r="AA330" s="44"/>
      <c r="AB330" s="44"/>
      <c r="AC330" s="44"/>
    </row>
    <row r="331" spans="1:29" ht="22.5" customHeight="1">
      <c r="A331" s="44"/>
      <c r="B331" s="44"/>
      <c r="C331" s="44"/>
      <c r="D331" s="44"/>
      <c r="E331" s="44"/>
      <c r="F331" s="44"/>
      <c r="G331" s="44"/>
      <c r="H331" s="107"/>
      <c r="I331" s="370"/>
      <c r="J331" s="371"/>
      <c r="K331" s="44"/>
      <c r="L331" s="44"/>
      <c r="M331" s="44"/>
      <c r="N331" s="44"/>
      <c r="O331" s="44"/>
      <c r="P331" s="44"/>
      <c r="Q331" s="107"/>
      <c r="R331" s="44"/>
      <c r="S331" s="44"/>
      <c r="T331" s="44"/>
      <c r="U331" s="44"/>
      <c r="V331" s="44"/>
      <c r="W331" s="44"/>
      <c r="X331" s="44"/>
      <c r="Y331" s="44"/>
      <c r="Z331" s="44"/>
      <c r="AA331" s="44"/>
      <c r="AB331" s="44"/>
      <c r="AC331" s="44"/>
    </row>
    <row r="332" spans="1:29" ht="22.5" customHeight="1">
      <c r="A332" s="44"/>
      <c r="B332" s="44"/>
      <c r="C332" s="44"/>
      <c r="D332" s="44"/>
      <c r="E332" s="44"/>
      <c r="F332" s="44"/>
      <c r="G332" s="44"/>
      <c r="H332" s="107"/>
      <c r="I332" s="370"/>
      <c r="J332" s="371"/>
      <c r="K332" s="44"/>
      <c r="L332" s="44"/>
      <c r="M332" s="44"/>
      <c r="N332" s="44"/>
      <c r="O332" s="44"/>
      <c r="P332" s="44"/>
      <c r="Q332" s="107"/>
      <c r="R332" s="44"/>
      <c r="S332" s="44"/>
      <c r="T332" s="44"/>
      <c r="U332" s="44"/>
      <c r="V332" s="44"/>
      <c r="W332" s="44"/>
      <c r="X332" s="44"/>
      <c r="Y332" s="44"/>
      <c r="Z332" s="44"/>
      <c r="AA332" s="44"/>
      <c r="AB332" s="44"/>
      <c r="AC332" s="44"/>
    </row>
    <row r="333" spans="1:29" ht="22.5" customHeight="1">
      <c r="A333" s="44"/>
      <c r="B333" s="44"/>
      <c r="C333" s="44"/>
      <c r="D333" s="44"/>
      <c r="E333" s="44"/>
      <c r="F333" s="44"/>
      <c r="G333" s="44"/>
      <c r="H333" s="107"/>
      <c r="I333" s="370"/>
      <c r="J333" s="371"/>
      <c r="K333" s="44"/>
      <c r="L333" s="44"/>
      <c r="M333" s="44"/>
      <c r="N333" s="44"/>
      <c r="O333" s="44"/>
      <c r="P333" s="44"/>
      <c r="Q333" s="107"/>
      <c r="R333" s="44"/>
      <c r="S333" s="44"/>
      <c r="T333" s="44"/>
      <c r="U333" s="44"/>
      <c r="V333" s="44"/>
      <c r="W333" s="44"/>
      <c r="X333" s="44"/>
      <c r="Y333" s="44"/>
      <c r="Z333" s="44"/>
      <c r="AA333" s="44"/>
      <c r="AB333" s="44"/>
      <c r="AC333" s="44"/>
    </row>
    <row r="334" spans="1:29" ht="22.5" customHeight="1">
      <c r="A334" s="44"/>
      <c r="B334" s="44"/>
      <c r="C334" s="44"/>
      <c r="D334" s="44"/>
      <c r="E334" s="44"/>
      <c r="F334" s="44"/>
      <c r="G334" s="44"/>
      <c r="H334" s="107"/>
      <c r="I334" s="370"/>
      <c r="J334" s="371"/>
      <c r="K334" s="44"/>
      <c r="L334" s="44"/>
      <c r="M334" s="44"/>
      <c r="N334" s="44"/>
      <c r="O334" s="44"/>
      <c r="P334" s="44"/>
      <c r="Q334" s="107"/>
      <c r="R334" s="44"/>
      <c r="S334" s="44"/>
      <c r="T334" s="44"/>
      <c r="U334" s="44"/>
      <c r="V334" s="44"/>
      <c r="W334" s="44"/>
      <c r="X334" s="44"/>
      <c r="Y334" s="44"/>
      <c r="Z334" s="44"/>
      <c r="AA334" s="44"/>
      <c r="AB334" s="44"/>
      <c r="AC334" s="44"/>
    </row>
    <row r="335" spans="1:29" ht="22.5" customHeight="1">
      <c r="A335" s="44"/>
      <c r="B335" s="44"/>
      <c r="C335" s="44"/>
      <c r="D335" s="44"/>
      <c r="E335" s="44"/>
      <c r="F335" s="44"/>
      <c r="G335" s="44"/>
      <c r="H335" s="107"/>
      <c r="I335" s="370"/>
      <c r="J335" s="371"/>
      <c r="K335" s="44"/>
      <c r="L335" s="44"/>
      <c r="M335" s="44"/>
      <c r="N335" s="44"/>
      <c r="O335" s="44"/>
      <c r="P335" s="44"/>
      <c r="Q335" s="107"/>
      <c r="R335" s="44"/>
      <c r="S335" s="44"/>
      <c r="T335" s="44"/>
      <c r="U335" s="44"/>
      <c r="V335" s="44"/>
      <c r="W335" s="44"/>
      <c r="X335" s="44"/>
      <c r="Y335" s="44"/>
      <c r="Z335" s="44"/>
      <c r="AA335" s="44"/>
      <c r="AB335" s="44"/>
      <c r="AC335" s="44"/>
    </row>
    <row r="336" spans="1:29" ht="22.5" customHeight="1">
      <c r="A336" s="44"/>
      <c r="B336" s="44"/>
      <c r="C336" s="44"/>
      <c r="D336" s="44"/>
      <c r="E336" s="44"/>
      <c r="F336" s="44"/>
      <c r="G336" s="44"/>
      <c r="H336" s="107"/>
      <c r="I336" s="370"/>
      <c r="J336" s="371"/>
      <c r="K336" s="44"/>
      <c r="L336" s="44"/>
      <c r="M336" s="44"/>
      <c r="N336" s="44"/>
      <c r="O336" s="44"/>
      <c r="P336" s="44"/>
      <c r="Q336" s="107"/>
      <c r="R336" s="44"/>
      <c r="S336" s="44"/>
      <c r="T336" s="44"/>
      <c r="U336" s="44"/>
      <c r="V336" s="44"/>
      <c r="W336" s="44"/>
      <c r="X336" s="44"/>
      <c r="Y336" s="44"/>
      <c r="Z336" s="44"/>
      <c r="AA336" s="44"/>
      <c r="AB336" s="44"/>
      <c r="AC336" s="44"/>
    </row>
    <row r="337" spans="1:29" ht="22.5" customHeight="1">
      <c r="A337" s="44"/>
      <c r="B337" s="44"/>
      <c r="C337" s="44"/>
      <c r="D337" s="44"/>
      <c r="E337" s="44"/>
      <c r="F337" s="44"/>
      <c r="G337" s="44"/>
      <c r="H337" s="107"/>
      <c r="I337" s="370"/>
      <c r="J337" s="371"/>
      <c r="K337" s="44"/>
      <c r="L337" s="44"/>
      <c r="M337" s="44"/>
      <c r="N337" s="44"/>
      <c r="O337" s="44"/>
      <c r="P337" s="44"/>
      <c r="Q337" s="107"/>
      <c r="R337" s="44"/>
      <c r="S337" s="44"/>
      <c r="T337" s="44"/>
      <c r="U337" s="44"/>
      <c r="V337" s="44"/>
      <c r="W337" s="44"/>
      <c r="X337" s="44"/>
      <c r="Y337" s="44"/>
      <c r="Z337" s="44"/>
      <c r="AA337" s="44"/>
      <c r="AB337" s="44"/>
      <c r="AC337" s="44"/>
    </row>
    <row r="338" spans="1:29" ht="22.5" customHeight="1">
      <c r="A338" s="44"/>
      <c r="B338" s="44"/>
      <c r="C338" s="44"/>
      <c r="D338" s="44"/>
      <c r="E338" s="44"/>
      <c r="F338" s="44"/>
      <c r="G338" s="44"/>
      <c r="H338" s="107"/>
      <c r="I338" s="370"/>
      <c r="J338" s="371"/>
      <c r="K338" s="44"/>
      <c r="L338" s="44"/>
      <c r="M338" s="44"/>
      <c r="N338" s="44"/>
      <c r="O338" s="44"/>
      <c r="P338" s="44"/>
      <c r="Q338" s="107"/>
      <c r="R338" s="44"/>
      <c r="S338" s="44"/>
      <c r="T338" s="44"/>
      <c r="U338" s="44"/>
      <c r="V338" s="44"/>
      <c r="W338" s="44"/>
      <c r="X338" s="44"/>
      <c r="Y338" s="44"/>
      <c r="Z338" s="44"/>
      <c r="AA338" s="44"/>
      <c r="AB338" s="44"/>
      <c r="AC338" s="44"/>
    </row>
    <row r="339" spans="1:29" ht="22.5" customHeight="1">
      <c r="A339" s="44"/>
      <c r="B339" s="44"/>
      <c r="C339" s="44"/>
      <c r="D339" s="44"/>
      <c r="E339" s="44"/>
      <c r="F339" s="44"/>
      <c r="G339" s="44"/>
      <c r="H339" s="107"/>
      <c r="I339" s="370"/>
      <c r="J339" s="371"/>
      <c r="K339" s="44"/>
      <c r="L339" s="44"/>
      <c r="M339" s="44"/>
      <c r="N339" s="44"/>
      <c r="O339" s="44"/>
      <c r="P339" s="44"/>
      <c r="Q339" s="107"/>
      <c r="R339" s="44"/>
      <c r="S339" s="44"/>
      <c r="T339" s="44"/>
      <c r="U339" s="44"/>
      <c r="V339" s="44"/>
      <c r="W339" s="44"/>
      <c r="X339" s="44"/>
      <c r="Y339" s="44"/>
      <c r="Z339" s="44"/>
      <c r="AA339" s="44"/>
      <c r="AB339" s="44"/>
      <c r="AC339" s="44"/>
    </row>
    <row r="340" spans="1:29" ht="22.5" customHeight="1">
      <c r="A340" s="44"/>
      <c r="B340" s="44"/>
      <c r="C340" s="44"/>
      <c r="D340" s="44"/>
      <c r="E340" s="44"/>
      <c r="F340" s="44"/>
      <c r="G340" s="44"/>
      <c r="H340" s="107"/>
      <c r="I340" s="370"/>
      <c r="J340" s="371"/>
      <c r="K340" s="44"/>
      <c r="L340" s="44"/>
      <c r="M340" s="44"/>
      <c r="N340" s="44"/>
      <c r="O340" s="44"/>
      <c r="P340" s="44"/>
      <c r="Q340" s="107"/>
      <c r="R340" s="44"/>
      <c r="S340" s="44"/>
      <c r="T340" s="44"/>
      <c r="U340" s="44"/>
      <c r="V340" s="44"/>
      <c r="W340" s="44"/>
      <c r="X340" s="44"/>
      <c r="Y340" s="44"/>
      <c r="Z340" s="44"/>
      <c r="AA340" s="44"/>
      <c r="AB340" s="44"/>
      <c r="AC340" s="44"/>
    </row>
    <row r="341" spans="1:29" ht="22.5" customHeight="1">
      <c r="A341" s="44"/>
      <c r="B341" s="44"/>
      <c r="C341" s="44"/>
      <c r="D341" s="44"/>
      <c r="E341" s="44"/>
      <c r="F341" s="44"/>
      <c r="G341" s="44"/>
      <c r="H341" s="107"/>
      <c r="I341" s="370"/>
      <c r="J341" s="371"/>
      <c r="K341" s="44"/>
      <c r="L341" s="44"/>
      <c r="M341" s="44"/>
      <c r="N341" s="44"/>
      <c r="O341" s="44"/>
      <c r="P341" s="44"/>
      <c r="Q341" s="107"/>
      <c r="R341" s="44"/>
      <c r="S341" s="44"/>
      <c r="T341" s="44"/>
      <c r="U341" s="44"/>
      <c r="V341" s="44"/>
      <c r="W341" s="44"/>
      <c r="X341" s="44"/>
      <c r="Y341" s="44"/>
      <c r="Z341" s="44"/>
      <c r="AA341" s="44"/>
      <c r="AB341" s="44"/>
      <c r="AC341" s="44"/>
    </row>
    <row r="342" spans="1:29" ht="22.5" customHeight="1">
      <c r="A342" s="44"/>
      <c r="B342" s="44"/>
      <c r="C342" s="44"/>
      <c r="D342" s="44"/>
      <c r="E342" s="44"/>
      <c r="F342" s="44"/>
      <c r="G342" s="44"/>
      <c r="H342" s="107"/>
      <c r="I342" s="370"/>
      <c r="J342" s="371"/>
      <c r="K342" s="44"/>
      <c r="L342" s="44"/>
      <c r="M342" s="44"/>
      <c r="N342" s="44"/>
      <c r="O342" s="44"/>
      <c r="P342" s="44"/>
      <c r="Q342" s="107"/>
      <c r="R342" s="44"/>
      <c r="S342" s="44"/>
      <c r="T342" s="44"/>
      <c r="U342" s="44"/>
      <c r="V342" s="44"/>
      <c r="W342" s="44"/>
      <c r="X342" s="44"/>
      <c r="Y342" s="44"/>
      <c r="Z342" s="44"/>
      <c r="AA342" s="44"/>
      <c r="AB342" s="44"/>
      <c r="AC342" s="44"/>
    </row>
    <row r="343" spans="1:29" ht="22.5" customHeight="1">
      <c r="A343" s="44"/>
      <c r="B343" s="44"/>
      <c r="C343" s="44"/>
      <c r="D343" s="44"/>
      <c r="E343" s="44"/>
      <c r="F343" s="44"/>
      <c r="G343" s="44"/>
      <c r="H343" s="107"/>
      <c r="I343" s="370"/>
      <c r="J343" s="371"/>
      <c r="K343" s="44"/>
      <c r="L343" s="44"/>
      <c r="M343" s="44"/>
      <c r="N343" s="44"/>
      <c r="O343" s="44"/>
      <c r="P343" s="44"/>
      <c r="Q343" s="107"/>
      <c r="R343" s="44"/>
      <c r="S343" s="44"/>
      <c r="T343" s="44"/>
      <c r="U343" s="44"/>
      <c r="V343" s="44"/>
      <c r="W343" s="44"/>
      <c r="X343" s="44"/>
      <c r="Y343" s="44"/>
      <c r="Z343" s="44"/>
      <c r="AA343" s="44"/>
      <c r="AB343" s="44"/>
      <c r="AC343" s="44"/>
    </row>
    <row r="344" spans="1:29" ht="22.5" customHeight="1">
      <c r="A344" s="44"/>
      <c r="B344" s="44"/>
      <c r="C344" s="44"/>
      <c r="D344" s="44"/>
      <c r="E344" s="44"/>
      <c r="F344" s="44"/>
      <c r="G344" s="44"/>
      <c r="H344" s="107"/>
      <c r="I344" s="370"/>
      <c r="J344" s="371"/>
      <c r="K344" s="44"/>
      <c r="L344" s="44"/>
      <c r="M344" s="44"/>
      <c r="N344" s="44"/>
      <c r="O344" s="44"/>
      <c r="P344" s="44"/>
      <c r="Q344" s="107"/>
      <c r="R344" s="44"/>
      <c r="S344" s="44"/>
      <c r="T344" s="44"/>
      <c r="U344" s="44"/>
      <c r="V344" s="44"/>
      <c r="W344" s="44"/>
      <c r="X344" s="44"/>
      <c r="Y344" s="44"/>
      <c r="Z344" s="44"/>
      <c r="AA344" s="44"/>
      <c r="AB344" s="44"/>
      <c r="AC344" s="44"/>
    </row>
    <row r="345" spans="1:29" ht="22.5" customHeight="1">
      <c r="A345" s="44"/>
      <c r="B345" s="44"/>
      <c r="C345" s="44"/>
      <c r="D345" s="44"/>
      <c r="E345" s="44"/>
      <c r="F345" s="44"/>
      <c r="G345" s="44"/>
      <c r="H345" s="107"/>
      <c r="I345" s="370"/>
      <c r="J345" s="371"/>
      <c r="K345" s="44"/>
      <c r="L345" s="44"/>
      <c r="M345" s="44"/>
      <c r="N345" s="44"/>
      <c r="O345" s="44"/>
      <c r="P345" s="44"/>
      <c r="Q345" s="107"/>
      <c r="R345" s="44"/>
      <c r="S345" s="44"/>
      <c r="T345" s="44"/>
      <c r="U345" s="44"/>
      <c r="V345" s="44"/>
      <c r="W345" s="44"/>
      <c r="X345" s="44"/>
      <c r="Y345" s="44"/>
      <c r="Z345" s="44"/>
      <c r="AA345" s="44"/>
      <c r="AB345" s="44"/>
      <c r="AC345" s="44"/>
    </row>
    <row r="346" spans="1:29" ht="22.5" customHeight="1">
      <c r="A346" s="44"/>
      <c r="B346" s="44"/>
      <c r="C346" s="44"/>
      <c r="D346" s="44"/>
      <c r="E346" s="44"/>
      <c r="F346" s="44"/>
      <c r="G346" s="44"/>
      <c r="H346" s="107"/>
      <c r="I346" s="370"/>
      <c r="J346" s="371"/>
      <c r="K346" s="44"/>
      <c r="L346" s="44"/>
      <c r="M346" s="44"/>
      <c r="N346" s="44"/>
      <c r="O346" s="44"/>
      <c r="P346" s="44"/>
      <c r="Q346" s="107"/>
      <c r="R346" s="44"/>
      <c r="S346" s="44"/>
      <c r="T346" s="44"/>
      <c r="U346" s="44"/>
      <c r="V346" s="44"/>
      <c r="W346" s="44"/>
      <c r="X346" s="44"/>
      <c r="Y346" s="44"/>
      <c r="Z346" s="44"/>
      <c r="AA346" s="44"/>
      <c r="AB346" s="44"/>
      <c r="AC346" s="44"/>
    </row>
    <row r="347" spans="1:29" ht="22.5" customHeight="1">
      <c r="A347" s="44"/>
      <c r="B347" s="44"/>
      <c r="C347" s="44"/>
      <c r="D347" s="44"/>
      <c r="E347" s="44"/>
      <c r="F347" s="44"/>
      <c r="G347" s="44"/>
      <c r="H347" s="107"/>
      <c r="I347" s="370"/>
      <c r="J347" s="371"/>
      <c r="K347" s="44"/>
      <c r="L347" s="44"/>
      <c r="M347" s="44"/>
      <c r="N347" s="44"/>
      <c r="O347" s="44"/>
      <c r="P347" s="44"/>
      <c r="Q347" s="107"/>
      <c r="R347" s="44"/>
      <c r="S347" s="44"/>
      <c r="T347" s="44"/>
      <c r="U347" s="44"/>
      <c r="V347" s="44"/>
      <c r="W347" s="44"/>
      <c r="X347" s="44"/>
      <c r="Y347" s="44"/>
      <c r="Z347" s="44"/>
      <c r="AA347" s="44"/>
      <c r="AB347" s="44"/>
      <c r="AC347" s="44"/>
    </row>
    <row r="348" spans="1:29" ht="22.5" customHeight="1">
      <c r="A348" s="44"/>
      <c r="B348" s="44"/>
      <c r="C348" s="44"/>
      <c r="D348" s="44"/>
      <c r="E348" s="44"/>
      <c r="F348" s="44"/>
      <c r="G348" s="44"/>
      <c r="H348" s="107"/>
      <c r="I348" s="370"/>
      <c r="J348" s="371"/>
      <c r="K348" s="44"/>
      <c r="L348" s="44"/>
      <c r="M348" s="44"/>
      <c r="N348" s="44"/>
      <c r="O348" s="44"/>
      <c r="P348" s="44"/>
      <c r="Q348" s="107"/>
      <c r="R348" s="44"/>
      <c r="S348" s="44"/>
      <c r="T348" s="44"/>
      <c r="U348" s="44"/>
      <c r="V348" s="44"/>
      <c r="W348" s="44"/>
      <c r="X348" s="44"/>
      <c r="Y348" s="44"/>
      <c r="Z348" s="44"/>
      <c r="AA348" s="44"/>
      <c r="AB348" s="44"/>
      <c r="AC348" s="44"/>
    </row>
    <row r="349" spans="1:29" ht="22.5" customHeight="1">
      <c r="A349" s="44"/>
      <c r="B349" s="44"/>
      <c r="C349" s="44"/>
      <c r="D349" s="44"/>
      <c r="E349" s="44"/>
      <c r="F349" s="44"/>
      <c r="G349" s="44"/>
      <c r="H349" s="107"/>
      <c r="I349" s="370"/>
      <c r="J349" s="371"/>
      <c r="K349" s="44"/>
      <c r="L349" s="44"/>
      <c r="M349" s="44"/>
      <c r="N349" s="44"/>
      <c r="O349" s="44"/>
      <c r="P349" s="44"/>
      <c r="Q349" s="107"/>
      <c r="R349" s="44"/>
      <c r="S349" s="44"/>
      <c r="T349" s="44"/>
      <c r="U349" s="44"/>
      <c r="V349" s="44"/>
      <c r="W349" s="44"/>
      <c r="X349" s="44"/>
      <c r="Y349" s="44"/>
      <c r="Z349" s="44"/>
      <c r="AA349" s="44"/>
      <c r="AB349" s="44"/>
      <c r="AC349" s="44"/>
    </row>
    <row r="350" spans="1:29" ht="22.5" customHeight="1">
      <c r="A350" s="44"/>
      <c r="B350" s="44"/>
      <c r="C350" s="44"/>
      <c r="D350" s="44"/>
      <c r="E350" s="44"/>
      <c r="F350" s="44"/>
      <c r="G350" s="44"/>
      <c r="H350" s="107"/>
      <c r="I350" s="370"/>
      <c r="J350" s="371"/>
      <c r="K350" s="44"/>
      <c r="L350" s="44"/>
      <c r="M350" s="44"/>
      <c r="N350" s="44"/>
      <c r="O350" s="44"/>
      <c r="P350" s="44"/>
      <c r="Q350" s="107"/>
      <c r="R350" s="44"/>
      <c r="S350" s="44"/>
      <c r="T350" s="44"/>
      <c r="U350" s="44"/>
      <c r="V350" s="44"/>
      <c r="W350" s="44"/>
      <c r="X350" s="44"/>
      <c r="Y350" s="44"/>
      <c r="Z350" s="44"/>
      <c r="AA350" s="44"/>
      <c r="AB350" s="44"/>
      <c r="AC350" s="44"/>
    </row>
    <row r="351" spans="1:29" ht="22.5" customHeight="1">
      <c r="A351" s="44"/>
      <c r="B351" s="44"/>
      <c r="C351" s="44"/>
      <c r="D351" s="44"/>
      <c r="E351" s="44"/>
      <c r="F351" s="44"/>
      <c r="G351" s="44"/>
      <c r="H351" s="107"/>
      <c r="I351" s="370"/>
      <c r="J351" s="371"/>
      <c r="K351" s="44"/>
      <c r="L351" s="44"/>
      <c r="M351" s="44"/>
      <c r="N351" s="44"/>
      <c r="O351" s="44"/>
      <c r="P351" s="44"/>
      <c r="Q351" s="107"/>
      <c r="R351" s="44"/>
      <c r="S351" s="44"/>
      <c r="T351" s="44"/>
      <c r="U351" s="44"/>
      <c r="V351" s="44"/>
      <c r="W351" s="44"/>
      <c r="X351" s="44"/>
      <c r="Y351" s="44"/>
      <c r="Z351" s="44"/>
      <c r="AA351" s="44"/>
      <c r="AB351" s="44"/>
      <c r="AC351" s="44"/>
    </row>
    <row r="352" spans="1:29" ht="22.5" customHeight="1">
      <c r="A352" s="44"/>
      <c r="B352" s="44"/>
      <c r="C352" s="44"/>
      <c r="D352" s="44"/>
      <c r="E352" s="44"/>
      <c r="F352" s="44"/>
      <c r="G352" s="44"/>
      <c r="H352" s="107"/>
      <c r="I352" s="370"/>
      <c r="J352" s="371"/>
      <c r="K352" s="44"/>
      <c r="L352" s="44"/>
      <c r="M352" s="44"/>
      <c r="N352" s="44"/>
      <c r="O352" s="44"/>
      <c r="P352" s="44"/>
      <c r="Q352" s="107"/>
      <c r="R352" s="44"/>
      <c r="S352" s="44"/>
      <c r="T352" s="44"/>
      <c r="U352" s="44"/>
      <c r="V352" s="44"/>
      <c r="W352" s="44"/>
      <c r="X352" s="44"/>
      <c r="Y352" s="44"/>
      <c r="Z352" s="44"/>
      <c r="AA352" s="44"/>
      <c r="AB352" s="44"/>
      <c r="AC352" s="44"/>
    </row>
    <row r="353" spans="1:29" ht="22.5" customHeight="1">
      <c r="A353" s="44"/>
      <c r="B353" s="44"/>
      <c r="C353" s="44"/>
      <c r="D353" s="44"/>
      <c r="E353" s="44"/>
      <c r="F353" s="44"/>
      <c r="G353" s="44"/>
      <c r="H353" s="107"/>
      <c r="I353" s="370"/>
      <c r="J353" s="371"/>
      <c r="K353" s="44"/>
      <c r="L353" s="44"/>
      <c r="M353" s="44"/>
      <c r="N353" s="44"/>
      <c r="O353" s="44"/>
      <c r="P353" s="44"/>
      <c r="Q353" s="107"/>
      <c r="R353" s="44"/>
      <c r="S353" s="44"/>
      <c r="T353" s="44"/>
      <c r="U353" s="44"/>
      <c r="V353" s="44"/>
      <c r="W353" s="44"/>
      <c r="X353" s="44"/>
      <c r="Y353" s="44"/>
      <c r="Z353" s="44"/>
      <c r="AA353" s="44"/>
      <c r="AB353" s="44"/>
      <c r="AC353" s="44"/>
    </row>
    <row r="354" spans="1:29" ht="22.5" customHeight="1">
      <c r="A354" s="44"/>
      <c r="B354" s="44"/>
      <c r="C354" s="44"/>
      <c r="D354" s="44"/>
      <c r="E354" s="44"/>
      <c r="F354" s="44"/>
      <c r="G354" s="44"/>
      <c r="H354" s="107"/>
      <c r="I354" s="370"/>
      <c r="J354" s="371"/>
      <c r="K354" s="44"/>
      <c r="L354" s="44"/>
      <c r="M354" s="44"/>
      <c r="N354" s="44"/>
      <c r="O354" s="44"/>
      <c r="P354" s="44"/>
      <c r="Q354" s="107"/>
      <c r="R354" s="44"/>
      <c r="S354" s="44"/>
      <c r="T354" s="44"/>
      <c r="U354" s="44"/>
      <c r="V354" s="44"/>
      <c r="W354" s="44"/>
      <c r="X354" s="44"/>
      <c r="Y354" s="44"/>
      <c r="Z354" s="44"/>
      <c r="AA354" s="44"/>
      <c r="AB354" s="44"/>
      <c r="AC354" s="44"/>
    </row>
    <row r="355" spans="1:29" ht="22.5" customHeight="1">
      <c r="A355" s="44"/>
      <c r="B355" s="44"/>
      <c r="C355" s="44"/>
      <c r="D355" s="44"/>
      <c r="E355" s="44"/>
      <c r="F355" s="44"/>
      <c r="G355" s="44"/>
      <c r="H355" s="107"/>
      <c r="I355" s="370"/>
      <c r="J355" s="371"/>
      <c r="K355" s="44"/>
      <c r="L355" s="44"/>
      <c r="M355" s="44"/>
      <c r="N355" s="44"/>
      <c r="O355" s="44"/>
      <c r="P355" s="44"/>
      <c r="Q355" s="107"/>
      <c r="R355" s="44"/>
      <c r="S355" s="44"/>
      <c r="T355" s="44"/>
      <c r="U355" s="44"/>
      <c r="V355" s="44"/>
      <c r="W355" s="44"/>
      <c r="X355" s="44"/>
      <c r="Y355" s="44"/>
      <c r="Z355" s="44"/>
      <c r="AA355" s="44"/>
      <c r="AB355" s="44"/>
      <c r="AC355" s="44"/>
    </row>
    <row r="356" spans="1:29" ht="22.5" customHeight="1">
      <c r="A356" s="44"/>
      <c r="B356" s="44"/>
      <c r="C356" s="44"/>
      <c r="D356" s="44"/>
      <c r="E356" s="44"/>
      <c r="F356" s="44"/>
      <c r="G356" s="44"/>
      <c r="H356" s="107"/>
      <c r="I356" s="370"/>
      <c r="J356" s="371"/>
      <c r="K356" s="44"/>
      <c r="L356" s="44"/>
      <c r="M356" s="44"/>
      <c r="N356" s="44"/>
      <c r="O356" s="44"/>
      <c r="P356" s="44"/>
      <c r="Q356" s="107"/>
      <c r="R356" s="44"/>
      <c r="S356" s="44"/>
      <c r="T356" s="44"/>
      <c r="U356" s="44"/>
      <c r="V356" s="44"/>
      <c r="W356" s="44"/>
      <c r="X356" s="44"/>
      <c r="Y356" s="44"/>
      <c r="Z356" s="44"/>
      <c r="AA356" s="44"/>
      <c r="AB356" s="44"/>
      <c r="AC356" s="44"/>
    </row>
    <row r="357" spans="1:29" ht="22.5" customHeight="1">
      <c r="A357" s="44"/>
      <c r="B357" s="44"/>
      <c r="C357" s="44"/>
      <c r="D357" s="44"/>
      <c r="E357" s="44"/>
      <c r="F357" s="44"/>
      <c r="G357" s="44"/>
      <c r="H357" s="107"/>
      <c r="I357" s="370"/>
      <c r="J357" s="371"/>
      <c r="K357" s="44"/>
      <c r="L357" s="44"/>
      <c r="M357" s="44"/>
      <c r="N357" s="44"/>
      <c r="O357" s="44"/>
      <c r="P357" s="44"/>
      <c r="Q357" s="107"/>
      <c r="R357" s="44"/>
      <c r="S357" s="44"/>
      <c r="T357" s="44"/>
      <c r="U357" s="44"/>
      <c r="V357" s="44"/>
      <c r="W357" s="44"/>
      <c r="X357" s="44"/>
      <c r="Y357" s="44"/>
      <c r="Z357" s="44"/>
      <c r="AA357" s="44"/>
      <c r="AB357" s="44"/>
      <c r="AC357" s="44"/>
    </row>
    <row r="358" spans="1:29" ht="22.5" customHeight="1">
      <c r="A358" s="44"/>
      <c r="B358" s="44"/>
      <c r="C358" s="44"/>
      <c r="D358" s="44"/>
      <c r="E358" s="44"/>
      <c r="F358" s="44"/>
      <c r="G358" s="44"/>
      <c r="H358" s="107"/>
      <c r="I358" s="370"/>
      <c r="J358" s="371"/>
      <c r="K358" s="44"/>
      <c r="L358" s="44"/>
      <c r="M358" s="44"/>
      <c r="N358" s="44"/>
      <c r="O358" s="44"/>
      <c r="P358" s="44"/>
      <c r="Q358" s="107"/>
      <c r="R358" s="44"/>
      <c r="S358" s="44"/>
      <c r="T358" s="44"/>
      <c r="U358" s="44"/>
      <c r="V358" s="44"/>
      <c r="W358" s="44"/>
      <c r="X358" s="44"/>
      <c r="Y358" s="44"/>
      <c r="Z358" s="44"/>
      <c r="AA358" s="44"/>
      <c r="AB358" s="44"/>
      <c r="AC358" s="44"/>
    </row>
    <row r="359" spans="1:29" ht="22.5" customHeight="1">
      <c r="A359" s="44"/>
      <c r="B359" s="44"/>
      <c r="C359" s="44"/>
      <c r="D359" s="44"/>
      <c r="E359" s="44"/>
      <c r="F359" s="44"/>
      <c r="G359" s="44"/>
      <c r="H359" s="107"/>
      <c r="I359" s="370"/>
      <c r="J359" s="371"/>
      <c r="K359" s="44"/>
      <c r="L359" s="44"/>
      <c r="M359" s="44"/>
      <c r="N359" s="44"/>
      <c r="O359" s="44"/>
      <c r="P359" s="44"/>
      <c r="Q359" s="107"/>
      <c r="R359" s="44"/>
      <c r="S359" s="44"/>
      <c r="T359" s="44"/>
      <c r="U359" s="44"/>
      <c r="V359" s="44"/>
      <c r="W359" s="44"/>
      <c r="X359" s="44"/>
      <c r="Y359" s="44"/>
      <c r="Z359" s="44"/>
      <c r="AA359" s="44"/>
      <c r="AB359" s="44"/>
      <c r="AC359" s="44"/>
    </row>
    <row r="360" spans="1:29" ht="22.5" customHeight="1">
      <c r="A360" s="44"/>
      <c r="B360" s="44"/>
      <c r="C360" s="44"/>
      <c r="D360" s="44"/>
      <c r="E360" s="44"/>
      <c r="F360" s="44"/>
      <c r="G360" s="44"/>
      <c r="H360" s="107"/>
      <c r="I360" s="370"/>
      <c r="J360" s="371"/>
      <c r="K360" s="44"/>
      <c r="L360" s="44"/>
      <c r="M360" s="44"/>
      <c r="N360" s="44"/>
      <c r="O360" s="44"/>
      <c r="P360" s="44"/>
      <c r="Q360" s="107"/>
      <c r="R360" s="44"/>
      <c r="S360" s="44"/>
      <c r="T360" s="44"/>
      <c r="U360" s="44"/>
      <c r="V360" s="44"/>
      <c r="W360" s="44"/>
      <c r="X360" s="44"/>
      <c r="Y360" s="44"/>
      <c r="Z360" s="44"/>
      <c r="AA360" s="44"/>
      <c r="AB360" s="44"/>
      <c r="AC360" s="44"/>
    </row>
    <row r="361" spans="1:29" ht="22.5" customHeight="1">
      <c r="A361" s="44"/>
      <c r="B361" s="44"/>
      <c r="C361" s="44"/>
      <c r="D361" s="44"/>
      <c r="E361" s="44"/>
      <c r="F361" s="44"/>
      <c r="G361" s="44"/>
      <c r="H361" s="107"/>
      <c r="I361" s="370"/>
      <c r="J361" s="371"/>
      <c r="K361" s="44"/>
      <c r="L361" s="44"/>
      <c r="M361" s="44"/>
      <c r="N361" s="44"/>
      <c r="O361" s="44"/>
      <c r="P361" s="44"/>
      <c r="Q361" s="107"/>
      <c r="R361" s="44"/>
      <c r="S361" s="44"/>
      <c r="T361" s="44"/>
      <c r="U361" s="44"/>
      <c r="V361" s="44"/>
      <c r="W361" s="44"/>
      <c r="X361" s="44"/>
      <c r="Y361" s="44"/>
      <c r="Z361" s="44"/>
      <c r="AA361" s="44"/>
      <c r="AB361" s="44"/>
      <c r="AC361" s="44"/>
    </row>
    <row r="362" spans="1:29" ht="22.5" customHeight="1">
      <c r="A362" s="44"/>
      <c r="B362" s="44"/>
      <c r="C362" s="44"/>
      <c r="D362" s="44"/>
      <c r="E362" s="44"/>
      <c r="F362" s="44"/>
      <c r="G362" s="44"/>
      <c r="H362" s="107"/>
      <c r="I362" s="370"/>
      <c r="J362" s="371"/>
      <c r="K362" s="44"/>
      <c r="L362" s="44"/>
      <c r="M362" s="44"/>
      <c r="N362" s="44"/>
      <c r="O362" s="44"/>
      <c r="P362" s="44"/>
      <c r="Q362" s="107"/>
      <c r="R362" s="44"/>
      <c r="S362" s="44"/>
      <c r="T362" s="44"/>
      <c r="U362" s="44"/>
      <c r="V362" s="44"/>
      <c r="W362" s="44"/>
      <c r="X362" s="44"/>
      <c r="Y362" s="44"/>
      <c r="Z362" s="44"/>
      <c r="AA362" s="44"/>
      <c r="AB362" s="44"/>
      <c r="AC362" s="44"/>
    </row>
    <row r="363" spans="1:29" ht="22.5" customHeight="1">
      <c r="A363" s="44"/>
      <c r="B363" s="44"/>
      <c r="C363" s="44"/>
      <c r="D363" s="44"/>
      <c r="E363" s="44"/>
      <c r="F363" s="44"/>
      <c r="G363" s="44"/>
      <c r="H363" s="107"/>
      <c r="I363" s="370"/>
      <c r="J363" s="371"/>
      <c r="K363" s="44"/>
      <c r="L363" s="44"/>
      <c r="M363" s="44"/>
      <c r="N363" s="44"/>
      <c r="O363" s="44"/>
      <c r="P363" s="44"/>
      <c r="Q363" s="107"/>
      <c r="R363" s="44"/>
      <c r="S363" s="44"/>
      <c r="T363" s="44"/>
      <c r="U363" s="44"/>
      <c r="V363" s="44"/>
      <c r="W363" s="44"/>
      <c r="X363" s="44"/>
      <c r="Y363" s="44"/>
      <c r="Z363" s="44"/>
      <c r="AA363" s="44"/>
      <c r="AB363" s="44"/>
      <c r="AC363" s="44"/>
    </row>
    <row r="364" spans="1:29" ht="22.5" customHeight="1">
      <c r="A364" s="44"/>
      <c r="B364" s="44"/>
      <c r="C364" s="44"/>
      <c r="D364" s="44"/>
      <c r="E364" s="44"/>
      <c r="F364" s="44"/>
      <c r="G364" s="44"/>
      <c r="H364" s="107"/>
      <c r="I364" s="370"/>
      <c r="J364" s="371"/>
      <c r="K364" s="44"/>
      <c r="L364" s="44"/>
      <c r="M364" s="44"/>
      <c r="N364" s="44"/>
      <c r="O364" s="44"/>
      <c r="P364" s="44"/>
      <c r="Q364" s="107"/>
      <c r="R364" s="44"/>
      <c r="S364" s="44"/>
      <c r="T364" s="44"/>
      <c r="U364" s="44"/>
      <c r="V364" s="44"/>
      <c r="W364" s="44"/>
      <c r="X364" s="44"/>
      <c r="Y364" s="44"/>
      <c r="Z364" s="44"/>
      <c r="AA364" s="44"/>
      <c r="AB364" s="44"/>
      <c r="AC364" s="44"/>
    </row>
    <row r="365" spans="1:29" ht="22.5" customHeight="1">
      <c r="A365" s="44"/>
      <c r="B365" s="44"/>
      <c r="C365" s="44"/>
      <c r="D365" s="44"/>
      <c r="E365" s="44"/>
      <c r="F365" s="44"/>
      <c r="G365" s="44"/>
      <c r="H365" s="107"/>
      <c r="I365" s="370"/>
      <c r="J365" s="371"/>
      <c r="K365" s="44"/>
      <c r="L365" s="44"/>
      <c r="M365" s="44"/>
      <c r="N365" s="44"/>
      <c r="O365" s="44"/>
      <c r="P365" s="44"/>
      <c r="Q365" s="107"/>
      <c r="R365" s="44"/>
      <c r="S365" s="44"/>
      <c r="T365" s="44"/>
      <c r="U365" s="44"/>
      <c r="V365" s="44"/>
      <c r="W365" s="44"/>
      <c r="X365" s="44"/>
      <c r="Y365" s="44"/>
      <c r="Z365" s="44"/>
      <c r="AA365" s="44"/>
      <c r="AB365" s="44"/>
      <c r="AC365" s="44"/>
    </row>
    <row r="366" spans="1:29" ht="22.5" customHeight="1">
      <c r="A366" s="44"/>
      <c r="B366" s="44"/>
      <c r="C366" s="44"/>
      <c r="D366" s="44"/>
      <c r="E366" s="44"/>
      <c r="F366" s="44"/>
      <c r="G366" s="44"/>
      <c r="H366" s="107"/>
      <c r="I366" s="370"/>
      <c r="J366" s="371"/>
      <c r="K366" s="44"/>
      <c r="L366" s="44"/>
      <c r="M366" s="44"/>
      <c r="N366" s="44"/>
      <c r="O366" s="44"/>
      <c r="P366" s="44"/>
      <c r="Q366" s="107"/>
      <c r="R366" s="44"/>
      <c r="S366" s="44"/>
      <c r="T366" s="44"/>
      <c r="U366" s="44"/>
      <c r="V366" s="44"/>
      <c r="W366" s="44"/>
      <c r="X366" s="44"/>
      <c r="Y366" s="44"/>
      <c r="Z366" s="44"/>
      <c r="AA366" s="44"/>
      <c r="AB366" s="44"/>
      <c r="AC366" s="44"/>
    </row>
    <row r="367" spans="1:29" ht="22.5" customHeight="1">
      <c r="A367" s="44"/>
      <c r="B367" s="44"/>
      <c r="C367" s="44"/>
      <c r="D367" s="44"/>
      <c r="E367" s="44"/>
      <c r="F367" s="44"/>
      <c r="G367" s="44"/>
      <c r="H367" s="107"/>
      <c r="I367" s="370"/>
      <c r="J367" s="371"/>
      <c r="K367" s="44"/>
      <c r="L367" s="44"/>
      <c r="M367" s="44"/>
      <c r="N367" s="44"/>
      <c r="O367" s="44"/>
      <c r="P367" s="44"/>
      <c r="Q367" s="107"/>
      <c r="R367" s="44"/>
      <c r="S367" s="44"/>
      <c r="T367" s="44"/>
      <c r="U367" s="44"/>
      <c r="V367" s="44"/>
      <c r="W367" s="44"/>
      <c r="X367" s="44"/>
      <c r="Y367" s="44"/>
      <c r="Z367" s="44"/>
      <c r="AA367" s="44"/>
      <c r="AB367" s="44"/>
      <c r="AC367" s="44"/>
    </row>
    <row r="368" spans="1:29" ht="22.5" customHeight="1">
      <c r="A368" s="44"/>
      <c r="B368" s="44"/>
      <c r="C368" s="44"/>
      <c r="D368" s="44"/>
      <c r="E368" s="44"/>
      <c r="F368" s="44"/>
      <c r="G368" s="44"/>
      <c r="H368" s="107"/>
      <c r="I368" s="370"/>
      <c r="J368" s="371"/>
      <c r="K368" s="44"/>
      <c r="L368" s="44"/>
      <c r="M368" s="44"/>
      <c r="N368" s="44"/>
      <c r="O368" s="44"/>
      <c r="P368" s="44"/>
      <c r="Q368" s="107"/>
      <c r="R368" s="44"/>
      <c r="S368" s="44"/>
      <c r="T368" s="44"/>
      <c r="U368" s="44"/>
      <c r="V368" s="44"/>
      <c r="W368" s="44"/>
      <c r="X368" s="44"/>
      <c r="Y368" s="44"/>
      <c r="Z368" s="44"/>
      <c r="AA368" s="44"/>
      <c r="AB368" s="44"/>
      <c r="AC368" s="44"/>
    </row>
    <row r="369" spans="1:29" ht="22.5" customHeight="1">
      <c r="A369" s="44"/>
      <c r="B369" s="44"/>
      <c r="C369" s="44"/>
      <c r="D369" s="44"/>
      <c r="E369" s="44"/>
      <c r="F369" s="44"/>
      <c r="G369" s="44"/>
      <c r="H369" s="107"/>
      <c r="I369" s="370"/>
      <c r="J369" s="371"/>
      <c r="K369" s="44"/>
      <c r="L369" s="44"/>
      <c r="M369" s="44"/>
      <c r="N369" s="44"/>
      <c r="O369" s="44"/>
      <c r="P369" s="44"/>
      <c r="Q369" s="107"/>
      <c r="R369" s="44"/>
      <c r="S369" s="44"/>
      <c r="T369" s="44"/>
      <c r="U369" s="44"/>
      <c r="V369" s="44"/>
      <c r="W369" s="44"/>
      <c r="X369" s="44"/>
      <c r="Y369" s="44"/>
      <c r="Z369" s="44"/>
      <c r="AA369" s="44"/>
      <c r="AB369" s="44"/>
      <c r="AC369" s="44"/>
    </row>
    <row r="370" spans="1:29" ht="22.5" customHeight="1">
      <c r="A370" s="44"/>
      <c r="B370" s="44"/>
      <c r="C370" s="44"/>
      <c r="D370" s="44"/>
      <c r="E370" s="44"/>
      <c r="F370" s="44"/>
      <c r="G370" s="44"/>
      <c r="H370" s="107"/>
      <c r="I370" s="370"/>
      <c r="J370" s="371"/>
      <c r="K370" s="44"/>
      <c r="L370" s="44"/>
      <c r="M370" s="44"/>
      <c r="N370" s="44"/>
      <c r="O370" s="44"/>
      <c r="P370" s="44"/>
      <c r="Q370" s="107"/>
      <c r="R370" s="44"/>
      <c r="S370" s="44"/>
      <c r="T370" s="44"/>
      <c r="U370" s="44"/>
      <c r="V370" s="44"/>
      <c r="W370" s="44"/>
      <c r="X370" s="44"/>
      <c r="Y370" s="44"/>
      <c r="Z370" s="44"/>
      <c r="AA370" s="44"/>
      <c r="AB370" s="44"/>
      <c r="AC370" s="44"/>
    </row>
    <row r="371" spans="1:29" ht="22.5" customHeight="1">
      <c r="A371" s="44"/>
      <c r="B371" s="44"/>
      <c r="C371" s="44"/>
      <c r="D371" s="44"/>
      <c r="E371" s="44"/>
      <c r="F371" s="44"/>
      <c r="G371" s="44"/>
      <c r="H371" s="107"/>
      <c r="I371" s="370"/>
      <c r="J371" s="371"/>
      <c r="K371" s="44"/>
      <c r="L371" s="44"/>
      <c r="M371" s="44"/>
      <c r="N371" s="44"/>
      <c r="O371" s="44"/>
      <c r="P371" s="44"/>
      <c r="Q371" s="107"/>
      <c r="R371" s="44"/>
      <c r="S371" s="44"/>
      <c r="T371" s="44"/>
      <c r="U371" s="44"/>
      <c r="V371" s="44"/>
      <c r="W371" s="44"/>
      <c r="X371" s="44"/>
      <c r="Y371" s="44"/>
      <c r="Z371" s="44"/>
      <c r="AA371" s="44"/>
      <c r="AB371" s="44"/>
      <c r="AC371" s="44"/>
    </row>
    <row r="372" spans="1:29" ht="22.5" customHeight="1">
      <c r="A372" s="44"/>
      <c r="B372" s="44"/>
      <c r="C372" s="44"/>
      <c r="D372" s="44"/>
      <c r="E372" s="44"/>
      <c r="F372" s="44"/>
      <c r="G372" s="44"/>
      <c r="H372" s="107"/>
      <c r="I372" s="370"/>
      <c r="J372" s="371"/>
      <c r="K372" s="44"/>
      <c r="L372" s="44"/>
      <c r="M372" s="44"/>
      <c r="N372" s="44"/>
      <c r="O372" s="44"/>
      <c r="P372" s="44"/>
      <c r="Q372" s="107"/>
      <c r="R372" s="44"/>
      <c r="S372" s="44"/>
      <c r="T372" s="44"/>
      <c r="U372" s="44"/>
      <c r="V372" s="44"/>
      <c r="W372" s="44"/>
      <c r="X372" s="44"/>
      <c r="Y372" s="44"/>
      <c r="Z372" s="44"/>
      <c r="AA372" s="44"/>
      <c r="AB372" s="44"/>
      <c r="AC372" s="44"/>
    </row>
    <row r="373" spans="1:29" ht="22.5" customHeight="1">
      <c r="A373" s="44"/>
      <c r="B373" s="44"/>
      <c r="C373" s="44"/>
      <c r="D373" s="44"/>
      <c r="E373" s="44"/>
      <c r="F373" s="44"/>
      <c r="G373" s="44"/>
      <c r="H373" s="107"/>
      <c r="I373" s="370"/>
      <c r="J373" s="371"/>
      <c r="K373" s="44"/>
      <c r="L373" s="44"/>
      <c r="M373" s="44"/>
      <c r="N373" s="44"/>
      <c r="O373" s="44"/>
      <c r="P373" s="44"/>
      <c r="Q373" s="107"/>
      <c r="R373" s="44"/>
      <c r="S373" s="44"/>
      <c r="T373" s="44"/>
      <c r="U373" s="44"/>
      <c r="V373" s="44"/>
      <c r="W373" s="44"/>
      <c r="X373" s="44"/>
      <c r="Y373" s="44"/>
      <c r="Z373" s="44"/>
      <c r="AA373" s="44"/>
      <c r="AB373" s="44"/>
      <c r="AC373" s="44"/>
    </row>
    <row r="374" spans="1:29" ht="22.5" customHeight="1">
      <c r="A374" s="44"/>
      <c r="B374" s="44"/>
      <c r="C374" s="44"/>
      <c r="D374" s="44"/>
      <c r="E374" s="44"/>
      <c r="F374" s="44"/>
      <c r="G374" s="44"/>
      <c r="H374" s="107"/>
      <c r="I374" s="370"/>
      <c r="J374" s="371"/>
      <c r="K374" s="44"/>
      <c r="L374" s="44"/>
      <c r="M374" s="44"/>
      <c r="N374" s="44"/>
      <c r="O374" s="44"/>
      <c r="P374" s="44"/>
      <c r="Q374" s="107"/>
      <c r="R374" s="44"/>
      <c r="S374" s="44"/>
      <c r="T374" s="44"/>
      <c r="U374" s="44"/>
      <c r="V374" s="44"/>
      <c r="W374" s="44"/>
      <c r="X374" s="44"/>
      <c r="Y374" s="44"/>
      <c r="Z374" s="44"/>
      <c r="AA374" s="44"/>
      <c r="AB374" s="44"/>
      <c r="AC374" s="44"/>
    </row>
    <row r="375" spans="1:29" ht="22.5" customHeight="1">
      <c r="A375" s="44"/>
      <c r="B375" s="44"/>
      <c r="C375" s="44"/>
      <c r="D375" s="44"/>
      <c r="E375" s="44"/>
      <c r="F375" s="44"/>
      <c r="G375" s="44"/>
      <c r="H375" s="107"/>
      <c r="I375" s="370"/>
      <c r="J375" s="371"/>
      <c r="K375" s="44"/>
      <c r="L375" s="44"/>
      <c r="M375" s="44"/>
      <c r="N375" s="44"/>
      <c r="O375" s="44"/>
      <c r="P375" s="44"/>
      <c r="Q375" s="107"/>
      <c r="R375" s="44"/>
      <c r="S375" s="44"/>
      <c r="T375" s="44"/>
      <c r="U375" s="44"/>
      <c r="V375" s="44"/>
      <c r="W375" s="44"/>
      <c r="X375" s="44"/>
      <c r="Y375" s="44"/>
      <c r="Z375" s="44"/>
      <c r="AA375" s="44"/>
      <c r="AB375" s="44"/>
      <c r="AC375" s="44"/>
    </row>
    <row r="376" spans="1:29" ht="22.5" customHeight="1">
      <c r="A376" s="44"/>
      <c r="B376" s="44"/>
      <c r="C376" s="44"/>
      <c r="D376" s="44"/>
      <c r="E376" s="44"/>
      <c r="F376" s="44"/>
      <c r="G376" s="44"/>
      <c r="H376" s="107"/>
      <c r="I376" s="370"/>
      <c r="J376" s="371"/>
      <c r="K376" s="44"/>
      <c r="L376" s="44"/>
      <c r="M376" s="44"/>
      <c r="N376" s="44"/>
      <c r="O376" s="44"/>
      <c r="P376" s="44"/>
      <c r="Q376" s="107"/>
      <c r="R376" s="44"/>
      <c r="S376" s="44"/>
      <c r="T376" s="44"/>
      <c r="U376" s="44"/>
      <c r="V376" s="44"/>
      <c r="W376" s="44"/>
      <c r="X376" s="44"/>
      <c r="Y376" s="44"/>
      <c r="Z376" s="44"/>
      <c r="AA376" s="44"/>
      <c r="AB376" s="44"/>
      <c r="AC376" s="44"/>
    </row>
    <row r="377" spans="1:29" ht="22.5" customHeight="1">
      <c r="A377" s="44"/>
      <c r="B377" s="44"/>
      <c r="C377" s="44"/>
      <c r="D377" s="44"/>
      <c r="E377" s="44"/>
      <c r="F377" s="44"/>
      <c r="G377" s="44"/>
      <c r="H377" s="107"/>
      <c r="I377" s="370"/>
      <c r="J377" s="371"/>
      <c r="K377" s="44"/>
      <c r="L377" s="44"/>
      <c r="M377" s="44"/>
      <c r="N377" s="44"/>
      <c r="O377" s="44"/>
      <c r="P377" s="44"/>
      <c r="Q377" s="107"/>
      <c r="R377" s="44"/>
      <c r="S377" s="44"/>
      <c r="T377" s="44"/>
      <c r="U377" s="44"/>
      <c r="V377" s="44"/>
      <c r="W377" s="44"/>
      <c r="X377" s="44"/>
      <c r="Y377" s="44"/>
      <c r="Z377" s="44"/>
      <c r="AA377" s="44"/>
      <c r="AB377" s="44"/>
      <c r="AC377" s="44"/>
    </row>
    <row r="378" spans="1:29" ht="22.5" customHeight="1">
      <c r="A378" s="44"/>
      <c r="B378" s="44"/>
      <c r="C378" s="44"/>
      <c r="D378" s="44"/>
      <c r="E378" s="44"/>
      <c r="F378" s="44"/>
      <c r="G378" s="44"/>
      <c r="H378" s="107"/>
      <c r="I378" s="370"/>
      <c r="J378" s="371"/>
      <c r="K378" s="44"/>
      <c r="L378" s="44"/>
      <c r="M378" s="44"/>
      <c r="N378" s="44"/>
      <c r="O378" s="44"/>
      <c r="P378" s="44"/>
      <c r="Q378" s="107"/>
      <c r="R378" s="44"/>
      <c r="S378" s="44"/>
      <c r="T378" s="44"/>
      <c r="U378" s="44"/>
      <c r="V378" s="44"/>
      <c r="W378" s="44"/>
      <c r="X378" s="44"/>
      <c r="Y378" s="44"/>
      <c r="Z378" s="44"/>
      <c r="AA378" s="44"/>
      <c r="AB378" s="44"/>
      <c r="AC378" s="44"/>
    </row>
    <row r="379" spans="1:29" ht="22.5" customHeight="1">
      <c r="A379" s="44"/>
      <c r="B379" s="44"/>
      <c r="C379" s="44"/>
      <c r="D379" s="44"/>
      <c r="E379" s="44"/>
      <c r="F379" s="44"/>
      <c r="G379" s="44"/>
      <c r="H379" s="107"/>
      <c r="I379" s="370"/>
      <c r="J379" s="371"/>
      <c r="K379" s="44"/>
      <c r="L379" s="44"/>
      <c r="M379" s="44"/>
      <c r="N379" s="44"/>
      <c r="O379" s="44"/>
      <c r="P379" s="44"/>
      <c r="Q379" s="107"/>
      <c r="R379" s="44"/>
      <c r="S379" s="44"/>
      <c r="T379" s="44"/>
      <c r="U379" s="44"/>
      <c r="V379" s="44"/>
      <c r="W379" s="44"/>
      <c r="X379" s="44"/>
      <c r="Y379" s="44"/>
      <c r="Z379" s="44"/>
      <c r="AA379" s="44"/>
      <c r="AB379" s="44"/>
      <c r="AC379" s="44"/>
    </row>
    <row r="380" spans="1:29" ht="22.5" customHeight="1">
      <c r="A380" s="44"/>
      <c r="B380" s="44"/>
      <c r="C380" s="44"/>
      <c r="D380" s="44"/>
      <c r="E380" s="44"/>
      <c r="F380" s="44"/>
      <c r="G380" s="44"/>
      <c r="H380" s="107"/>
      <c r="I380" s="370"/>
      <c r="J380" s="371"/>
      <c r="K380" s="44"/>
      <c r="L380" s="44"/>
      <c r="M380" s="44"/>
      <c r="N380" s="44"/>
      <c r="O380" s="44"/>
      <c r="P380" s="44"/>
      <c r="Q380" s="107"/>
      <c r="R380" s="44"/>
      <c r="S380" s="44"/>
      <c r="T380" s="44"/>
      <c r="U380" s="44"/>
      <c r="V380" s="44"/>
      <c r="W380" s="44"/>
      <c r="X380" s="44"/>
      <c r="Y380" s="44"/>
      <c r="Z380" s="44"/>
      <c r="AA380" s="44"/>
      <c r="AB380" s="44"/>
      <c r="AC380" s="44"/>
    </row>
    <row r="381" spans="1:29" ht="22.5" customHeight="1">
      <c r="A381" s="44"/>
      <c r="B381" s="44"/>
      <c r="C381" s="44"/>
      <c r="D381" s="44"/>
      <c r="E381" s="44"/>
      <c r="F381" s="44"/>
      <c r="G381" s="44"/>
      <c r="H381" s="107"/>
      <c r="I381" s="370"/>
      <c r="J381" s="371"/>
      <c r="K381" s="44"/>
      <c r="L381" s="44"/>
      <c r="M381" s="44"/>
      <c r="N381" s="44"/>
      <c r="O381" s="44"/>
      <c r="P381" s="44"/>
      <c r="Q381" s="107"/>
      <c r="R381" s="44"/>
      <c r="S381" s="44"/>
      <c r="T381" s="44"/>
      <c r="U381" s="44"/>
      <c r="V381" s="44"/>
      <c r="W381" s="44"/>
      <c r="X381" s="44"/>
      <c r="Y381" s="44"/>
      <c r="Z381" s="44"/>
      <c r="AA381" s="44"/>
      <c r="AB381" s="44"/>
      <c r="AC381" s="44"/>
    </row>
    <row r="382" spans="1:29" ht="22.5" customHeight="1">
      <c r="A382" s="44"/>
      <c r="B382" s="44"/>
      <c r="C382" s="44"/>
      <c r="D382" s="44"/>
      <c r="E382" s="44"/>
      <c r="F382" s="44"/>
      <c r="G382" s="44"/>
      <c r="H382" s="107"/>
      <c r="I382" s="370"/>
      <c r="J382" s="371"/>
      <c r="K382" s="44"/>
      <c r="L382" s="44"/>
      <c r="M382" s="44"/>
      <c r="N382" s="44"/>
      <c r="O382" s="44"/>
      <c r="P382" s="44"/>
      <c r="Q382" s="107"/>
      <c r="R382" s="44"/>
      <c r="S382" s="44"/>
      <c r="T382" s="44"/>
      <c r="U382" s="44"/>
      <c r="V382" s="44"/>
      <c r="W382" s="44"/>
      <c r="X382" s="44"/>
      <c r="Y382" s="44"/>
      <c r="Z382" s="44"/>
      <c r="AA382" s="44"/>
      <c r="AB382" s="44"/>
      <c r="AC382" s="44"/>
    </row>
    <row r="383" spans="1:29" ht="22.5" customHeight="1">
      <c r="A383" s="44"/>
      <c r="B383" s="44"/>
      <c r="C383" s="44"/>
      <c r="D383" s="44"/>
      <c r="E383" s="44"/>
      <c r="F383" s="44"/>
      <c r="G383" s="44"/>
      <c r="H383" s="107"/>
      <c r="I383" s="370"/>
      <c r="J383" s="371"/>
      <c r="K383" s="44"/>
      <c r="L383" s="44"/>
      <c r="M383" s="44"/>
      <c r="N383" s="44"/>
      <c r="O383" s="44"/>
      <c r="P383" s="44"/>
      <c r="Q383" s="107"/>
      <c r="R383" s="44"/>
      <c r="S383" s="44"/>
      <c r="T383" s="44"/>
      <c r="U383" s="44"/>
      <c r="V383" s="44"/>
      <c r="W383" s="44"/>
      <c r="X383" s="44"/>
      <c r="Y383" s="44"/>
      <c r="Z383" s="44"/>
      <c r="AA383" s="44"/>
      <c r="AB383" s="44"/>
      <c r="AC383" s="44"/>
    </row>
    <row r="384" spans="1:29" ht="22.5" customHeight="1">
      <c r="A384" s="44"/>
      <c r="B384" s="44"/>
      <c r="C384" s="44"/>
      <c r="D384" s="44"/>
      <c r="E384" s="44"/>
      <c r="F384" s="44"/>
      <c r="G384" s="44"/>
      <c r="H384" s="107"/>
      <c r="I384" s="370"/>
      <c r="J384" s="371"/>
      <c r="K384" s="44"/>
      <c r="L384" s="44"/>
      <c r="M384" s="44"/>
      <c r="N384" s="44"/>
      <c r="O384" s="44"/>
      <c r="P384" s="44"/>
      <c r="Q384" s="107"/>
      <c r="R384" s="44"/>
      <c r="S384" s="44"/>
      <c r="T384" s="44"/>
      <c r="U384" s="44"/>
      <c r="V384" s="44"/>
      <c r="W384" s="44"/>
      <c r="X384" s="44"/>
      <c r="Y384" s="44"/>
      <c r="Z384" s="44"/>
      <c r="AA384" s="44"/>
      <c r="AB384" s="44"/>
      <c r="AC384" s="44"/>
    </row>
    <row r="385" spans="1:29" ht="22.5" customHeight="1">
      <c r="A385" s="44"/>
      <c r="B385" s="44"/>
      <c r="C385" s="44"/>
      <c r="D385" s="44"/>
      <c r="E385" s="44"/>
      <c r="F385" s="44"/>
      <c r="G385" s="44"/>
      <c r="H385" s="107"/>
      <c r="I385" s="370"/>
      <c r="J385" s="371"/>
      <c r="K385" s="44"/>
      <c r="L385" s="44"/>
      <c r="M385" s="44"/>
      <c r="N385" s="44"/>
      <c r="O385" s="44"/>
      <c r="P385" s="44"/>
      <c r="Q385" s="107"/>
      <c r="R385" s="44"/>
      <c r="S385" s="44"/>
      <c r="T385" s="44"/>
      <c r="U385" s="44"/>
      <c r="V385" s="44"/>
      <c r="W385" s="44"/>
      <c r="X385" s="44"/>
      <c r="Y385" s="44"/>
      <c r="Z385" s="44"/>
      <c r="AA385" s="44"/>
      <c r="AB385" s="44"/>
      <c r="AC385" s="44"/>
    </row>
    <row r="386" spans="1:29" ht="22.5" customHeight="1">
      <c r="A386" s="44"/>
      <c r="B386" s="44"/>
      <c r="C386" s="44"/>
      <c r="D386" s="44"/>
      <c r="E386" s="44"/>
      <c r="F386" s="44"/>
      <c r="G386" s="44"/>
      <c r="H386" s="107"/>
      <c r="I386" s="370"/>
      <c r="J386" s="371"/>
      <c r="K386" s="44"/>
      <c r="L386" s="44"/>
      <c r="M386" s="44"/>
      <c r="N386" s="44"/>
      <c r="O386" s="44"/>
      <c r="P386" s="44"/>
      <c r="Q386" s="107"/>
      <c r="R386" s="44"/>
      <c r="S386" s="44"/>
      <c r="T386" s="44"/>
      <c r="U386" s="44"/>
      <c r="V386" s="44"/>
      <c r="W386" s="44"/>
      <c r="X386" s="44"/>
      <c r="Y386" s="44"/>
      <c r="Z386" s="44"/>
      <c r="AA386" s="44"/>
      <c r="AB386" s="44"/>
      <c r="AC386" s="44"/>
    </row>
    <row r="387" spans="1:29" ht="22.5" customHeight="1">
      <c r="A387" s="44"/>
      <c r="B387" s="44"/>
      <c r="C387" s="44"/>
      <c r="D387" s="44"/>
      <c r="E387" s="44"/>
      <c r="F387" s="44"/>
      <c r="G387" s="44"/>
      <c r="H387" s="107"/>
      <c r="I387" s="370"/>
      <c r="J387" s="371"/>
      <c r="K387" s="44"/>
      <c r="L387" s="44"/>
      <c r="M387" s="44"/>
      <c r="N387" s="44"/>
      <c r="O387" s="44"/>
      <c r="P387" s="44"/>
      <c r="Q387" s="107"/>
      <c r="R387" s="44"/>
      <c r="S387" s="44"/>
      <c r="T387" s="44"/>
      <c r="U387" s="44"/>
      <c r="V387" s="44"/>
      <c r="W387" s="44"/>
      <c r="X387" s="44"/>
      <c r="Y387" s="44"/>
      <c r="Z387" s="44"/>
      <c r="AA387" s="44"/>
      <c r="AB387" s="44"/>
      <c r="AC387" s="44"/>
    </row>
    <row r="388" spans="1:29" ht="22.5" customHeight="1">
      <c r="A388" s="44"/>
      <c r="B388" s="44"/>
      <c r="C388" s="44"/>
      <c r="D388" s="44"/>
      <c r="E388" s="44"/>
      <c r="F388" s="44"/>
      <c r="G388" s="44"/>
      <c r="H388" s="107"/>
      <c r="I388" s="370"/>
      <c r="J388" s="371"/>
      <c r="K388" s="44"/>
      <c r="L388" s="44"/>
      <c r="M388" s="44"/>
      <c r="N388" s="44"/>
      <c r="O388" s="44"/>
      <c r="P388" s="44"/>
      <c r="Q388" s="107"/>
      <c r="R388" s="44"/>
      <c r="S388" s="44"/>
      <c r="T388" s="44"/>
      <c r="U388" s="44"/>
      <c r="V388" s="44"/>
      <c r="W388" s="44"/>
      <c r="X388" s="44"/>
      <c r="Y388" s="44"/>
      <c r="Z388" s="44"/>
      <c r="AA388" s="44"/>
      <c r="AB388" s="44"/>
      <c r="AC388" s="44"/>
    </row>
    <row r="389" spans="1:29" ht="22.5" customHeight="1">
      <c r="A389" s="44"/>
      <c r="B389" s="44"/>
      <c r="C389" s="44"/>
      <c r="D389" s="44"/>
      <c r="E389" s="44"/>
      <c r="F389" s="44"/>
      <c r="G389" s="44"/>
      <c r="H389" s="107"/>
      <c r="I389" s="370"/>
      <c r="J389" s="371"/>
      <c r="K389" s="44"/>
      <c r="L389" s="44"/>
      <c r="M389" s="44"/>
      <c r="N389" s="44"/>
      <c r="O389" s="44"/>
      <c r="P389" s="44"/>
      <c r="Q389" s="107"/>
      <c r="R389" s="44"/>
      <c r="S389" s="44"/>
      <c r="T389" s="44"/>
      <c r="U389" s="44"/>
      <c r="V389" s="44"/>
      <c r="W389" s="44"/>
      <c r="X389" s="44"/>
      <c r="Y389" s="44"/>
      <c r="Z389" s="44"/>
      <c r="AA389" s="44"/>
      <c r="AB389" s="44"/>
      <c r="AC389" s="44"/>
    </row>
    <row r="390" spans="1:29" ht="22.5" customHeight="1">
      <c r="A390" s="44"/>
      <c r="B390" s="44"/>
      <c r="C390" s="44"/>
      <c r="D390" s="44"/>
      <c r="E390" s="44"/>
      <c r="F390" s="44"/>
      <c r="G390" s="44"/>
      <c r="H390" s="107"/>
      <c r="I390" s="370"/>
      <c r="J390" s="371"/>
      <c r="K390" s="44"/>
      <c r="L390" s="44"/>
      <c r="M390" s="44"/>
      <c r="N390" s="44"/>
      <c r="O390" s="44"/>
      <c r="P390" s="44"/>
      <c r="Q390" s="107"/>
      <c r="R390" s="44"/>
      <c r="S390" s="44"/>
      <c r="T390" s="44"/>
      <c r="U390" s="44"/>
      <c r="V390" s="44"/>
      <c r="W390" s="44"/>
      <c r="X390" s="44"/>
      <c r="Y390" s="44"/>
      <c r="Z390" s="44"/>
      <c r="AA390" s="44"/>
      <c r="AB390" s="44"/>
      <c r="AC390" s="44"/>
    </row>
    <row r="391" spans="1:29" ht="22.5" customHeight="1">
      <c r="A391" s="44"/>
      <c r="B391" s="44"/>
      <c r="C391" s="44"/>
      <c r="D391" s="44"/>
      <c r="E391" s="44"/>
      <c r="F391" s="44"/>
      <c r="G391" s="44"/>
      <c r="H391" s="107"/>
      <c r="I391" s="370"/>
      <c r="J391" s="371"/>
      <c r="K391" s="44"/>
      <c r="L391" s="44"/>
      <c r="M391" s="44"/>
      <c r="N391" s="44"/>
      <c r="O391" s="44"/>
      <c r="P391" s="44"/>
      <c r="Q391" s="107"/>
      <c r="R391" s="44"/>
      <c r="S391" s="44"/>
      <c r="T391" s="44"/>
      <c r="U391" s="44"/>
      <c r="V391" s="44"/>
      <c r="W391" s="44"/>
      <c r="X391" s="44"/>
      <c r="Y391" s="44"/>
      <c r="Z391" s="44"/>
      <c r="AA391" s="44"/>
      <c r="AB391" s="44"/>
      <c r="AC391" s="44"/>
    </row>
    <row r="392" spans="1:29" ht="22.5" customHeight="1">
      <c r="A392" s="44"/>
      <c r="B392" s="44"/>
      <c r="C392" s="44"/>
      <c r="D392" s="44"/>
      <c r="E392" s="44"/>
      <c r="F392" s="44"/>
      <c r="G392" s="44"/>
      <c r="H392" s="107"/>
      <c r="I392" s="370"/>
      <c r="J392" s="371"/>
      <c r="K392" s="44"/>
      <c r="L392" s="44"/>
      <c r="M392" s="44"/>
      <c r="N392" s="44"/>
      <c r="O392" s="44"/>
      <c r="P392" s="44"/>
      <c r="Q392" s="107"/>
      <c r="R392" s="44"/>
      <c r="S392" s="44"/>
      <c r="T392" s="44"/>
      <c r="U392" s="44"/>
      <c r="V392" s="44"/>
      <c r="W392" s="44"/>
      <c r="X392" s="44"/>
      <c r="Y392" s="44"/>
      <c r="Z392" s="44"/>
      <c r="AA392" s="44"/>
      <c r="AB392" s="44"/>
      <c r="AC392" s="44"/>
    </row>
    <row r="393" spans="1:29" ht="22.5" customHeight="1">
      <c r="A393" s="44"/>
      <c r="B393" s="44"/>
      <c r="C393" s="44"/>
      <c r="D393" s="44"/>
      <c r="E393" s="44"/>
      <c r="F393" s="44"/>
      <c r="G393" s="44"/>
      <c r="H393" s="107"/>
      <c r="I393" s="370"/>
      <c r="J393" s="371"/>
      <c r="K393" s="44"/>
      <c r="L393" s="44"/>
      <c r="M393" s="44"/>
      <c r="N393" s="44"/>
      <c r="O393" s="44"/>
      <c r="P393" s="44"/>
      <c r="Q393" s="107"/>
      <c r="R393" s="44"/>
      <c r="S393" s="44"/>
      <c r="T393" s="44"/>
      <c r="U393" s="44"/>
      <c r="V393" s="44"/>
      <c r="W393" s="44"/>
      <c r="X393" s="44"/>
      <c r="Y393" s="44"/>
      <c r="Z393" s="44"/>
      <c r="AA393" s="44"/>
      <c r="AB393" s="44"/>
      <c r="AC393" s="44"/>
    </row>
    <row r="394" spans="1:29" ht="22.5" customHeight="1">
      <c r="A394" s="44"/>
      <c r="B394" s="44"/>
      <c r="C394" s="44"/>
      <c r="D394" s="44"/>
      <c r="E394" s="44"/>
      <c r="F394" s="44"/>
      <c r="G394" s="44"/>
      <c r="H394" s="107"/>
      <c r="I394" s="370"/>
      <c r="J394" s="371"/>
      <c r="K394" s="44"/>
      <c r="L394" s="44"/>
      <c r="M394" s="44"/>
      <c r="N394" s="44"/>
      <c r="O394" s="44"/>
      <c r="P394" s="44"/>
      <c r="Q394" s="107"/>
      <c r="R394" s="44"/>
      <c r="S394" s="44"/>
      <c r="T394" s="44"/>
      <c r="U394" s="44"/>
      <c r="V394" s="44"/>
      <c r="W394" s="44"/>
      <c r="X394" s="44"/>
      <c r="Y394" s="44"/>
      <c r="Z394" s="44"/>
      <c r="AA394" s="44"/>
      <c r="AB394" s="44"/>
      <c r="AC394" s="44"/>
    </row>
    <row r="395" spans="1:29" ht="22.5" customHeight="1">
      <c r="A395" s="44"/>
      <c r="B395" s="44"/>
      <c r="C395" s="44"/>
      <c r="D395" s="44"/>
      <c r="E395" s="44"/>
      <c r="F395" s="44"/>
      <c r="G395" s="44"/>
      <c r="H395" s="107"/>
      <c r="I395" s="370"/>
      <c r="J395" s="371"/>
      <c r="K395" s="44"/>
      <c r="L395" s="44"/>
      <c r="M395" s="44"/>
      <c r="N395" s="44"/>
      <c r="O395" s="44"/>
      <c r="P395" s="44"/>
      <c r="Q395" s="107"/>
      <c r="R395" s="44"/>
      <c r="S395" s="44"/>
      <c r="T395" s="44"/>
      <c r="U395" s="44"/>
      <c r="V395" s="44"/>
      <c r="W395" s="44"/>
      <c r="X395" s="44"/>
      <c r="Y395" s="44"/>
      <c r="Z395" s="44"/>
      <c r="AA395" s="44"/>
      <c r="AB395" s="44"/>
      <c r="AC395" s="44"/>
    </row>
    <row r="396" spans="1:29" ht="22.5" customHeight="1">
      <c r="A396" s="44"/>
      <c r="B396" s="44"/>
      <c r="C396" s="44"/>
      <c r="D396" s="44"/>
      <c r="E396" s="44"/>
      <c r="F396" s="44"/>
      <c r="G396" s="44"/>
      <c r="H396" s="107"/>
      <c r="I396" s="370"/>
      <c r="J396" s="371"/>
      <c r="K396" s="44"/>
      <c r="L396" s="44"/>
      <c r="M396" s="44"/>
      <c r="N396" s="44"/>
      <c r="O396" s="44"/>
      <c r="P396" s="44"/>
      <c r="Q396" s="107"/>
      <c r="R396" s="44"/>
      <c r="S396" s="44"/>
      <c r="T396" s="44"/>
      <c r="U396" s="44"/>
      <c r="V396" s="44"/>
      <c r="W396" s="44"/>
      <c r="X396" s="44"/>
      <c r="Y396" s="44"/>
      <c r="Z396" s="44"/>
      <c r="AA396" s="44"/>
      <c r="AB396" s="44"/>
      <c r="AC396" s="44"/>
    </row>
    <row r="397" spans="1:29" ht="22.5" customHeight="1">
      <c r="A397" s="44"/>
      <c r="B397" s="44"/>
      <c r="C397" s="44"/>
      <c r="D397" s="44"/>
      <c r="E397" s="44"/>
      <c r="F397" s="44"/>
      <c r="G397" s="44"/>
      <c r="H397" s="107"/>
      <c r="I397" s="370"/>
      <c r="J397" s="371"/>
      <c r="K397" s="44"/>
      <c r="L397" s="44"/>
      <c r="M397" s="44"/>
      <c r="N397" s="44"/>
      <c r="O397" s="44"/>
      <c r="P397" s="44"/>
      <c r="Q397" s="107"/>
      <c r="R397" s="44"/>
      <c r="S397" s="44"/>
      <c r="T397" s="44"/>
      <c r="U397" s="44"/>
      <c r="V397" s="44"/>
      <c r="W397" s="44"/>
      <c r="X397" s="44"/>
      <c r="Y397" s="44"/>
      <c r="Z397" s="44"/>
      <c r="AA397" s="44"/>
      <c r="AB397" s="44"/>
      <c r="AC397" s="44"/>
    </row>
    <row r="398" spans="1:29" ht="22.5" customHeight="1">
      <c r="A398" s="44"/>
      <c r="B398" s="44"/>
      <c r="C398" s="44"/>
      <c r="D398" s="44"/>
      <c r="E398" s="44"/>
      <c r="F398" s="44"/>
      <c r="G398" s="44"/>
      <c r="H398" s="107"/>
      <c r="I398" s="370"/>
      <c r="J398" s="371"/>
      <c r="K398" s="44"/>
      <c r="L398" s="44"/>
      <c r="M398" s="44"/>
      <c r="N398" s="44"/>
      <c r="O398" s="44"/>
      <c r="P398" s="44"/>
      <c r="Q398" s="107"/>
      <c r="R398" s="44"/>
      <c r="S398" s="44"/>
      <c r="T398" s="44"/>
      <c r="U398" s="44"/>
      <c r="V398" s="44"/>
      <c r="W398" s="44"/>
      <c r="X398" s="44"/>
      <c r="Y398" s="44"/>
      <c r="Z398" s="44"/>
      <c r="AA398" s="44"/>
      <c r="AB398" s="44"/>
      <c r="AC398" s="44"/>
    </row>
    <row r="399" spans="1:29" ht="22.5" customHeight="1">
      <c r="A399" s="44"/>
      <c r="B399" s="44"/>
      <c r="C399" s="44"/>
      <c r="D399" s="44"/>
      <c r="E399" s="44"/>
      <c r="F399" s="44"/>
      <c r="G399" s="44"/>
      <c r="H399" s="107"/>
      <c r="I399" s="370"/>
      <c r="J399" s="371"/>
      <c r="K399" s="44"/>
      <c r="L399" s="44"/>
      <c r="M399" s="44"/>
      <c r="N399" s="44"/>
      <c r="O399" s="44"/>
      <c r="P399" s="44"/>
      <c r="Q399" s="107"/>
      <c r="R399" s="44"/>
      <c r="S399" s="44"/>
      <c r="T399" s="44"/>
      <c r="U399" s="44"/>
      <c r="V399" s="44"/>
      <c r="W399" s="44"/>
      <c r="X399" s="44"/>
      <c r="Y399" s="44"/>
      <c r="Z399" s="44"/>
      <c r="AA399" s="44"/>
      <c r="AB399" s="44"/>
      <c r="AC399" s="44"/>
    </row>
    <row r="400" spans="1:29" ht="22.5" customHeight="1">
      <c r="A400" s="44"/>
      <c r="B400" s="44"/>
      <c r="C400" s="44"/>
      <c r="D400" s="44"/>
      <c r="E400" s="44"/>
      <c r="F400" s="44"/>
      <c r="G400" s="44"/>
      <c r="H400" s="107"/>
      <c r="I400" s="370"/>
      <c r="J400" s="371"/>
      <c r="K400" s="44"/>
      <c r="L400" s="44"/>
      <c r="M400" s="44"/>
      <c r="N400" s="44"/>
      <c r="O400" s="44"/>
      <c r="P400" s="44"/>
      <c r="Q400" s="107"/>
      <c r="R400" s="44"/>
      <c r="S400" s="44"/>
      <c r="T400" s="44"/>
      <c r="U400" s="44"/>
      <c r="V400" s="44"/>
      <c r="W400" s="44"/>
      <c r="X400" s="44"/>
      <c r="Y400" s="44"/>
      <c r="Z400" s="44"/>
      <c r="AA400" s="44"/>
      <c r="AB400" s="44"/>
      <c r="AC400" s="44"/>
    </row>
    <row r="401" spans="1:29" ht="22.5" customHeight="1">
      <c r="A401" s="44"/>
      <c r="B401" s="44"/>
      <c r="C401" s="44"/>
      <c r="D401" s="44"/>
      <c r="E401" s="44"/>
      <c r="F401" s="44"/>
      <c r="G401" s="44"/>
      <c r="H401" s="107"/>
      <c r="I401" s="370"/>
      <c r="J401" s="371"/>
      <c r="K401" s="44"/>
      <c r="L401" s="44"/>
      <c r="M401" s="44"/>
      <c r="N401" s="44"/>
      <c r="O401" s="44"/>
      <c r="P401" s="44"/>
      <c r="Q401" s="107"/>
      <c r="R401" s="44"/>
      <c r="S401" s="44"/>
      <c r="T401" s="44"/>
      <c r="U401" s="44"/>
      <c r="V401" s="44"/>
      <c r="W401" s="44"/>
      <c r="X401" s="44"/>
      <c r="Y401" s="44"/>
      <c r="Z401" s="44"/>
      <c r="AA401" s="44"/>
      <c r="AB401" s="44"/>
      <c r="AC401" s="44"/>
    </row>
    <row r="402" spans="1:29" ht="22.5" customHeight="1">
      <c r="A402" s="44"/>
      <c r="B402" s="44"/>
      <c r="C402" s="44"/>
      <c r="D402" s="44"/>
      <c r="E402" s="44"/>
      <c r="F402" s="44"/>
      <c r="G402" s="44"/>
      <c r="H402" s="107"/>
      <c r="I402" s="370"/>
      <c r="J402" s="371"/>
      <c r="K402" s="44"/>
      <c r="L402" s="44"/>
      <c r="M402" s="44"/>
      <c r="N402" s="44"/>
      <c r="O402" s="44"/>
      <c r="P402" s="44"/>
      <c r="Q402" s="107"/>
      <c r="R402" s="44"/>
      <c r="S402" s="44"/>
      <c r="T402" s="44"/>
      <c r="U402" s="44"/>
      <c r="V402" s="44"/>
      <c r="W402" s="44"/>
      <c r="X402" s="44"/>
      <c r="Y402" s="44"/>
      <c r="Z402" s="44"/>
      <c r="AA402" s="44"/>
      <c r="AB402" s="44"/>
      <c r="AC402" s="44"/>
    </row>
    <row r="403" spans="1:29" ht="22.5" customHeight="1">
      <c r="A403" s="44"/>
      <c r="B403" s="44"/>
      <c r="C403" s="44"/>
      <c r="D403" s="44"/>
      <c r="E403" s="44"/>
      <c r="F403" s="44"/>
      <c r="G403" s="44"/>
      <c r="H403" s="107"/>
      <c r="I403" s="370"/>
      <c r="J403" s="371"/>
      <c r="K403" s="44"/>
      <c r="L403" s="44"/>
      <c r="M403" s="44"/>
      <c r="N403" s="44"/>
      <c r="O403" s="44"/>
      <c r="P403" s="44"/>
      <c r="Q403" s="107"/>
      <c r="R403" s="44"/>
      <c r="S403" s="44"/>
      <c r="T403" s="44"/>
      <c r="U403" s="44"/>
      <c r="V403" s="44"/>
      <c r="W403" s="44"/>
      <c r="X403" s="44"/>
      <c r="Y403" s="44"/>
      <c r="Z403" s="44"/>
      <c r="AA403" s="44"/>
      <c r="AB403" s="44"/>
      <c r="AC403" s="44"/>
    </row>
    <row r="404" spans="1:29" ht="22.5" customHeight="1">
      <c r="A404" s="44"/>
      <c r="B404" s="44"/>
      <c r="C404" s="44"/>
      <c r="D404" s="44"/>
      <c r="E404" s="44"/>
      <c r="F404" s="44"/>
      <c r="G404" s="44"/>
      <c r="H404" s="107"/>
      <c r="I404" s="370"/>
      <c r="J404" s="371"/>
      <c r="K404" s="44"/>
      <c r="L404" s="44"/>
      <c r="M404" s="44"/>
      <c r="N404" s="44"/>
      <c r="O404" s="44"/>
      <c r="P404" s="44"/>
      <c r="Q404" s="107"/>
      <c r="R404" s="44"/>
      <c r="S404" s="44"/>
      <c r="T404" s="44"/>
      <c r="U404" s="44"/>
      <c r="V404" s="44"/>
      <c r="W404" s="44"/>
      <c r="X404" s="44"/>
      <c r="Y404" s="44"/>
      <c r="Z404" s="44"/>
      <c r="AA404" s="44"/>
      <c r="AB404" s="44"/>
      <c r="AC404" s="44"/>
    </row>
    <row r="405" spans="1:29" ht="22.5" customHeight="1">
      <c r="A405" s="44"/>
      <c r="B405" s="44"/>
      <c r="C405" s="44"/>
      <c r="D405" s="44"/>
      <c r="E405" s="44"/>
      <c r="F405" s="44"/>
      <c r="G405" s="44"/>
      <c r="H405" s="107"/>
      <c r="I405" s="370"/>
      <c r="J405" s="371"/>
      <c r="K405" s="44"/>
      <c r="L405" s="44"/>
      <c r="M405" s="44"/>
      <c r="N405" s="44"/>
      <c r="O405" s="44"/>
      <c r="P405" s="44"/>
      <c r="Q405" s="107"/>
      <c r="R405" s="44"/>
      <c r="S405" s="44"/>
      <c r="T405" s="44"/>
      <c r="U405" s="44"/>
      <c r="V405" s="44"/>
      <c r="W405" s="44"/>
      <c r="X405" s="44"/>
      <c r="Y405" s="44"/>
      <c r="Z405" s="44"/>
      <c r="AA405" s="44"/>
      <c r="AB405" s="44"/>
      <c r="AC405" s="44"/>
    </row>
    <row r="406" spans="1:29" ht="22.5" customHeight="1">
      <c r="A406" s="44"/>
      <c r="B406" s="44"/>
      <c r="C406" s="44"/>
      <c r="D406" s="44"/>
      <c r="E406" s="44"/>
      <c r="F406" s="44"/>
      <c r="G406" s="44"/>
      <c r="H406" s="107"/>
      <c r="I406" s="370"/>
      <c r="J406" s="371"/>
      <c r="K406" s="44"/>
      <c r="L406" s="44"/>
      <c r="M406" s="44"/>
      <c r="N406" s="44"/>
      <c r="O406" s="44"/>
      <c r="P406" s="44"/>
      <c r="Q406" s="107"/>
      <c r="R406" s="44"/>
      <c r="S406" s="44"/>
      <c r="T406" s="44"/>
      <c r="U406" s="44"/>
      <c r="V406" s="44"/>
      <c r="W406" s="44"/>
      <c r="X406" s="44"/>
      <c r="Y406" s="44"/>
      <c r="Z406" s="44"/>
      <c r="AA406" s="44"/>
      <c r="AB406" s="44"/>
      <c r="AC406" s="44"/>
    </row>
    <row r="407" spans="1:29" ht="22.5" customHeight="1">
      <c r="A407" s="44"/>
      <c r="B407" s="44"/>
      <c r="C407" s="44"/>
      <c r="D407" s="44"/>
      <c r="E407" s="44"/>
      <c r="F407" s="44"/>
      <c r="G407" s="44"/>
      <c r="H407" s="107"/>
      <c r="I407" s="370"/>
      <c r="J407" s="371"/>
      <c r="K407" s="44"/>
      <c r="L407" s="44"/>
      <c r="M407" s="44"/>
      <c r="N407" s="44"/>
      <c r="O407" s="44"/>
      <c r="P407" s="44"/>
      <c r="Q407" s="107"/>
      <c r="R407" s="44"/>
      <c r="S407" s="44"/>
      <c r="T407" s="44"/>
      <c r="U407" s="44"/>
      <c r="V407" s="44"/>
      <c r="W407" s="44"/>
      <c r="X407" s="44"/>
      <c r="Y407" s="44"/>
      <c r="Z407" s="44"/>
      <c r="AA407" s="44"/>
      <c r="AB407" s="44"/>
      <c r="AC407" s="44"/>
    </row>
    <row r="408" spans="1:29" ht="22.5" customHeight="1">
      <c r="A408" s="44"/>
      <c r="B408" s="44"/>
      <c r="C408" s="44"/>
      <c r="D408" s="44"/>
      <c r="E408" s="44"/>
      <c r="F408" s="44"/>
      <c r="G408" s="44"/>
      <c r="H408" s="107"/>
      <c r="I408" s="370"/>
      <c r="J408" s="371"/>
      <c r="K408" s="44"/>
      <c r="L408" s="44"/>
      <c r="M408" s="44"/>
      <c r="N408" s="44"/>
      <c r="O408" s="44"/>
      <c r="P408" s="44"/>
      <c r="Q408" s="107"/>
      <c r="R408" s="44"/>
      <c r="S408" s="44"/>
      <c r="T408" s="44"/>
      <c r="U408" s="44"/>
      <c r="V408" s="44"/>
      <c r="W408" s="44"/>
      <c r="X408" s="44"/>
      <c r="Y408" s="44"/>
      <c r="Z408" s="44"/>
      <c r="AA408" s="44"/>
      <c r="AB408" s="44"/>
      <c r="AC408" s="44"/>
    </row>
    <row r="409" spans="1:29" ht="22.5" customHeight="1">
      <c r="A409" s="44"/>
      <c r="B409" s="44"/>
      <c r="C409" s="44"/>
      <c r="D409" s="44"/>
      <c r="E409" s="44"/>
      <c r="F409" s="44"/>
      <c r="G409" s="44"/>
      <c r="H409" s="107"/>
      <c r="I409" s="370"/>
      <c r="J409" s="371"/>
      <c r="K409" s="44"/>
      <c r="L409" s="44"/>
      <c r="M409" s="44"/>
      <c r="N409" s="44"/>
      <c r="O409" s="44"/>
      <c r="P409" s="44"/>
      <c r="Q409" s="107"/>
      <c r="R409" s="44"/>
      <c r="S409" s="44"/>
      <c r="T409" s="44"/>
      <c r="U409" s="44"/>
      <c r="V409" s="44"/>
      <c r="W409" s="44"/>
      <c r="X409" s="44"/>
      <c r="Y409" s="44"/>
      <c r="Z409" s="44"/>
      <c r="AA409" s="44"/>
      <c r="AB409" s="44"/>
      <c r="AC409" s="44"/>
    </row>
    <row r="410" spans="1:29" ht="22.5" customHeight="1">
      <c r="A410" s="44"/>
      <c r="B410" s="44"/>
      <c r="C410" s="44"/>
      <c r="D410" s="44"/>
      <c r="E410" s="44"/>
      <c r="F410" s="44"/>
      <c r="G410" s="44"/>
      <c r="H410" s="107"/>
      <c r="I410" s="370"/>
      <c r="J410" s="371"/>
      <c r="K410" s="44"/>
      <c r="L410" s="44"/>
      <c r="M410" s="44"/>
      <c r="N410" s="44"/>
      <c r="O410" s="44"/>
      <c r="P410" s="44"/>
      <c r="Q410" s="107"/>
      <c r="R410" s="44"/>
      <c r="S410" s="44"/>
      <c r="T410" s="44"/>
      <c r="U410" s="44"/>
      <c r="V410" s="44"/>
      <c r="W410" s="44"/>
      <c r="X410" s="44"/>
      <c r="Y410" s="44"/>
      <c r="Z410" s="44"/>
      <c r="AA410" s="44"/>
      <c r="AB410" s="44"/>
      <c r="AC410" s="44"/>
    </row>
    <row r="411" spans="1:29" ht="22.5" customHeight="1">
      <c r="A411" s="44"/>
      <c r="B411" s="44"/>
      <c r="C411" s="44"/>
      <c r="D411" s="44"/>
      <c r="E411" s="44"/>
      <c r="F411" s="44"/>
      <c r="G411" s="44"/>
      <c r="H411" s="107"/>
      <c r="I411" s="370"/>
      <c r="J411" s="371"/>
      <c r="K411" s="44"/>
      <c r="L411" s="44"/>
      <c r="M411" s="44"/>
      <c r="N411" s="44"/>
      <c r="O411" s="44"/>
      <c r="P411" s="44"/>
      <c r="Q411" s="107"/>
      <c r="R411" s="44"/>
      <c r="S411" s="44"/>
      <c r="T411" s="44"/>
      <c r="U411" s="44"/>
      <c r="V411" s="44"/>
      <c r="W411" s="44"/>
      <c r="X411" s="44"/>
      <c r="Y411" s="44"/>
      <c r="Z411" s="44"/>
      <c r="AA411" s="44"/>
      <c r="AB411" s="44"/>
      <c r="AC411" s="44"/>
    </row>
    <row r="412" spans="1:29" ht="22.5" customHeight="1">
      <c r="A412" s="44"/>
      <c r="B412" s="44"/>
      <c r="C412" s="44"/>
      <c r="D412" s="44"/>
      <c r="E412" s="44"/>
      <c r="F412" s="44"/>
      <c r="G412" s="44"/>
      <c r="H412" s="107"/>
      <c r="I412" s="370"/>
      <c r="J412" s="371"/>
      <c r="K412" s="44"/>
      <c r="L412" s="44"/>
      <c r="M412" s="44"/>
      <c r="N412" s="44"/>
      <c r="O412" s="44"/>
      <c r="P412" s="44"/>
      <c r="Q412" s="107"/>
      <c r="R412" s="44"/>
      <c r="S412" s="44"/>
      <c r="T412" s="44"/>
      <c r="U412" s="44"/>
      <c r="V412" s="44"/>
      <c r="W412" s="44"/>
      <c r="X412" s="44"/>
      <c r="Y412" s="44"/>
      <c r="Z412" s="44"/>
      <c r="AA412" s="44"/>
      <c r="AB412" s="44"/>
      <c r="AC412" s="44"/>
    </row>
    <row r="413" spans="1:29" ht="22.5" customHeight="1">
      <c r="A413" s="44"/>
      <c r="B413" s="44"/>
      <c r="C413" s="44"/>
      <c r="D413" s="44"/>
      <c r="E413" s="44"/>
      <c r="F413" s="44"/>
      <c r="G413" s="44"/>
      <c r="H413" s="107"/>
      <c r="I413" s="370"/>
      <c r="J413" s="371"/>
      <c r="K413" s="44"/>
      <c r="L413" s="44"/>
      <c r="M413" s="44"/>
      <c r="N413" s="44"/>
      <c r="O413" s="44"/>
      <c r="P413" s="44"/>
      <c r="Q413" s="107"/>
      <c r="R413" s="44"/>
      <c r="S413" s="44"/>
      <c r="T413" s="44"/>
      <c r="U413" s="44"/>
      <c r="V413" s="44"/>
      <c r="W413" s="44"/>
      <c r="X413" s="44"/>
      <c r="Y413" s="44"/>
      <c r="Z413" s="44"/>
      <c r="AA413" s="44"/>
      <c r="AB413" s="44"/>
      <c r="AC413" s="44"/>
    </row>
    <row r="414" spans="1:29" ht="22.5" customHeight="1">
      <c r="A414" s="44"/>
      <c r="B414" s="44"/>
      <c r="C414" s="44"/>
      <c r="D414" s="44"/>
      <c r="E414" s="44"/>
      <c r="F414" s="44"/>
      <c r="G414" s="44"/>
      <c r="H414" s="107"/>
      <c r="I414" s="370"/>
      <c r="J414" s="371"/>
      <c r="K414" s="44"/>
      <c r="L414" s="44"/>
      <c r="M414" s="44"/>
      <c r="N414" s="44"/>
      <c r="O414" s="44"/>
      <c r="P414" s="44"/>
      <c r="Q414" s="107"/>
      <c r="R414" s="44"/>
      <c r="S414" s="44"/>
      <c r="T414" s="44"/>
      <c r="U414" s="44"/>
      <c r="V414" s="44"/>
      <c r="W414" s="44"/>
      <c r="X414" s="44"/>
      <c r="Y414" s="44"/>
      <c r="Z414" s="44"/>
      <c r="AA414" s="44"/>
      <c r="AB414" s="44"/>
      <c r="AC414" s="44"/>
    </row>
    <row r="415" spans="1:29" ht="22.5" customHeight="1">
      <c r="A415" s="44"/>
      <c r="B415" s="44"/>
      <c r="C415" s="44"/>
      <c r="D415" s="44"/>
      <c r="E415" s="44"/>
      <c r="F415" s="44"/>
      <c r="G415" s="44"/>
      <c r="H415" s="107"/>
      <c r="I415" s="370"/>
      <c r="J415" s="371"/>
      <c r="K415" s="44"/>
      <c r="L415" s="44"/>
      <c r="M415" s="44"/>
      <c r="N415" s="44"/>
      <c r="O415" s="44"/>
      <c r="P415" s="44"/>
      <c r="Q415" s="107"/>
      <c r="R415" s="44"/>
      <c r="S415" s="44"/>
      <c r="T415" s="44"/>
      <c r="U415" s="44"/>
      <c r="V415" s="44"/>
      <c r="W415" s="44"/>
      <c r="X415" s="44"/>
      <c r="Y415" s="44"/>
      <c r="Z415" s="44"/>
      <c r="AA415" s="44"/>
      <c r="AB415" s="44"/>
      <c r="AC415" s="44"/>
    </row>
    <row r="416" spans="1:29" ht="22.5" customHeight="1">
      <c r="A416" s="44"/>
      <c r="B416" s="44"/>
      <c r="C416" s="44"/>
      <c r="D416" s="44"/>
      <c r="E416" s="44"/>
      <c r="F416" s="44"/>
      <c r="G416" s="44"/>
      <c r="H416" s="107"/>
      <c r="I416" s="370"/>
      <c r="J416" s="371"/>
      <c r="K416" s="44"/>
      <c r="L416" s="44"/>
      <c r="M416" s="44"/>
      <c r="N416" s="44"/>
      <c r="O416" s="44"/>
      <c r="P416" s="44"/>
      <c r="Q416" s="107"/>
      <c r="R416" s="44"/>
      <c r="S416" s="44"/>
      <c r="T416" s="44"/>
      <c r="U416" s="44"/>
      <c r="V416" s="44"/>
      <c r="W416" s="44"/>
      <c r="X416" s="44"/>
      <c r="Y416" s="44"/>
      <c r="Z416" s="44"/>
      <c r="AA416" s="44"/>
      <c r="AB416" s="44"/>
      <c r="AC416" s="44"/>
    </row>
    <row r="417" spans="1:29" ht="22.5" customHeight="1">
      <c r="A417" s="44"/>
      <c r="B417" s="44"/>
      <c r="C417" s="44"/>
      <c r="D417" s="44"/>
      <c r="E417" s="44"/>
      <c r="F417" s="44"/>
      <c r="G417" s="44"/>
      <c r="H417" s="107"/>
      <c r="I417" s="370"/>
      <c r="J417" s="371"/>
      <c r="K417" s="44"/>
      <c r="L417" s="44"/>
      <c r="M417" s="44"/>
      <c r="N417" s="44"/>
      <c r="O417" s="44"/>
      <c r="P417" s="44"/>
      <c r="Q417" s="107"/>
      <c r="R417" s="44"/>
      <c r="S417" s="44"/>
      <c r="T417" s="44"/>
      <c r="U417" s="44"/>
      <c r="V417" s="44"/>
      <c r="W417" s="44"/>
      <c r="X417" s="44"/>
      <c r="Y417" s="44"/>
      <c r="Z417" s="44"/>
      <c r="AA417" s="44"/>
      <c r="AB417" s="44"/>
      <c r="AC417" s="44"/>
    </row>
    <row r="418" spans="1:29" ht="22.5" customHeight="1">
      <c r="A418" s="44"/>
      <c r="B418" s="44"/>
      <c r="C418" s="44"/>
      <c r="D418" s="44"/>
      <c r="E418" s="44"/>
      <c r="F418" s="44"/>
      <c r="G418" s="44"/>
      <c r="H418" s="107"/>
      <c r="I418" s="370"/>
      <c r="J418" s="371"/>
      <c r="K418" s="44"/>
      <c r="L418" s="44"/>
      <c r="M418" s="44"/>
      <c r="N418" s="44"/>
      <c r="O418" s="44"/>
      <c r="P418" s="44"/>
      <c r="Q418" s="107"/>
      <c r="R418" s="44"/>
      <c r="S418" s="44"/>
      <c r="T418" s="44"/>
      <c r="U418" s="44"/>
      <c r="V418" s="44"/>
      <c r="W418" s="44"/>
      <c r="X418" s="44"/>
      <c r="Y418" s="44"/>
      <c r="Z418" s="44"/>
      <c r="AA418" s="44"/>
      <c r="AB418" s="44"/>
      <c r="AC418" s="44"/>
    </row>
    <row r="419" spans="1:29" ht="22.5" customHeight="1">
      <c r="A419" s="44"/>
      <c r="B419" s="44"/>
      <c r="C419" s="44"/>
      <c r="D419" s="44"/>
      <c r="E419" s="44"/>
      <c r="F419" s="44"/>
      <c r="G419" s="44"/>
      <c r="H419" s="107"/>
      <c r="I419" s="370"/>
      <c r="J419" s="371"/>
      <c r="K419" s="44"/>
      <c r="L419" s="44"/>
      <c r="M419" s="44"/>
      <c r="N419" s="44"/>
      <c r="O419" s="44"/>
      <c r="P419" s="44"/>
      <c r="Q419" s="107"/>
      <c r="R419" s="44"/>
      <c r="S419" s="44"/>
      <c r="T419" s="44"/>
      <c r="U419" s="44"/>
      <c r="V419" s="44"/>
      <c r="W419" s="44"/>
      <c r="X419" s="44"/>
      <c r="Y419" s="44"/>
      <c r="Z419" s="44"/>
      <c r="AA419" s="44"/>
      <c r="AB419" s="44"/>
      <c r="AC419" s="44"/>
    </row>
    <row r="420" spans="1:29" ht="22.5" customHeight="1">
      <c r="A420" s="44"/>
      <c r="B420" s="44"/>
      <c r="C420" s="44"/>
      <c r="D420" s="44"/>
      <c r="E420" s="44"/>
      <c r="F420" s="44"/>
      <c r="G420" s="44"/>
      <c r="H420" s="107"/>
      <c r="I420" s="370"/>
      <c r="J420" s="371"/>
      <c r="K420" s="44"/>
      <c r="L420" s="44"/>
      <c r="M420" s="44"/>
      <c r="N420" s="44"/>
      <c r="O420" s="44"/>
      <c r="P420" s="44"/>
      <c r="Q420" s="107"/>
      <c r="R420" s="44"/>
      <c r="S420" s="44"/>
      <c r="T420" s="44"/>
      <c r="U420" s="44"/>
      <c r="V420" s="44"/>
      <c r="W420" s="44"/>
      <c r="X420" s="44"/>
      <c r="Y420" s="44"/>
      <c r="Z420" s="44"/>
      <c r="AA420" s="44"/>
      <c r="AB420" s="44"/>
      <c r="AC420" s="44"/>
    </row>
    <row r="421" spans="1:29" ht="22.5" customHeight="1">
      <c r="A421" s="44"/>
      <c r="B421" s="44"/>
      <c r="C421" s="44"/>
      <c r="D421" s="44"/>
      <c r="E421" s="44"/>
      <c r="F421" s="44"/>
      <c r="G421" s="44"/>
      <c r="H421" s="107"/>
      <c r="I421" s="370"/>
      <c r="J421" s="371"/>
      <c r="K421" s="44"/>
      <c r="L421" s="44"/>
      <c r="M421" s="44"/>
      <c r="N421" s="44"/>
      <c r="O421" s="44"/>
      <c r="P421" s="44"/>
      <c r="Q421" s="107"/>
      <c r="R421" s="44"/>
      <c r="S421" s="44"/>
      <c r="T421" s="44"/>
      <c r="U421" s="44"/>
      <c r="V421" s="44"/>
      <c r="W421" s="44"/>
      <c r="X421" s="44"/>
      <c r="Y421" s="44"/>
      <c r="Z421" s="44"/>
      <c r="AA421" s="44"/>
      <c r="AB421" s="44"/>
      <c r="AC421" s="44"/>
    </row>
    <row r="422" spans="1:29" ht="22.5" customHeight="1">
      <c r="A422" s="44"/>
      <c r="B422" s="44"/>
      <c r="C422" s="44"/>
      <c r="D422" s="44"/>
      <c r="E422" s="44"/>
      <c r="F422" s="44"/>
      <c r="G422" s="44"/>
      <c r="H422" s="107"/>
      <c r="I422" s="370"/>
      <c r="J422" s="371"/>
      <c r="K422" s="44"/>
      <c r="L422" s="44"/>
      <c r="M422" s="44"/>
      <c r="N422" s="44"/>
      <c r="O422" s="44"/>
      <c r="P422" s="44"/>
      <c r="Q422" s="107"/>
      <c r="R422" s="44"/>
      <c r="S422" s="44"/>
      <c r="T422" s="44"/>
      <c r="U422" s="44"/>
      <c r="V422" s="44"/>
      <c r="W422" s="44"/>
      <c r="X422" s="44"/>
      <c r="Y422" s="44"/>
      <c r="Z422" s="44"/>
      <c r="AA422" s="44"/>
      <c r="AB422" s="44"/>
      <c r="AC422" s="44"/>
    </row>
    <row r="423" spans="1:29" ht="22.5" customHeight="1">
      <c r="A423" s="44"/>
      <c r="B423" s="44"/>
      <c r="C423" s="44"/>
      <c r="D423" s="44"/>
      <c r="E423" s="44"/>
      <c r="F423" s="44"/>
      <c r="G423" s="44"/>
      <c r="H423" s="107"/>
      <c r="I423" s="370"/>
      <c r="J423" s="371"/>
      <c r="K423" s="44"/>
      <c r="L423" s="44"/>
      <c r="M423" s="44"/>
      <c r="N423" s="44"/>
      <c r="O423" s="44"/>
      <c r="P423" s="44"/>
      <c r="Q423" s="107"/>
      <c r="R423" s="44"/>
      <c r="S423" s="44"/>
      <c r="T423" s="44"/>
      <c r="U423" s="44"/>
      <c r="V423" s="44"/>
      <c r="W423" s="44"/>
      <c r="X423" s="44"/>
      <c r="Y423" s="44"/>
      <c r="Z423" s="44"/>
      <c r="AA423" s="44"/>
      <c r="AB423" s="44"/>
      <c r="AC423" s="44"/>
    </row>
    <row r="424" spans="1:29" ht="22.5" customHeight="1">
      <c r="A424" s="44"/>
      <c r="B424" s="44"/>
      <c r="C424" s="44"/>
      <c r="D424" s="44"/>
      <c r="E424" s="44"/>
      <c r="F424" s="44"/>
      <c r="G424" s="44"/>
      <c r="H424" s="107"/>
      <c r="I424" s="370"/>
      <c r="J424" s="371"/>
      <c r="K424" s="44"/>
      <c r="L424" s="44"/>
      <c r="M424" s="44"/>
      <c r="N424" s="44"/>
      <c r="O424" s="44"/>
      <c r="P424" s="44"/>
      <c r="Q424" s="107"/>
      <c r="R424" s="44"/>
      <c r="S424" s="44"/>
      <c r="T424" s="44"/>
      <c r="U424" s="44"/>
      <c r="V424" s="44"/>
      <c r="W424" s="44"/>
      <c r="X424" s="44"/>
      <c r="Y424" s="44"/>
      <c r="Z424" s="44"/>
      <c r="AA424" s="44"/>
      <c r="AB424" s="44"/>
      <c r="AC424" s="44"/>
    </row>
    <row r="425" spans="1:29" ht="22.5" customHeight="1">
      <c r="A425" s="44"/>
      <c r="B425" s="44"/>
      <c r="C425" s="44"/>
      <c r="D425" s="44"/>
      <c r="E425" s="44"/>
      <c r="F425" s="44"/>
      <c r="G425" s="44"/>
      <c r="H425" s="107"/>
      <c r="I425" s="370"/>
      <c r="J425" s="371"/>
      <c r="K425" s="44"/>
      <c r="L425" s="44"/>
      <c r="M425" s="44"/>
      <c r="N425" s="44"/>
      <c r="O425" s="44"/>
      <c r="P425" s="44"/>
      <c r="Q425" s="107"/>
      <c r="R425" s="44"/>
      <c r="S425" s="44"/>
      <c r="T425" s="44"/>
      <c r="U425" s="44"/>
      <c r="V425" s="44"/>
      <c r="W425" s="44"/>
      <c r="X425" s="44"/>
      <c r="Y425" s="44"/>
      <c r="Z425" s="44"/>
      <c r="AA425" s="44"/>
      <c r="AB425" s="44"/>
      <c r="AC425" s="44"/>
    </row>
    <row r="426" spans="1:29" ht="22.5" customHeight="1">
      <c r="A426" s="44"/>
      <c r="B426" s="44"/>
      <c r="C426" s="44"/>
      <c r="D426" s="44"/>
      <c r="E426" s="44"/>
      <c r="F426" s="44"/>
      <c r="G426" s="44"/>
      <c r="H426" s="107"/>
      <c r="I426" s="370"/>
      <c r="J426" s="371"/>
      <c r="K426" s="44"/>
      <c r="L426" s="44"/>
      <c r="M426" s="44"/>
      <c r="N426" s="44"/>
      <c r="O426" s="44"/>
      <c r="P426" s="44"/>
      <c r="Q426" s="107"/>
      <c r="R426" s="44"/>
      <c r="S426" s="44"/>
      <c r="T426" s="44"/>
      <c r="U426" s="44"/>
      <c r="V426" s="44"/>
      <c r="W426" s="44"/>
      <c r="X426" s="44"/>
      <c r="Y426" s="44"/>
      <c r="Z426" s="44"/>
      <c r="AA426" s="44"/>
      <c r="AB426" s="44"/>
      <c r="AC426" s="44"/>
    </row>
    <row r="427" spans="1:29" ht="22.5" customHeight="1">
      <c r="A427" s="44"/>
      <c r="B427" s="44"/>
      <c r="C427" s="44"/>
      <c r="D427" s="44"/>
      <c r="E427" s="44"/>
      <c r="F427" s="44"/>
      <c r="G427" s="44"/>
      <c r="H427" s="107"/>
      <c r="I427" s="370"/>
      <c r="J427" s="371"/>
      <c r="K427" s="44"/>
      <c r="L427" s="44"/>
      <c r="M427" s="44"/>
      <c r="N427" s="44"/>
      <c r="O427" s="44"/>
      <c r="P427" s="44"/>
      <c r="Q427" s="107"/>
      <c r="R427" s="44"/>
      <c r="S427" s="44"/>
      <c r="T427" s="44"/>
      <c r="U427" s="44"/>
      <c r="V427" s="44"/>
      <c r="W427" s="44"/>
      <c r="X427" s="44"/>
      <c r="Y427" s="44"/>
      <c r="Z427" s="44"/>
      <c r="AA427" s="44"/>
      <c r="AB427" s="44"/>
      <c r="AC427" s="44"/>
    </row>
    <row r="428" spans="1:29" ht="22.5" customHeight="1">
      <c r="A428" s="44"/>
      <c r="B428" s="44"/>
      <c r="C428" s="44"/>
      <c r="D428" s="44"/>
      <c r="E428" s="44"/>
      <c r="F428" s="44"/>
      <c r="G428" s="44"/>
      <c r="H428" s="107"/>
      <c r="I428" s="370"/>
      <c r="J428" s="371"/>
      <c r="K428" s="44"/>
      <c r="L428" s="44"/>
      <c r="M428" s="44"/>
      <c r="N428" s="44"/>
      <c r="O428" s="44"/>
      <c r="P428" s="44"/>
      <c r="Q428" s="107"/>
      <c r="R428" s="44"/>
      <c r="S428" s="44"/>
      <c r="T428" s="44"/>
      <c r="U428" s="44"/>
      <c r="V428" s="44"/>
      <c r="W428" s="44"/>
      <c r="X428" s="44"/>
      <c r="Y428" s="44"/>
      <c r="Z428" s="44"/>
      <c r="AA428" s="44"/>
      <c r="AB428" s="44"/>
      <c r="AC428" s="44"/>
    </row>
    <row r="429" spans="1:29" ht="22.5" customHeight="1">
      <c r="A429" s="44"/>
      <c r="B429" s="44"/>
      <c r="C429" s="44"/>
      <c r="D429" s="44"/>
      <c r="E429" s="44"/>
      <c r="F429" s="44"/>
      <c r="G429" s="44"/>
      <c r="H429" s="107"/>
      <c r="I429" s="370"/>
      <c r="J429" s="371"/>
      <c r="K429" s="44"/>
      <c r="L429" s="44"/>
      <c r="M429" s="44"/>
      <c r="N429" s="44"/>
      <c r="O429" s="44"/>
      <c r="P429" s="44"/>
      <c r="Q429" s="107"/>
      <c r="R429" s="44"/>
      <c r="S429" s="44"/>
      <c r="T429" s="44"/>
      <c r="U429" s="44"/>
      <c r="V429" s="44"/>
      <c r="W429" s="44"/>
      <c r="X429" s="44"/>
      <c r="Y429" s="44"/>
      <c r="Z429" s="44"/>
      <c r="AA429" s="44"/>
      <c r="AB429" s="44"/>
      <c r="AC429" s="44"/>
    </row>
    <row r="430" spans="1:29" ht="22.5" customHeight="1">
      <c r="A430" s="44"/>
      <c r="B430" s="44"/>
      <c r="C430" s="44"/>
      <c r="D430" s="44"/>
      <c r="E430" s="44"/>
      <c r="F430" s="44"/>
      <c r="G430" s="44"/>
      <c r="H430" s="107"/>
      <c r="I430" s="370"/>
      <c r="J430" s="371"/>
      <c r="K430" s="44"/>
      <c r="L430" s="44"/>
      <c r="M430" s="44"/>
      <c r="N430" s="44"/>
      <c r="O430" s="44"/>
      <c r="P430" s="44"/>
      <c r="Q430" s="107"/>
      <c r="R430" s="44"/>
      <c r="S430" s="44"/>
      <c r="T430" s="44"/>
      <c r="U430" s="44"/>
      <c r="V430" s="44"/>
      <c r="W430" s="44"/>
      <c r="X430" s="44"/>
      <c r="Y430" s="44"/>
      <c r="Z430" s="44"/>
      <c r="AA430" s="44"/>
      <c r="AB430" s="44"/>
      <c r="AC430" s="44"/>
    </row>
    <row r="431" spans="1:29" ht="22.5" customHeight="1">
      <c r="A431" s="44"/>
      <c r="B431" s="44"/>
      <c r="C431" s="44"/>
      <c r="D431" s="44"/>
      <c r="E431" s="44"/>
      <c r="F431" s="44"/>
      <c r="G431" s="44"/>
      <c r="H431" s="107"/>
      <c r="I431" s="370"/>
      <c r="J431" s="371"/>
      <c r="K431" s="44"/>
      <c r="L431" s="44"/>
      <c r="M431" s="44"/>
      <c r="N431" s="44"/>
      <c r="O431" s="44"/>
      <c r="P431" s="44"/>
      <c r="Q431" s="107"/>
      <c r="R431" s="44"/>
      <c r="S431" s="44"/>
      <c r="T431" s="44"/>
      <c r="U431" s="44"/>
      <c r="V431" s="44"/>
      <c r="W431" s="44"/>
      <c r="X431" s="44"/>
      <c r="Y431" s="44"/>
      <c r="Z431" s="44"/>
      <c r="AA431" s="44"/>
      <c r="AB431" s="44"/>
      <c r="AC431" s="44"/>
    </row>
    <row r="432" spans="1:29" ht="22.5" customHeight="1">
      <c r="A432" s="44"/>
      <c r="B432" s="44"/>
      <c r="C432" s="44"/>
      <c r="D432" s="44"/>
      <c r="E432" s="44"/>
      <c r="F432" s="44"/>
      <c r="G432" s="44"/>
      <c r="H432" s="107"/>
      <c r="I432" s="370"/>
      <c r="J432" s="371"/>
      <c r="K432" s="44"/>
      <c r="L432" s="44"/>
      <c r="M432" s="44"/>
      <c r="N432" s="44"/>
      <c r="O432" s="44"/>
      <c r="P432" s="44"/>
      <c r="Q432" s="107"/>
      <c r="R432" s="44"/>
      <c r="S432" s="44"/>
      <c r="T432" s="44"/>
      <c r="U432" s="44"/>
      <c r="V432" s="44"/>
      <c r="W432" s="44"/>
      <c r="X432" s="44"/>
      <c r="Y432" s="44"/>
      <c r="Z432" s="44"/>
      <c r="AA432" s="44"/>
      <c r="AB432" s="44"/>
      <c r="AC432" s="44"/>
    </row>
    <row r="433" spans="1:29" ht="22.5" customHeight="1">
      <c r="A433" s="44"/>
      <c r="B433" s="44"/>
      <c r="C433" s="44"/>
      <c r="D433" s="44"/>
      <c r="E433" s="44"/>
      <c r="F433" s="44"/>
      <c r="G433" s="44"/>
      <c r="H433" s="107"/>
      <c r="I433" s="370"/>
      <c r="J433" s="371"/>
      <c r="K433" s="44"/>
      <c r="L433" s="44"/>
      <c r="M433" s="44"/>
      <c r="N433" s="44"/>
      <c r="O433" s="44"/>
      <c r="P433" s="44"/>
      <c r="Q433" s="107"/>
      <c r="R433" s="44"/>
      <c r="S433" s="44"/>
      <c r="T433" s="44"/>
      <c r="U433" s="44"/>
      <c r="V433" s="44"/>
      <c r="W433" s="44"/>
      <c r="X433" s="44"/>
      <c r="Y433" s="44"/>
      <c r="Z433" s="44"/>
      <c r="AA433" s="44"/>
      <c r="AB433" s="44"/>
      <c r="AC433" s="44"/>
    </row>
    <row r="434" spans="1:29" ht="22.5" customHeight="1">
      <c r="A434" s="44"/>
      <c r="B434" s="44"/>
      <c r="C434" s="44"/>
      <c r="D434" s="44"/>
      <c r="E434" s="44"/>
      <c r="F434" s="44"/>
      <c r="G434" s="44"/>
      <c r="H434" s="107"/>
      <c r="I434" s="370"/>
      <c r="J434" s="371"/>
      <c r="K434" s="44"/>
      <c r="L434" s="44"/>
      <c r="M434" s="44"/>
      <c r="N434" s="44"/>
      <c r="O434" s="44"/>
      <c r="P434" s="44"/>
      <c r="Q434" s="107"/>
      <c r="R434" s="44"/>
      <c r="S434" s="44"/>
      <c r="T434" s="44"/>
      <c r="U434" s="44"/>
      <c r="V434" s="44"/>
      <c r="W434" s="44"/>
      <c r="X434" s="44"/>
      <c r="Y434" s="44"/>
      <c r="Z434" s="44"/>
      <c r="AA434" s="44"/>
      <c r="AB434" s="44"/>
      <c r="AC434" s="44"/>
    </row>
    <row r="435" spans="1:29" ht="22.5" customHeight="1">
      <c r="A435" s="44"/>
      <c r="B435" s="44"/>
      <c r="C435" s="44"/>
      <c r="D435" s="44"/>
      <c r="E435" s="44"/>
      <c r="F435" s="44"/>
      <c r="G435" s="44"/>
      <c r="H435" s="107"/>
      <c r="I435" s="370"/>
      <c r="J435" s="371"/>
      <c r="K435" s="44"/>
      <c r="L435" s="44"/>
      <c r="M435" s="44"/>
      <c r="N435" s="44"/>
      <c r="O435" s="44"/>
      <c r="P435" s="44"/>
      <c r="Q435" s="107"/>
      <c r="R435" s="44"/>
      <c r="S435" s="44"/>
      <c r="T435" s="44"/>
      <c r="U435" s="44"/>
      <c r="V435" s="44"/>
      <c r="W435" s="44"/>
      <c r="X435" s="44"/>
      <c r="Y435" s="44"/>
      <c r="Z435" s="44"/>
      <c r="AA435" s="44"/>
      <c r="AB435" s="44"/>
      <c r="AC435" s="44"/>
    </row>
    <row r="436" spans="1:29" ht="22.5" customHeight="1">
      <c r="A436" s="44"/>
      <c r="B436" s="44"/>
      <c r="C436" s="44"/>
      <c r="D436" s="44"/>
      <c r="E436" s="44"/>
      <c r="F436" s="44"/>
      <c r="G436" s="44"/>
      <c r="H436" s="107"/>
      <c r="I436" s="370"/>
      <c r="J436" s="371"/>
      <c r="K436" s="44"/>
      <c r="L436" s="44"/>
      <c r="M436" s="44"/>
      <c r="N436" s="44"/>
      <c r="O436" s="44"/>
      <c r="P436" s="44"/>
      <c r="Q436" s="107"/>
      <c r="R436" s="44"/>
      <c r="S436" s="44"/>
      <c r="T436" s="44"/>
      <c r="U436" s="44"/>
      <c r="V436" s="44"/>
      <c r="W436" s="44"/>
      <c r="X436" s="44"/>
      <c r="Y436" s="44"/>
      <c r="Z436" s="44"/>
      <c r="AA436" s="44"/>
      <c r="AB436" s="44"/>
      <c r="AC436" s="44"/>
    </row>
    <row r="437" spans="1:29" ht="22.5" customHeight="1">
      <c r="A437" s="44"/>
      <c r="B437" s="44"/>
      <c r="C437" s="44"/>
      <c r="D437" s="44"/>
      <c r="E437" s="44"/>
      <c r="F437" s="44"/>
      <c r="G437" s="44"/>
      <c r="H437" s="107"/>
      <c r="I437" s="370"/>
      <c r="J437" s="371"/>
      <c r="K437" s="44"/>
      <c r="L437" s="44"/>
      <c r="M437" s="44"/>
      <c r="N437" s="44"/>
      <c r="O437" s="44"/>
      <c r="P437" s="44"/>
      <c r="Q437" s="107"/>
      <c r="R437" s="44"/>
      <c r="S437" s="44"/>
      <c r="T437" s="44"/>
      <c r="U437" s="44"/>
      <c r="V437" s="44"/>
      <c r="W437" s="44"/>
      <c r="X437" s="44"/>
      <c r="Y437" s="44"/>
      <c r="Z437" s="44"/>
      <c r="AA437" s="44"/>
      <c r="AB437" s="44"/>
      <c r="AC437" s="44"/>
    </row>
    <row r="438" spans="1:29" ht="22.5" customHeight="1">
      <c r="A438" s="44"/>
      <c r="B438" s="44"/>
      <c r="C438" s="44"/>
      <c r="D438" s="44"/>
      <c r="E438" s="44"/>
      <c r="F438" s="44"/>
      <c r="G438" s="44"/>
      <c r="H438" s="107"/>
      <c r="I438" s="370"/>
      <c r="J438" s="371"/>
      <c r="K438" s="44"/>
      <c r="L438" s="44"/>
      <c r="M438" s="44"/>
      <c r="N438" s="44"/>
      <c r="O438" s="44"/>
      <c r="P438" s="44"/>
      <c r="Q438" s="107"/>
      <c r="R438" s="44"/>
      <c r="S438" s="44"/>
      <c r="T438" s="44"/>
      <c r="U438" s="44"/>
      <c r="V438" s="44"/>
      <c r="W438" s="44"/>
      <c r="X438" s="44"/>
      <c r="Y438" s="44"/>
      <c r="Z438" s="44"/>
      <c r="AA438" s="44"/>
      <c r="AB438" s="44"/>
      <c r="AC438" s="44"/>
    </row>
    <row r="439" spans="1:29" ht="22.5" customHeight="1">
      <c r="A439" s="44"/>
      <c r="B439" s="44"/>
      <c r="C439" s="44"/>
      <c r="D439" s="44"/>
      <c r="E439" s="44"/>
      <c r="F439" s="44"/>
      <c r="G439" s="44"/>
      <c r="H439" s="107"/>
      <c r="I439" s="370"/>
      <c r="J439" s="371"/>
      <c r="K439" s="44"/>
      <c r="L439" s="44"/>
      <c r="M439" s="44"/>
      <c r="N439" s="44"/>
      <c r="O439" s="44"/>
      <c r="P439" s="44"/>
      <c r="Q439" s="107"/>
      <c r="R439" s="44"/>
      <c r="S439" s="44"/>
      <c r="T439" s="44"/>
      <c r="U439" s="44"/>
      <c r="V439" s="44"/>
      <c r="W439" s="44"/>
      <c r="X439" s="44"/>
      <c r="Y439" s="44"/>
      <c r="Z439" s="44"/>
      <c r="AA439" s="44"/>
      <c r="AB439" s="44"/>
      <c r="AC439" s="44"/>
    </row>
    <row r="440" spans="1:29" ht="22.5" customHeight="1">
      <c r="A440" s="44"/>
      <c r="B440" s="44"/>
      <c r="C440" s="44"/>
      <c r="D440" s="44"/>
      <c r="E440" s="44"/>
      <c r="F440" s="44"/>
      <c r="G440" s="44"/>
      <c r="H440" s="107"/>
      <c r="I440" s="370"/>
      <c r="J440" s="371"/>
      <c r="K440" s="44"/>
      <c r="L440" s="44"/>
      <c r="M440" s="44"/>
      <c r="N440" s="44"/>
      <c r="O440" s="44"/>
      <c r="P440" s="44"/>
      <c r="Q440" s="107"/>
      <c r="R440" s="44"/>
      <c r="S440" s="44"/>
      <c r="T440" s="44"/>
      <c r="U440" s="44"/>
      <c r="V440" s="44"/>
      <c r="W440" s="44"/>
      <c r="X440" s="44"/>
      <c r="Y440" s="44"/>
      <c r="Z440" s="44"/>
      <c r="AA440" s="44"/>
      <c r="AB440" s="44"/>
      <c r="AC440" s="44"/>
    </row>
    <row r="441" spans="1:29" ht="22.5" customHeight="1">
      <c r="A441" s="44"/>
      <c r="B441" s="44"/>
      <c r="C441" s="44"/>
      <c r="D441" s="44"/>
      <c r="E441" s="44"/>
      <c r="F441" s="44"/>
      <c r="G441" s="44"/>
      <c r="H441" s="107"/>
      <c r="I441" s="370"/>
      <c r="J441" s="371"/>
      <c r="K441" s="44"/>
      <c r="L441" s="44"/>
      <c r="M441" s="44"/>
      <c r="N441" s="44"/>
      <c r="O441" s="44"/>
      <c r="P441" s="44"/>
      <c r="Q441" s="107"/>
      <c r="R441" s="44"/>
      <c r="S441" s="44"/>
      <c r="T441" s="44"/>
      <c r="U441" s="44"/>
      <c r="V441" s="44"/>
      <c r="W441" s="44"/>
      <c r="X441" s="44"/>
      <c r="Y441" s="44"/>
      <c r="Z441" s="44"/>
      <c r="AA441" s="44"/>
      <c r="AB441" s="44"/>
      <c r="AC441" s="44"/>
    </row>
    <row r="442" spans="1:29" ht="22.5" customHeight="1">
      <c r="A442" s="44"/>
      <c r="B442" s="44"/>
      <c r="C442" s="44"/>
      <c r="D442" s="44"/>
      <c r="E442" s="44"/>
      <c r="F442" s="44"/>
      <c r="G442" s="44"/>
      <c r="H442" s="107"/>
      <c r="I442" s="370"/>
      <c r="J442" s="371"/>
      <c r="K442" s="44"/>
      <c r="L442" s="44"/>
      <c r="M442" s="44"/>
      <c r="N442" s="44"/>
      <c r="O442" s="44"/>
      <c r="P442" s="44"/>
      <c r="Q442" s="107"/>
      <c r="R442" s="44"/>
      <c r="S442" s="44"/>
      <c r="T442" s="44"/>
      <c r="U442" s="44"/>
      <c r="V442" s="44"/>
      <c r="W442" s="44"/>
      <c r="X442" s="44"/>
      <c r="Y442" s="44"/>
      <c r="Z442" s="44"/>
      <c r="AA442" s="44"/>
      <c r="AB442" s="44"/>
      <c r="AC442" s="44"/>
    </row>
    <row r="443" spans="1:29" ht="22.5" customHeight="1">
      <c r="A443" s="44"/>
      <c r="B443" s="44"/>
      <c r="C443" s="44"/>
      <c r="D443" s="44"/>
      <c r="E443" s="44"/>
      <c r="F443" s="44"/>
      <c r="G443" s="44"/>
      <c r="H443" s="107"/>
      <c r="I443" s="370"/>
      <c r="J443" s="371"/>
      <c r="K443" s="44"/>
      <c r="L443" s="44"/>
      <c r="M443" s="44"/>
      <c r="N443" s="44"/>
      <c r="O443" s="44"/>
      <c r="P443" s="44"/>
      <c r="Q443" s="107"/>
      <c r="R443" s="44"/>
      <c r="S443" s="44"/>
      <c r="T443" s="44"/>
      <c r="U443" s="44"/>
      <c r="V443" s="44"/>
      <c r="W443" s="44"/>
      <c r="X443" s="44"/>
      <c r="Y443" s="44"/>
      <c r="Z443" s="44"/>
      <c r="AA443" s="44"/>
      <c r="AB443" s="44"/>
      <c r="AC443" s="44"/>
    </row>
    <row r="444" spans="1:29" ht="22.5" customHeight="1">
      <c r="A444" s="44"/>
      <c r="B444" s="44"/>
      <c r="C444" s="44"/>
      <c r="D444" s="44"/>
      <c r="E444" s="44"/>
      <c r="F444" s="44"/>
      <c r="G444" s="44"/>
      <c r="H444" s="107"/>
      <c r="I444" s="370"/>
      <c r="J444" s="371"/>
      <c r="K444" s="44"/>
      <c r="L444" s="44"/>
      <c r="M444" s="44"/>
      <c r="N444" s="44"/>
      <c r="O444" s="44"/>
      <c r="P444" s="44"/>
      <c r="Q444" s="107"/>
      <c r="R444" s="44"/>
      <c r="S444" s="44"/>
      <c r="T444" s="44"/>
      <c r="U444" s="44"/>
      <c r="V444" s="44"/>
      <c r="W444" s="44"/>
      <c r="X444" s="44"/>
      <c r="Y444" s="44"/>
      <c r="Z444" s="44"/>
      <c r="AA444" s="44"/>
      <c r="AB444" s="44"/>
      <c r="AC444" s="44"/>
    </row>
    <row r="445" spans="1:29" ht="22.5" customHeight="1">
      <c r="A445" s="44"/>
      <c r="B445" s="44"/>
      <c r="C445" s="44"/>
      <c r="D445" s="44"/>
      <c r="E445" s="44"/>
      <c r="F445" s="44"/>
      <c r="G445" s="44"/>
      <c r="H445" s="107"/>
      <c r="I445" s="370"/>
      <c r="J445" s="371"/>
      <c r="K445" s="44"/>
      <c r="L445" s="44"/>
      <c r="M445" s="44"/>
      <c r="N445" s="44"/>
      <c r="O445" s="44"/>
      <c r="P445" s="44"/>
      <c r="Q445" s="107"/>
      <c r="R445" s="44"/>
      <c r="S445" s="44"/>
      <c r="T445" s="44"/>
      <c r="U445" s="44"/>
      <c r="V445" s="44"/>
      <c r="W445" s="44"/>
      <c r="X445" s="44"/>
      <c r="Y445" s="44"/>
      <c r="Z445" s="44"/>
      <c r="AA445" s="44"/>
      <c r="AB445" s="44"/>
      <c r="AC445" s="44"/>
    </row>
    <row r="446" spans="1:29" ht="22.5" customHeight="1">
      <c r="A446" s="44"/>
      <c r="B446" s="44"/>
      <c r="C446" s="44"/>
      <c r="D446" s="44"/>
      <c r="E446" s="44"/>
      <c r="F446" s="44"/>
      <c r="G446" s="44"/>
      <c r="H446" s="107"/>
      <c r="I446" s="370"/>
      <c r="J446" s="371"/>
      <c r="K446" s="44"/>
      <c r="L446" s="44"/>
      <c r="M446" s="44"/>
      <c r="N446" s="44"/>
      <c r="O446" s="44"/>
      <c r="P446" s="44"/>
      <c r="Q446" s="107"/>
      <c r="R446" s="44"/>
      <c r="S446" s="44"/>
      <c r="T446" s="44"/>
      <c r="U446" s="44"/>
      <c r="V446" s="44"/>
      <c r="W446" s="44"/>
      <c r="X446" s="44"/>
      <c r="Y446" s="44"/>
      <c r="Z446" s="44"/>
      <c r="AA446" s="44"/>
      <c r="AB446" s="44"/>
      <c r="AC446" s="44"/>
    </row>
    <row r="447" spans="1:29" ht="22.5" customHeight="1">
      <c r="A447" s="44"/>
      <c r="B447" s="44"/>
      <c r="C447" s="44"/>
      <c r="D447" s="44"/>
      <c r="E447" s="44"/>
      <c r="F447" s="44"/>
      <c r="G447" s="44"/>
      <c r="H447" s="107"/>
      <c r="I447" s="370"/>
      <c r="J447" s="371"/>
      <c r="K447" s="44"/>
      <c r="L447" s="44"/>
      <c r="M447" s="44"/>
      <c r="N447" s="44"/>
      <c r="O447" s="44"/>
      <c r="P447" s="44"/>
      <c r="Q447" s="107"/>
      <c r="R447" s="44"/>
      <c r="S447" s="44"/>
      <c r="T447" s="44"/>
      <c r="U447" s="44"/>
      <c r="V447" s="44"/>
      <c r="W447" s="44"/>
      <c r="X447" s="44"/>
      <c r="Y447" s="44"/>
      <c r="Z447" s="44"/>
      <c r="AA447" s="44"/>
      <c r="AB447" s="44"/>
      <c r="AC447" s="44"/>
    </row>
    <row r="448" spans="1:29" ht="22.5" customHeight="1">
      <c r="A448" s="44"/>
      <c r="B448" s="44"/>
      <c r="C448" s="44"/>
      <c r="D448" s="44"/>
      <c r="E448" s="44"/>
      <c r="F448" s="44"/>
      <c r="G448" s="44"/>
      <c r="H448" s="107"/>
      <c r="I448" s="370"/>
      <c r="J448" s="371"/>
      <c r="K448" s="44"/>
      <c r="L448" s="44"/>
      <c r="M448" s="44"/>
      <c r="N448" s="44"/>
      <c r="O448" s="44"/>
      <c r="P448" s="44"/>
      <c r="Q448" s="107"/>
      <c r="R448" s="44"/>
      <c r="S448" s="44"/>
      <c r="T448" s="44"/>
      <c r="U448" s="44"/>
      <c r="V448" s="44"/>
      <c r="W448" s="44"/>
      <c r="X448" s="44"/>
      <c r="Y448" s="44"/>
      <c r="Z448" s="44"/>
      <c r="AA448" s="44"/>
      <c r="AB448" s="44"/>
      <c r="AC448" s="44"/>
    </row>
    <row r="449" spans="1:29" ht="22.5" customHeight="1">
      <c r="A449" s="44"/>
      <c r="B449" s="44"/>
      <c r="C449" s="44"/>
      <c r="D449" s="44"/>
      <c r="E449" s="44"/>
      <c r="F449" s="44"/>
      <c r="G449" s="44"/>
      <c r="H449" s="107"/>
      <c r="I449" s="370"/>
      <c r="J449" s="371"/>
      <c r="K449" s="44"/>
      <c r="L449" s="44"/>
      <c r="M449" s="44"/>
      <c r="N449" s="44"/>
      <c r="O449" s="44"/>
      <c r="P449" s="44"/>
      <c r="Q449" s="107"/>
      <c r="R449" s="44"/>
      <c r="S449" s="44"/>
      <c r="T449" s="44"/>
      <c r="U449" s="44"/>
      <c r="V449" s="44"/>
      <c r="W449" s="44"/>
      <c r="X449" s="44"/>
      <c r="Y449" s="44"/>
      <c r="Z449" s="44"/>
      <c r="AA449" s="44"/>
      <c r="AB449" s="44"/>
      <c r="AC449" s="44"/>
    </row>
    <row r="450" spans="1:29" ht="22.5" customHeight="1">
      <c r="A450" s="44"/>
      <c r="B450" s="44"/>
      <c r="C450" s="44"/>
      <c r="D450" s="44"/>
      <c r="E450" s="44"/>
      <c r="F450" s="44"/>
      <c r="G450" s="44"/>
      <c r="H450" s="107"/>
      <c r="I450" s="370"/>
      <c r="J450" s="371"/>
      <c r="K450" s="44"/>
      <c r="L450" s="44"/>
      <c r="M450" s="44"/>
      <c r="N450" s="44"/>
      <c r="O450" s="44"/>
      <c r="P450" s="44"/>
      <c r="Q450" s="107"/>
      <c r="R450" s="44"/>
      <c r="S450" s="44"/>
      <c r="T450" s="44"/>
      <c r="U450" s="44"/>
      <c r="V450" s="44"/>
      <c r="W450" s="44"/>
      <c r="X450" s="44"/>
      <c r="Y450" s="44"/>
      <c r="Z450" s="44"/>
      <c r="AA450" s="44"/>
      <c r="AB450" s="44"/>
      <c r="AC450" s="44"/>
    </row>
    <row r="451" spans="1:29" ht="22.5" customHeight="1">
      <c r="A451" s="44"/>
      <c r="B451" s="44"/>
      <c r="C451" s="44"/>
      <c r="D451" s="44"/>
      <c r="E451" s="44"/>
      <c r="F451" s="44"/>
      <c r="G451" s="44"/>
      <c r="H451" s="107"/>
      <c r="I451" s="370"/>
      <c r="J451" s="371"/>
      <c r="K451" s="44"/>
      <c r="L451" s="44"/>
      <c r="M451" s="44"/>
      <c r="N451" s="44"/>
      <c r="O451" s="44"/>
      <c r="P451" s="44"/>
      <c r="Q451" s="107"/>
      <c r="R451" s="44"/>
      <c r="S451" s="44"/>
      <c r="T451" s="44"/>
      <c r="U451" s="44"/>
      <c r="V451" s="44"/>
      <c r="W451" s="44"/>
      <c r="X451" s="44"/>
      <c r="Y451" s="44"/>
      <c r="Z451" s="44"/>
      <c r="AA451" s="44"/>
      <c r="AB451" s="44"/>
      <c r="AC451" s="44"/>
    </row>
    <row r="452" spans="1:29" ht="22.5" customHeight="1">
      <c r="A452" s="44"/>
      <c r="B452" s="44"/>
      <c r="C452" s="44"/>
      <c r="D452" s="44"/>
      <c r="E452" s="44"/>
      <c r="F452" s="44"/>
      <c r="G452" s="44"/>
      <c r="H452" s="107"/>
      <c r="I452" s="370"/>
      <c r="J452" s="371"/>
      <c r="K452" s="44"/>
      <c r="L452" s="44"/>
      <c r="M452" s="44"/>
      <c r="N452" s="44"/>
      <c r="O452" s="44"/>
      <c r="P452" s="44"/>
      <c r="Q452" s="107"/>
      <c r="R452" s="44"/>
      <c r="S452" s="44"/>
      <c r="T452" s="44"/>
      <c r="U452" s="44"/>
      <c r="V452" s="44"/>
      <c r="W452" s="44"/>
      <c r="X452" s="44"/>
      <c r="Y452" s="44"/>
      <c r="Z452" s="44"/>
      <c r="AA452" s="44"/>
      <c r="AB452" s="44"/>
      <c r="AC452" s="44"/>
    </row>
    <row r="453" spans="1:29" ht="22.5" customHeight="1">
      <c r="A453" s="44"/>
      <c r="B453" s="44"/>
      <c r="C453" s="44"/>
      <c r="D453" s="44"/>
      <c r="E453" s="44"/>
      <c r="F453" s="44"/>
      <c r="G453" s="44"/>
      <c r="H453" s="107"/>
      <c r="I453" s="370"/>
      <c r="J453" s="371"/>
      <c r="K453" s="44"/>
      <c r="L453" s="44"/>
      <c r="M453" s="44"/>
      <c r="N453" s="44"/>
      <c r="O453" s="44"/>
      <c r="P453" s="44"/>
      <c r="Q453" s="107"/>
      <c r="R453" s="44"/>
      <c r="S453" s="44"/>
      <c r="T453" s="44"/>
      <c r="U453" s="44"/>
      <c r="V453" s="44"/>
      <c r="W453" s="44"/>
      <c r="X453" s="44"/>
      <c r="Y453" s="44"/>
      <c r="Z453" s="44"/>
      <c r="AA453" s="44"/>
      <c r="AB453" s="44"/>
      <c r="AC453" s="44"/>
    </row>
    <row r="454" spans="1:29" ht="22.5" customHeight="1">
      <c r="A454" s="44"/>
      <c r="B454" s="44"/>
      <c r="C454" s="44"/>
      <c r="D454" s="44"/>
      <c r="E454" s="44"/>
      <c r="F454" s="44"/>
      <c r="G454" s="44"/>
      <c r="H454" s="107"/>
      <c r="I454" s="370"/>
      <c r="J454" s="371"/>
      <c r="K454" s="44"/>
      <c r="L454" s="44"/>
      <c r="M454" s="44"/>
      <c r="N454" s="44"/>
      <c r="O454" s="44"/>
      <c r="P454" s="44"/>
      <c r="Q454" s="107"/>
      <c r="R454" s="44"/>
      <c r="S454" s="44"/>
      <c r="T454" s="44"/>
      <c r="U454" s="44"/>
      <c r="V454" s="44"/>
      <c r="W454" s="44"/>
      <c r="X454" s="44"/>
      <c r="Y454" s="44"/>
      <c r="Z454" s="44"/>
      <c r="AA454" s="44"/>
      <c r="AB454" s="44"/>
      <c r="AC454" s="44"/>
    </row>
    <row r="455" spans="1:29" ht="22.5" customHeight="1">
      <c r="A455" s="44"/>
      <c r="B455" s="44"/>
      <c r="C455" s="44"/>
      <c r="D455" s="44"/>
      <c r="E455" s="44"/>
      <c r="F455" s="44"/>
      <c r="G455" s="44"/>
      <c r="H455" s="107"/>
      <c r="I455" s="370"/>
      <c r="J455" s="371"/>
      <c r="K455" s="44"/>
      <c r="L455" s="44"/>
      <c r="M455" s="44"/>
      <c r="N455" s="44"/>
      <c r="O455" s="44"/>
      <c r="P455" s="44"/>
      <c r="Q455" s="107"/>
      <c r="R455" s="44"/>
      <c r="S455" s="44"/>
      <c r="T455" s="44"/>
      <c r="U455" s="44"/>
      <c r="V455" s="44"/>
      <c r="W455" s="44"/>
      <c r="X455" s="44"/>
      <c r="Y455" s="44"/>
      <c r="Z455" s="44"/>
      <c r="AA455" s="44"/>
      <c r="AB455" s="44"/>
      <c r="AC455" s="44"/>
    </row>
    <row r="456" spans="1:29" ht="22.5" customHeight="1">
      <c r="A456" s="44"/>
      <c r="B456" s="44"/>
      <c r="C456" s="44"/>
      <c r="D456" s="44"/>
      <c r="E456" s="44"/>
      <c r="F456" s="44"/>
      <c r="G456" s="44"/>
      <c r="H456" s="107"/>
      <c r="I456" s="370"/>
      <c r="J456" s="371"/>
      <c r="K456" s="44"/>
      <c r="L456" s="44"/>
      <c r="M456" s="44"/>
      <c r="N456" s="44"/>
      <c r="O456" s="44"/>
      <c r="P456" s="44"/>
      <c r="Q456" s="107"/>
      <c r="R456" s="44"/>
      <c r="S456" s="44"/>
      <c r="T456" s="44"/>
      <c r="U456" s="44"/>
      <c r="V456" s="44"/>
      <c r="W456" s="44"/>
      <c r="X456" s="44"/>
      <c r="Y456" s="44"/>
      <c r="Z456" s="44"/>
      <c r="AA456" s="44"/>
      <c r="AB456" s="44"/>
      <c r="AC456" s="44"/>
    </row>
    <row r="457" spans="1:29" ht="22.5" customHeight="1">
      <c r="A457" s="44"/>
      <c r="B457" s="44"/>
      <c r="C457" s="44"/>
      <c r="D457" s="44"/>
      <c r="E457" s="44"/>
      <c r="F457" s="44"/>
      <c r="G457" s="44"/>
      <c r="H457" s="107"/>
      <c r="I457" s="370"/>
      <c r="J457" s="371"/>
      <c r="K457" s="44"/>
      <c r="L457" s="44"/>
      <c r="M457" s="44"/>
      <c r="N457" s="44"/>
      <c r="O457" s="44"/>
      <c r="P457" s="44"/>
      <c r="Q457" s="107"/>
      <c r="R457" s="44"/>
      <c r="S457" s="44"/>
      <c r="T457" s="44"/>
      <c r="U457" s="44"/>
      <c r="V457" s="44"/>
      <c r="W457" s="44"/>
      <c r="X457" s="44"/>
      <c r="Y457" s="44"/>
      <c r="Z457" s="44"/>
      <c r="AA457" s="44"/>
      <c r="AB457" s="44"/>
      <c r="AC457" s="44"/>
    </row>
    <row r="458" spans="1:29" ht="22.5" customHeight="1">
      <c r="A458" s="44"/>
      <c r="B458" s="44"/>
      <c r="C458" s="44"/>
      <c r="D458" s="44"/>
      <c r="E458" s="44"/>
      <c r="F458" s="44"/>
      <c r="G458" s="44"/>
      <c r="H458" s="107"/>
      <c r="I458" s="370"/>
      <c r="J458" s="371"/>
      <c r="K458" s="44"/>
      <c r="L458" s="44"/>
      <c r="M458" s="44"/>
      <c r="N458" s="44"/>
      <c r="O458" s="44"/>
      <c r="P458" s="44"/>
      <c r="Q458" s="107"/>
      <c r="R458" s="44"/>
      <c r="S458" s="44"/>
      <c r="T458" s="44"/>
      <c r="U458" s="44"/>
      <c r="V458" s="44"/>
      <c r="W458" s="44"/>
      <c r="X458" s="44"/>
      <c r="Y458" s="44"/>
      <c r="Z458" s="44"/>
      <c r="AA458" s="44"/>
      <c r="AB458" s="44"/>
      <c r="AC458" s="44"/>
    </row>
    <row r="459" spans="1:29" ht="22.5" customHeight="1">
      <c r="A459" s="44"/>
      <c r="B459" s="44"/>
      <c r="C459" s="44"/>
      <c r="D459" s="44"/>
      <c r="E459" s="44"/>
      <c r="F459" s="44"/>
      <c r="G459" s="44"/>
      <c r="H459" s="107"/>
      <c r="I459" s="370"/>
      <c r="J459" s="371"/>
      <c r="K459" s="44"/>
      <c r="L459" s="44"/>
      <c r="M459" s="44"/>
      <c r="N459" s="44"/>
      <c r="O459" s="44"/>
      <c r="P459" s="44"/>
      <c r="Q459" s="107"/>
      <c r="R459" s="44"/>
      <c r="S459" s="44"/>
      <c r="T459" s="44"/>
      <c r="U459" s="44"/>
      <c r="V459" s="44"/>
      <c r="W459" s="44"/>
      <c r="X459" s="44"/>
      <c r="Y459" s="44"/>
      <c r="Z459" s="44"/>
      <c r="AA459" s="44"/>
      <c r="AB459" s="44"/>
      <c r="AC459" s="44"/>
    </row>
    <row r="460" spans="1:29" ht="22.5" customHeight="1">
      <c r="A460" s="44"/>
      <c r="B460" s="44"/>
      <c r="C460" s="44"/>
      <c r="D460" s="44"/>
      <c r="E460" s="44"/>
      <c r="F460" s="44"/>
      <c r="G460" s="44"/>
      <c r="H460" s="107"/>
      <c r="I460" s="370"/>
      <c r="J460" s="371"/>
      <c r="K460" s="44"/>
      <c r="L460" s="44"/>
      <c r="M460" s="44"/>
      <c r="N460" s="44"/>
      <c r="O460" s="44"/>
      <c r="P460" s="44"/>
      <c r="Q460" s="107"/>
      <c r="R460" s="44"/>
      <c r="S460" s="44"/>
      <c r="T460" s="44"/>
      <c r="U460" s="44"/>
      <c r="V460" s="44"/>
      <c r="W460" s="44"/>
      <c r="X460" s="44"/>
      <c r="Y460" s="44"/>
      <c r="Z460" s="44"/>
      <c r="AA460" s="44"/>
      <c r="AB460" s="44"/>
      <c r="AC460" s="44"/>
    </row>
    <row r="461" spans="1:29" ht="22.5" customHeight="1">
      <c r="A461" s="44"/>
      <c r="B461" s="44"/>
      <c r="C461" s="44"/>
      <c r="D461" s="44"/>
      <c r="E461" s="44"/>
      <c r="F461" s="44"/>
      <c r="G461" s="44"/>
      <c r="H461" s="107"/>
      <c r="I461" s="370"/>
      <c r="J461" s="371"/>
      <c r="K461" s="44"/>
      <c r="L461" s="44"/>
      <c r="M461" s="44"/>
      <c r="N461" s="44"/>
      <c r="O461" s="44"/>
      <c r="P461" s="44"/>
      <c r="Q461" s="107"/>
      <c r="R461" s="44"/>
      <c r="S461" s="44"/>
      <c r="T461" s="44"/>
      <c r="U461" s="44"/>
      <c r="V461" s="44"/>
      <c r="W461" s="44"/>
      <c r="X461" s="44"/>
      <c r="Y461" s="44"/>
      <c r="Z461" s="44"/>
      <c r="AA461" s="44"/>
      <c r="AB461" s="44"/>
      <c r="AC461" s="44"/>
    </row>
    <row r="462" spans="1:29" ht="22.5" customHeight="1">
      <c r="A462" s="44"/>
      <c r="B462" s="44"/>
      <c r="C462" s="44"/>
      <c r="D462" s="44"/>
      <c r="E462" s="44"/>
      <c r="F462" s="44"/>
      <c r="G462" s="44"/>
      <c r="H462" s="107"/>
      <c r="I462" s="370"/>
      <c r="J462" s="371"/>
      <c r="K462" s="44"/>
      <c r="L462" s="44"/>
      <c r="M462" s="44"/>
      <c r="N462" s="44"/>
      <c r="O462" s="44"/>
      <c r="P462" s="44"/>
      <c r="Q462" s="107"/>
      <c r="R462" s="44"/>
      <c r="S462" s="44"/>
      <c r="T462" s="44"/>
      <c r="U462" s="44"/>
      <c r="V462" s="44"/>
      <c r="W462" s="44"/>
      <c r="X462" s="44"/>
      <c r="Y462" s="44"/>
      <c r="Z462" s="44"/>
      <c r="AA462" s="44"/>
      <c r="AB462" s="44"/>
      <c r="AC462" s="44"/>
    </row>
    <row r="463" spans="1:29" ht="22.5" customHeight="1">
      <c r="A463" s="44"/>
      <c r="B463" s="44"/>
      <c r="C463" s="44"/>
      <c r="D463" s="44"/>
      <c r="E463" s="44"/>
      <c r="F463" s="44"/>
      <c r="G463" s="44"/>
      <c r="H463" s="107"/>
      <c r="I463" s="370"/>
      <c r="J463" s="371"/>
      <c r="K463" s="44"/>
      <c r="L463" s="44"/>
      <c r="M463" s="44"/>
      <c r="N463" s="44"/>
      <c r="O463" s="44"/>
      <c r="P463" s="44"/>
      <c r="Q463" s="107"/>
      <c r="R463" s="44"/>
      <c r="S463" s="44"/>
      <c r="T463" s="44"/>
      <c r="U463" s="44"/>
      <c r="V463" s="44"/>
      <c r="W463" s="44"/>
      <c r="X463" s="44"/>
      <c r="Y463" s="44"/>
      <c r="Z463" s="44"/>
      <c r="AA463" s="44"/>
      <c r="AB463" s="44"/>
      <c r="AC463" s="44"/>
    </row>
    <row r="464" spans="1:29" ht="22.5" customHeight="1">
      <c r="A464" s="44"/>
      <c r="B464" s="44"/>
      <c r="C464" s="44"/>
      <c r="D464" s="44"/>
      <c r="E464" s="44"/>
      <c r="F464" s="44"/>
      <c r="G464" s="44"/>
      <c r="H464" s="107"/>
      <c r="I464" s="370"/>
      <c r="J464" s="371"/>
      <c r="K464" s="44"/>
      <c r="L464" s="44"/>
      <c r="M464" s="44"/>
      <c r="N464" s="44"/>
      <c r="O464" s="44"/>
      <c r="P464" s="44"/>
      <c r="Q464" s="107"/>
      <c r="R464" s="44"/>
      <c r="S464" s="44"/>
      <c r="T464" s="44"/>
      <c r="U464" s="44"/>
      <c r="V464" s="44"/>
      <c r="W464" s="44"/>
      <c r="X464" s="44"/>
      <c r="Y464" s="44"/>
      <c r="Z464" s="44"/>
      <c r="AA464" s="44"/>
      <c r="AB464" s="44"/>
      <c r="AC464" s="44"/>
    </row>
    <row r="465" spans="1:29" ht="22.5" customHeight="1">
      <c r="A465" s="44"/>
      <c r="B465" s="44"/>
      <c r="C465" s="44"/>
      <c r="D465" s="44"/>
      <c r="E465" s="44"/>
      <c r="F465" s="44"/>
      <c r="G465" s="44"/>
      <c r="H465" s="107"/>
      <c r="I465" s="370"/>
      <c r="J465" s="371"/>
      <c r="K465" s="44"/>
      <c r="L465" s="44"/>
      <c r="M465" s="44"/>
      <c r="N465" s="44"/>
      <c r="O465" s="44"/>
      <c r="P465" s="44"/>
      <c r="Q465" s="107"/>
      <c r="R465" s="44"/>
      <c r="S465" s="44"/>
      <c r="T465" s="44"/>
      <c r="U465" s="44"/>
      <c r="V465" s="44"/>
      <c r="W465" s="44"/>
      <c r="X465" s="44"/>
      <c r="Y465" s="44"/>
      <c r="Z465" s="44"/>
      <c r="AA465" s="44"/>
      <c r="AB465" s="44"/>
      <c r="AC465" s="44"/>
    </row>
    <row r="466" spans="1:29" ht="22.5" customHeight="1">
      <c r="A466" s="44"/>
      <c r="B466" s="44"/>
      <c r="C466" s="44"/>
      <c r="D466" s="44"/>
      <c r="E466" s="44"/>
      <c r="F466" s="44"/>
      <c r="G466" s="44"/>
      <c r="H466" s="107"/>
      <c r="I466" s="370"/>
      <c r="J466" s="371"/>
      <c r="K466" s="44"/>
      <c r="L466" s="44"/>
      <c r="M466" s="44"/>
      <c r="N466" s="44"/>
      <c r="O466" s="44"/>
      <c r="P466" s="44"/>
      <c r="Q466" s="107"/>
      <c r="R466" s="44"/>
      <c r="S466" s="44"/>
      <c r="T466" s="44"/>
      <c r="U466" s="44"/>
      <c r="V466" s="44"/>
      <c r="W466" s="44"/>
      <c r="X466" s="44"/>
      <c r="Y466" s="44"/>
      <c r="Z466" s="44"/>
      <c r="AA466" s="44"/>
      <c r="AB466" s="44"/>
      <c r="AC466" s="44"/>
    </row>
    <row r="467" spans="1:29" ht="22.5" customHeight="1">
      <c r="A467" s="44"/>
      <c r="B467" s="44"/>
      <c r="C467" s="44"/>
      <c r="D467" s="44"/>
      <c r="E467" s="44"/>
      <c r="F467" s="44"/>
      <c r="G467" s="44"/>
      <c r="H467" s="107"/>
      <c r="I467" s="370"/>
      <c r="J467" s="371"/>
      <c r="K467" s="44"/>
      <c r="L467" s="44"/>
      <c r="M467" s="44"/>
      <c r="N467" s="44"/>
      <c r="O467" s="44"/>
      <c r="P467" s="44"/>
      <c r="Q467" s="107"/>
      <c r="R467" s="44"/>
      <c r="S467" s="44"/>
      <c r="T467" s="44"/>
      <c r="U467" s="44"/>
      <c r="V467" s="44"/>
      <c r="W467" s="44"/>
      <c r="X467" s="44"/>
      <c r="Y467" s="44"/>
      <c r="Z467" s="44"/>
      <c r="AA467" s="44"/>
      <c r="AB467" s="44"/>
      <c r="AC467" s="44"/>
    </row>
    <row r="468" spans="1:29" ht="22.5" customHeight="1">
      <c r="A468" s="44"/>
      <c r="B468" s="44"/>
      <c r="C468" s="44"/>
      <c r="D468" s="44"/>
      <c r="E468" s="44"/>
      <c r="F468" s="44"/>
      <c r="G468" s="44"/>
      <c r="H468" s="107"/>
      <c r="I468" s="370"/>
      <c r="J468" s="371"/>
      <c r="K468" s="44"/>
      <c r="L468" s="44"/>
      <c r="M468" s="44"/>
      <c r="N468" s="44"/>
      <c r="O468" s="44"/>
      <c r="P468" s="44"/>
      <c r="Q468" s="107"/>
      <c r="R468" s="44"/>
      <c r="S468" s="44"/>
      <c r="T468" s="44"/>
      <c r="U468" s="44"/>
      <c r="V468" s="44"/>
      <c r="W468" s="44"/>
      <c r="X468" s="44"/>
      <c r="Y468" s="44"/>
      <c r="Z468" s="44"/>
      <c r="AA468" s="44"/>
      <c r="AB468" s="44"/>
      <c r="AC468" s="44"/>
    </row>
    <row r="469" spans="1:29" ht="22.5" customHeight="1">
      <c r="A469" s="44"/>
      <c r="B469" s="44"/>
      <c r="C469" s="44"/>
      <c r="D469" s="44"/>
      <c r="E469" s="44"/>
      <c r="F469" s="44"/>
      <c r="G469" s="44"/>
      <c r="H469" s="107"/>
      <c r="I469" s="370"/>
      <c r="J469" s="371"/>
      <c r="K469" s="44"/>
      <c r="L469" s="44"/>
      <c r="M469" s="44"/>
      <c r="N469" s="44"/>
      <c r="O469" s="44"/>
      <c r="P469" s="44"/>
      <c r="Q469" s="107"/>
      <c r="R469" s="44"/>
      <c r="S469" s="44"/>
      <c r="T469" s="44"/>
      <c r="U469" s="44"/>
      <c r="V469" s="44"/>
      <c r="W469" s="44"/>
      <c r="X469" s="44"/>
      <c r="Y469" s="44"/>
      <c r="Z469" s="44"/>
      <c r="AA469" s="44"/>
      <c r="AB469" s="44"/>
      <c r="AC469" s="44"/>
    </row>
    <row r="470" spans="1:29" ht="22.5" customHeight="1">
      <c r="A470" s="44"/>
      <c r="B470" s="44"/>
      <c r="C470" s="44"/>
      <c r="D470" s="44"/>
      <c r="E470" s="44"/>
      <c r="F470" s="44"/>
      <c r="G470" s="44"/>
      <c r="H470" s="107"/>
      <c r="I470" s="370"/>
      <c r="J470" s="371"/>
      <c r="K470" s="44"/>
      <c r="L470" s="44"/>
      <c r="M470" s="44"/>
      <c r="N470" s="44"/>
      <c r="O470" s="44"/>
      <c r="P470" s="44"/>
      <c r="Q470" s="107"/>
      <c r="R470" s="44"/>
      <c r="S470" s="44"/>
      <c r="T470" s="44"/>
      <c r="U470" s="44"/>
      <c r="V470" s="44"/>
      <c r="W470" s="44"/>
      <c r="X470" s="44"/>
      <c r="Y470" s="44"/>
      <c r="Z470" s="44"/>
      <c r="AA470" s="44"/>
      <c r="AB470" s="44"/>
      <c r="AC470" s="44"/>
    </row>
    <row r="471" spans="1:29" ht="22.5" customHeight="1">
      <c r="A471" s="44"/>
      <c r="B471" s="44"/>
      <c r="C471" s="44"/>
      <c r="D471" s="44"/>
      <c r="E471" s="44"/>
      <c r="F471" s="44"/>
      <c r="G471" s="44"/>
      <c r="H471" s="107"/>
      <c r="I471" s="370"/>
      <c r="J471" s="371"/>
      <c r="K471" s="44"/>
      <c r="L471" s="44"/>
      <c r="M471" s="44"/>
      <c r="N471" s="44"/>
      <c r="O471" s="44"/>
      <c r="P471" s="44"/>
      <c r="Q471" s="107"/>
      <c r="R471" s="44"/>
      <c r="S471" s="44"/>
      <c r="T471" s="44"/>
      <c r="U471" s="44"/>
      <c r="V471" s="44"/>
      <c r="W471" s="44"/>
      <c r="X471" s="44"/>
      <c r="Y471" s="44"/>
      <c r="Z471" s="44"/>
      <c r="AA471" s="44"/>
      <c r="AB471" s="44"/>
      <c r="AC471" s="44"/>
    </row>
    <row r="472" spans="1:29" ht="22.5" customHeight="1">
      <c r="A472" s="44"/>
      <c r="B472" s="44"/>
      <c r="C472" s="44"/>
      <c r="D472" s="44"/>
      <c r="E472" s="44"/>
      <c r="F472" s="44"/>
      <c r="G472" s="44"/>
      <c r="H472" s="107"/>
      <c r="I472" s="370"/>
      <c r="J472" s="371"/>
      <c r="K472" s="44"/>
      <c r="L472" s="44"/>
      <c r="M472" s="44"/>
      <c r="N472" s="44"/>
      <c r="O472" s="44"/>
      <c r="P472" s="44"/>
      <c r="Q472" s="107"/>
      <c r="R472" s="44"/>
      <c r="S472" s="44"/>
      <c r="T472" s="44"/>
      <c r="U472" s="44"/>
      <c r="V472" s="44"/>
      <c r="W472" s="44"/>
      <c r="X472" s="44"/>
      <c r="Y472" s="44"/>
      <c r="Z472" s="44"/>
      <c r="AA472" s="44"/>
      <c r="AB472" s="44"/>
      <c r="AC472" s="44"/>
    </row>
    <row r="473" spans="1:29" ht="22.5" customHeight="1">
      <c r="A473" s="44"/>
      <c r="B473" s="44"/>
      <c r="C473" s="44"/>
      <c r="D473" s="44"/>
      <c r="E473" s="44"/>
      <c r="F473" s="44"/>
      <c r="G473" s="44"/>
      <c r="H473" s="107"/>
      <c r="I473" s="370"/>
      <c r="J473" s="371"/>
      <c r="K473" s="44"/>
      <c r="L473" s="44"/>
      <c r="M473" s="44"/>
      <c r="N473" s="44"/>
      <c r="O473" s="44"/>
      <c r="P473" s="44"/>
      <c r="Q473" s="107"/>
      <c r="R473" s="44"/>
      <c r="S473" s="44"/>
      <c r="T473" s="44"/>
      <c r="U473" s="44"/>
      <c r="V473" s="44"/>
      <c r="W473" s="44"/>
      <c r="X473" s="44"/>
      <c r="Y473" s="44"/>
      <c r="Z473" s="44"/>
      <c r="AA473" s="44"/>
      <c r="AB473" s="44"/>
      <c r="AC473" s="44"/>
    </row>
    <row r="474" spans="1:29" ht="22.5" customHeight="1">
      <c r="A474" s="44"/>
      <c r="B474" s="44"/>
      <c r="C474" s="44"/>
      <c r="D474" s="44"/>
      <c r="E474" s="44"/>
      <c r="F474" s="44"/>
      <c r="G474" s="44"/>
      <c r="H474" s="107"/>
      <c r="I474" s="370"/>
      <c r="J474" s="371"/>
      <c r="K474" s="44"/>
      <c r="L474" s="44"/>
      <c r="M474" s="44"/>
      <c r="N474" s="44"/>
      <c r="O474" s="44"/>
      <c r="P474" s="44"/>
      <c r="Q474" s="107"/>
      <c r="R474" s="44"/>
      <c r="S474" s="44"/>
      <c r="T474" s="44"/>
      <c r="U474" s="44"/>
      <c r="V474" s="44"/>
      <c r="W474" s="44"/>
      <c r="X474" s="44"/>
      <c r="Y474" s="44"/>
      <c r="Z474" s="44"/>
      <c r="AA474" s="44"/>
      <c r="AB474" s="44"/>
      <c r="AC474" s="44"/>
    </row>
    <row r="475" spans="1:29" ht="22.5" customHeight="1">
      <c r="A475" s="44"/>
      <c r="B475" s="44"/>
      <c r="C475" s="44"/>
      <c r="D475" s="44"/>
      <c r="E475" s="44"/>
      <c r="F475" s="44"/>
      <c r="G475" s="44"/>
      <c r="H475" s="107"/>
      <c r="I475" s="370"/>
      <c r="J475" s="371"/>
      <c r="K475" s="44"/>
      <c r="L475" s="44"/>
      <c r="M475" s="44"/>
      <c r="N475" s="44"/>
      <c r="O475" s="44"/>
      <c r="P475" s="44"/>
      <c r="Q475" s="107"/>
      <c r="R475" s="44"/>
      <c r="S475" s="44"/>
      <c r="T475" s="44"/>
      <c r="U475" s="44"/>
      <c r="V475" s="44"/>
      <c r="W475" s="44"/>
      <c r="X475" s="44"/>
      <c r="Y475" s="44"/>
      <c r="Z475" s="44"/>
      <c r="AA475" s="44"/>
      <c r="AB475" s="44"/>
      <c r="AC475" s="44"/>
    </row>
    <row r="476" spans="1:29" ht="22.5" customHeight="1">
      <c r="A476" s="44"/>
      <c r="B476" s="44"/>
      <c r="C476" s="44"/>
      <c r="D476" s="44"/>
      <c r="E476" s="44"/>
      <c r="F476" s="44"/>
      <c r="G476" s="44"/>
      <c r="H476" s="107"/>
      <c r="I476" s="370"/>
      <c r="J476" s="371"/>
      <c r="K476" s="44"/>
      <c r="L476" s="44"/>
      <c r="M476" s="44"/>
      <c r="N476" s="44"/>
      <c r="O476" s="44"/>
      <c r="P476" s="44"/>
      <c r="Q476" s="107"/>
      <c r="R476" s="44"/>
      <c r="S476" s="44"/>
      <c r="T476" s="44"/>
      <c r="U476" s="44"/>
      <c r="V476" s="44"/>
      <c r="W476" s="44"/>
      <c r="X476" s="44"/>
      <c r="Y476" s="44"/>
      <c r="Z476" s="44"/>
      <c r="AA476" s="44"/>
      <c r="AB476" s="44"/>
      <c r="AC476" s="44"/>
    </row>
    <row r="477" spans="1:29" ht="22.5" customHeight="1">
      <c r="A477" s="44"/>
      <c r="B477" s="44"/>
      <c r="C477" s="44"/>
      <c r="D477" s="44"/>
      <c r="E477" s="44"/>
      <c r="F477" s="44"/>
      <c r="G477" s="44"/>
      <c r="H477" s="107"/>
      <c r="I477" s="370"/>
      <c r="J477" s="371"/>
      <c r="K477" s="44"/>
      <c r="L477" s="44"/>
      <c r="M477" s="44"/>
      <c r="N477" s="44"/>
      <c r="O477" s="44"/>
      <c r="P477" s="44"/>
      <c r="Q477" s="107"/>
      <c r="R477" s="44"/>
      <c r="S477" s="44"/>
      <c r="T477" s="44"/>
      <c r="U477" s="44"/>
      <c r="V477" s="44"/>
      <c r="W477" s="44"/>
      <c r="X477" s="44"/>
      <c r="Y477" s="44"/>
      <c r="Z477" s="44"/>
      <c r="AA477" s="44"/>
      <c r="AB477" s="44"/>
      <c r="AC477" s="44"/>
    </row>
    <row r="478" spans="1:29" ht="22.5" customHeight="1">
      <c r="A478" s="44"/>
      <c r="B478" s="44"/>
      <c r="C478" s="44"/>
      <c r="D478" s="44"/>
      <c r="E478" s="44"/>
      <c r="F478" s="44"/>
      <c r="G478" s="44"/>
      <c r="H478" s="107"/>
      <c r="I478" s="370"/>
      <c r="J478" s="371"/>
      <c r="K478" s="44"/>
      <c r="L478" s="44"/>
      <c r="M478" s="44"/>
      <c r="N478" s="44"/>
      <c r="O478" s="44"/>
      <c r="P478" s="44"/>
      <c r="Q478" s="107"/>
      <c r="R478" s="44"/>
      <c r="S478" s="44"/>
      <c r="T478" s="44"/>
      <c r="U478" s="44"/>
      <c r="V478" s="44"/>
      <c r="W478" s="44"/>
      <c r="X478" s="44"/>
      <c r="Y478" s="44"/>
      <c r="Z478" s="44"/>
      <c r="AA478" s="44"/>
      <c r="AB478" s="44"/>
      <c r="AC478" s="44"/>
    </row>
    <row r="479" spans="1:29" ht="22.5" customHeight="1">
      <c r="A479" s="44"/>
      <c r="B479" s="44"/>
      <c r="C479" s="44"/>
      <c r="D479" s="44"/>
      <c r="E479" s="44"/>
      <c r="F479" s="44"/>
      <c r="G479" s="44"/>
      <c r="H479" s="107"/>
      <c r="I479" s="370"/>
      <c r="J479" s="371"/>
      <c r="K479" s="44"/>
      <c r="L479" s="44"/>
      <c r="M479" s="44"/>
      <c r="N479" s="44"/>
      <c r="O479" s="44"/>
      <c r="P479" s="44"/>
      <c r="Q479" s="107"/>
      <c r="R479" s="44"/>
      <c r="S479" s="44"/>
      <c r="T479" s="44"/>
      <c r="U479" s="44"/>
      <c r="V479" s="44"/>
      <c r="W479" s="44"/>
      <c r="X479" s="44"/>
      <c r="Y479" s="44"/>
      <c r="Z479" s="44"/>
      <c r="AA479" s="44"/>
      <c r="AB479" s="44"/>
      <c r="AC479" s="44"/>
    </row>
    <row r="480" spans="1:29" ht="22.5" customHeight="1">
      <c r="A480" s="44"/>
      <c r="B480" s="44"/>
      <c r="C480" s="44"/>
      <c r="D480" s="44"/>
      <c r="E480" s="44"/>
      <c r="F480" s="44"/>
      <c r="G480" s="44"/>
      <c r="H480" s="107"/>
      <c r="I480" s="370"/>
      <c r="J480" s="371"/>
      <c r="K480" s="44"/>
      <c r="L480" s="44"/>
      <c r="M480" s="44"/>
      <c r="N480" s="44"/>
      <c r="O480" s="44"/>
      <c r="P480" s="44"/>
      <c r="Q480" s="107"/>
      <c r="R480" s="44"/>
      <c r="S480" s="44"/>
      <c r="T480" s="44"/>
      <c r="U480" s="44"/>
      <c r="V480" s="44"/>
      <c r="W480" s="44"/>
      <c r="X480" s="44"/>
      <c r="Y480" s="44"/>
      <c r="Z480" s="44"/>
      <c r="AA480" s="44"/>
      <c r="AB480" s="44"/>
      <c r="AC480" s="44"/>
    </row>
    <row r="481" spans="1:29" ht="22.5" customHeight="1">
      <c r="A481" s="44"/>
      <c r="B481" s="44"/>
      <c r="C481" s="44"/>
      <c r="D481" s="44"/>
      <c r="E481" s="44"/>
      <c r="F481" s="44"/>
      <c r="G481" s="44"/>
      <c r="H481" s="107"/>
      <c r="I481" s="370"/>
      <c r="J481" s="371"/>
      <c r="K481" s="44"/>
      <c r="L481" s="44"/>
      <c r="M481" s="44"/>
      <c r="N481" s="44"/>
      <c r="O481" s="44"/>
      <c r="P481" s="44"/>
      <c r="Q481" s="107"/>
      <c r="R481" s="44"/>
      <c r="S481" s="44"/>
      <c r="T481" s="44"/>
      <c r="U481" s="44"/>
      <c r="V481" s="44"/>
      <c r="W481" s="44"/>
      <c r="X481" s="44"/>
      <c r="Y481" s="44"/>
      <c r="Z481" s="44"/>
      <c r="AA481" s="44"/>
      <c r="AB481" s="44"/>
      <c r="AC481" s="44"/>
    </row>
    <row r="482" spans="1:29" ht="22.5" customHeight="1">
      <c r="A482" s="44"/>
      <c r="B482" s="44"/>
      <c r="C482" s="44"/>
      <c r="D482" s="44"/>
      <c r="E482" s="44"/>
      <c r="F482" s="44"/>
      <c r="G482" s="44"/>
      <c r="H482" s="107"/>
      <c r="I482" s="370"/>
      <c r="J482" s="371"/>
      <c r="K482" s="44"/>
      <c r="L482" s="44"/>
      <c r="M482" s="44"/>
      <c r="N482" s="44"/>
      <c r="O482" s="44"/>
      <c r="P482" s="44"/>
      <c r="Q482" s="107"/>
      <c r="R482" s="44"/>
      <c r="S482" s="44"/>
      <c r="T482" s="44"/>
      <c r="U482" s="44"/>
      <c r="V482" s="44"/>
      <c r="W482" s="44"/>
      <c r="X482" s="44"/>
      <c r="Y482" s="44"/>
      <c r="Z482" s="44"/>
      <c r="AA482" s="44"/>
      <c r="AB482" s="44"/>
      <c r="AC482" s="44"/>
    </row>
    <row r="483" spans="1:29" ht="22.5" customHeight="1">
      <c r="A483" s="44"/>
      <c r="B483" s="44"/>
      <c r="C483" s="44"/>
      <c r="D483" s="44"/>
      <c r="E483" s="44"/>
      <c r="F483" s="44"/>
      <c r="G483" s="44"/>
      <c r="H483" s="107"/>
      <c r="I483" s="370"/>
      <c r="J483" s="371"/>
      <c r="K483" s="44"/>
      <c r="L483" s="44"/>
      <c r="M483" s="44"/>
      <c r="N483" s="44"/>
      <c r="O483" s="44"/>
      <c r="P483" s="44"/>
      <c r="Q483" s="107"/>
      <c r="R483" s="44"/>
      <c r="S483" s="44"/>
      <c r="T483" s="44"/>
      <c r="U483" s="44"/>
      <c r="V483" s="44"/>
      <c r="W483" s="44"/>
      <c r="X483" s="44"/>
      <c r="Y483" s="44"/>
      <c r="Z483" s="44"/>
      <c r="AA483" s="44"/>
      <c r="AB483" s="44"/>
      <c r="AC483" s="44"/>
    </row>
    <row r="484" spans="1:29" ht="22.5" customHeight="1">
      <c r="A484" s="44"/>
      <c r="B484" s="44"/>
      <c r="C484" s="44"/>
      <c r="D484" s="44"/>
      <c r="E484" s="44"/>
      <c r="F484" s="44"/>
      <c r="G484" s="44"/>
      <c r="H484" s="107"/>
      <c r="I484" s="370"/>
      <c r="J484" s="371"/>
      <c r="K484" s="44"/>
      <c r="L484" s="44"/>
      <c r="M484" s="44"/>
      <c r="N484" s="44"/>
      <c r="O484" s="44"/>
      <c r="P484" s="44"/>
      <c r="Q484" s="107"/>
      <c r="R484" s="44"/>
      <c r="S484" s="44"/>
      <c r="T484" s="44"/>
      <c r="U484" s="44"/>
      <c r="V484" s="44"/>
      <c r="W484" s="44"/>
      <c r="X484" s="44"/>
      <c r="Y484" s="44"/>
      <c r="Z484" s="44"/>
      <c r="AA484" s="44"/>
      <c r="AB484" s="44"/>
      <c r="AC484" s="44"/>
    </row>
    <row r="485" spans="1:29" ht="22.5" customHeight="1">
      <c r="A485" s="44"/>
      <c r="B485" s="44"/>
      <c r="C485" s="44"/>
      <c r="D485" s="44"/>
      <c r="E485" s="44"/>
      <c r="F485" s="44"/>
      <c r="G485" s="44"/>
      <c r="H485" s="107"/>
      <c r="I485" s="370"/>
      <c r="J485" s="371"/>
      <c r="K485" s="44"/>
      <c r="L485" s="44"/>
      <c r="M485" s="44"/>
      <c r="N485" s="44"/>
      <c r="O485" s="44"/>
      <c r="P485" s="44"/>
      <c r="Q485" s="107"/>
      <c r="R485" s="44"/>
      <c r="S485" s="44"/>
      <c r="T485" s="44"/>
      <c r="U485" s="44"/>
      <c r="V485" s="44"/>
      <c r="W485" s="44"/>
      <c r="X485" s="44"/>
      <c r="Y485" s="44"/>
      <c r="Z485" s="44"/>
      <c r="AA485" s="44"/>
      <c r="AB485" s="44"/>
      <c r="AC485" s="44"/>
    </row>
    <row r="486" spans="1:29" ht="22.5" customHeight="1">
      <c r="A486" s="44"/>
      <c r="B486" s="44"/>
      <c r="C486" s="44"/>
      <c r="D486" s="44"/>
      <c r="E486" s="44"/>
      <c r="F486" s="44"/>
      <c r="G486" s="44"/>
      <c r="H486" s="107"/>
      <c r="I486" s="370"/>
      <c r="J486" s="371"/>
      <c r="K486" s="44"/>
      <c r="L486" s="44"/>
      <c r="M486" s="44"/>
      <c r="N486" s="44"/>
      <c r="O486" s="44"/>
      <c r="P486" s="44"/>
      <c r="Q486" s="107"/>
      <c r="R486" s="44"/>
      <c r="S486" s="44"/>
      <c r="T486" s="44"/>
      <c r="U486" s="44"/>
      <c r="V486" s="44"/>
      <c r="W486" s="44"/>
      <c r="X486" s="44"/>
      <c r="Y486" s="44"/>
      <c r="Z486" s="44"/>
      <c r="AA486" s="44"/>
      <c r="AB486" s="44"/>
      <c r="AC486" s="44"/>
    </row>
    <row r="487" spans="1:29" ht="22.5" customHeight="1">
      <c r="A487" s="44"/>
      <c r="B487" s="44"/>
      <c r="C487" s="44"/>
      <c r="D487" s="44"/>
      <c r="E487" s="44"/>
      <c r="F487" s="44"/>
      <c r="G487" s="44"/>
      <c r="H487" s="107"/>
      <c r="I487" s="370"/>
      <c r="J487" s="371"/>
      <c r="K487" s="44"/>
      <c r="L487" s="44"/>
      <c r="M487" s="44"/>
      <c r="N487" s="44"/>
      <c r="O487" s="44"/>
      <c r="P487" s="44"/>
      <c r="Q487" s="107"/>
      <c r="R487" s="44"/>
      <c r="S487" s="44"/>
      <c r="T487" s="44"/>
      <c r="U487" s="44"/>
      <c r="V487" s="44"/>
      <c r="W487" s="44"/>
      <c r="X487" s="44"/>
      <c r="Y487" s="44"/>
      <c r="Z487" s="44"/>
      <c r="AA487" s="44"/>
      <c r="AB487" s="44"/>
      <c r="AC487" s="44"/>
    </row>
    <row r="488" spans="1:29" ht="22.5" customHeight="1">
      <c r="A488" s="44"/>
      <c r="B488" s="44"/>
      <c r="C488" s="44"/>
      <c r="D488" s="44"/>
      <c r="E488" s="44"/>
      <c r="F488" s="44"/>
      <c r="G488" s="44"/>
      <c r="H488" s="107"/>
      <c r="I488" s="370"/>
      <c r="J488" s="371"/>
      <c r="K488" s="44"/>
      <c r="L488" s="44"/>
      <c r="M488" s="44"/>
      <c r="N488" s="44"/>
      <c r="O488" s="44"/>
      <c r="P488" s="44"/>
      <c r="Q488" s="107"/>
      <c r="R488" s="44"/>
      <c r="S488" s="44"/>
      <c r="T488" s="44"/>
      <c r="U488" s="44"/>
      <c r="V488" s="44"/>
      <c r="W488" s="44"/>
      <c r="X488" s="44"/>
      <c r="Y488" s="44"/>
      <c r="Z488" s="44"/>
      <c r="AA488" s="44"/>
      <c r="AB488" s="44"/>
      <c r="AC488" s="44"/>
    </row>
    <row r="489" spans="1:29" ht="22.5" customHeight="1">
      <c r="A489" s="44"/>
      <c r="B489" s="44"/>
      <c r="C489" s="44"/>
      <c r="D489" s="44"/>
      <c r="E489" s="44"/>
      <c r="F489" s="44"/>
      <c r="G489" s="44"/>
      <c r="H489" s="107"/>
      <c r="I489" s="370"/>
      <c r="J489" s="371"/>
      <c r="K489" s="44"/>
      <c r="L489" s="44"/>
      <c r="M489" s="44"/>
      <c r="N489" s="44"/>
      <c r="O489" s="44"/>
      <c r="P489" s="44"/>
      <c r="Q489" s="107"/>
      <c r="R489" s="44"/>
      <c r="S489" s="44"/>
      <c r="T489" s="44"/>
      <c r="U489" s="44"/>
      <c r="V489" s="44"/>
      <c r="W489" s="44"/>
      <c r="X489" s="44"/>
      <c r="Y489" s="44"/>
      <c r="Z489" s="44"/>
      <c r="AA489" s="44"/>
      <c r="AB489" s="44"/>
      <c r="AC489" s="44"/>
    </row>
    <row r="490" spans="1:29" ht="22.5" customHeight="1">
      <c r="A490" s="44"/>
      <c r="B490" s="44"/>
      <c r="C490" s="44"/>
      <c r="D490" s="44"/>
      <c r="E490" s="44"/>
      <c r="F490" s="44"/>
      <c r="G490" s="44"/>
      <c r="H490" s="107"/>
      <c r="I490" s="370"/>
      <c r="J490" s="371"/>
      <c r="K490" s="44"/>
      <c r="L490" s="44"/>
      <c r="M490" s="44"/>
      <c r="N490" s="44"/>
      <c r="O490" s="44"/>
      <c r="P490" s="44"/>
      <c r="Q490" s="107"/>
      <c r="R490" s="44"/>
      <c r="S490" s="44"/>
      <c r="T490" s="44"/>
      <c r="U490" s="44"/>
      <c r="V490" s="44"/>
      <c r="W490" s="44"/>
      <c r="X490" s="44"/>
      <c r="Y490" s="44"/>
      <c r="Z490" s="44"/>
      <c r="AA490" s="44"/>
      <c r="AB490" s="44"/>
      <c r="AC490" s="44"/>
    </row>
    <row r="491" spans="1:29" ht="22.5" customHeight="1">
      <c r="A491" s="44"/>
      <c r="B491" s="44"/>
      <c r="C491" s="44"/>
      <c r="D491" s="44"/>
      <c r="E491" s="44"/>
      <c r="F491" s="44"/>
      <c r="G491" s="44"/>
      <c r="H491" s="107"/>
      <c r="I491" s="370"/>
      <c r="J491" s="371"/>
      <c r="K491" s="44"/>
      <c r="L491" s="44"/>
      <c r="M491" s="44"/>
      <c r="N491" s="44"/>
      <c r="O491" s="44"/>
      <c r="P491" s="44"/>
      <c r="Q491" s="107"/>
      <c r="R491" s="44"/>
      <c r="S491" s="44"/>
      <c r="T491" s="44"/>
      <c r="U491" s="44"/>
      <c r="V491" s="44"/>
      <c r="W491" s="44"/>
      <c r="X491" s="44"/>
      <c r="Y491" s="44"/>
      <c r="Z491" s="44"/>
      <c r="AA491" s="44"/>
      <c r="AB491" s="44"/>
      <c r="AC491" s="44"/>
    </row>
    <row r="492" spans="1:29" ht="22.5" customHeight="1">
      <c r="A492" s="44"/>
      <c r="B492" s="44"/>
      <c r="C492" s="44"/>
      <c r="D492" s="44"/>
      <c r="E492" s="44"/>
      <c r="F492" s="44"/>
      <c r="G492" s="44"/>
      <c r="H492" s="107"/>
      <c r="I492" s="370"/>
      <c r="J492" s="371"/>
      <c r="K492" s="44"/>
      <c r="L492" s="44"/>
      <c r="M492" s="44"/>
      <c r="N492" s="44"/>
      <c r="O492" s="44"/>
      <c r="P492" s="44"/>
      <c r="Q492" s="107"/>
      <c r="R492" s="44"/>
      <c r="S492" s="44"/>
      <c r="T492" s="44"/>
      <c r="U492" s="44"/>
      <c r="V492" s="44"/>
      <c r="W492" s="44"/>
      <c r="X492" s="44"/>
      <c r="Y492" s="44"/>
      <c r="Z492" s="44"/>
      <c r="AA492" s="44"/>
      <c r="AB492" s="44"/>
      <c r="AC492" s="44"/>
    </row>
    <row r="493" spans="1:29" ht="22.5" customHeight="1">
      <c r="A493" s="44"/>
      <c r="B493" s="44"/>
      <c r="C493" s="44"/>
      <c r="D493" s="44"/>
      <c r="E493" s="44"/>
      <c r="F493" s="44"/>
      <c r="G493" s="44"/>
      <c r="H493" s="107"/>
      <c r="I493" s="370"/>
      <c r="J493" s="371"/>
      <c r="K493" s="44"/>
      <c r="L493" s="44"/>
      <c r="M493" s="44"/>
      <c r="N493" s="44"/>
      <c r="O493" s="44"/>
      <c r="P493" s="44"/>
      <c r="Q493" s="107"/>
      <c r="R493" s="44"/>
      <c r="S493" s="44"/>
      <c r="T493" s="44"/>
      <c r="U493" s="44"/>
      <c r="V493" s="44"/>
      <c r="W493" s="44"/>
      <c r="X493" s="44"/>
      <c r="Y493" s="44"/>
      <c r="Z493" s="44"/>
      <c r="AA493" s="44"/>
      <c r="AB493" s="44"/>
      <c r="AC493" s="44"/>
    </row>
    <row r="494" spans="1:29" ht="22.5" customHeight="1">
      <c r="A494" s="44"/>
      <c r="B494" s="44"/>
      <c r="C494" s="44"/>
      <c r="D494" s="44"/>
      <c r="E494" s="44"/>
      <c r="F494" s="44"/>
      <c r="G494" s="44"/>
      <c r="H494" s="107"/>
      <c r="I494" s="370"/>
      <c r="J494" s="371"/>
      <c r="K494" s="44"/>
      <c r="L494" s="44"/>
      <c r="M494" s="44"/>
      <c r="N494" s="44"/>
      <c r="O494" s="44"/>
      <c r="P494" s="44"/>
      <c r="Q494" s="107"/>
      <c r="R494" s="44"/>
      <c r="S494" s="44"/>
      <c r="T494" s="44"/>
      <c r="U494" s="44"/>
      <c r="V494" s="44"/>
      <c r="W494" s="44"/>
      <c r="X494" s="44"/>
      <c r="Y494" s="44"/>
      <c r="Z494" s="44"/>
      <c r="AA494" s="44"/>
      <c r="AB494" s="44"/>
      <c r="AC494" s="44"/>
    </row>
    <row r="495" spans="1:29" ht="22.5" customHeight="1">
      <c r="A495" s="44"/>
      <c r="B495" s="44"/>
      <c r="C495" s="44"/>
      <c r="D495" s="44"/>
      <c r="E495" s="44"/>
      <c r="F495" s="44"/>
      <c r="G495" s="44"/>
      <c r="H495" s="107"/>
      <c r="I495" s="370"/>
      <c r="J495" s="371"/>
      <c r="K495" s="44"/>
      <c r="L495" s="44"/>
      <c r="M495" s="44"/>
      <c r="N495" s="44"/>
      <c r="O495" s="44"/>
      <c r="P495" s="44"/>
      <c r="Q495" s="107"/>
      <c r="R495" s="44"/>
      <c r="S495" s="44"/>
      <c r="T495" s="44"/>
      <c r="U495" s="44"/>
      <c r="V495" s="44"/>
      <c r="W495" s="44"/>
      <c r="X495" s="44"/>
      <c r="Y495" s="44"/>
      <c r="Z495" s="44"/>
      <c r="AA495" s="44"/>
      <c r="AB495" s="44"/>
      <c r="AC495" s="44"/>
    </row>
    <row r="496" spans="1:29" ht="22.5" customHeight="1">
      <c r="A496" s="44"/>
      <c r="B496" s="44"/>
      <c r="C496" s="44"/>
      <c r="D496" s="44"/>
      <c r="E496" s="44"/>
      <c r="F496" s="44"/>
      <c r="G496" s="44"/>
      <c r="H496" s="107"/>
      <c r="I496" s="370"/>
      <c r="J496" s="371"/>
      <c r="K496" s="44"/>
      <c r="L496" s="44"/>
      <c r="M496" s="44"/>
      <c r="N496" s="44"/>
      <c r="O496" s="44"/>
      <c r="P496" s="44"/>
      <c r="Q496" s="107"/>
      <c r="R496" s="44"/>
      <c r="S496" s="44"/>
      <c r="T496" s="44"/>
      <c r="U496" s="44"/>
      <c r="V496" s="44"/>
      <c r="W496" s="44"/>
      <c r="X496" s="44"/>
      <c r="Y496" s="44"/>
      <c r="Z496" s="44"/>
      <c r="AA496" s="44"/>
      <c r="AB496" s="44"/>
      <c r="AC496" s="44"/>
    </row>
    <row r="497" spans="1:29" ht="22.5" customHeight="1">
      <c r="A497" s="44"/>
      <c r="B497" s="44"/>
      <c r="C497" s="44"/>
      <c r="D497" s="44"/>
      <c r="E497" s="44"/>
      <c r="F497" s="44"/>
      <c r="G497" s="44"/>
      <c r="H497" s="107"/>
      <c r="I497" s="370"/>
      <c r="J497" s="371"/>
      <c r="K497" s="44"/>
      <c r="L497" s="44"/>
      <c r="M497" s="44"/>
      <c r="N497" s="44"/>
      <c r="O497" s="44"/>
      <c r="P497" s="44"/>
      <c r="Q497" s="107"/>
      <c r="R497" s="44"/>
      <c r="S497" s="44"/>
      <c r="T497" s="44"/>
      <c r="U497" s="44"/>
      <c r="V497" s="44"/>
      <c r="W497" s="44"/>
      <c r="X497" s="44"/>
      <c r="Y497" s="44"/>
      <c r="Z497" s="44"/>
      <c r="AA497" s="44"/>
      <c r="AB497" s="44"/>
      <c r="AC497" s="44"/>
    </row>
    <row r="498" spans="1:29" ht="22.5" customHeight="1">
      <c r="A498" s="44"/>
      <c r="B498" s="44"/>
      <c r="C498" s="44"/>
      <c r="D498" s="44"/>
      <c r="E498" s="44"/>
      <c r="F498" s="44"/>
      <c r="G498" s="44"/>
      <c r="H498" s="107"/>
      <c r="I498" s="370"/>
      <c r="J498" s="371"/>
      <c r="K498" s="44"/>
      <c r="L498" s="44"/>
      <c r="M498" s="44"/>
      <c r="N498" s="44"/>
      <c r="O498" s="44"/>
      <c r="P498" s="44"/>
      <c r="Q498" s="107"/>
      <c r="R498" s="44"/>
      <c r="S498" s="44"/>
      <c r="T498" s="44"/>
      <c r="U498" s="44"/>
      <c r="V498" s="44"/>
      <c r="W498" s="44"/>
      <c r="X498" s="44"/>
      <c r="Y498" s="44"/>
      <c r="Z498" s="44"/>
      <c r="AA498" s="44"/>
      <c r="AB498" s="44"/>
      <c r="AC498" s="44"/>
    </row>
    <row r="499" spans="1:29" ht="15.75" customHeight="1"/>
    <row r="500" spans="1:29" ht="15.75" customHeight="1"/>
    <row r="501" spans="1:29" ht="15.75" customHeight="1"/>
    <row r="502" spans="1:29" ht="15.75" customHeight="1"/>
    <row r="503" spans="1:29" ht="15.75" customHeight="1"/>
    <row r="504" spans="1:29" ht="15.75" customHeight="1"/>
    <row r="505" spans="1:29" ht="15.75" customHeight="1"/>
    <row r="506" spans="1:29" ht="15.75" customHeight="1"/>
    <row r="507" spans="1:29" ht="15.75" customHeight="1"/>
    <row r="508" spans="1:29" ht="15.75" customHeight="1"/>
    <row r="509" spans="1:29" ht="15.75" customHeight="1"/>
    <row r="510" spans="1:29" ht="15.75" customHeight="1"/>
    <row r="511" spans="1:29" ht="15.75" customHeight="1"/>
    <row r="512" spans="1:29"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sheetData>
  <autoFilter ref="A3:S279" xr:uid="{00000000-0009-0000-0000-000001000000}"/>
  <mergeCells count="9">
    <mergeCell ref="B297:C297"/>
    <mergeCell ref="B298:D298"/>
    <mergeCell ref="A1:P1"/>
    <mergeCell ref="A2:B2"/>
    <mergeCell ref="H2:K2"/>
    <mergeCell ref="B286:C286"/>
    <mergeCell ref="B287:D287"/>
    <mergeCell ref="B291:C291"/>
    <mergeCell ref="B292:D292"/>
  </mergeCells>
  <phoneticPr fontId="31" type="noConversion"/>
  <pageMargins left="0" right="0" top="0.25" bottom="0.5" header="0" footer="0"/>
  <pageSetup scale="3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2EE3E-D209-4385-8775-1F8BF6E2FC99}">
  <dimension ref="A1:AC18"/>
  <sheetViews>
    <sheetView workbookViewId="0">
      <selection activeCell="H2" sqref="H2"/>
    </sheetView>
  </sheetViews>
  <sheetFormatPr defaultRowHeight="14.4"/>
  <cols>
    <col min="1" max="1" width="17.109375" customWidth="1"/>
    <col min="2" max="2" width="10.88671875" customWidth="1"/>
    <col min="7" max="7" width="29.33203125" customWidth="1"/>
    <col min="8" max="8" width="55" customWidth="1"/>
    <col min="10" max="10" width="17.109375" customWidth="1"/>
    <col min="11" max="11" width="124.109375" customWidth="1"/>
    <col min="12" max="12" width="27.5546875" customWidth="1"/>
    <col min="13" max="13" width="16.33203125" customWidth="1"/>
  </cols>
  <sheetData>
    <row r="1" spans="1:29" ht="22.5" customHeight="1">
      <c r="A1" s="48" t="s">
        <v>36</v>
      </c>
      <c r="B1" s="49" t="s">
        <v>37</v>
      </c>
      <c r="C1" s="49" t="s">
        <v>38</v>
      </c>
      <c r="D1" s="49" t="s">
        <v>39</v>
      </c>
      <c r="E1" s="49" t="s">
        <v>40</v>
      </c>
      <c r="F1" s="49" t="s">
        <v>41</v>
      </c>
      <c r="G1" s="259" t="s">
        <v>1068</v>
      </c>
      <c r="H1" s="260" t="s">
        <v>1081</v>
      </c>
      <c r="I1" s="49" t="s">
        <v>43</v>
      </c>
      <c r="J1" s="210" t="s">
        <v>44</v>
      </c>
      <c r="K1" s="49" t="s">
        <v>45</v>
      </c>
      <c r="L1" s="49" t="s">
        <v>46</v>
      </c>
      <c r="M1" s="49" t="s">
        <v>47</v>
      </c>
      <c r="N1" s="49" t="s">
        <v>48</v>
      </c>
      <c r="O1" s="49" t="s">
        <v>49</v>
      </c>
      <c r="P1" s="50" t="s">
        <v>50</v>
      </c>
      <c r="Q1" s="75" t="s">
        <v>267</v>
      </c>
      <c r="R1" s="75" t="s">
        <v>268</v>
      </c>
      <c r="S1" s="75" t="s">
        <v>269</v>
      </c>
      <c r="T1" s="45"/>
      <c r="U1" s="45"/>
      <c r="V1" s="45"/>
      <c r="W1" s="45"/>
      <c r="X1" s="45"/>
      <c r="Y1" s="45"/>
      <c r="Z1" s="45"/>
      <c r="AA1" s="45"/>
      <c r="AB1" s="45"/>
      <c r="AC1" s="38"/>
    </row>
    <row r="2" spans="1:29" ht="11.25" customHeight="1">
      <c r="A2" s="51"/>
      <c r="B2" s="52"/>
      <c r="C2" s="52"/>
      <c r="D2" s="52"/>
      <c r="E2" s="52"/>
      <c r="F2" s="52"/>
      <c r="G2" s="53"/>
      <c r="H2" s="52"/>
      <c r="I2" s="52"/>
      <c r="J2" s="211"/>
      <c r="K2" s="52"/>
      <c r="L2" s="52"/>
      <c r="M2" s="52"/>
      <c r="N2" s="52"/>
      <c r="O2" s="52"/>
      <c r="P2" s="53"/>
      <c r="Q2" s="52"/>
      <c r="R2" s="52"/>
      <c r="S2" s="52"/>
      <c r="T2" s="45"/>
      <c r="U2" s="45"/>
      <c r="V2" s="45"/>
      <c r="W2" s="45"/>
      <c r="X2" s="45"/>
      <c r="Y2" s="45"/>
      <c r="Z2" s="45"/>
      <c r="AA2" s="45"/>
      <c r="AB2" s="45"/>
      <c r="AC2" s="38"/>
    </row>
    <row r="3" spans="1:29" ht="22.5" customHeight="1">
      <c r="A3" s="54"/>
      <c r="B3" s="216">
        <v>6</v>
      </c>
      <c r="C3" s="216">
        <v>29.99</v>
      </c>
      <c r="D3" s="216">
        <v>68.989999999999995</v>
      </c>
      <c r="E3" s="216">
        <v>39.99</v>
      </c>
      <c r="F3" s="216">
        <v>39.99</v>
      </c>
      <c r="G3" s="217"/>
      <c r="H3" s="218" t="s">
        <v>51</v>
      </c>
      <c r="I3" s="219" t="s">
        <v>52</v>
      </c>
      <c r="J3" s="220">
        <v>5213009011485</v>
      </c>
      <c r="K3" s="221" t="s">
        <v>1048</v>
      </c>
      <c r="L3" s="221" t="s">
        <v>54</v>
      </c>
      <c r="M3" s="216" t="s">
        <v>55</v>
      </c>
      <c r="N3" s="221" t="s">
        <v>56</v>
      </c>
      <c r="O3" s="216" t="s">
        <v>57</v>
      </c>
      <c r="P3" s="235" t="s">
        <v>1049</v>
      </c>
      <c r="Q3" s="212">
        <f>E3*A3</f>
        <v>0</v>
      </c>
      <c r="R3" s="212">
        <f>F3*A3</f>
        <v>0</v>
      </c>
      <c r="S3" s="212">
        <f>D3*A3</f>
        <v>0</v>
      </c>
      <c r="T3" s="45"/>
      <c r="U3" s="45"/>
      <c r="V3" s="45"/>
      <c r="W3" s="45"/>
      <c r="X3" s="45"/>
      <c r="Y3" s="45"/>
      <c r="Z3" s="45"/>
      <c r="AA3" s="45"/>
      <c r="AB3" s="45"/>
      <c r="AC3" s="38"/>
    </row>
    <row r="4" spans="1:29" ht="27.75" customHeight="1">
      <c r="A4" s="54"/>
      <c r="B4" s="216">
        <v>3</v>
      </c>
      <c r="C4" s="216">
        <v>119.99</v>
      </c>
      <c r="D4" s="216">
        <v>268.99</v>
      </c>
      <c r="E4" s="216">
        <v>149.99</v>
      </c>
      <c r="F4" s="216">
        <v>149.99</v>
      </c>
      <c r="G4" s="222" t="s">
        <v>59</v>
      </c>
      <c r="H4" s="219" t="s">
        <v>60</v>
      </c>
      <c r="I4" s="219" t="s">
        <v>61</v>
      </c>
      <c r="J4" s="220">
        <v>5213009013895</v>
      </c>
      <c r="K4" s="219" t="s">
        <v>62</v>
      </c>
      <c r="L4" s="219" t="s">
        <v>63</v>
      </c>
      <c r="M4" s="216" t="s">
        <v>64</v>
      </c>
      <c r="N4" s="219" t="s">
        <v>65</v>
      </c>
      <c r="O4" s="216" t="s">
        <v>66</v>
      </c>
      <c r="P4" s="222" t="s">
        <v>67</v>
      </c>
      <c r="Q4" s="212">
        <f t="shared" ref="Q4:Q17" si="0">E4*A4</f>
        <v>0</v>
      </c>
      <c r="R4" s="212">
        <f t="shared" ref="R4:R17" si="1">F4*A4</f>
        <v>0</v>
      </c>
      <c r="S4" s="212">
        <f t="shared" ref="S4:S17" si="2">D4*A4</f>
        <v>0</v>
      </c>
      <c r="T4" s="45"/>
      <c r="U4" s="45"/>
      <c r="V4" s="45"/>
      <c r="W4" s="45"/>
      <c r="X4" s="45"/>
      <c r="Y4" s="45"/>
      <c r="Z4" s="45"/>
      <c r="AA4" s="45"/>
      <c r="AB4" s="45"/>
      <c r="AC4" s="38"/>
    </row>
    <row r="5" spans="1:29" ht="27.75" customHeight="1">
      <c r="A5" s="54"/>
      <c r="B5" s="216">
        <v>3</v>
      </c>
      <c r="C5" s="216">
        <v>119.99</v>
      </c>
      <c r="D5" s="216">
        <v>268.99</v>
      </c>
      <c r="E5" s="216">
        <v>149.99</v>
      </c>
      <c r="F5" s="216">
        <v>149.99</v>
      </c>
      <c r="G5" s="222" t="s">
        <v>59</v>
      </c>
      <c r="H5" s="219" t="s">
        <v>68</v>
      </c>
      <c r="I5" s="219" t="s">
        <v>69</v>
      </c>
      <c r="J5" s="220">
        <v>5213009013987</v>
      </c>
      <c r="K5" s="219" t="s">
        <v>70</v>
      </c>
      <c r="L5" s="219" t="s">
        <v>63</v>
      </c>
      <c r="M5" s="216" t="s">
        <v>64</v>
      </c>
      <c r="N5" s="219" t="s">
        <v>65</v>
      </c>
      <c r="O5" s="216" t="s">
        <v>66</v>
      </c>
      <c r="P5" s="222" t="s">
        <v>71</v>
      </c>
      <c r="Q5" s="212">
        <f t="shared" si="0"/>
        <v>0</v>
      </c>
      <c r="R5" s="212">
        <f t="shared" si="1"/>
        <v>0</v>
      </c>
      <c r="S5" s="212">
        <f t="shared" si="2"/>
        <v>0</v>
      </c>
      <c r="T5" s="45"/>
      <c r="U5" s="45"/>
      <c r="V5" s="45"/>
      <c r="W5" s="45"/>
      <c r="X5" s="45"/>
      <c r="Y5" s="45"/>
      <c r="Z5" s="45"/>
      <c r="AA5" s="45"/>
      <c r="AB5" s="45"/>
      <c r="AC5" s="38"/>
    </row>
    <row r="6" spans="1:29" ht="22.5" customHeight="1">
      <c r="A6" s="54"/>
      <c r="B6" s="216">
        <v>6</v>
      </c>
      <c r="C6" s="216">
        <v>39.99</v>
      </c>
      <c r="D6" s="216">
        <v>83.99</v>
      </c>
      <c r="E6" s="216">
        <v>54.99</v>
      </c>
      <c r="F6" s="216">
        <v>49.99</v>
      </c>
      <c r="G6" s="223" t="s">
        <v>72</v>
      </c>
      <c r="H6" s="219" t="s">
        <v>73</v>
      </c>
      <c r="I6" s="219" t="s">
        <v>74</v>
      </c>
      <c r="J6" s="220">
        <v>5213009013321</v>
      </c>
      <c r="K6" s="219" t="s">
        <v>75</v>
      </c>
      <c r="L6" s="219" t="s">
        <v>76</v>
      </c>
      <c r="M6" s="216" t="s">
        <v>55</v>
      </c>
      <c r="N6" s="219" t="s">
        <v>56</v>
      </c>
      <c r="O6" s="216" t="s">
        <v>57</v>
      </c>
      <c r="P6" s="222" t="s">
        <v>77</v>
      </c>
      <c r="Q6" s="212">
        <f t="shared" si="0"/>
        <v>0</v>
      </c>
      <c r="R6" s="212">
        <f t="shared" si="1"/>
        <v>0</v>
      </c>
      <c r="S6" s="212">
        <f t="shared" si="2"/>
        <v>0</v>
      </c>
      <c r="T6" s="45"/>
      <c r="U6" s="45"/>
      <c r="V6" s="45"/>
      <c r="W6" s="45"/>
      <c r="X6" s="45"/>
      <c r="Y6" s="45"/>
      <c r="Z6" s="45"/>
      <c r="AA6" s="45"/>
      <c r="AB6" s="45"/>
      <c r="AC6" s="38"/>
    </row>
    <row r="7" spans="1:29" ht="22.5" customHeight="1">
      <c r="A7" s="54"/>
      <c r="B7" s="216">
        <v>4</v>
      </c>
      <c r="C7" s="216">
        <v>119.99</v>
      </c>
      <c r="D7" s="216">
        <v>268.99</v>
      </c>
      <c r="E7" s="216">
        <v>149.99</v>
      </c>
      <c r="F7" s="216">
        <v>149.99</v>
      </c>
      <c r="G7" s="222" t="s">
        <v>59</v>
      </c>
      <c r="H7" s="219" t="s">
        <v>78</v>
      </c>
      <c r="I7" s="224" t="s">
        <v>79</v>
      </c>
      <c r="J7" s="220">
        <v>5213009013864</v>
      </c>
      <c r="K7" s="219" t="s">
        <v>80</v>
      </c>
      <c r="L7" s="219" t="s">
        <v>81</v>
      </c>
      <c r="M7" s="216" t="s">
        <v>82</v>
      </c>
      <c r="N7" s="219" t="s">
        <v>65</v>
      </c>
      <c r="O7" s="216" t="s">
        <v>83</v>
      </c>
      <c r="P7" s="222" t="s">
        <v>84</v>
      </c>
      <c r="Q7" s="212">
        <f t="shared" si="0"/>
        <v>0</v>
      </c>
      <c r="R7" s="212">
        <f t="shared" si="1"/>
        <v>0</v>
      </c>
      <c r="S7" s="212">
        <f t="shared" si="2"/>
        <v>0</v>
      </c>
      <c r="T7" s="57"/>
      <c r="U7" s="57"/>
      <c r="V7" s="57"/>
      <c r="W7" s="57"/>
      <c r="X7" s="57"/>
      <c r="Y7" s="57"/>
      <c r="Z7" s="57"/>
      <c r="AA7" s="57"/>
      <c r="AB7" s="57"/>
      <c r="AC7" s="58"/>
    </row>
    <row r="8" spans="1:29" ht="22.5" customHeight="1">
      <c r="A8" s="54"/>
      <c r="B8" s="216">
        <v>6</v>
      </c>
      <c r="C8" s="216">
        <v>39.99</v>
      </c>
      <c r="D8" s="216">
        <v>83.99</v>
      </c>
      <c r="E8" s="216">
        <v>54.99</v>
      </c>
      <c r="F8" s="216">
        <v>49.99</v>
      </c>
      <c r="G8" s="223" t="s">
        <v>72</v>
      </c>
      <c r="H8" s="219" t="s">
        <v>85</v>
      </c>
      <c r="I8" s="219" t="s">
        <v>86</v>
      </c>
      <c r="J8" s="220">
        <v>5213009013307</v>
      </c>
      <c r="K8" s="219" t="s">
        <v>87</v>
      </c>
      <c r="L8" s="219" t="s">
        <v>76</v>
      </c>
      <c r="M8" s="216" t="s">
        <v>55</v>
      </c>
      <c r="N8" s="219" t="s">
        <v>56</v>
      </c>
      <c r="O8" s="216" t="s">
        <v>57</v>
      </c>
      <c r="P8" s="222" t="s">
        <v>88</v>
      </c>
      <c r="Q8" s="212">
        <f t="shared" si="0"/>
        <v>0</v>
      </c>
      <c r="R8" s="212">
        <f t="shared" si="1"/>
        <v>0</v>
      </c>
      <c r="S8" s="212">
        <f t="shared" si="2"/>
        <v>0</v>
      </c>
      <c r="T8" s="45"/>
      <c r="U8" s="45"/>
      <c r="V8" s="45"/>
      <c r="W8" s="45"/>
      <c r="X8" s="45"/>
      <c r="Y8" s="45"/>
      <c r="Z8" s="45"/>
      <c r="AA8" s="45"/>
      <c r="AB8" s="45"/>
      <c r="AC8" s="38"/>
    </row>
    <row r="9" spans="1:29" ht="22.5" customHeight="1">
      <c r="A9" s="54"/>
      <c r="B9" s="216">
        <v>4</v>
      </c>
      <c r="C9" s="216">
        <v>119.99</v>
      </c>
      <c r="D9" s="216">
        <v>268.99</v>
      </c>
      <c r="E9" s="216">
        <v>149.99</v>
      </c>
      <c r="F9" s="216">
        <v>149.99</v>
      </c>
      <c r="G9" s="222" t="s">
        <v>59</v>
      </c>
      <c r="H9" s="219" t="s">
        <v>89</v>
      </c>
      <c r="I9" s="219" t="s">
        <v>90</v>
      </c>
      <c r="J9" s="220">
        <v>5213009013017</v>
      </c>
      <c r="K9" s="219" t="s">
        <v>91</v>
      </c>
      <c r="L9" s="219" t="s">
        <v>81</v>
      </c>
      <c r="M9" s="216" t="s">
        <v>82</v>
      </c>
      <c r="N9" s="219" t="s">
        <v>65</v>
      </c>
      <c r="O9" s="216" t="s">
        <v>83</v>
      </c>
      <c r="P9" s="222" t="s">
        <v>92</v>
      </c>
      <c r="Q9" s="212">
        <f t="shared" si="0"/>
        <v>0</v>
      </c>
      <c r="R9" s="212">
        <f t="shared" si="1"/>
        <v>0</v>
      </c>
      <c r="S9" s="212">
        <f t="shared" si="2"/>
        <v>0</v>
      </c>
      <c r="T9" s="57"/>
      <c r="U9" s="57"/>
      <c r="V9" s="57"/>
      <c r="W9" s="57"/>
      <c r="X9" s="57"/>
      <c r="Y9" s="57"/>
      <c r="Z9" s="57"/>
      <c r="AA9" s="57"/>
      <c r="AB9" s="57"/>
      <c r="AC9" s="58"/>
    </row>
    <row r="10" spans="1:29" ht="22.5" customHeight="1">
      <c r="A10" s="54"/>
      <c r="B10" s="216">
        <v>6</v>
      </c>
      <c r="C10" s="216">
        <v>39.99</v>
      </c>
      <c r="D10" s="216">
        <v>83.99</v>
      </c>
      <c r="E10" s="216">
        <v>54.99</v>
      </c>
      <c r="F10" s="216">
        <v>49.99</v>
      </c>
      <c r="G10" s="223" t="s">
        <v>72</v>
      </c>
      <c r="H10" s="219" t="s">
        <v>93</v>
      </c>
      <c r="I10" s="219" t="s">
        <v>94</v>
      </c>
      <c r="J10" s="220">
        <v>5213009013338</v>
      </c>
      <c r="K10" s="219" t="s">
        <v>95</v>
      </c>
      <c r="L10" s="219" t="s">
        <v>76</v>
      </c>
      <c r="M10" s="216" t="s">
        <v>55</v>
      </c>
      <c r="N10" s="219" t="s">
        <v>56</v>
      </c>
      <c r="O10" s="216" t="s">
        <v>57</v>
      </c>
      <c r="P10" s="222" t="s">
        <v>96</v>
      </c>
      <c r="Q10" s="212">
        <f t="shared" si="0"/>
        <v>0</v>
      </c>
      <c r="R10" s="212">
        <f t="shared" si="1"/>
        <v>0</v>
      </c>
      <c r="S10" s="212">
        <f t="shared" si="2"/>
        <v>0</v>
      </c>
      <c r="T10" s="45"/>
      <c r="U10" s="45"/>
      <c r="V10" s="45"/>
      <c r="W10" s="45"/>
      <c r="X10" s="45"/>
      <c r="Y10" s="45"/>
      <c r="Z10" s="45"/>
      <c r="AA10" s="45"/>
      <c r="AB10" s="45"/>
      <c r="AC10" s="38"/>
    </row>
    <row r="11" spans="1:29" ht="22.5" customHeight="1">
      <c r="A11" s="54"/>
      <c r="B11" s="216">
        <v>4</v>
      </c>
      <c r="C11" s="216">
        <v>119.99</v>
      </c>
      <c r="D11" s="216">
        <v>268.99</v>
      </c>
      <c r="E11" s="216">
        <v>149.99</v>
      </c>
      <c r="F11" s="216">
        <v>149.99</v>
      </c>
      <c r="G11" s="222" t="s">
        <v>59</v>
      </c>
      <c r="H11" s="219" t="s">
        <v>97</v>
      </c>
      <c r="I11" s="224" t="s">
        <v>98</v>
      </c>
      <c r="J11" s="220">
        <v>5213009013871</v>
      </c>
      <c r="K11" s="219" t="s">
        <v>99</v>
      </c>
      <c r="L11" s="219" t="s">
        <v>81</v>
      </c>
      <c r="M11" s="216" t="s">
        <v>82</v>
      </c>
      <c r="N11" s="219" t="s">
        <v>65</v>
      </c>
      <c r="O11" s="216" t="s">
        <v>83</v>
      </c>
      <c r="P11" s="222" t="s">
        <v>100</v>
      </c>
      <c r="Q11" s="212">
        <f t="shared" si="0"/>
        <v>0</v>
      </c>
      <c r="R11" s="212">
        <f t="shared" si="1"/>
        <v>0</v>
      </c>
      <c r="S11" s="212">
        <f t="shared" si="2"/>
        <v>0</v>
      </c>
      <c r="T11" s="57"/>
      <c r="U11" s="57"/>
      <c r="V11" s="57"/>
      <c r="W11" s="57"/>
      <c r="X11" s="57"/>
      <c r="Y11" s="57"/>
      <c r="Z11" s="57"/>
      <c r="AA11" s="57"/>
      <c r="AB11" s="57"/>
      <c r="AC11" s="58"/>
    </row>
    <row r="12" spans="1:29" ht="22.5" customHeight="1">
      <c r="A12" s="54"/>
      <c r="B12" s="216">
        <v>6</v>
      </c>
      <c r="C12" s="216">
        <v>39.99</v>
      </c>
      <c r="D12" s="216">
        <v>83.99</v>
      </c>
      <c r="E12" s="216">
        <v>54.99</v>
      </c>
      <c r="F12" s="216">
        <v>49.99</v>
      </c>
      <c r="G12" s="223" t="s">
        <v>72</v>
      </c>
      <c r="H12" s="219" t="s">
        <v>101</v>
      </c>
      <c r="I12" s="219" t="s">
        <v>102</v>
      </c>
      <c r="J12" s="220">
        <v>5213009013543</v>
      </c>
      <c r="K12" s="219" t="s">
        <v>103</v>
      </c>
      <c r="L12" s="219" t="s">
        <v>76</v>
      </c>
      <c r="M12" s="216" t="s">
        <v>55</v>
      </c>
      <c r="N12" s="219" t="s">
        <v>56</v>
      </c>
      <c r="O12" s="216" t="s">
        <v>57</v>
      </c>
      <c r="P12" s="222" t="s">
        <v>104</v>
      </c>
      <c r="Q12" s="212">
        <f t="shared" si="0"/>
        <v>0</v>
      </c>
      <c r="R12" s="212">
        <f t="shared" si="1"/>
        <v>0</v>
      </c>
      <c r="S12" s="212">
        <f t="shared" si="2"/>
        <v>0</v>
      </c>
      <c r="T12" s="45"/>
      <c r="U12" s="45"/>
      <c r="V12" s="45"/>
      <c r="W12" s="45"/>
      <c r="X12" s="45"/>
      <c r="Y12" s="45"/>
      <c r="Z12" s="45"/>
      <c r="AA12" s="45"/>
      <c r="AB12" s="45"/>
      <c r="AC12" s="38"/>
    </row>
    <row r="13" spans="1:29" ht="22.5" customHeight="1">
      <c r="A13" s="54"/>
      <c r="B13" s="216">
        <v>4</v>
      </c>
      <c r="C13" s="216">
        <v>119.99</v>
      </c>
      <c r="D13" s="216">
        <v>268.99</v>
      </c>
      <c r="E13" s="216">
        <v>149.99</v>
      </c>
      <c r="F13" s="216">
        <v>149.99</v>
      </c>
      <c r="G13" s="222" t="s">
        <v>59</v>
      </c>
      <c r="H13" s="219" t="s">
        <v>105</v>
      </c>
      <c r="I13" s="219" t="s">
        <v>106</v>
      </c>
      <c r="J13" s="220">
        <v>5213009013536</v>
      </c>
      <c r="K13" s="219" t="s">
        <v>107</v>
      </c>
      <c r="L13" s="219" t="s">
        <v>81</v>
      </c>
      <c r="M13" s="216" t="s">
        <v>82</v>
      </c>
      <c r="N13" s="219" t="s">
        <v>65</v>
      </c>
      <c r="O13" s="216" t="s">
        <v>83</v>
      </c>
      <c r="P13" s="222" t="s">
        <v>108</v>
      </c>
      <c r="Q13" s="212">
        <f t="shared" si="0"/>
        <v>0</v>
      </c>
      <c r="R13" s="212">
        <f t="shared" si="1"/>
        <v>0</v>
      </c>
      <c r="S13" s="212">
        <f t="shared" si="2"/>
        <v>0</v>
      </c>
      <c r="T13" s="57"/>
      <c r="U13" s="57"/>
      <c r="V13" s="57"/>
      <c r="W13" s="57"/>
      <c r="X13" s="57"/>
      <c r="Y13" s="57"/>
      <c r="Z13" s="57"/>
      <c r="AA13" s="57"/>
      <c r="AB13" s="57"/>
      <c r="AC13" s="58"/>
    </row>
    <row r="14" spans="1:29" ht="22.5" customHeight="1">
      <c r="A14" s="54"/>
      <c r="B14" s="216">
        <v>6</v>
      </c>
      <c r="C14" s="216">
        <v>39.99</v>
      </c>
      <c r="D14" s="216">
        <v>83.99</v>
      </c>
      <c r="E14" s="216">
        <v>54.99</v>
      </c>
      <c r="F14" s="216">
        <v>49.99</v>
      </c>
      <c r="G14" s="223" t="s">
        <v>72</v>
      </c>
      <c r="H14" s="219" t="s">
        <v>109</v>
      </c>
      <c r="I14" s="219" t="s">
        <v>110</v>
      </c>
      <c r="J14" s="220">
        <v>5213009013314</v>
      </c>
      <c r="K14" s="219" t="s">
        <v>111</v>
      </c>
      <c r="L14" s="219" t="s">
        <v>76</v>
      </c>
      <c r="M14" s="216" t="s">
        <v>55</v>
      </c>
      <c r="N14" s="219" t="s">
        <v>56</v>
      </c>
      <c r="O14" s="216" t="s">
        <v>57</v>
      </c>
      <c r="P14" s="222" t="s">
        <v>112</v>
      </c>
      <c r="Q14" s="212">
        <f t="shared" si="0"/>
        <v>0</v>
      </c>
      <c r="R14" s="212">
        <f t="shared" si="1"/>
        <v>0</v>
      </c>
      <c r="S14" s="212">
        <f t="shared" si="2"/>
        <v>0</v>
      </c>
      <c r="T14" s="45"/>
      <c r="U14" s="45"/>
      <c r="V14" s="45"/>
      <c r="W14" s="45"/>
      <c r="X14" s="45"/>
      <c r="Y14" s="45"/>
      <c r="Z14" s="45"/>
      <c r="AA14" s="45"/>
      <c r="AB14" s="45"/>
      <c r="AC14" s="38"/>
    </row>
    <row r="15" spans="1:29" ht="22.5" customHeight="1">
      <c r="A15" s="54"/>
      <c r="B15" s="216">
        <v>4</v>
      </c>
      <c r="C15" s="216">
        <v>119.99</v>
      </c>
      <c r="D15" s="216">
        <v>268.99</v>
      </c>
      <c r="E15" s="216">
        <v>149.99</v>
      </c>
      <c r="F15" s="216">
        <v>149.99</v>
      </c>
      <c r="G15" s="222" t="s">
        <v>59</v>
      </c>
      <c r="H15" s="219" t="s">
        <v>113</v>
      </c>
      <c r="I15" s="219" t="s">
        <v>114</v>
      </c>
      <c r="J15" s="220">
        <v>5213009013857</v>
      </c>
      <c r="K15" s="219" t="s">
        <v>115</v>
      </c>
      <c r="L15" s="219" t="s">
        <v>81</v>
      </c>
      <c r="M15" s="216" t="s">
        <v>82</v>
      </c>
      <c r="N15" s="219" t="s">
        <v>65</v>
      </c>
      <c r="O15" s="216" t="s">
        <v>83</v>
      </c>
      <c r="P15" s="222" t="s">
        <v>116</v>
      </c>
      <c r="Q15" s="212">
        <f t="shared" si="0"/>
        <v>0</v>
      </c>
      <c r="R15" s="212">
        <f t="shared" si="1"/>
        <v>0</v>
      </c>
      <c r="S15" s="212">
        <f t="shared" si="2"/>
        <v>0</v>
      </c>
      <c r="T15" s="57"/>
      <c r="U15" s="57"/>
      <c r="V15" s="57"/>
      <c r="W15" s="57"/>
      <c r="X15" s="57"/>
      <c r="Y15" s="57"/>
      <c r="Z15" s="57"/>
      <c r="AA15" s="57"/>
      <c r="AB15" s="57"/>
      <c r="AC15" s="58"/>
    </row>
    <row r="16" spans="1:29" ht="22.5" customHeight="1">
      <c r="A16" s="54"/>
      <c r="B16" s="216">
        <v>6</v>
      </c>
      <c r="C16" s="216">
        <v>39.99</v>
      </c>
      <c r="D16" s="216">
        <v>83.99</v>
      </c>
      <c r="E16" s="216">
        <v>54.99</v>
      </c>
      <c r="F16" s="216">
        <v>49.99</v>
      </c>
      <c r="G16" s="223" t="s">
        <v>72</v>
      </c>
      <c r="H16" s="219" t="s">
        <v>117</v>
      </c>
      <c r="I16" s="219" t="s">
        <v>118</v>
      </c>
      <c r="J16" s="220">
        <v>5213009013345</v>
      </c>
      <c r="K16" s="219" t="s">
        <v>119</v>
      </c>
      <c r="L16" s="219" t="s">
        <v>76</v>
      </c>
      <c r="M16" s="216" t="s">
        <v>55</v>
      </c>
      <c r="N16" s="219" t="s">
        <v>56</v>
      </c>
      <c r="O16" s="216" t="s">
        <v>57</v>
      </c>
      <c r="P16" s="222" t="s">
        <v>120</v>
      </c>
      <c r="Q16" s="212">
        <f t="shared" si="0"/>
        <v>0</v>
      </c>
      <c r="R16" s="212">
        <f t="shared" si="1"/>
        <v>0</v>
      </c>
      <c r="S16" s="212">
        <f t="shared" si="2"/>
        <v>0</v>
      </c>
      <c r="T16" s="45"/>
      <c r="U16" s="45"/>
      <c r="V16" s="45"/>
      <c r="W16" s="45"/>
      <c r="X16" s="45"/>
      <c r="Y16" s="45"/>
      <c r="Z16" s="45"/>
      <c r="AA16" s="45"/>
      <c r="AB16" s="45"/>
      <c r="AC16" s="38"/>
    </row>
    <row r="17" spans="1:29" ht="22.5" customHeight="1">
      <c r="A17" s="54"/>
      <c r="B17" s="216">
        <v>4</v>
      </c>
      <c r="C17" s="216">
        <v>119.99</v>
      </c>
      <c r="D17" s="216">
        <v>268.99</v>
      </c>
      <c r="E17" s="216">
        <v>149.99</v>
      </c>
      <c r="F17" s="216">
        <v>149.99</v>
      </c>
      <c r="G17" s="222" t="s">
        <v>59</v>
      </c>
      <c r="H17" s="219" t="s">
        <v>121</v>
      </c>
      <c r="I17" s="233" t="s">
        <v>122</v>
      </c>
      <c r="J17" s="234">
        <v>5213009013888</v>
      </c>
      <c r="K17" s="219" t="s">
        <v>123</v>
      </c>
      <c r="L17" s="219" t="s">
        <v>81</v>
      </c>
      <c r="M17" s="216" t="s">
        <v>82</v>
      </c>
      <c r="N17" s="219" t="s">
        <v>65</v>
      </c>
      <c r="O17" s="216" t="s">
        <v>83</v>
      </c>
      <c r="P17" s="222" t="s">
        <v>124</v>
      </c>
      <c r="Q17" s="212">
        <f t="shared" si="0"/>
        <v>0</v>
      </c>
      <c r="R17" s="212">
        <f t="shared" si="1"/>
        <v>0</v>
      </c>
      <c r="S17" s="212">
        <f t="shared" si="2"/>
        <v>0</v>
      </c>
      <c r="T17" s="57"/>
      <c r="U17" s="57"/>
      <c r="V17" s="57"/>
      <c r="W17" s="57"/>
      <c r="X17" s="57"/>
      <c r="Y17" s="57"/>
      <c r="Z17" s="57"/>
      <c r="AA17" s="57"/>
      <c r="AB17" s="57"/>
      <c r="AC17" s="58"/>
    </row>
    <row r="18" spans="1:29">
      <c r="A18">
        <f>SUM(A3:A17)</f>
        <v>0</v>
      </c>
      <c r="B18" s="267" t="s">
        <v>1080</v>
      </c>
      <c r="Q18">
        <f>SUM(Q3:Q17)</f>
        <v>0</v>
      </c>
      <c r="R18">
        <f>SUM(R3:R17)</f>
        <v>0</v>
      </c>
      <c r="S18">
        <f>SUM(S3:S17)</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C1000"/>
  <sheetViews>
    <sheetView workbookViewId="0"/>
  </sheetViews>
  <sheetFormatPr defaultColWidth="14.44140625" defaultRowHeight="15" customHeight="1"/>
  <cols>
    <col min="1" max="1" width="20.5546875" customWidth="1"/>
    <col min="2" max="2" width="14.44140625" customWidth="1"/>
    <col min="3" max="3" width="10" customWidth="1"/>
    <col min="4" max="4" width="11.5546875" customWidth="1"/>
    <col min="5" max="6" width="12.5546875" customWidth="1"/>
    <col min="7" max="7" width="24.6640625" customWidth="1"/>
    <col min="8" max="8" width="46" customWidth="1"/>
    <col min="9" max="9" width="10.5546875" customWidth="1"/>
    <col min="10" max="10" width="15.6640625" customWidth="1"/>
    <col min="11" max="11" width="65.6640625" customWidth="1"/>
    <col min="12" max="12" width="24.109375" customWidth="1"/>
    <col min="13" max="13" width="13.33203125" customWidth="1"/>
    <col min="14" max="14" width="24.109375" customWidth="1"/>
    <col min="15" max="15" width="13.33203125" customWidth="1"/>
    <col min="16" max="16" width="52.88671875" customWidth="1"/>
    <col min="17" max="17" width="10.33203125" customWidth="1"/>
    <col min="18" max="19" width="11" customWidth="1"/>
    <col min="20" max="28" width="8.5546875" customWidth="1"/>
    <col min="29" max="29" width="14.44140625" customWidth="1"/>
  </cols>
  <sheetData>
    <row r="1" spans="1:29" ht="135" customHeight="1">
      <c r="A1" s="423"/>
      <c r="B1" s="424"/>
      <c r="C1" s="424"/>
      <c r="D1" s="424"/>
      <c r="E1" s="424"/>
      <c r="F1" s="424"/>
      <c r="G1" s="424"/>
      <c r="H1" s="424"/>
      <c r="I1" s="424"/>
      <c r="J1" s="424"/>
      <c r="K1" s="424"/>
      <c r="L1" s="424"/>
      <c r="M1" s="424"/>
      <c r="N1" s="424"/>
      <c r="O1" s="425"/>
      <c r="P1" s="42"/>
      <c r="Q1" s="43"/>
      <c r="R1" s="43"/>
      <c r="S1" s="43"/>
      <c r="T1" s="44"/>
      <c r="U1" s="44"/>
      <c r="V1" s="44"/>
      <c r="W1" s="44"/>
      <c r="X1" s="44"/>
      <c r="Y1" s="44"/>
      <c r="Z1" s="44"/>
      <c r="AA1" s="44"/>
      <c r="AB1" s="44"/>
      <c r="AC1" s="38"/>
    </row>
    <row r="2" spans="1:29" ht="22.5" customHeight="1">
      <c r="A2" s="108" t="s">
        <v>33</v>
      </c>
      <c r="B2" s="109"/>
      <c r="C2" s="44"/>
      <c r="D2" s="44"/>
      <c r="E2" s="44"/>
      <c r="F2" s="44"/>
      <c r="G2" s="107" t="s">
        <v>843</v>
      </c>
      <c r="H2" s="44"/>
      <c r="I2" s="110" t="s">
        <v>844</v>
      </c>
      <c r="J2" s="110"/>
      <c r="K2" s="111" t="s">
        <v>35</v>
      </c>
      <c r="L2" s="44"/>
      <c r="M2" s="44"/>
      <c r="N2" s="44"/>
      <c r="O2" s="44"/>
      <c r="P2" s="107"/>
      <c r="Q2" s="44"/>
      <c r="R2" s="44"/>
      <c r="S2" s="44"/>
      <c r="T2" s="44"/>
      <c r="U2" s="44"/>
      <c r="V2" s="44"/>
      <c r="W2" s="44"/>
      <c r="X2" s="44"/>
      <c r="Y2" s="44"/>
      <c r="Z2" s="44"/>
      <c r="AA2" s="44"/>
      <c r="AB2" s="44"/>
      <c r="AC2" s="38"/>
    </row>
    <row r="3" spans="1:29" ht="22.5" customHeight="1">
      <c r="A3" s="112" t="s">
        <v>36</v>
      </c>
      <c r="B3" s="112" t="s">
        <v>37</v>
      </c>
      <c r="C3" s="112" t="s">
        <v>265</v>
      </c>
      <c r="D3" s="112" t="s">
        <v>39</v>
      </c>
      <c r="E3" s="112" t="s">
        <v>40</v>
      </c>
      <c r="F3" s="112" t="s">
        <v>845</v>
      </c>
      <c r="G3" s="113" t="s">
        <v>42</v>
      </c>
      <c r="H3" s="112" t="s">
        <v>846</v>
      </c>
      <c r="I3" s="112" t="s">
        <v>43</v>
      </c>
      <c r="J3" s="112" t="s">
        <v>44</v>
      </c>
      <c r="K3" s="112" t="s">
        <v>45</v>
      </c>
      <c r="L3" s="112" t="s">
        <v>46</v>
      </c>
      <c r="M3" s="112" t="s">
        <v>47</v>
      </c>
      <c r="N3" s="112" t="s">
        <v>48</v>
      </c>
      <c r="O3" s="112" t="s">
        <v>49</v>
      </c>
      <c r="P3" s="113" t="s">
        <v>50</v>
      </c>
      <c r="Q3" s="112" t="s">
        <v>6</v>
      </c>
      <c r="R3" s="112" t="s">
        <v>6</v>
      </c>
      <c r="S3" s="112" t="s">
        <v>6</v>
      </c>
      <c r="T3" s="44"/>
      <c r="U3" s="44"/>
      <c r="V3" s="44"/>
      <c r="W3" s="44"/>
      <c r="X3" s="44"/>
      <c r="Y3" s="44"/>
      <c r="Z3" s="44"/>
      <c r="AA3" s="44"/>
      <c r="AB3" s="44"/>
      <c r="AC3" s="38"/>
    </row>
    <row r="4" spans="1:29" ht="11.25" hidden="1" customHeight="1">
      <c r="A4" s="112"/>
      <c r="B4" s="112"/>
      <c r="C4" s="112"/>
      <c r="D4" s="112"/>
      <c r="E4" s="112"/>
      <c r="F4" s="112"/>
      <c r="G4" s="113"/>
      <c r="H4" s="112"/>
      <c r="I4" s="112"/>
      <c r="J4" s="112"/>
      <c r="K4" s="112"/>
      <c r="L4" s="112"/>
      <c r="M4" s="112"/>
      <c r="N4" s="112"/>
      <c r="O4" s="112"/>
      <c r="P4" s="113"/>
      <c r="Q4" s="112"/>
      <c r="R4" s="112"/>
      <c r="S4" s="112"/>
      <c r="T4" s="44"/>
      <c r="U4" s="44"/>
      <c r="V4" s="44"/>
      <c r="W4" s="44"/>
      <c r="X4" s="44"/>
      <c r="Y4" s="44"/>
      <c r="Z4" s="44"/>
      <c r="AA4" s="44"/>
      <c r="AB4" s="44"/>
      <c r="AC4" s="38"/>
    </row>
    <row r="5" spans="1:29" ht="22.5" hidden="1" customHeight="1">
      <c r="A5" s="114"/>
      <c r="B5" s="115">
        <v>6</v>
      </c>
      <c r="C5" s="116">
        <v>29.99</v>
      </c>
      <c r="D5" s="116">
        <v>69.989999999999995</v>
      </c>
      <c r="E5" s="116">
        <v>49.99</v>
      </c>
      <c r="F5" s="116">
        <v>44.99</v>
      </c>
      <c r="G5" s="117" t="s">
        <v>6</v>
      </c>
      <c r="H5" s="116" t="s">
        <v>847</v>
      </c>
      <c r="I5" s="118" t="s">
        <v>848</v>
      </c>
      <c r="J5" s="118">
        <v>5213009012232</v>
      </c>
      <c r="K5" s="116" t="s">
        <v>849</v>
      </c>
      <c r="L5" s="116" t="s">
        <v>76</v>
      </c>
      <c r="M5" s="119" t="s">
        <v>273</v>
      </c>
      <c r="N5" s="116" t="s">
        <v>56</v>
      </c>
      <c r="O5" s="119" t="s">
        <v>57</v>
      </c>
      <c r="P5" s="120" t="s">
        <v>850</v>
      </c>
      <c r="Q5" s="121">
        <f>A5*F5</f>
        <v>0</v>
      </c>
      <c r="R5" s="121">
        <f>A5*E5</f>
        <v>0</v>
      </c>
      <c r="S5" s="121">
        <f>D5*A5</f>
        <v>0</v>
      </c>
      <c r="T5" s="44"/>
      <c r="U5" s="44"/>
      <c r="V5" s="44"/>
      <c r="W5" s="44"/>
      <c r="X5" s="44"/>
      <c r="Y5" s="44"/>
      <c r="Z5" s="44"/>
      <c r="AA5" s="44"/>
      <c r="AB5" s="44"/>
      <c r="AC5" s="38"/>
    </row>
    <row r="6" spans="1:29" ht="22.5" customHeight="1">
      <c r="A6" s="114">
        <v>1</v>
      </c>
      <c r="B6" s="115">
        <v>6</v>
      </c>
      <c r="C6" s="116">
        <v>29.99</v>
      </c>
      <c r="D6" s="116">
        <v>69.989999999999995</v>
      </c>
      <c r="E6" s="116">
        <v>49.99</v>
      </c>
      <c r="F6" s="116">
        <v>44.99</v>
      </c>
      <c r="G6" s="117" t="s">
        <v>6</v>
      </c>
      <c r="H6" s="122" t="s">
        <v>851</v>
      </c>
      <c r="I6" s="118" t="s">
        <v>852</v>
      </c>
      <c r="J6" s="118">
        <v>5213009012539</v>
      </c>
      <c r="K6" s="116" t="s">
        <v>853</v>
      </c>
      <c r="L6" s="116" t="s">
        <v>76</v>
      </c>
      <c r="M6" s="119" t="s">
        <v>273</v>
      </c>
      <c r="N6" s="116" t="s">
        <v>56</v>
      </c>
      <c r="O6" s="119" t="s">
        <v>57</v>
      </c>
      <c r="P6" s="120" t="s">
        <v>854</v>
      </c>
      <c r="Q6" s="121">
        <f>A6*F6</f>
        <v>44.99</v>
      </c>
      <c r="R6" s="121">
        <f>A6*E6</f>
        <v>49.99</v>
      </c>
      <c r="S6" s="121">
        <f>D6*A6</f>
        <v>69.989999999999995</v>
      </c>
      <c r="T6" s="44"/>
      <c r="U6" s="44"/>
      <c r="V6" s="44"/>
      <c r="W6" s="44"/>
      <c r="X6" s="44"/>
      <c r="Y6" s="44"/>
      <c r="Z6" s="44"/>
      <c r="AA6" s="44"/>
      <c r="AB6" s="44"/>
      <c r="AC6" s="38"/>
    </row>
    <row r="7" spans="1:29" ht="22.5" hidden="1" customHeight="1">
      <c r="A7" s="112" t="s">
        <v>36</v>
      </c>
      <c r="B7" s="112" t="s">
        <v>37</v>
      </c>
      <c r="C7" s="112" t="s">
        <v>265</v>
      </c>
      <c r="D7" s="112" t="s">
        <v>39</v>
      </c>
      <c r="E7" s="112" t="s">
        <v>855</v>
      </c>
      <c r="F7" s="112" t="s">
        <v>845</v>
      </c>
      <c r="G7" s="113" t="s">
        <v>42</v>
      </c>
      <c r="H7" s="112" t="s">
        <v>856</v>
      </c>
      <c r="I7" s="112" t="s">
        <v>43</v>
      </c>
      <c r="J7" s="112" t="s">
        <v>44</v>
      </c>
      <c r="K7" s="112" t="s">
        <v>45</v>
      </c>
      <c r="L7" s="112" t="s">
        <v>46</v>
      </c>
      <c r="M7" s="112" t="s">
        <v>47</v>
      </c>
      <c r="N7" s="112" t="s">
        <v>48</v>
      </c>
      <c r="O7" s="112" t="s">
        <v>49</v>
      </c>
      <c r="P7" s="113" t="s">
        <v>50</v>
      </c>
      <c r="Q7" s="112" t="s">
        <v>267</v>
      </c>
      <c r="R7" s="112" t="s">
        <v>268</v>
      </c>
      <c r="S7" s="112" t="s">
        <v>269</v>
      </c>
      <c r="T7" s="44"/>
      <c r="U7" s="44"/>
      <c r="V7" s="44"/>
      <c r="W7" s="44"/>
      <c r="X7" s="44"/>
      <c r="Y7" s="44"/>
      <c r="Z7" s="44"/>
      <c r="AA7" s="44"/>
      <c r="AB7" s="44"/>
      <c r="AC7" s="38"/>
    </row>
    <row r="8" spans="1:29" ht="27.75" hidden="1" customHeight="1">
      <c r="A8" s="114"/>
      <c r="B8" s="123">
        <v>6</v>
      </c>
      <c r="C8" s="123" t="s">
        <v>125</v>
      </c>
      <c r="D8" s="123">
        <v>100</v>
      </c>
      <c r="E8" s="123">
        <v>65</v>
      </c>
      <c r="F8" s="123">
        <v>55</v>
      </c>
      <c r="G8" s="124" t="s">
        <v>857</v>
      </c>
      <c r="H8" s="123" t="s">
        <v>131</v>
      </c>
      <c r="I8" s="125" t="s">
        <v>132</v>
      </c>
      <c r="J8" s="126">
        <v>521300901451</v>
      </c>
      <c r="K8" s="123" t="s">
        <v>858</v>
      </c>
      <c r="L8" s="123" t="s">
        <v>76</v>
      </c>
      <c r="M8" s="127" t="s">
        <v>55</v>
      </c>
      <c r="N8" s="123" t="s">
        <v>56</v>
      </c>
      <c r="O8" s="127" t="s">
        <v>57</v>
      </c>
      <c r="P8" s="128" t="s">
        <v>6</v>
      </c>
      <c r="Q8" s="121">
        <f t="shared" ref="Q8:Q43" si="0">A8*F8</f>
        <v>0</v>
      </c>
      <c r="R8" s="121">
        <f t="shared" ref="R8:R43" si="1">A8*E8</f>
        <v>0</v>
      </c>
      <c r="S8" s="121">
        <f t="shared" ref="S8:S43" si="2">D8*A8</f>
        <v>0</v>
      </c>
      <c r="T8" s="44"/>
      <c r="U8" s="44"/>
      <c r="V8" s="44"/>
      <c r="W8" s="44"/>
      <c r="X8" s="44"/>
      <c r="Y8" s="44"/>
      <c r="Z8" s="44"/>
      <c r="AA8" s="44"/>
      <c r="AB8" s="44"/>
      <c r="AC8" s="38"/>
    </row>
    <row r="9" spans="1:29" ht="27.75" customHeight="1">
      <c r="A9" s="114">
        <v>1</v>
      </c>
      <c r="B9" s="116">
        <v>3</v>
      </c>
      <c r="C9" s="116">
        <v>119.99</v>
      </c>
      <c r="D9" s="116">
        <v>288.99</v>
      </c>
      <c r="E9" s="116">
        <v>164.99</v>
      </c>
      <c r="F9" s="116">
        <v>149.99</v>
      </c>
      <c r="G9" s="117"/>
      <c r="H9" s="116" t="s">
        <v>859</v>
      </c>
      <c r="I9" s="129" t="s">
        <v>61</v>
      </c>
      <c r="J9" s="118">
        <v>5213009013895</v>
      </c>
      <c r="K9" s="116" t="s">
        <v>860</v>
      </c>
      <c r="L9" s="116" t="s">
        <v>63</v>
      </c>
      <c r="M9" s="119" t="s">
        <v>64</v>
      </c>
      <c r="N9" s="116" t="s">
        <v>65</v>
      </c>
      <c r="O9" s="119" t="s">
        <v>66</v>
      </c>
      <c r="P9" s="120" t="s">
        <v>861</v>
      </c>
      <c r="Q9" s="121">
        <f t="shared" si="0"/>
        <v>149.99</v>
      </c>
      <c r="R9" s="121">
        <f t="shared" si="1"/>
        <v>164.99</v>
      </c>
      <c r="S9" s="121">
        <f t="shared" si="2"/>
        <v>288.99</v>
      </c>
      <c r="T9" s="44"/>
      <c r="U9" s="44"/>
      <c r="V9" s="44"/>
      <c r="W9" s="44"/>
      <c r="X9" s="44"/>
      <c r="Y9" s="44"/>
      <c r="Z9" s="44"/>
      <c r="AA9" s="44"/>
      <c r="AB9" s="44"/>
      <c r="AC9" s="38"/>
    </row>
    <row r="10" spans="1:29" ht="27.75" customHeight="1">
      <c r="A10" s="114">
        <v>1</v>
      </c>
      <c r="B10" s="116">
        <v>3</v>
      </c>
      <c r="C10" s="116">
        <v>119.99</v>
      </c>
      <c r="D10" s="116">
        <v>288.99</v>
      </c>
      <c r="E10" s="116">
        <v>164.99</v>
      </c>
      <c r="F10" s="116">
        <v>149.99</v>
      </c>
      <c r="G10" s="117"/>
      <c r="H10" s="116" t="s">
        <v>862</v>
      </c>
      <c r="I10" s="129" t="s">
        <v>69</v>
      </c>
      <c r="J10" s="118">
        <v>5213009013987</v>
      </c>
      <c r="K10" s="116" t="s">
        <v>863</v>
      </c>
      <c r="L10" s="123" t="s">
        <v>63</v>
      </c>
      <c r="M10" s="127" t="s">
        <v>64</v>
      </c>
      <c r="N10" s="123" t="s">
        <v>65</v>
      </c>
      <c r="O10" s="127" t="s">
        <v>66</v>
      </c>
      <c r="P10" s="128" t="s">
        <v>71</v>
      </c>
      <c r="Q10" s="121">
        <f t="shared" si="0"/>
        <v>149.99</v>
      </c>
      <c r="R10" s="121">
        <f t="shared" si="1"/>
        <v>164.99</v>
      </c>
      <c r="S10" s="121">
        <f t="shared" si="2"/>
        <v>288.99</v>
      </c>
      <c r="T10" s="44"/>
      <c r="U10" s="44"/>
      <c r="V10" s="44"/>
      <c r="W10" s="44"/>
      <c r="X10" s="44"/>
      <c r="Y10" s="44"/>
      <c r="Z10" s="44"/>
      <c r="AA10" s="44"/>
      <c r="AB10" s="44"/>
      <c r="AC10" s="38"/>
    </row>
    <row r="11" spans="1:29" ht="27.75" customHeight="1">
      <c r="A11" s="114">
        <v>1</v>
      </c>
      <c r="B11" s="116">
        <v>1</v>
      </c>
      <c r="C11" s="130" t="s">
        <v>125</v>
      </c>
      <c r="D11" s="116">
        <v>103.99</v>
      </c>
      <c r="E11" s="119">
        <v>70</v>
      </c>
      <c r="F11" s="119">
        <v>70</v>
      </c>
      <c r="G11" s="131" t="s">
        <v>134</v>
      </c>
      <c r="H11" s="116" t="s">
        <v>135</v>
      </c>
      <c r="I11" s="118" t="s">
        <v>136</v>
      </c>
      <c r="J11" s="132">
        <v>5213009013932</v>
      </c>
      <c r="K11" s="129" t="s">
        <v>137</v>
      </c>
      <c r="L11" s="116" t="s">
        <v>76</v>
      </c>
      <c r="M11" s="119" t="s">
        <v>55</v>
      </c>
      <c r="N11" s="116" t="s">
        <v>56</v>
      </c>
      <c r="O11" s="119" t="s">
        <v>57</v>
      </c>
      <c r="P11" s="133" t="s">
        <v>864</v>
      </c>
      <c r="Q11" s="121">
        <f t="shared" si="0"/>
        <v>70</v>
      </c>
      <c r="R11" s="121">
        <f t="shared" si="1"/>
        <v>70</v>
      </c>
      <c r="S11" s="121">
        <f t="shared" si="2"/>
        <v>103.99</v>
      </c>
      <c r="T11" s="44"/>
      <c r="U11" s="44"/>
      <c r="V11" s="44"/>
      <c r="W11" s="44"/>
      <c r="X11" s="44"/>
      <c r="Y11" s="44"/>
      <c r="Z11" s="44"/>
      <c r="AA11" s="44"/>
      <c r="AB11" s="44"/>
      <c r="AC11" s="44"/>
    </row>
    <row r="12" spans="1:29" ht="39" hidden="1" customHeight="1">
      <c r="A12" s="114"/>
      <c r="B12" s="116">
        <v>1</v>
      </c>
      <c r="C12" s="130" t="s">
        <v>125</v>
      </c>
      <c r="D12" s="119">
        <v>600</v>
      </c>
      <c r="E12" s="119">
        <v>410</v>
      </c>
      <c r="F12" s="119">
        <v>410</v>
      </c>
      <c r="G12" s="131" t="s">
        <v>865</v>
      </c>
      <c r="H12" s="116" t="s">
        <v>138</v>
      </c>
      <c r="I12" s="118" t="s">
        <v>139</v>
      </c>
      <c r="J12" s="132">
        <v>5213009012546</v>
      </c>
      <c r="K12" s="129" t="s">
        <v>866</v>
      </c>
      <c r="L12" s="129" t="s">
        <v>141</v>
      </c>
      <c r="M12" s="134" t="s">
        <v>141</v>
      </c>
      <c r="N12" s="129" t="s">
        <v>141</v>
      </c>
      <c r="O12" s="134" t="s">
        <v>141</v>
      </c>
      <c r="P12" s="133" t="s">
        <v>867</v>
      </c>
      <c r="Q12" s="121">
        <f t="shared" si="0"/>
        <v>0</v>
      </c>
      <c r="R12" s="121">
        <f t="shared" si="1"/>
        <v>0</v>
      </c>
      <c r="S12" s="121">
        <f t="shared" si="2"/>
        <v>0</v>
      </c>
      <c r="T12" s="44"/>
      <c r="U12" s="44"/>
      <c r="V12" s="44"/>
      <c r="W12" s="44"/>
      <c r="X12" s="44"/>
      <c r="Y12" s="44"/>
      <c r="Z12" s="44"/>
      <c r="AA12" s="44"/>
      <c r="AB12" s="44"/>
      <c r="AC12" s="38"/>
    </row>
    <row r="13" spans="1:29" ht="22.5" hidden="1" customHeight="1">
      <c r="A13" s="114"/>
      <c r="B13" s="116">
        <v>6</v>
      </c>
      <c r="C13" s="116">
        <v>39.99</v>
      </c>
      <c r="D13" s="116">
        <v>100.99</v>
      </c>
      <c r="E13" s="116">
        <v>54.99</v>
      </c>
      <c r="F13" s="116">
        <v>49.99</v>
      </c>
      <c r="G13" s="131" t="s">
        <v>6</v>
      </c>
      <c r="H13" s="116" t="s">
        <v>143</v>
      </c>
      <c r="I13" s="118" t="s">
        <v>144</v>
      </c>
      <c r="J13" s="118">
        <v>5213009012911</v>
      </c>
      <c r="K13" s="116" t="s">
        <v>145</v>
      </c>
      <c r="L13" s="116" t="s">
        <v>146</v>
      </c>
      <c r="M13" s="119" t="s">
        <v>55</v>
      </c>
      <c r="N13" s="116" t="s">
        <v>147</v>
      </c>
      <c r="O13" s="119" t="s">
        <v>148</v>
      </c>
      <c r="P13" s="120" t="s">
        <v>868</v>
      </c>
      <c r="Q13" s="121">
        <f t="shared" si="0"/>
        <v>0</v>
      </c>
      <c r="R13" s="121">
        <f t="shared" si="1"/>
        <v>0</v>
      </c>
      <c r="S13" s="121">
        <f t="shared" si="2"/>
        <v>0</v>
      </c>
      <c r="T13" s="44"/>
      <c r="U13" s="44"/>
      <c r="V13" s="44"/>
      <c r="W13" s="44"/>
      <c r="X13" s="44"/>
      <c r="Y13" s="44"/>
      <c r="Z13" s="44"/>
      <c r="AA13" s="44"/>
      <c r="AB13" s="44"/>
      <c r="AC13" s="38"/>
    </row>
    <row r="14" spans="1:29" ht="22.5" customHeight="1">
      <c r="A14" s="114">
        <v>1</v>
      </c>
      <c r="B14" s="116">
        <v>12</v>
      </c>
      <c r="C14" s="116">
        <v>24.99</v>
      </c>
      <c r="D14" s="116">
        <v>54.99</v>
      </c>
      <c r="E14" s="116">
        <v>32.99</v>
      </c>
      <c r="F14" s="116">
        <v>29.99</v>
      </c>
      <c r="G14" s="131" t="s">
        <v>6</v>
      </c>
      <c r="H14" s="116" t="s">
        <v>149</v>
      </c>
      <c r="I14" s="116" t="s">
        <v>150</v>
      </c>
      <c r="J14" s="132">
        <v>5213009012300</v>
      </c>
      <c r="K14" s="116" t="s">
        <v>151</v>
      </c>
      <c r="L14" s="116" t="s">
        <v>152</v>
      </c>
      <c r="M14" s="119" t="s">
        <v>153</v>
      </c>
      <c r="N14" s="116" t="s">
        <v>154</v>
      </c>
      <c r="O14" s="119" t="s">
        <v>148</v>
      </c>
      <c r="P14" s="120" t="s">
        <v>155</v>
      </c>
      <c r="Q14" s="121">
        <f t="shared" si="0"/>
        <v>29.99</v>
      </c>
      <c r="R14" s="121">
        <f t="shared" si="1"/>
        <v>32.99</v>
      </c>
      <c r="S14" s="121">
        <f t="shared" si="2"/>
        <v>54.99</v>
      </c>
      <c r="T14" s="44"/>
      <c r="U14" s="44"/>
      <c r="V14" s="44"/>
      <c r="W14" s="44"/>
      <c r="X14" s="44"/>
      <c r="Y14" s="44"/>
      <c r="Z14" s="44"/>
      <c r="AA14" s="44"/>
      <c r="AB14" s="44"/>
      <c r="AC14" s="38"/>
    </row>
    <row r="15" spans="1:29" ht="21.75" customHeight="1">
      <c r="A15" s="114">
        <v>1</v>
      </c>
      <c r="B15" s="116">
        <v>1</v>
      </c>
      <c r="C15" s="116">
        <v>9.99</v>
      </c>
      <c r="D15" s="116">
        <v>0</v>
      </c>
      <c r="E15" s="116">
        <v>0</v>
      </c>
      <c r="F15" s="116">
        <v>0</v>
      </c>
      <c r="G15" s="131" t="s">
        <v>6</v>
      </c>
      <c r="H15" s="116" t="s">
        <v>156</v>
      </c>
      <c r="I15" s="132" t="s">
        <v>157</v>
      </c>
      <c r="J15" s="132">
        <v>5213009014014</v>
      </c>
      <c r="K15" s="116" t="s">
        <v>869</v>
      </c>
      <c r="L15" s="123" t="s">
        <v>159</v>
      </c>
      <c r="M15" s="127" t="s">
        <v>870</v>
      </c>
      <c r="N15" s="123" t="s">
        <v>6</v>
      </c>
      <c r="O15" s="127" t="s">
        <v>6</v>
      </c>
      <c r="P15" s="128" t="s">
        <v>161</v>
      </c>
      <c r="Q15" s="121">
        <f t="shared" si="0"/>
        <v>0</v>
      </c>
      <c r="R15" s="121">
        <f t="shared" si="1"/>
        <v>0</v>
      </c>
      <c r="S15" s="121">
        <f t="shared" si="2"/>
        <v>0</v>
      </c>
      <c r="T15" s="44"/>
      <c r="U15" s="44"/>
      <c r="V15" s="44"/>
      <c r="W15" s="44"/>
      <c r="X15" s="44"/>
      <c r="Y15" s="44"/>
      <c r="Z15" s="44"/>
      <c r="AA15" s="44"/>
      <c r="AB15" s="44"/>
      <c r="AC15" s="38"/>
    </row>
    <row r="16" spans="1:29" ht="21.75" hidden="1" customHeight="1">
      <c r="A16" s="114"/>
      <c r="B16" s="116">
        <v>1</v>
      </c>
      <c r="C16" s="116">
        <v>2.99</v>
      </c>
      <c r="D16" s="116">
        <v>6.99</v>
      </c>
      <c r="E16" s="116">
        <v>4.99</v>
      </c>
      <c r="F16" s="116">
        <v>4.99</v>
      </c>
      <c r="G16" s="131" t="s">
        <v>6</v>
      </c>
      <c r="H16" s="116" t="s">
        <v>871</v>
      </c>
      <c r="I16" s="132" t="s">
        <v>872</v>
      </c>
      <c r="J16" s="132">
        <v>5213009012553</v>
      </c>
      <c r="K16" s="116" t="s">
        <v>873</v>
      </c>
      <c r="L16" s="115" t="s">
        <v>159</v>
      </c>
      <c r="M16" s="135" t="s">
        <v>870</v>
      </c>
      <c r="N16" s="115" t="s">
        <v>6</v>
      </c>
      <c r="O16" s="135" t="s">
        <v>6</v>
      </c>
      <c r="P16" s="136" t="s">
        <v>874</v>
      </c>
      <c r="Q16" s="121">
        <f t="shared" si="0"/>
        <v>0</v>
      </c>
      <c r="R16" s="121">
        <f t="shared" si="1"/>
        <v>0</v>
      </c>
      <c r="S16" s="121">
        <f t="shared" si="2"/>
        <v>0</v>
      </c>
      <c r="T16" s="44"/>
      <c r="U16" s="44"/>
      <c r="V16" s="44"/>
      <c r="W16" s="44"/>
      <c r="X16" s="44"/>
      <c r="Y16" s="44"/>
      <c r="Z16" s="44"/>
      <c r="AA16" s="44"/>
      <c r="AB16" s="44"/>
      <c r="AC16" s="38"/>
    </row>
    <row r="17" spans="1:29" ht="22.5" hidden="1" customHeight="1">
      <c r="A17" s="114"/>
      <c r="B17" s="116">
        <v>1</v>
      </c>
      <c r="C17" s="116">
        <v>9.99</v>
      </c>
      <c r="D17" s="116">
        <v>24.99</v>
      </c>
      <c r="E17" s="116">
        <v>15.99</v>
      </c>
      <c r="F17" s="116">
        <v>14.99</v>
      </c>
      <c r="G17" s="131" t="s">
        <v>6</v>
      </c>
      <c r="H17" s="116" t="s">
        <v>162</v>
      </c>
      <c r="I17" s="132" t="s">
        <v>163</v>
      </c>
      <c r="J17" s="132">
        <v>5213009010870</v>
      </c>
      <c r="K17" s="116" t="s">
        <v>164</v>
      </c>
      <c r="L17" s="115" t="s">
        <v>159</v>
      </c>
      <c r="M17" s="135" t="s">
        <v>870</v>
      </c>
      <c r="N17" s="115" t="s">
        <v>6</v>
      </c>
      <c r="O17" s="135" t="s">
        <v>6</v>
      </c>
      <c r="P17" s="136" t="s">
        <v>165</v>
      </c>
      <c r="Q17" s="121">
        <f t="shared" si="0"/>
        <v>0</v>
      </c>
      <c r="R17" s="121">
        <f t="shared" si="1"/>
        <v>0</v>
      </c>
      <c r="S17" s="121">
        <f t="shared" si="2"/>
        <v>0</v>
      </c>
      <c r="T17" s="44"/>
      <c r="U17" s="44"/>
      <c r="V17" s="44"/>
      <c r="W17" s="44"/>
      <c r="X17" s="44"/>
      <c r="Y17" s="44"/>
      <c r="Z17" s="44"/>
      <c r="AA17" s="44"/>
      <c r="AB17" s="44"/>
      <c r="AC17" s="38"/>
    </row>
    <row r="18" spans="1:29" ht="22.5" hidden="1" customHeight="1">
      <c r="A18" s="114"/>
      <c r="B18" s="116">
        <v>1</v>
      </c>
      <c r="C18" s="116">
        <v>2.99</v>
      </c>
      <c r="D18" s="116">
        <v>6.99</v>
      </c>
      <c r="E18" s="116">
        <v>4.99</v>
      </c>
      <c r="F18" s="116">
        <v>4.99</v>
      </c>
      <c r="G18" s="131" t="s">
        <v>6</v>
      </c>
      <c r="H18" s="116" t="s">
        <v>875</v>
      </c>
      <c r="I18" s="132" t="s">
        <v>876</v>
      </c>
      <c r="J18" s="118">
        <v>5213009012942</v>
      </c>
      <c r="K18" s="116" t="s">
        <v>873</v>
      </c>
      <c r="L18" s="115" t="s">
        <v>159</v>
      </c>
      <c r="M18" s="135" t="s">
        <v>870</v>
      </c>
      <c r="N18" s="115" t="s">
        <v>6</v>
      </c>
      <c r="O18" s="135" t="s">
        <v>6</v>
      </c>
      <c r="P18" s="136" t="s">
        <v>874</v>
      </c>
      <c r="Q18" s="121">
        <f t="shared" si="0"/>
        <v>0</v>
      </c>
      <c r="R18" s="121">
        <f t="shared" si="1"/>
        <v>0</v>
      </c>
      <c r="S18" s="121">
        <f t="shared" si="2"/>
        <v>0</v>
      </c>
      <c r="T18" s="44"/>
      <c r="U18" s="44"/>
      <c r="V18" s="44"/>
      <c r="W18" s="44"/>
      <c r="X18" s="44"/>
      <c r="Y18" s="44"/>
      <c r="Z18" s="44"/>
      <c r="AA18" s="44"/>
      <c r="AB18" s="44"/>
      <c r="AC18" s="38"/>
    </row>
    <row r="19" spans="1:29" ht="22.5" customHeight="1">
      <c r="A19" s="114">
        <v>1</v>
      </c>
      <c r="B19" s="116">
        <v>1</v>
      </c>
      <c r="C19" s="116">
        <v>9.99</v>
      </c>
      <c r="D19" s="116">
        <v>0</v>
      </c>
      <c r="E19" s="116">
        <v>0</v>
      </c>
      <c r="F19" s="116">
        <v>0</v>
      </c>
      <c r="G19" s="131" t="s">
        <v>6</v>
      </c>
      <c r="H19" s="116" t="s">
        <v>166</v>
      </c>
      <c r="I19" s="132" t="s">
        <v>167</v>
      </c>
      <c r="J19" s="118">
        <v>5213009012935</v>
      </c>
      <c r="K19" s="116" t="s">
        <v>164</v>
      </c>
      <c r="L19" s="116" t="s">
        <v>159</v>
      </c>
      <c r="M19" s="119" t="s">
        <v>870</v>
      </c>
      <c r="N19" s="115" t="s">
        <v>6</v>
      </c>
      <c r="O19" s="135" t="s">
        <v>6</v>
      </c>
      <c r="P19" s="120" t="s">
        <v>165</v>
      </c>
      <c r="Q19" s="121">
        <f t="shared" si="0"/>
        <v>0</v>
      </c>
      <c r="R19" s="121">
        <f t="shared" si="1"/>
        <v>0</v>
      </c>
      <c r="S19" s="121">
        <f t="shared" si="2"/>
        <v>0</v>
      </c>
      <c r="T19" s="44"/>
      <c r="U19" s="44"/>
      <c r="V19" s="44"/>
      <c r="W19" s="44"/>
      <c r="X19" s="44"/>
      <c r="Y19" s="44"/>
      <c r="Z19" s="44"/>
      <c r="AA19" s="44"/>
      <c r="AB19" s="44"/>
      <c r="AC19" s="38"/>
    </row>
    <row r="20" spans="1:29" ht="22.5" hidden="1" customHeight="1">
      <c r="A20" s="114"/>
      <c r="B20" s="116">
        <v>1</v>
      </c>
      <c r="C20" s="116">
        <v>2.99</v>
      </c>
      <c r="D20" s="116">
        <v>6.99</v>
      </c>
      <c r="E20" s="116">
        <v>4.99</v>
      </c>
      <c r="F20" s="116">
        <v>4.99</v>
      </c>
      <c r="G20" s="131" t="s">
        <v>6</v>
      </c>
      <c r="H20" s="116" t="s">
        <v>877</v>
      </c>
      <c r="I20" s="118" t="s">
        <v>878</v>
      </c>
      <c r="J20" s="118">
        <v>5213009012980</v>
      </c>
      <c r="K20" s="116" t="s">
        <v>873</v>
      </c>
      <c r="L20" s="115" t="s">
        <v>159</v>
      </c>
      <c r="M20" s="135" t="s">
        <v>870</v>
      </c>
      <c r="N20" s="115" t="s">
        <v>6</v>
      </c>
      <c r="O20" s="135" t="s">
        <v>6</v>
      </c>
      <c r="P20" s="136" t="s">
        <v>874</v>
      </c>
      <c r="Q20" s="121">
        <f t="shared" si="0"/>
        <v>0</v>
      </c>
      <c r="R20" s="121">
        <f t="shared" si="1"/>
        <v>0</v>
      </c>
      <c r="S20" s="121">
        <f t="shared" si="2"/>
        <v>0</v>
      </c>
      <c r="T20" s="44"/>
      <c r="U20" s="44"/>
      <c r="V20" s="44"/>
      <c r="W20" s="44"/>
      <c r="X20" s="44"/>
      <c r="Y20" s="44"/>
      <c r="Z20" s="44"/>
      <c r="AA20" s="44"/>
      <c r="AB20" s="44"/>
      <c r="AC20" s="38"/>
    </row>
    <row r="21" spans="1:29" ht="22.5" hidden="1" customHeight="1">
      <c r="A21" s="114"/>
      <c r="B21" s="116">
        <v>1</v>
      </c>
      <c r="C21" s="116">
        <v>9.99</v>
      </c>
      <c r="D21" s="116">
        <v>24.99</v>
      </c>
      <c r="E21" s="116">
        <v>15.99</v>
      </c>
      <c r="F21" s="116">
        <v>14.99</v>
      </c>
      <c r="G21" s="131" t="s">
        <v>6</v>
      </c>
      <c r="H21" s="116" t="s">
        <v>168</v>
      </c>
      <c r="I21" s="118" t="s">
        <v>169</v>
      </c>
      <c r="J21" s="118">
        <v>5213009012959</v>
      </c>
      <c r="K21" s="116" t="s">
        <v>164</v>
      </c>
      <c r="L21" s="115" t="s">
        <v>159</v>
      </c>
      <c r="M21" s="135" t="s">
        <v>870</v>
      </c>
      <c r="N21" s="115" t="s">
        <v>6</v>
      </c>
      <c r="O21" s="135" t="s">
        <v>6</v>
      </c>
      <c r="P21" s="136" t="s">
        <v>165</v>
      </c>
      <c r="Q21" s="121">
        <f t="shared" si="0"/>
        <v>0</v>
      </c>
      <c r="R21" s="121">
        <f t="shared" si="1"/>
        <v>0</v>
      </c>
      <c r="S21" s="121">
        <f t="shared" si="2"/>
        <v>0</v>
      </c>
      <c r="T21" s="44"/>
      <c r="U21" s="44"/>
      <c r="V21" s="44"/>
      <c r="W21" s="44"/>
      <c r="X21" s="44"/>
      <c r="Y21" s="44"/>
      <c r="Z21" s="44"/>
      <c r="AA21" s="44"/>
      <c r="AB21" s="44"/>
      <c r="AC21" s="38"/>
    </row>
    <row r="22" spans="1:29" ht="22.5" hidden="1" customHeight="1">
      <c r="A22" s="114"/>
      <c r="B22" s="116">
        <v>1</v>
      </c>
      <c r="C22" s="116">
        <v>2.99</v>
      </c>
      <c r="D22" s="116">
        <v>6.99</v>
      </c>
      <c r="E22" s="116">
        <v>4.99</v>
      </c>
      <c r="F22" s="116">
        <v>4.99</v>
      </c>
      <c r="G22" s="131" t="s">
        <v>6</v>
      </c>
      <c r="H22" s="116" t="s">
        <v>879</v>
      </c>
      <c r="I22" s="118" t="s">
        <v>880</v>
      </c>
      <c r="J22" s="118">
        <v>5213009012997</v>
      </c>
      <c r="K22" s="116" t="s">
        <v>873</v>
      </c>
      <c r="L22" s="115" t="s">
        <v>159</v>
      </c>
      <c r="M22" s="135" t="s">
        <v>870</v>
      </c>
      <c r="N22" s="115" t="s">
        <v>6</v>
      </c>
      <c r="O22" s="135" t="s">
        <v>6</v>
      </c>
      <c r="P22" s="136" t="s">
        <v>874</v>
      </c>
      <c r="Q22" s="121">
        <f t="shared" si="0"/>
        <v>0</v>
      </c>
      <c r="R22" s="121">
        <f t="shared" si="1"/>
        <v>0</v>
      </c>
      <c r="S22" s="121">
        <f t="shared" si="2"/>
        <v>0</v>
      </c>
      <c r="T22" s="44"/>
      <c r="U22" s="44"/>
      <c r="V22" s="44"/>
      <c r="W22" s="44"/>
      <c r="X22" s="44"/>
      <c r="Y22" s="44"/>
      <c r="Z22" s="44"/>
      <c r="AA22" s="44"/>
      <c r="AB22" s="44"/>
      <c r="AC22" s="38"/>
    </row>
    <row r="23" spans="1:29" ht="22.5" hidden="1" customHeight="1">
      <c r="A23" s="114"/>
      <c r="B23" s="116">
        <v>1</v>
      </c>
      <c r="C23" s="116">
        <v>9.99</v>
      </c>
      <c r="D23" s="116">
        <v>24.99</v>
      </c>
      <c r="E23" s="116">
        <v>15.99</v>
      </c>
      <c r="F23" s="116">
        <v>14.99</v>
      </c>
      <c r="G23" s="131" t="s">
        <v>6</v>
      </c>
      <c r="H23" s="116" t="s">
        <v>170</v>
      </c>
      <c r="I23" s="118" t="s">
        <v>171</v>
      </c>
      <c r="J23" s="118">
        <v>5213009012966</v>
      </c>
      <c r="K23" s="116" t="s">
        <v>164</v>
      </c>
      <c r="L23" s="115" t="s">
        <v>159</v>
      </c>
      <c r="M23" s="135" t="s">
        <v>870</v>
      </c>
      <c r="N23" s="115" t="s">
        <v>6</v>
      </c>
      <c r="O23" s="135" t="s">
        <v>6</v>
      </c>
      <c r="P23" s="136" t="s">
        <v>165</v>
      </c>
      <c r="Q23" s="121">
        <f t="shared" si="0"/>
        <v>0</v>
      </c>
      <c r="R23" s="121">
        <f t="shared" si="1"/>
        <v>0</v>
      </c>
      <c r="S23" s="121">
        <f t="shared" si="2"/>
        <v>0</v>
      </c>
      <c r="T23" s="44"/>
      <c r="U23" s="44"/>
      <c r="V23" s="44"/>
      <c r="W23" s="44"/>
      <c r="X23" s="44"/>
      <c r="Y23" s="44"/>
      <c r="Z23" s="44"/>
      <c r="AA23" s="44"/>
      <c r="AB23" s="44"/>
      <c r="AC23" s="38"/>
    </row>
    <row r="24" spans="1:29" ht="22.5" hidden="1" customHeight="1">
      <c r="A24" s="114"/>
      <c r="B24" s="116">
        <v>1</v>
      </c>
      <c r="C24" s="116">
        <v>2.99</v>
      </c>
      <c r="D24" s="116">
        <v>6.99</v>
      </c>
      <c r="E24" s="116">
        <v>4.99</v>
      </c>
      <c r="F24" s="116">
        <v>4.99</v>
      </c>
      <c r="G24" s="131" t="s">
        <v>6</v>
      </c>
      <c r="H24" s="116" t="s">
        <v>881</v>
      </c>
      <c r="I24" s="118" t="s">
        <v>882</v>
      </c>
      <c r="J24" s="118">
        <v>5213009013024</v>
      </c>
      <c r="K24" s="116" t="s">
        <v>873</v>
      </c>
      <c r="L24" s="115" t="s">
        <v>159</v>
      </c>
      <c r="M24" s="135" t="s">
        <v>870</v>
      </c>
      <c r="N24" s="115" t="s">
        <v>6</v>
      </c>
      <c r="O24" s="135" t="s">
        <v>6</v>
      </c>
      <c r="P24" s="136" t="s">
        <v>874</v>
      </c>
      <c r="Q24" s="121">
        <f t="shared" si="0"/>
        <v>0</v>
      </c>
      <c r="R24" s="121">
        <f t="shared" si="1"/>
        <v>0</v>
      </c>
      <c r="S24" s="121">
        <f t="shared" si="2"/>
        <v>0</v>
      </c>
      <c r="T24" s="44"/>
      <c r="U24" s="44"/>
      <c r="V24" s="44"/>
      <c r="W24" s="44"/>
      <c r="X24" s="44"/>
      <c r="Y24" s="44"/>
      <c r="Z24" s="44"/>
      <c r="AA24" s="44"/>
      <c r="AB24" s="44"/>
      <c r="AC24" s="38"/>
    </row>
    <row r="25" spans="1:29" ht="22.5" hidden="1" customHeight="1">
      <c r="A25" s="114"/>
      <c r="B25" s="116">
        <v>1</v>
      </c>
      <c r="C25" s="116">
        <v>9.99</v>
      </c>
      <c r="D25" s="116">
        <v>24.99</v>
      </c>
      <c r="E25" s="116">
        <v>15.99</v>
      </c>
      <c r="F25" s="116">
        <v>14.99</v>
      </c>
      <c r="G25" s="131" t="s">
        <v>6</v>
      </c>
      <c r="H25" s="116" t="s">
        <v>172</v>
      </c>
      <c r="I25" s="118" t="s">
        <v>173</v>
      </c>
      <c r="J25" s="118">
        <v>5213009012973</v>
      </c>
      <c r="K25" s="116" t="s">
        <v>164</v>
      </c>
      <c r="L25" s="115" t="s">
        <v>159</v>
      </c>
      <c r="M25" s="135" t="s">
        <v>870</v>
      </c>
      <c r="N25" s="115" t="s">
        <v>6</v>
      </c>
      <c r="O25" s="135" t="s">
        <v>6</v>
      </c>
      <c r="P25" s="136" t="s">
        <v>165</v>
      </c>
      <c r="Q25" s="121">
        <f t="shared" si="0"/>
        <v>0</v>
      </c>
      <c r="R25" s="121">
        <f t="shared" si="1"/>
        <v>0</v>
      </c>
      <c r="S25" s="121">
        <f t="shared" si="2"/>
        <v>0</v>
      </c>
      <c r="T25" s="44"/>
      <c r="U25" s="44"/>
      <c r="V25" s="44"/>
      <c r="W25" s="44"/>
      <c r="X25" s="44"/>
      <c r="Y25" s="44"/>
      <c r="Z25" s="44"/>
      <c r="AA25" s="44"/>
      <c r="AB25" s="44"/>
      <c r="AC25" s="38"/>
    </row>
    <row r="26" spans="1:29" ht="22.5" hidden="1" customHeight="1">
      <c r="A26" s="114"/>
      <c r="B26" s="116">
        <v>1</v>
      </c>
      <c r="C26" s="116">
        <v>2.99</v>
      </c>
      <c r="D26" s="116">
        <v>6.99</v>
      </c>
      <c r="E26" s="116">
        <v>4.99</v>
      </c>
      <c r="F26" s="116">
        <v>4.99</v>
      </c>
      <c r="G26" s="131" t="s">
        <v>6</v>
      </c>
      <c r="H26" s="116" t="s">
        <v>883</v>
      </c>
      <c r="I26" s="118" t="s">
        <v>884</v>
      </c>
      <c r="J26" s="118">
        <v>5213009013109</v>
      </c>
      <c r="K26" s="116" t="s">
        <v>873</v>
      </c>
      <c r="L26" s="115" t="s">
        <v>159</v>
      </c>
      <c r="M26" s="135" t="s">
        <v>870</v>
      </c>
      <c r="N26" s="115" t="s">
        <v>6</v>
      </c>
      <c r="O26" s="135" t="s">
        <v>6</v>
      </c>
      <c r="P26" s="136" t="s">
        <v>874</v>
      </c>
      <c r="Q26" s="121">
        <f t="shared" si="0"/>
        <v>0</v>
      </c>
      <c r="R26" s="121">
        <f t="shared" si="1"/>
        <v>0</v>
      </c>
      <c r="S26" s="121">
        <f t="shared" si="2"/>
        <v>0</v>
      </c>
      <c r="T26" s="44"/>
      <c r="U26" s="44"/>
      <c r="V26" s="44"/>
      <c r="W26" s="44"/>
      <c r="X26" s="44"/>
      <c r="Y26" s="44"/>
      <c r="Z26" s="44"/>
      <c r="AA26" s="44"/>
      <c r="AB26" s="44"/>
      <c r="AC26" s="38"/>
    </row>
    <row r="27" spans="1:29" ht="22.5" hidden="1" customHeight="1">
      <c r="A27" s="114"/>
      <c r="B27" s="116">
        <v>1</v>
      </c>
      <c r="C27" s="116">
        <v>9.99</v>
      </c>
      <c r="D27" s="116">
        <v>24.99</v>
      </c>
      <c r="E27" s="116">
        <v>15.99</v>
      </c>
      <c r="F27" s="116">
        <v>14.99</v>
      </c>
      <c r="G27" s="131" t="s">
        <v>6</v>
      </c>
      <c r="H27" s="116" t="s">
        <v>174</v>
      </c>
      <c r="I27" s="118" t="s">
        <v>175</v>
      </c>
      <c r="J27" s="118">
        <v>5213009013093</v>
      </c>
      <c r="K27" s="116" t="s">
        <v>164</v>
      </c>
      <c r="L27" s="115" t="s">
        <v>159</v>
      </c>
      <c r="M27" s="135" t="s">
        <v>870</v>
      </c>
      <c r="N27" s="115" t="s">
        <v>6</v>
      </c>
      <c r="O27" s="135" t="s">
        <v>6</v>
      </c>
      <c r="P27" s="136" t="s">
        <v>165</v>
      </c>
      <c r="Q27" s="121">
        <f t="shared" si="0"/>
        <v>0</v>
      </c>
      <c r="R27" s="121">
        <f t="shared" si="1"/>
        <v>0</v>
      </c>
      <c r="S27" s="121">
        <f t="shared" si="2"/>
        <v>0</v>
      </c>
      <c r="T27" s="44"/>
      <c r="U27" s="44"/>
      <c r="V27" s="44"/>
      <c r="W27" s="44"/>
      <c r="X27" s="44"/>
      <c r="Y27" s="44"/>
      <c r="Z27" s="44"/>
      <c r="AA27" s="44"/>
      <c r="AB27" s="44"/>
      <c r="AC27" s="38"/>
    </row>
    <row r="28" spans="1:29" ht="22.5" hidden="1" customHeight="1">
      <c r="A28" s="114"/>
      <c r="B28" s="115">
        <v>1</v>
      </c>
      <c r="C28" s="135">
        <v>3.99</v>
      </c>
      <c r="D28" s="135">
        <v>9.99</v>
      </c>
      <c r="E28" s="135">
        <v>5.99</v>
      </c>
      <c r="F28" s="135">
        <v>5.99</v>
      </c>
      <c r="G28" s="131" t="s">
        <v>6</v>
      </c>
      <c r="H28" s="116" t="s">
        <v>176</v>
      </c>
      <c r="I28" s="118" t="s">
        <v>177</v>
      </c>
      <c r="J28" s="118">
        <v>5213009011297</v>
      </c>
      <c r="K28" s="115" t="s">
        <v>178</v>
      </c>
      <c r="L28" s="115" t="s">
        <v>179</v>
      </c>
      <c r="M28" s="135" t="s">
        <v>180</v>
      </c>
      <c r="N28" s="115" t="s">
        <v>6</v>
      </c>
      <c r="O28" s="135" t="s">
        <v>6</v>
      </c>
      <c r="P28" s="136"/>
      <c r="Q28" s="121">
        <f t="shared" si="0"/>
        <v>0</v>
      </c>
      <c r="R28" s="121">
        <f t="shared" si="1"/>
        <v>0</v>
      </c>
      <c r="S28" s="121">
        <f t="shared" si="2"/>
        <v>0</v>
      </c>
      <c r="T28" s="44"/>
      <c r="U28" s="44"/>
      <c r="V28" s="44"/>
      <c r="W28" s="44"/>
      <c r="X28" s="44"/>
      <c r="Y28" s="44"/>
      <c r="Z28" s="44"/>
      <c r="AA28" s="44"/>
      <c r="AB28" s="44"/>
      <c r="AC28" s="38"/>
    </row>
    <row r="29" spans="1:29" ht="22.5" hidden="1" customHeight="1">
      <c r="A29" s="114"/>
      <c r="B29" s="115">
        <v>1</v>
      </c>
      <c r="C29" s="135">
        <v>3.99</v>
      </c>
      <c r="D29" s="135">
        <v>9.99</v>
      </c>
      <c r="E29" s="135">
        <v>5.99</v>
      </c>
      <c r="F29" s="135">
        <v>5.99</v>
      </c>
      <c r="G29" s="131" t="s">
        <v>6</v>
      </c>
      <c r="H29" s="116" t="s">
        <v>181</v>
      </c>
      <c r="I29" s="118" t="s">
        <v>182</v>
      </c>
      <c r="J29" s="118">
        <v>5213009011303</v>
      </c>
      <c r="K29" s="115" t="s">
        <v>183</v>
      </c>
      <c r="L29" s="115" t="s">
        <v>179</v>
      </c>
      <c r="M29" s="135" t="s">
        <v>180</v>
      </c>
      <c r="N29" s="115" t="s">
        <v>6</v>
      </c>
      <c r="O29" s="135" t="s">
        <v>6</v>
      </c>
      <c r="P29" s="136"/>
      <c r="Q29" s="121">
        <f t="shared" si="0"/>
        <v>0</v>
      </c>
      <c r="R29" s="121">
        <f t="shared" si="1"/>
        <v>0</v>
      </c>
      <c r="S29" s="121">
        <f t="shared" si="2"/>
        <v>0</v>
      </c>
      <c r="T29" s="44"/>
      <c r="U29" s="44"/>
      <c r="V29" s="44"/>
      <c r="W29" s="44"/>
      <c r="X29" s="44"/>
      <c r="Y29" s="44"/>
      <c r="Z29" s="44"/>
      <c r="AA29" s="44"/>
      <c r="AB29" s="44"/>
      <c r="AC29" s="38"/>
    </row>
    <row r="30" spans="1:29" ht="22.5" hidden="1" customHeight="1">
      <c r="A30" s="114"/>
      <c r="B30" s="115">
        <v>1</v>
      </c>
      <c r="C30" s="135">
        <v>3.99</v>
      </c>
      <c r="D30" s="135">
        <v>9.99</v>
      </c>
      <c r="E30" s="135">
        <v>5.99</v>
      </c>
      <c r="F30" s="135">
        <v>5.99</v>
      </c>
      <c r="G30" s="131" t="s">
        <v>6</v>
      </c>
      <c r="H30" s="116" t="s">
        <v>184</v>
      </c>
      <c r="I30" s="118" t="s">
        <v>185</v>
      </c>
      <c r="J30" s="118">
        <v>5213009011310</v>
      </c>
      <c r="K30" s="115" t="s">
        <v>186</v>
      </c>
      <c r="L30" s="115" t="s">
        <v>179</v>
      </c>
      <c r="M30" s="135" t="s">
        <v>180</v>
      </c>
      <c r="N30" s="115" t="s">
        <v>6</v>
      </c>
      <c r="O30" s="135" t="s">
        <v>6</v>
      </c>
      <c r="P30" s="136"/>
      <c r="Q30" s="121">
        <f t="shared" si="0"/>
        <v>0</v>
      </c>
      <c r="R30" s="121">
        <f t="shared" si="1"/>
        <v>0</v>
      </c>
      <c r="S30" s="121">
        <f t="shared" si="2"/>
        <v>0</v>
      </c>
      <c r="T30" s="44"/>
      <c r="U30" s="44"/>
      <c r="V30" s="44"/>
      <c r="W30" s="44"/>
      <c r="X30" s="44"/>
      <c r="Y30" s="44"/>
      <c r="Z30" s="44"/>
      <c r="AA30" s="44"/>
      <c r="AB30" s="44"/>
      <c r="AC30" s="38"/>
    </row>
    <row r="31" spans="1:29" ht="22.5" customHeight="1">
      <c r="A31" s="114">
        <v>1</v>
      </c>
      <c r="B31" s="116">
        <v>1</v>
      </c>
      <c r="C31" s="119">
        <v>15.99</v>
      </c>
      <c r="D31" s="119">
        <v>34.99</v>
      </c>
      <c r="E31" s="119">
        <v>22.99</v>
      </c>
      <c r="F31" s="119">
        <v>20.99</v>
      </c>
      <c r="G31" s="131" t="s">
        <v>6</v>
      </c>
      <c r="H31" s="116" t="s">
        <v>187</v>
      </c>
      <c r="I31" s="118" t="s">
        <v>188</v>
      </c>
      <c r="J31" s="118">
        <v>5213009013116</v>
      </c>
      <c r="K31" s="116" t="s">
        <v>189</v>
      </c>
      <c r="L31" s="121"/>
      <c r="M31" s="135" t="s">
        <v>190</v>
      </c>
      <c r="N31" s="121"/>
      <c r="O31" s="135" t="s">
        <v>6</v>
      </c>
      <c r="P31" s="136" t="s">
        <v>191</v>
      </c>
      <c r="Q31" s="121">
        <f t="shared" si="0"/>
        <v>20.99</v>
      </c>
      <c r="R31" s="121">
        <f t="shared" si="1"/>
        <v>22.99</v>
      </c>
      <c r="S31" s="121">
        <f t="shared" si="2"/>
        <v>34.99</v>
      </c>
      <c r="T31" s="44"/>
      <c r="U31" s="44"/>
      <c r="V31" s="44"/>
      <c r="W31" s="44"/>
      <c r="X31" s="44"/>
      <c r="Y31" s="44"/>
      <c r="Z31" s="44"/>
      <c r="AA31" s="44"/>
      <c r="AB31" s="44"/>
      <c r="AC31" s="38"/>
    </row>
    <row r="32" spans="1:29" ht="22.5" customHeight="1">
      <c r="A32" s="114">
        <v>1</v>
      </c>
      <c r="B32" s="116">
        <v>1</v>
      </c>
      <c r="C32" s="119">
        <v>15.99</v>
      </c>
      <c r="D32" s="119">
        <v>34.99</v>
      </c>
      <c r="E32" s="119">
        <v>22.99</v>
      </c>
      <c r="F32" s="119">
        <v>20.99</v>
      </c>
      <c r="G32" s="131" t="s">
        <v>6</v>
      </c>
      <c r="H32" s="116" t="s">
        <v>192</v>
      </c>
      <c r="I32" s="118" t="s">
        <v>193</v>
      </c>
      <c r="J32" s="118">
        <v>5213009013123</v>
      </c>
      <c r="K32" s="116" t="s">
        <v>194</v>
      </c>
      <c r="L32" s="115" t="s">
        <v>6</v>
      </c>
      <c r="M32" s="135" t="s">
        <v>190</v>
      </c>
      <c r="N32" s="115" t="s">
        <v>6</v>
      </c>
      <c r="O32" s="135" t="s">
        <v>6</v>
      </c>
      <c r="P32" s="136" t="s">
        <v>191</v>
      </c>
      <c r="Q32" s="121">
        <f t="shared" si="0"/>
        <v>20.99</v>
      </c>
      <c r="R32" s="121">
        <f t="shared" si="1"/>
        <v>22.99</v>
      </c>
      <c r="S32" s="121">
        <f t="shared" si="2"/>
        <v>34.99</v>
      </c>
      <c r="T32" s="44"/>
      <c r="U32" s="44"/>
      <c r="V32" s="44"/>
      <c r="W32" s="44"/>
      <c r="X32" s="44"/>
      <c r="Y32" s="44"/>
      <c r="Z32" s="44"/>
      <c r="AA32" s="44"/>
      <c r="AB32" s="44"/>
      <c r="AC32" s="38"/>
    </row>
    <row r="33" spans="1:29" ht="22.5" hidden="1" customHeight="1">
      <c r="A33" s="114"/>
      <c r="B33" s="115">
        <v>1</v>
      </c>
      <c r="C33" s="135">
        <v>15.99</v>
      </c>
      <c r="D33" s="135">
        <v>34.99</v>
      </c>
      <c r="E33" s="135">
        <v>22.99</v>
      </c>
      <c r="F33" s="135">
        <v>20.99</v>
      </c>
      <c r="G33" s="137" t="s">
        <v>6</v>
      </c>
      <c r="H33" s="121" t="s">
        <v>885</v>
      </c>
      <c r="I33" s="138" t="s">
        <v>196</v>
      </c>
      <c r="J33" s="139">
        <v>5213009010610</v>
      </c>
      <c r="K33" s="115" t="s">
        <v>886</v>
      </c>
      <c r="L33" s="115" t="s">
        <v>6</v>
      </c>
      <c r="M33" s="135" t="s">
        <v>190</v>
      </c>
      <c r="N33" s="115" t="s">
        <v>6</v>
      </c>
      <c r="O33" s="135" t="s">
        <v>6</v>
      </c>
      <c r="P33" s="136" t="s">
        <v>264</v>
      </c>
      <c r="Q33" s="121">
        <f t="shared" si="0"/>
        <v>0</v>
      </c>
      <c r="R33" s="121">
        <f t="shared" si="1"/>
        <v>0</v>
      </c>
      <c r="S33" s="121">
        <f t="shared" si="2"/>
        <v>0</v>
      </c>
      <c r="T33" s="44"/>
      <c r="U33" s="44"/>
      <c r="V33" s="44"/>
      <c r="W33" s="44"/>
      <c r="X33" s="44"/>
      <c r="Y33" s="44"/>
      <c r="Z33" s="44"/>
      <c r="AA33" s="44"/>
      <c r="AB33" s="44"/>
      <c r="AC33" s="38"/>
    </row>
    <row r="34" spans="1:29" ht="22.5" hidden="1" customHeight="1">
      <c r="A34" s="114"/>
      <c r="B34" s="115">
        <v>1</v>
      </c>
      <c r="C34" s="135">
        <v>15.99</v>
      </c>
      <c r="D34" s="135">
        <v>34.99</v>
      </c>
      <c r="E34" s="135">
        <v>22.99</v>
      </c>
      <c r="F34" s="135">
        <v>20.99</v>
      </c>
      <c r="G34" s="137" t="s">
        <v>6</v>
      </c>
      <c r="H34" s="121" t="s">
        <v>887</v>
      </c>
      <c r="I34" s="138" t="s">
        <v>200</v>
      </c>
      <c r="J34" s="139">
        <v>5213009010627</v>
      </c>
      <c r="K34" s="115" t="s">
        <v>201</v>
      </c>
      <c r="L34" s="115" t="s">
        <v>6</v>
      </c>
      <c r="M34" s="135" t="s">
        <v>190</v>
      </c>
      <c r="N34" s="115" t="s">
        <v>6</v>
      </c>
      <c r="O34" s="135" t="s">
        <v>6</v>
      </c>
      <c r="P34" s="136" t="s">
        <v>264</v>
      </c>
      <c r="Q34" s="121">
        <f t="shared" si="0"/>
        <v>0</v>
      </c>
      <c r="R34" s="121">
        <f t="shared" si="1"/>
        <v>0</v>
      </c>
      <c r="S34" s="121">
        <f t="shared" si="2"/>
        <v>0</v>
      </c>
      <c r="T34" s="44"/>
      <c r="U34" s="44"/>
      <c r="V34" s="44"/>
      <c r="W34" s="44"/>
      <c r="X34" s="44"/>
      <c r="Y34" s="44"/>
      <c r="Z34" s="44"/>
      <c r="AA34" s="44"/>
      <c r="AB34" s="44"/>
      <c r="AC34" s="38"/>
    </row>
    <row r="35" spans="1:29" ht="22.5" hidden="1" customHeight="1">
      <c r="A35" s="114"/>
      <c r="B35" s="115">
        <v>1</v>
      </c>
      <c r="C35" s="135">
        <v>15.99</v>
      </c>
      <c r="D35" s="135">
        <v>34.99</v>
      </c>
      <c r="E35" s="135">
        <v>22.99</v>
      </c>
      <c r="F35" s="135">
        <v>20.99</v>
      </c>
      <c r="G35" s="137" t="s">
        <v>6</v>
      </c>
      <c r="H35" s="121" t="s">
        <v>888</v>
      </c>
      <c r="I35" s="138" t="s">
        <v>203</v>
      </c>
      <c r="J35" s="139">
        <v>5213009010634</v>
      </c>
      <c r="K35" s="115" t="s">
        <v>204</v>
      </c>
      <c r="L35" s="115" t="s">
        <v>6</v>
      </c>
      <c r="M35" s="135" t="s">
        <v>190</v>
      </c>
      <c r="N35" s="115" t="s">
        <v>6</v>
      </c>
      <c r="O35" s="135" t="s">
        <v>6</v>
      </c>
      <c r="P35" s="136" t="s">
        <v>264</v>
      </c>
      <c r="Q35" s="121">
        <f t="shared" si="0"/>
        <v>0</v>
      </c>
      <c r="R35" s="121">
        <f t="shared" si="1"/>
        <v>0</v>
      </c>
      <c r="S35" s="121">
        <f t="shared" si="2"/>
        <v>0</v>
      </c>
      <c r="T35" s="44"/>
      <c r="U35" s="44"/>
      <c r="V35" s="44"/>
      <c r="W35" s="44"/>
      <c r="X35" s="44"/>
      <c r="Y35" s="44"/>
      <c r="Z35" s="44"/>
      <c r="AA35" s="44"/>
      <c r="AB35" s="44"/>
      <c r="AC35" s="38"/>
    </row>
    <row r="36" spans="1:29" ht="22.5" hidden="1" customHeight="1">
      <c r="A36" s="114"/>
      <c r="B36" s="115">
        <v>1</v>
      </c>
      <c r="C36" s="135">
        <v>15.99</v>
      </c>
      <c r="D36" s="135">
        <v>34.99</v>
      </c>
      <c r="E36" s="135">
        <v>22.99</v>
      </c>
      <c r="F36" s="135">
        <v>20.99</v>
      </c>
      <c r="G36" s="140" t="s">
        <v>6</v>
      </c>
      <c r="H36" s="121" t="s">
        <v>889</v>
      </c>
      <c r="I36" s="138" t="s">
        <v>206</v>
      </c>
      <c r="J36" s="139">
        <v>5213009010641</v>
      </c>
      <c r="K36" s="115" t="s">
        <v>207</v>
      </c>
      <c r="L36" s="115" t="s">
        <v>6</v>
      </c>
      <c r="M36" s="135" t="s">
        <v>190</v>
      </c>
      <c r="N36" s="115" t="s">
        <v>6</v>
      </c>
      <c r="O36" s="135" t="s">
        <v>6</v>
      </c>
      <c r="P36" s="136" t="s">
        <v>264</v>
      </c>
      <c r="Q36" s="121">
        <f t="shared" si="0"/>
        <v>0</v>
      </c>
      <c r="R36" s="121">
        <f t="shared" si="1"/>
        <v>0</v>
      </c>
      <c r="S36" s="121">
        <f t="shared" si="2"/>
        <v>0</v>
      </c>
      <c r="T36" s="44"/>
      <c r="U36" s="44"/>
      <c r="V36" s="44"/>
      <c r="W36" s="44"/>
      <c r="X36" s="44"/>
      <c r="Y36" s="44"/>
      <c r="Z36" s="44"/>
      <c r="AA36" s="44"/>
      <c r="AB36" s="44"/>
      <c r="AC36" s="38"/>
    </row>
    <row r="37" spans="1:29" ht="22.5" hidden="1" customHeight="1">
      <c r="A37" s="114"/>
      <c r="B37" s="116">
        <v>1</v>
      </c>
      <c r="C37" s="135">
        <v>15.99</v>
      </c>
      <c r="D37" s="135">
        <v>34.99</v>
      </c>
      <c r="E37" s="135">
        <v>22.99</v>
      </c>
      <c r="F37" s="135">
        <v>20.99</v>
      </c>
      <c r="G37" s="140" t="s">
        <v>6</v>
      </c>
      <c r="H37" s="116" t="s">
        <v>253</v>
      </c>
      <c r="I37" s="132" t="s">
        <v>254</v>
      </c>
      <c r="J37" s="132">
        <v>5213009012126</v>
      </c>
      <c r="K37" s="115" t="s">
        <v>255</v>
      </c>
      <c r="L37" s="116"/>
      <c r="M37" s="135" t="s">
        <v>190</v>
      </c>
      <c r="N37" s="116"/>
      <c r="O37" s="135" t="s">
        <v>6</v>
      </c>
      <c r="P37" s="121" t="s">
        <v>256</v>
      </c>
      <c r="Q37" s="121">
        <f t="shared" si="0"/>
        <v>0</v>
      </c>
      <c r="R37" s="121">
        <f t="shared" si="1"/>
        <v>0</v>
      </c>
      <c r="S37" s="121">
        <f t="shared" si="2"/>
        <v>0</v>
      </c>
      <c r="T37" s="44"/>
      <c r="U37" s="44"/>
      <c r="V37" s="44"/>
      <c r="W37" s="44"/>
      <c r="X37" s="44"/>
      <c r="Y37" s="44"/>
      <c r="Z37" s="44"/>
      <c r="AA37" s="44"/>
      <c r="AB37" s="44"/>
      <c r="AC37" s="38"/>
    </row>
    <row r="38" spans="1:29" ht="22.5" hidden="1" customHeight="1">
      <c r="A38" s="114"/>
      <c r="B38" s="116">
        <v>1</v>
      </c>
      <c r="C38" s="135">
        <v>15.99</v>
      </c>
      <c r="D38" s="135">
        <v>34.99</v>
      </c>
      <c r="E38" s="135">
        <v>22.99</v>
      </c>
      <c r="F38" s="135">
        <v>20.99</v>
      </c>
      <c r="G38" s="140" t="s">
        <v>6</v>
      </c>
      <c r="H38" s="116" t="s">
        <v>890</v>
      </c>
      <c r="I38" s="132" t="s">
        <v>891</v>
      </c>
      <c r="J38" s="132">
        <v>5213009012133</v>
      </c>
      <c r="K38" s="115" t="s">
        <v>892</v>
      </c>
      <c r="L38" s="116" t="s">
        <v>6</v>
      </c>
      <c r="M38" s="135" t="s">
        <v>190</v>
      </c>
      <c r="N38" s="116" t="s">
        <v>6</v>
      </c>
      <c r="O38" s="135" t="s">
        <v>6</v>
      </c>
      <c r="P38" s="121" t="s">
        <v>256</v>
      </c>
      <c r="Q38" s="121">
        <f t="shared" si="0"/>
        <v>0</v>
      </c>
      <c r="R38" s="121">
        <f t="shared" si="1"/>
        <v>0</v>
      </c>
      <c r="S38" s="121">
        <f t="shared" si="2"/>
        <v>0</v>
      </c>
      <c r="T38" s="44"/>
      <c r="U38" s="44"/>
      <c r="V38" s="44"/>
      <c r="W38" s="44"/>
      <c r="X38" s="44"/>
      <c r="Y38" s="44"/>
      <c r="Z38" s="44"/>
      <c r="AA38" s="44"/>
      <c r="AB38" s="44"/>
      <c r="AC38" s="38"/>
    </row>
    <row r="39" spans="1:29" ht="22.5" hidden="1" customHeight="1">
      <c r="A39" s="114"/>
      <c r="B39" s="116">
        <v>1</v>
      </c>
      <c r="C39" s="135">
        <v>15.99</v>
      </c>
      <c r="D39" s="135">
        <v>34.99</v>
      </c>
      <c r="E39" s="135">
        <v>22.99</v>
      </c>
      <c r="F39" s="135">
        <v>20.99</v>
      </c>
      <c r="G39" s="140" t="s">
        <v>6</v>
      </c>
      <c r="H39" s="116" t="s">
        <v>257</v>
      </c>
      <c r="I39" s="132" t="s">
        <v>258</v>
      </c>
      <c r="J39" s="132">
        <v>5213009012140</v>
      </c>
      <c r="K39" s="115" t="s">
        <v>259</v>
      </c>
      <c r="L39" s="116"/>
      <c r="M39" s="135" t="s">
        <v>190</v>
      </c>
      <c r="N39" s="116"/>
      <c r="O39" s="135" t="s">
        <v>6</v>
      </c>
      <c r="P39" s="121" t="s">
        <v>256</v>
      </c>
      <c r="Q39" s="121">
        <f t="shared" si="0"/>
        <v>0</v>
      </c>
      <c r="R39" s="121">
        <f t="shared" si="1"/>
        <v>0</v>
      </c>
      <c r="S39" s="121">
        <f t="shared" si="2"/>
        <v>0</v>
      </c>
      <c r="T39" s="44"/>
      <c r="U39" s="44"/>
      <c r="V39" s="44"/>
      <c r="W39" s="44"/>
      <c r="X39" s="44"/>
      <c r="Y39" s="44"/>
      <c r="Z39" s="44"/>
      <c r="AA39" s="44"/>
      <c r="AB39" s="44"/>
      <c r="AC39" s="38"/>
    </row>
    <row r="40" spans="1:29" ht="22.5" hidden="1" customHeight="1">
      <c r="A40" s="114"/>
      <c r="B40" s="115">
        <v>1</v>
      </c>
      <c r="C40" s="135">
        <v>25.99</v>
      </c>
      <c r="D40" s="135">
        <v>63.99</v>
      </c>
      <c r="E40" s="135">
        <v>44.99</v>
      </c>
      <c r="F40" s="135">
        <v>40.99</v>
      </c>
      <c r="G40" s="140" t="s">
        <v>6</v>
      </c>
      <c r="H40" s="121" t="s">
        <v>893</v>
      </c>
      <c r="I40" s="138" t="s">
        <v>894</v>
      </c>
      <c r="J40" s="139">
        <v>5213009011419</v>
      </c>
      <c r="K40" s="115" t="s">
        <v>895</v>
      </c>
      <c r="L40" s="115" t="s">
        <v>6</v>
      </c>
      <c r="M40" s="135" t="s">
        <v>263</v>
      </c>
      <c r="N40" s="115" t="s">
        <v>6</v>
      </c>
      <c r="O40" s="135" t="s">
        <v>6</v>
      </c>
      <c r="P40" s="136" t="s">
        <v>264</v>
      </c>
      <c r="Q40" s="121">
        <f t="shared" si="0"/>
        <v>0</v>
      </c>
      <c r="R40" s="121">
        <f t="shared" si="1"/>
        <v>0</v>
      </c>
      <c r="S40" s="121">
        <f t="shared" si="2"/>
        <v>0</v>
      </c>
      <c r="T40" s="44"/>
      <c r="U40" s="44"/>
      <c r="V40" s="44"/>
      <c r="W40" s="44"/>
      <c r="X40" s="44"/>
      <c r="Y40" s="44"/>
      <c r="Z40" s="44"/>
      <c r="AA40" s="44"/>
      <c r="AB40" s="44"/>
      <c r="AC40" s="38"/>
    </row>
    <row r="41" spans="1:29" ht="22.5" hidden="1" customHeight="1">
      <c r="A41" s="114"/>
      <c r="B41" s="115">
        <v>1</v>
      </c>
      <c r="C41" s="135">
        <v>25.99</v>
      </c>
      <c r="D41" s="135">
        <v>63.99</v>
      </c>
      <c r="E41" s="135">
        <v>44.99</v>
      </c>
      <c r="F41" s="135">
        <v>40.99</v>
      </c>
      <c r="G41" s="140" t="s">
        <v>6</v>
      </c>
      <c r="H41" s="121" t="s">
        <v>896</v>
      </c>
      <c r="I41" s="138" t="s">
        <v>897</v>
      </c>
      <c r="J41" s="139">
        <v>5213009011426</v>
      </c>
      <c r="K41" s="115" t="s">
        <v>501</v>
      </c>
      <c r="L41" s="115" t="s">
        <v>6</v>
      </c>
      <c r="M41" s="135" t="s">
        <v>263</v>
      </c>
      <c r="N41" s="115" t="s">
        <v>6</v>
      </c>
      <c r="O41" s="135" t="s">
        <v>6</v>
      </c>
      <c r="P41" s="136" t="s">
        <v>264</v>
      </c>
      <c r="Q41" s="121">
        <f t="shared" si="0"/>
        <v>0</v>
      </c>
      <c r="R41" s="121">
        <f t="shared" si="1"/>
        <v>0</v>
      </c>
      <c r="S41" s="121">
        <f t="shared" si="2"/>
        <v>0</v>
      </c>
      <c r="T41" s="44"/>
      <c r="U41" s="44"/>
      <c r="V41" s="44"/>
      <c r="W41" s="44"/>
      <c r="X41" s="44"/>
      <c r="Y41" s="44"/>
      <c r="Z41" s="44"/>
      <c r="AA41" s="44"/>
      <c r="AB41" s="44"/>
      <c r="AC41" s="38"/>
    </row>
    <row r="42" spans="1:29" ht="22.5" hidden="1" customHeight="1">
      <c r="A42" s="114"/>
      <c r="B42" s="115">
        <v>1</v>
      </c>
      <c r="C42" s="135">
        <v>25.99</v>
      </c>
      <c r="D42" s="135">
        <v>63.99</v>
      </c>
      <c r="E42" s="135">
        <v>44.99</v>
      </c>
      <c r="F42" s="135">
        <v>40.99</v>
      </c>
      <c r="G42" s="140" t="s">
        <v>6</v>
      </c>
      <c r="H42" s="121" t="s">
        <v>260</v>
      </c>
      <c r="I42" s="138" t="s">
        <v>261</v>
      </c>
      <c r="J42" s="141">
        <v>5213009011518</v>
      </c>
      <c r="K42" s="115" t="s">
        <v>262</v>
      </c>
      <c r="L42" s="115" t="s">
        <v>6</v>
      </c>
      <c r="M42" s="135" t="s">
        <v>263</v>
      </c>
      <c r="N42" s="115" t="s">
        <v>6</v>
      </c>
      <c r="O42" s="135" t="s">
        <v>6</v>
      </c>
      <c r="P42" s="136" t="s">
        <v>264</v>
      </c>
      <c r="Q42" s="121">
        <f t="shared" si="0"/>
        <v>0</v>
      </c>
      <c r="R42" s="121">
        <f t="shared" si="1"/>
        <v>0</v>
      </c>
      <c r="S42" s="121">
        <f t="shared" si="2"/>
        <v>0</v>
      </c>
      <c r="T42" s="44"/>
      <c r="U42" s="44"/>
      <c r="V42" s="44"/>
      <c r="W42" s="44"/>
      <c r="X42" s="44"/>
      <c r="Y42" s="44"/>
      <c r="Z42" s="44"/>
      <c r="AA42" s="44"/>
      <c r="AB42" s="44"/>
      <c r="AC42" s="38"/>
    </row>
    <row r="43" spans="1:29" ht="22.5" hidden="1" customHeight="1">
      <c r="A43" s="114"/>
      <c r="B43" s="115">
        <v>1</v>
      </c>
      <c r="C43" s="135">
        <v>25.99</v>
      </c>
      <c r="D43" s="135">
        <v>63.99</v>
      </c>
      <c r="E43" s="135">
        <v>44.99</v>
      </c>
      <c r="F43" s="135">
        <v>40.99</v>
      </c>
      <c r="G43" s="140" t="s">
        <v>6</v>
      </c>
      <c r="H43" s="121" t="s">
        <v>898</v>
      </c>
      <c r="I43" s="138" t="s">
        <v>899</v>
      </c>
      <c r="J43" s="141">
        <v>5213009011525</v>
      </c>
      <c r="K43" s="115" t="s">
        <v>506</v>
      </c>
      <c r="L43" s="115" t="s">
        <v>6</v>
      </c>
      <c r="M43" s="135" t="s">
        <v>263</v>
      </c>
      <c r="N43" s="115" t="s">
        <v>6</v>
      </c>
      <c r="O43" s="135" t="s">
        <v>6</v>
      </c>
      <c r="P43" s="136" t="s">
        <v>264</v>
      </c>
      <c r="Q43" s="121">
        <f t="shared" si="0"/>
        <v>0</v>
      </c>
      <c r="R43" s="121">
        <f t="shared" si="1"/>
        <v>0</v>
      </c>
      <c r="S43" s="121">
        <f t="shared" si="2"/>
        <v>0</v>
      </c>
      <c r="T43" s="44"/>
      <c r="U43" s="44"/>
      <c r="V43" s="44"/>
      <c r="W43" s="44"/>
      <c r="X43" s="44"/>
      <c r="Y43" s="44"/>
      <c r="Z43" s="44"/>
      <c r="AA43" s="44"/>
      <c r="AB43" s="44"/>
      <c r="AC43" s="38"/>
    </row>
    <row r="44" spans="1:29" ht="22.5" hidden="1" customHeight="1">
      <c r="A44" s="112" t="s">
        <v>36</v>
      </c>
      <c r="B44" s="112" t="s">
        <v>37</v>
      </c>
      <c r="C44" s="112" t="s">
        <v>265</v>
      </c>
      <c r="D44" s="112" t="s">
        <v>39</v>
      </c>
      <c r="E44" s="112" t="s">
        <v>855</v>
      </c>
      <c r="F44" s="112" t="s">
        <v>845</v>
      </c>
      <c r="G44" s="113" t="s">
        <v>42</v>
      </c>
      <c r="H44" s="112" t="s">
        <v>266</v>
      </c>
      <c r="I44" s="112" t="s">
        <v>43</v>
      </c>
      <c r="J44" s="112" t="s">
        <v>44</v>
      </c>
      <c r="K44" s="112" t="s">
        <v>45</v>
      </c>
      <c r="L44" s="112" t="s">
        <v>46</v>
      </c>
      <c r="M44" s="112" t="s">
        <v>47</v>
      </c>
      <c r="N44" s="112" t="s">
        <v>48</v>
      </c>
      <c r="O44" s="112" t="s">
        <v>49</v>
      </c>
      <c r="P44" s="113" t="s">
        <v>50</v>
      </c>
      <c r="Q44" s="112" t="s">
        <v>267</v>
      </c>
      <c r="R44" s="112" t="s">
        <v>268</v>
      </c>
      <c r="S44" s="112" t="s">
        <v>269</v>
      </c>
      <c r="T44" s="44"/>
      <c r="U44" s="44"/>
      <c r="V44" s="44"/>
      <c r="W44" s="44"/>
      <c r="X44" s="44"/>
      <c r="Y44" s="44"/>
      <c r="Z44" s="44"/>
      <c r="AA44" s="44"/>
      <c r="AB44" s="44"/>
      <c r="AC44" s="38"/>
    </row>
    <row r="45" spans="1:29" ht="22.5" customHeight="1">
      <c r="A45" s="114">
        <v>1</v>
      </c>
      <c r="B45" s="116">
        <v>6</v>
      </c>
      <c r="C45" s="116">
        <v>29.99</v>
      </c>
      <c r="D45" s="116">
        <v>68.989999999999995</v>
      </c>
      <c r="E45" s="116">
        <v>42.99</v>
      </c>
      <c r="F45" s="116">
        <v>39.99</v>
      </c>
      <c r="G45" s="142" t="s">
        <v>6</v>
      </c>
      <c r="H45" s="116" t="s">
        <v>275</v>
      </c>
      <c r="I45" s="116" t="s">
        <v>276</v>
      </c>
      <c r="J45" s="132">
        <v>5213009013499</v>
      </c>
      <c r="K45" s="116" t="s">
        <v>277</v>
      </c>
      <c r="L45" s="116" t="s">
        <v>76</v>
      </c>
      <c r="M45" s="119" t="s">
        <v>278</v>
      </c>
      <c r="N45" s="116" t="s">
        <v>56</v>
      </c>
      <c r="O45" s="119" t="s">
        <v>57</v>
      </c>
      <c r="P45" s="120" t="s">
        <v>900</v>
      </c>
      <c r="Q45" s="121">
        <f t="shared" ref="Q45:Q60" si="3">A45*F45</f>
        <v>39.99</v>
      </c>
      <c r="R45" s="121">
        <f t="shared" ref="R45:R60" si="4">A45*E45</f>
        <v>42.99</v>
      </c>
      <c r="S45" s="121">
        <f t="shared" ref="S45:S60" si="5">D45*A45</f>
        <v>68.989999999999995</v>
      </c>
      <c r="T45" s="143"/>
      <c r="U45" s="143"/>
      <c r="V45" s="143"/>
      <c r="W45" s="143"/>
      <c r="X45" s="143"/>
      <c r="Y45" s="143"/>
      <c r="Z45" s="143"/>
      <c r="AA45" s="143"/>
      <c r="AB45" s="143"/>
      <c r="AC45" s="38"/>
    </row>
    <row r="46" spans="1:29" ht="22.5" customHeight="1">
      <c r="A46" s="114">
        <v>1</v>
      </c>
      <c r="B46" s="116">
        <v>6</v>
      </c>
      <c r="C46" s="116">
        <v>29.99</v>
      </c>
      <c r="D46" s="116">
        <v>68.989999999999995</v>
      </c>
      <c r="E46" s="116">
        <v>42.99</v>
      </c>
      <c r="F46" s="116">
        <v>39.99</v>
      </c>
      <c r="G46" s="142" t="s">
        <v>6</v>
      </c>
      <c r="H46" s="116" t="s">
        <v>280</v>
      </c>
      <c r="I46" s="116" t="s">
        <v>281</v>
      </c>
      <c r="J46" s="132">
        <v>5213009013468</v>
      </c>
      <c r="K46" s="116" t="s">
        <v>277</v>
      </c>
      <c r="L46" s="116" t="s">
        <v>76</v>
      </c>
      <c r="M46" s="119" t="s">
        <v>278</v>
      </c>
      <c r="N46" s="116" t="s">
        <v>56</v>
      </c>
      <c r="O46" s="119" t="s">
        <v>57</v>
      </c>
      <c r="P46" s="120" t="s">
        <v>282</v>
      </c>
      <c r="Q46" s="121">
        <f t="shared" si="3"/>
        <v>39.99</v>
      </c>
      <c r="R46" s="121">
        <f t="shared" si="4"/>
        <v>42.99</v>
      </c>
      <c r="S46" s="121">
        <f t="shared" si="5"/>
        <v>68.989999999999995</v>
      </c>
      <c r="T46" s="44"/>
      <c r="U46" s="44"/>
      <c r="V46" s="44"/>
      <c r="W46" s="44"/>
      <c r="X46" s="44"/>
      <c r="Y46" s="44"/>
      <c r="Z46" s="44"/>
      <c r="AA46" s="44"/>
      <c r="AB46" s="44"/>
      <c r="AC46" s="38"/>
    </row>
    <row r="47" spans="1:29" ht="22.5" hidden="1" customHeight="1">
      <c r="A47" s="114"/>
      <c r="B47" s="116">
        <v>6</v>
      </c>
      <c r="C47" s="116">
        <v>29.99</v>
      </c>
      <c r="D47" s="116">
        <v>68.989999999999995</v>
      </c>
      <c r="E47" s="116">
        <v>42.99</v>
      </c>
      <c r="F47" s="116">
        <v>39.99</v>
      </c>
      <c r="G47" s="142" t="s">
        <v>6</v>
      </c>
      <c r="H47" s="116" t="s">
        <v>283</v>
      </c>
      <c r="I47" s="116" t="s">
        <v>284</v>
      </c>
      <c r="J47" s="132">
        <v>5213009013475</v>
      </c>
      <c r="K47" s="116" t="s">
        <v>285</v>
      </c>
      <c r="L47" s="116" t="s">
        <v>76</v>
      </c>
      <c r="M47" s="119" t="s">
        <v>278</v>
      </c>
      <c r="N47" s="116" t="s">
        <v>56</v>
      </c>
      <c r="O47" s="119" t="s">
        <v>57</v>
      </c>
      <c r="P47" s="120" t="s">
        <v>286</v>
      </c>
      <c r="Q47" s="121">
        <f t="shared" si="3"/>
        <v>0</v>
      </c>
      <c r="R47" s="121">
        <f t="shared" si="4"/>
        <v>0</v>
      </c>
      <c r="S47" s="121">
        <f t="shared" si="5"/>
        <v>0</v>
      </c>
      <c r="T47" s="44"/>
      <c r="U47" s="44"/>
      <c r="V47" s="44"/>
      <c r="W47" s="44"/>
      <c r="X47" s="44"/>
      <c r="Y47" s="44"/>
      <c r="Z47" s="44"/>
      <c r="AA47" s="44"/>
      <c r="AB47" s="44"/>
      <c r="AC47" s="38"/>
    </row>
    <row r="48" spans="1:29" ht="22.5" hidden="1" customHeight="1">
      <c r="A48" s="114"/>
      <c r="B48" s="116">
        <v>6</v>
      </c>
      <c r="C48" s="116">
        <v>29.99</v>
      </c>
      <c r="D48" s="116">
        <v>68.989999999999995</v>
      </c>
      <c r="E48" s="116">
        <v>42.99</v>
      </c>
      <c r="F48" s="116">
        <v>39.99</v>
      </c>
      <c r="G48" s="142" t="s">
        <v>6</v>
      </c>
      <c r="H48" s="116" t="s">
        <v>287</v>
      </c>
      <c r="I48" s="116" t="s">
        <v>288</v>
      </c>
      <c r="J48" s="132">
        <v>5213009013482</v>
      </c>
      <c r="K48" s="116" t="s">
        <v>285</v>
      </c>
      <c r="L48" s="116" t="s">
        <v>76</v>
      </c>
      <c r="M48" s="119" t="s">
        <v>278</v>
      </c>
      <c r="N48" s="116" t="s">
        <v>56</v>
      </c>
      <c r="O48" s="119" t="s">
        <v>57</v>
      </c>
      <c r="P48" s="120" t="s">
        <v>286</v>
      </c>
      <c r="Q48" s="121">
        <f t="shared" si="3"/>
        <v>0</v>
      </c>
      <c r="R48" s="121">
        <f t="shared" si="4"/>
        <v>0</v>
      </c>
      <c r="S48" s="121">
        <f t="shared" si="5"/>
        <v>0</v>
      </c>
      <c r="T48" s="44"/>
      <c r="U48" s="44"/>
      <c r="V48" s="44"/>
      <c r="W48" s="44"/>
      <c r="X48" s="44"/>
      <c r="Y48" s="44"/>
      <c r="Z48" s="44"/>
      <c r="AA48" s="44"/>
      <c r="AB48" s="44"/>
      <c r="AC48" s="38"/>
    </row>
    <row r="49" spans="1:29" ht="22.5" hidden="1" customHeight="1">
      <c r="A49" s="114"/>
      <c r="B49" s="123">
        <v>6</v>
      </c>
      <c r="C49" s="123">
        <v>35.99</v>
      </c>
      <c r="D49" s="123">
        <v>80.989999999999995</v>
      </c>
      <c r="E49" s="123">
        <v>49.99</v>
      </c>
      <c r="F49" s="123">
        <v>47.99</v>
      </c>
      <c r="G49" s="124" t="s">
        <v>901</v>
      </c>
      <c r="H49" s="123" t="s">
        <v>297</v>
      </c>
      <c r="I49" s="123" t="s">
        <v>298</v>
      </c>
      <c r="J49" s="144">
        <v>5213009013512</v>
      </c>
      <c r="K49" s="123" t="s">
        <v>299</v>
      </c>
      <c r="L49" s="123" t="s">
        <v>76</v>
      </c>
      <c r="M49" s="127" t="s">
        <v>278</v>
      </c>
      <c r="N49" s="123" t="s">
        <v>56</v>
      </c>
      <c r="O49" s="127" t="s">
        <v>57</v>
      </c>
      <c r="P49" s="128" t="s">
        <v>902</v>
      </c>
      <c r="Q49" s="121">
        <f t="shared" si="3"/>
        <v>0</v>
      </c>
      <c r="R49" s="121">
        <f t="shared" si="4"/>
        <v>0</v>
      </c>
      <c r="S49" s="121">
        <f t="shared" si="5"/>
        <v>0</v>
      </c>
      <c r="T49" s="143"/>
      <c r="U49" s="143"/>
      <c r="V49" s="143"/>
      <c r="W49" s="143"/>
      <c r="X49" s="143"/>
      <c r="Y49" s="143"/>
      <c r="Z49" s="143"/>
      <c r="AA49" s="143"/>
      <c r="AB49" s="143"/>
      <c r="AC49" s="38"/>
    </row>
    <row r="50" spans="1:29" ht="22.5" hidden="1" customHeight="1">
      <c r="A50" s="114"/>
      <c r="B50" s="116">
        <v>6</v>
      </c>
      <c r="C50" s="116">
        <v>35.99</v>
      </c>
      <c r="D50" s="116">
        <v>80.989999999999995</v>
      </c>
      <c r="E50" s="116">
        <v>49.99</v>
      </c>
      <c r="F50" s="116">
        <v>47.99</v>
      </c>
      <c r="G50" s="142" t="s">
        <v>6</v>
      </c>
      <c r="H50" s="116" t="s">
        <v>301</v>
      </c>
      <c r="I50" s="116" t="s">
        <v>302</v>
      </c>
      <c r="J50" s="132">
        <v>5213009013505</v>
      </c>
      <c r="K50" s="116" t="s">
        <v>299</v>
      </c>
      <c r="L50" s="116" t="s">
        <v>76</v>
      </c>
      <c r="M50" s="119" t="s">
        <v>278</v>
      </c>
      <c r="N50" s="116" t="s">
        <v>56</v>
      </c>
      <c r="O50" s="119" t="s">
        <v>57</v>
      </c>
      <c r="P50" s="120" t="s">
        <v>303</v>
      </c>
      <c r="Q50" s="116">
        <f t="shared" si="3"/>
        <v>0</v>
      </c>
      <c r="R50" s="116">
        <f t="shared" si="4"/>
        <v>0</v>
      </c>
      <c r="S50" s="116">
        <f t="shared" si="5"/>
        <v>0</v>
      </c>
      <c r="T50" s="145"/>
      <c r="U50" s="145"/>
      <c r="V50" s="145"/>
      <c r="W50" s="145"/>
      <c r="X50" s="145"/>
      <c r="Y50" s="145"/>
      <c r="Z50" s="145"/>
      <c r="AA50" s="145"/>
      <c r="AB50" s="145"/>
      <c r="AC50" s="146"/>
    </row>
    <row r="51" spans="1:29" ht="22.5" customHeight="1">
      <c r="A51" s="114">
        <v>1</v>
      </c>
      <c r="B51" s="116">
        <v>6</v>
      </c>
      <c r="C51" s="116">
        <v>19.989999999999998</v>
      </c>
      <c r="D51" s="116">
        <v>41.99</v>
      </c>
      <c r="E51" s="116">
        <v>28.99</v>
      </c>
      <c r="F51" s="116">
        <v>25.99</v>
      </c>
      <c r="G51" s="142" t="s">
        <v>6</v>
      </c>
      <c r="H51" s="116" t="s">
        <v>304</v>
      </c>
      <c r="I51" s="116" t="s">
        <v>305</v>
      </c>
      <c r="J51" s="132">
        <v>5213009013550</v>
      </c>
      <c r="K51" s="116" t="s">
        <v>306</v>
      </c>
      <c r="L51" s="116" t="s">
        <v>903</v>
      </c>
      <c r="M51" s="119" t="s">
        <v>870</v>
      </c>
      <c r="N51" s="115" t="s">
        <v>6</v>
      </c>
      <c r="O51" s="135" t="s">
        <v>6</v>
      </c>
      <c r="P51" s="133" t="s">
        <v>904</v>
      </c>
      <c r="Q51" s="121">
        <f t="shared" si="3"/>
        <v>25.99</v>
      </c>
      <c r="R51" s="121">
        <f t="shared" si="4"/>
        <v>28.99</v>
      </c>
      <c r="S51" s="121">
        <f t="shared" si="5"/>
        <v>41.99</v>
      </c>
      <c r="T51" s="143"/>
      <c r="U51" s="143"/>
      <c r="V51" s="143"/>
      <c r="W51" s="143"/>
      <c r="X51" s="143"/>
      <c r="Y51" s="143"/>
      <c r="Z51" s="143"/>
      <c r="AA51" s="143"/>
      <c r="AB51" s="143"/>
      <c r="AC51" s="38"/>
    </row>
    <row r="52" spans="1:29" ht="22.5" hidden="1" customHeight="1">
      <c r="A52" s="114"/>
      <c r="B52" s="116">
        <v>6</v>
      </c>
      <c r="C52" s="116">
        <v>19.989999999999998</v>
      </c>
      <c r="D52" s="116">
        <v>41.99</v>
      </c>
      <c r="E52" s="116">
        <v>28.99</v>
      </c>
      <c r="F52" s="116">
        <v>25.99</v>
      </c>
      <c r="G52" s="142" t="s">
        <v>6</v>
      </c>
      <c r="H52" s="116" t="s">
        <v>309</v>
      </c>
      <c r="I52" s="116" t="s">
        <v>310</v>
      </c>
      <c r="J52" s="132">
        <v>5213009013567</v>
      </c>
      <c r="K52" s="116" t="s">
        <v>306</v>
      </c>
      <c r="L52" s="116" t="s">
        <v>903</v>
      </c>
      <c r="M52" s="119" t="s">
        <v>870</v>
      </c>
      <c r="N52" s="115" t="s">
        <v>6</v>
      </c>
      <c r="O52" s="135" t="s">
        <v>6</v>
      </c>
      <c r="P52" s="120" t="s">
        <v>905</v>
      </c>
      <c r="Q52" s="116">
        <f t="shared" si="3"/>
        <v>0</v>
      </c>
      <c r="R52" s="121">
        <f t="shared" si="4"/>
        <v>0</v>
      </c>
      <c r="S52" s="121">
        <f t="shared" si="5"/>
        <v>0</v>
      </c>
      <c r="T52" s="44"/>
      <c r="U52" s="44"/>
      <c r="V52" s="44"/>
      <c r="W52" s="44"/>
      <c r="X52" s="44"/>
      <c r="Y52" s="44"/>
      <c r="Z52" s="44"/>
      <c r="AA52" s="44"/>
      <c r="AB52" s="44"/>
      <c r="AC52" s="38"/>
    </row>
    <row r="53" spans="1:29" ht="21.75" hidden="1" customHeight="1">
      <c r="A53" s="114"/>
      <c r="B53" s="116">
        <v>6</v>
      </c>
      <c r="C53" s="116">
        <v>19.989999999999998</v>
      </c>
      <c r="D53" s="116">
        <v>41.99</v>
      </c>
      <c r="E53" s="116">
        <v>28.99</v>
      </c>
      <c r="F53" s="116">
        <v>25.99</v>
      </c>
      <c r="G53" s="142" t="s">
        <v>6</v>
      </c>
      <c r="H53" s="116" t="s">
        <v>312</v>
      </c>
      <c r="I53" s="116" t="s">
        <v>313</v>
      </c>
      <c r="J53" s="132">
        <v>5213009013581</v>
      </c>
      <c r="K53" s="116" t="s">
        <v>306</v>
      </c>
      <c r="L53" s="116" t="s">
        <v>903</v>
      </c>
      <c r="M53" s="119" t="s">
        <v>870</v>
      </c>
      <c r="N53" s="116" t="s">
        <v>6</v>
      </c>
      <c r="O53" s="119" t="s">
        <v>6</v>
      </c>
      <c r="P53" s="133" t="s">
        <v>906</v>
      </c>
      <c r="Q53" s="116">
        <f t="shared" si="3"/>
        <v>0</v>
      </c>
      <c r="R53" s="116">
        <f t="shared" si="4"/>
        <v>0</v>
      </c>
      <c r="S53" s="116">
        <f t="shared" si="5"/>
        <v>0</v>
      </c>
      <c r="T53" s="145"/>
      <c r="U53" s="145"/>
      <c r="V53" s="145"/>
      <c r="W53" s="145"/>
      <c r="X53" s="145"/>
      <c r="Y53" s="145"/>
      <c r="Z53" s="145"/>
      <c r="AA53" s="145"/>
      <c r="AB53" s="145"/>
      <c r="AC53" s="146"/>
    </row>
    <row r="54" spans="1:29" ht="22.5" hidden="1" customHeight="1">
      <c r="A54" s="114"/>
      <c r="B54" s="123">
        <v>6</v>
      </c>
      <c r="C54" s="123">
        <v>19.989999999999998</v>
      </c>
      <c r="D54" s="123">
        <v>41.99</v>
      </c>
      <c r="E54" s="123">
        <v>28.99</v>
      </c>
      <c r="F54" s="123">
        <v>25.99</v>
      </c>
      <c r="G54" s="124" t="s">
        <v>901</v>
      </c>
      <c r="H54" s="123" t="s">
        <v>315</v>
      </c>
      <c r="I54" s="123" t="s">
        <v>316</v>
      </c>
      <c r="J54" s="144">
        <v>5213009013574</v>
      </c>
      <c r="K54" s="123" t="s">
        <v>306</v>
      </c>
      <c r="L54" s="123" t="s">
        <v>903</v>
      </c>
      <c r="M54" s="127" t="s">
        <v>870</v>
      </c>
      <c r="N54" s="123"/>
      <c r="O54" s="127" t="s">
        <v>6</v>
      </c>
      <c r="P54" s="147" t="s">
        <v>907</v>
      </c>
      <c r="Q54" s="116">
        <f t="shared" si="3"/>
        <v>0</v>
      </c>
      <c r="R54" s="121">
        <f t="shared" si="4"/>
        <v>0</v>
      </c>
      <c r="S54" s="121">
        <f t="shared" si="5"/>
        <v>0</v>
      </c>
      <c r="T54" s="44"/>
      <c r="U54" s="44"/>
      <c r="V54" s="44"/>
      <c r="W54" s="44"/>
      <c r="X54" s="44"/>
      <c r="Y54" s="44"/>
      <c r="Z54" s="44"/>
      <c r="AA54" s="44"/>
      <c r="AB54" s="44"/>
      <c r="AC54" s="38"/>
    </row>
    <row r="55" spans="1:29" ht="21.75" hidden="1" customHeight="1">
      <c r="A55" s="114"/>
      <c r="B55" s="123">
        <v>6</v>
      </c>
      <c r="C55" s="123">
        <v>19.989999999999998</v>
      </c>
      <c r="D55" s="123">
        <v>41.99</v>
      </c>
      <c r="E55" s="123">
        <v>28.99</v>
      </c>
      <c r="F55" s="123">
        <v>25.99</v>
      </c>
      <c r="G55" s="124" t="s">
        <v>901</v>
      </c>
      <c r="H55" s="123" t="s">
        <v>318</v>
      </c>
      <c r="I55" s="123" t="s">
        <v>319</v>
      </c>
      <c r="J55" s="144">
        <v>5213009014045</v>
      </c>
      <c r="K55" s="123" t="s">
        <v>908</v>
      </c>
      <c r="L55" s="123" t="s">
        <v>903</v>
      </c>
      <c r="M55" s="127" t="s">
        <v>870</v>
      </c>
      <c r="N55" s="123" t="s">
        <v>6</v>
      </c>
      <c r="O55" s="127" t="s">
        <v>6</v>
      </c>
      <c r="P55" s="147" t="s">
        <v>321</v>
      </c>
      <c r="Q55" s="116">
        <f t="shared" si="3"/>
        <v>0</v>
      </c>
      <c r="R55" s="121">
        <f t="shared" si="4"/>
        <v>0</v>
      </c>
      <c r="S55" s="121">
        <f t="shared" si="5"/>
        <v>0</v>
      </c>
      <c r="T55" s="44"/>
      <c r="U55" s="44"/>
      <c r="V55" s="44"/>
      <c r="W55" s="44"/>
      <c r="X55" s="44"/>
      <c r="Y55" s="44"/>
      <c r="Z55" s="44"/>
      <c r="AA55" s="44"/>
      <c r="AB55" s="44"/>
      <c r="AC55" s="38"/>
    </row>
    <row r="56" spans="1:29" ht="21.75" hidden="1" customHeight="1">
      <c r="A56" s="114"/>
      <c r="B56" s="123">
        <v>6</v>
      </c>
      <c r="C56" s="123">
        <v>19.989999999999998</v>
      </c>
      <c r="D56" s="123">
        <v>41.99</v>
      </c>
      <c r="E56" s="123">
        <v>28.99</v>
      </c>
      <c r="F56" s="123">
        <v>25.99</v>
      </c>
      <c r="G56" s="124" t="s">
        <v>909</v>
      </c>
      <c r="H56" s="123" t="s">
        <v>322</v>
      </c>
      <c r="I56" s="123" t="s">
        <v>323</v>
      </c>
      <c r="J56" s="144">
        <v>5213009014038</v>
      </c>
      <c r="K56" s="123" t="s">
        <v>908</v>
      </c>
      <c r="L56" s="123" t="s">
        <v>903</v>
      </c>
      <c r="M56" s="127" t="s">
        <v>870</v>
      </c>
      <c r="N56" s="123" t="s">
        <v>6</v>
      </c>
      <c r="O56" s="127" t="s">
        <v>6</v>
      </c>
      <c r="P56" s="147" t="s">
        <v>910</v>
      </c>
      <c r="Q56" s="116">
        <f t="shared" si="3"/>
        <v>0</v>
      </c>
      <c r="R56" s="121">
        <f t="shared" si="4"/>
        <v>0</v>
      </c>
      <c r="S56" s="121">
        <f t="shared" si="5"/>
        <v>0</v>
      </c>
      <c r="T56" s="44"/>
      <c r="U56" s="44"/>
      <c r="V56" s="44"/>
      <c r="W56" s="44"/>
      <c r="X56" s="44"/>
      <c r="Y56" s="44"/>
      <c r="Z56" s="44"/>
      <c r="AA56" s="44"/>
      <c r="AB56" s="44"/>
      <c r="AC56" s="38"/>
    </row>
    <row r="57" spans="1:29" ht="21.75" hidden="1" customHeight="1">
      <c r="A57" s="114"/>
      <c r="B57" s="123">
        <v>6</v>
      </c>
      <c r="C57" s="123">
        <v>19.989999999999998</v>
      </c>
      <c r="D57" s="123">
        <v>41.99</v>
      </c>
      <c r="E57" s="123">
        <v>28.99</v>
      </c>
      <c r="F57" s="123">
        <v>25.99</v>
      </c>
      <c r="G57" s="124" t="s">
        <v>325</v>
      </c>
      <c r="H57" s="123" t="s">
        <v>326</v>
      </c>
      <c r="I57" s="123" t="s">
        <v>327</v>
      </c>
      <c r="J57" s="144">
        <v>5213009014052</v>
      </c>
      <c r="K57" s="123" t="s">
        <v>908</v>
      </c>
      <c r="L57" s="123" t="s">
        <v>903</v>
      </c>
      <c r="M57" s="127" t="s">
        <v>870</v>
      </c>
      <c r="N57" s="123" t="s">
        <v>6</v>
      </c>
      <c r="O57" s="127" t="s">
        <v>6</v>
      </c>
      <c r="P57" s="147" t="s">
        <v>911</v>
      </c>
      <c r="Q57" s="116">
        <f t="shared" si="3"/>
        <v>0</v>
      </c>
      <c r="R57" s="121">
        <f t="shared" si="4"/>
        <v>0</v>
      </c>
      <c r="S57" s="121">
        <f t="shared" si="5"/>
        <v>0</v>
      </c>
      <c r="T57" s="44"/>
      <c r="U57" s="44"/>
      <c r="V57" s="44"/>
      <c r="W57" s="44"/>
      <c r="X57" s="44"/>
      <c r="Y57" s="44"/>
      <c r="Z57" s="44"/>
      <c r="AA57" s="44"/>
      <c r="AB57" s="44"/>
      <c r="AC57" s="38"/>
    </row>
    <row r="58" spans="1:29" ht="21.75" hidden="1" customHeight="1">
      <c r="A58" s="114"/>
      <c r="B58" s="123">
        <v>6</v>
      </c>
      <c r="C58" s="123">
        <v>119.99</v>
      </c>
      <c r="D58" s="123">
        <v>221.99</v>
      </c>
      <c r="E58" s="123">
        <v>146.99</v>
      </c>
      <c r="F58" s="123">
        <v>132.99</v>
      </c>
      <c r="G58" s="124" t="s">
        <v>912</v>
      </c>
      <c r="H58" s="123" t="s">
        <v>332</v>
      </c>
      <c r="I58" s="126" t="s">
        <v>333</v>
      </c>
      <c r="J58" s="126">
        <v>5213009013529</v>
      </c>
      <c r="K58" s="123" t="s">
        <v>334</v>
      </c>
      <c r="L58" s="123" t="s">
        <v>54</v>
      </c>
      <c r="M58" s="127" t="s">
        <v>335</v>
      </c>
      <c r="N58" s="123" t="s">
        <v>65</v>
      </c>
      <c r="O58" s="127" t="s">
        <v>336</v>
      </c>
      <c r="P58" s="147" t="s">
        <v>913</v>
      </c>
      <c r="Q58" s="116">
        <f t="shared" si="3"/>
        <v>0</v>
      </c>
      <c r="R58" s="121">
        <f t="shared" si="4"/>
        <v>0</v>
      </c>
      <c r="S58" s="121">
        <f t="shared" si="5"/>
        <v>0</v>
      </c>
      <c r="T58" s="44"/>
      <c r="U58" s="44"/>
      <c r="V58" s="44"/>
      <c r="W58" s="44"/>
      <c r="X58" s="44"/>
      <c r="Y58" s="44"/>
      <c r="Z58" s="44"/>
      <c r="AA58" s="44"/>
      <c r="AB58" s="44"/>
      <c r="AC58" s="38"/>
    </row>
    <row r="59" spans="1:29" ht="22.5" hidden="1" customHeight="1">
      <c r="A59" s="114"/>
      <c r="B59" s="116">
        <v>6</v>
      </c>
      <c r="C59" s="116">
        <v>39.99</v>
      </c>
      <c r="D59" s="116">
        <v>83.99</v>
      </c>
      <c r="E59" s="116">
        <v>54.99</v>
      </c>
      <c r="F59" s="116">
        <v>49.99</v>
      </c>
      <c r="G59" s="148" t="s">
        <v>914</v>
      </c>
      <c r="H59" s="116" t="s">
        <v>101</v>
      </c>
      <c r="I59" s="116" t="s">
        <v>102</v>
      </c>
      <c r="J59" s="132">
        <v>5213009013543</v>
      </c>
      <c r="K59" s="116" t="s">
        <v>915</v>
      </c>
      <c r="L59" s="116" t="s">
        <v>76</v>
      </c>
      <c r="M59" s="119" t="s">
        <v>55</v>
      </c>
      <c r="N59" s="116" t="s">
        <v>56</v>
      </c>
      <c r="O59" s="119" t="s">
        <v>57</v>
      </c>
      <c r="P59" s="120" t="s">
        <v>104</v>
      </c>
      <c r="Q59" s="121">
        <f t="shared" si="3"/>
        <v>0</v>
      </c>
      <c r="R59" s="121">
        <f t="shared" si="4"/>
        <v>0</v>
      </c>
      <c r="S59" s="121">
        <f t="shared" si="5"/>
        <v>0</v>
      </c>
      <c r="T59" s="44"/>
      <c r="U59" s="44"/>
      <c r="V59" s="44"/>
      <c r="W59" s="44"/>
      <c r="X59" s="44"/>
      <c r="Y59" s="44"/>
      <c r="Z59" s="44"/>
      <c r="AA59" s="44"/>
      <c r="AB59" s="44"/>
      <c r="AC59" s="38"/>
    </row>
    <row r="60" spans="1:29" ht="22.5" hidden="1" customHeight="1">
      <c r="A60" s="114"/>
      <c r="B60" s="116">
        <v>4</v>
      </c>
      <c r="C60" s="116">
        <v>119.99</v>
      </c>
      <c r="D60" s="116">
        <v>268.99</v>
      </c>
      <c r="E60" s="116">
        <v>164.99</v>
      </c>
      <c r="F60" s="116">
        <v>149.99</v>
      </c>
      <c r="G60" s="131"/>
      <c r="H60" s="116" t="s">
        <v>105</v>
      </c>
      <c r="I60" s="116" t="s">
        <v>106</v>
      </c>
      <c r="J60" s="132">
        <v>5213009013536</v>
      </c>
      <c r="K60" s="116" t="s">
        <v>107</v>
      </c>
      <c r="L60" s="116" t="s">
        <v>81</v>
      </c>
      <c r="M60" s="119" t="s">
        <v>82</v>
      </c>
      <c r="N60" s="116" t="s">
        <v>65</v>
      </c>
      <c r="O60" s="119" t="s">
        <v>83</v>
      </c>
      <c r="P60" s="149" t="s">
        <v>108</v>
      </c>
      <c r="Q60" s="116">
        <f t="shared" si="3"/>
        <v>0</v>
      </c>
      <c r="R60" s="116">
        <f t="shared" si="4"/>
        <v>0</v>
      </c>
      <c r="S60" s="116">
        <f t="shared" si="5"/>
        <v>0</v>
      </c>
      <c r="T60" s="145"/>
      <c r="U60" s="145"/>
      <c r="V60" s="145"/>
      <c r="W60" s="145"/>
      <c r="X60" s="145"/>
      <c r="Y60" s="145"/>
      <c r="Z60" s="145"/>
      <c r="AA60" s="145"/>
      <c r="AB60" s="145"/>
      <c r="AC60" s="146"/>
    </row>
    <row r="61" spans="1:29" ht="22.5" hidden="1" customHeight="1">
      <c r="A61" s="112" t="s">
        <v>36</v>
      </c>
      <c r="B61" s="112" t="s">
        <v>37</v>
      </c>
      <c r="C61" s="112" t="s">
        <v>265</v>
      </c>
      <c r="D61" s="112"/>
      <c r="E61" s="112" t="s">
        <v>855</v>
      </c>
      <c r="F61" s="112" t="s">
        <v>845</v>
      </c>
      <c r="G61" s="113" t="s">
        <v>42</v>
      </c>
      <c r="H61" s="112" t="s">
        <v>338</v>
      </c>
      <c r="I61" s="112" t="s">
        <v>43</v>
      </c>
      <c r="J61" s="112" t="s">
        <v>44</v>
      </c>
      <c r="K61" s="112" t="s">
        <v>45</v>
      </c>
      <c r="L61" s="112" t="s">
        <v>46</v>
      </c>
      <c r="M61" s="112" t="s">
        <v>47</v>
      </c>
      <c r="N61" s="112" t="s">
        <v>48</v>
      </c>
      <c r="O61" s="112" t="s">
        <v>49</v>
      </c>
      <c r="P61" s="113" t="s">
        <v>50</v>
      </c>
      <c r="Q61" s="112" t="s">
        <v>339</v>
      </c>
      <c r="R61" s="112" t="s">
        <v>339</v>
      </c>
      <c r="S61" s="112" t="s">
        <v>269</v>
      </c>
      <c r="T61" s="44"/>
      <c r="U61" s="44"/>
      <c r="V61" s="44"/>
      <c r="W61" s="44"/>
      <c r="X61" s="44"/>
      <c r="Y61" s="44"/>
      <c r="Z61" s="44"/>
      <c r="AA61" s="44"/>
      <c r="AB61" s="44"/>
      <c r="AC61" s="38"/>
    </row>
    <row r="62" spans="1:29" ht="22.5" hidden="1" customHeight="1">
      <c r="A62" s="114"/>
      <c r="B62" s="116">
        <v>6</v>
      </c>
      <c r="C62" s="116">
        <v>29.99</v>
      </c>
      <c r="D62" s="116">
        <v>68.989999999999995</v>
      </c>
      <c r="E62" s="116">
        <v>42.99</v>
      </c>
      <c r="F62" s="116">
        <v>39.99</v>
      </c>
      <c r="G62" s="117" t="s">
        <v>6</v>
      </c>
      <c r="H62" s="116" t="s">
        <v>340</v>
      </c>
      <c r="I62" s="115" t="s">
        <v>341</v>
      </c>
      <c r="J62" s="150">
        <v>5213009012249</v>
      </c>
      <c r="K62" s="115" t="s">
        <v>342</v>
      </c>
      <c r="L62" s="121" t="s">
        <v>76</v>
      </c>
      <c r="M62" s="135" t="s">
        <v>55</v>
      </c>
      <c r="N62" s="116" t="s">
        <v>56</v>
      </c>
      <c r="O62" s="119" t="s">
        <v>57</v>
      </c>
      <c r="P62" s="151" t="s">
        <v>916</v>
      </c>
      <c r="Q62" s="121">
        <f t="shared" ref="Q62:Q79" si="6">A62*F62</f>
        <v>0</v>
      </c>
      <c r="R62" s="121">
        <f t="shared" ref="R62:R79" si="7">A62*E62</f>
        <v>0</v>
      </c>
      <c r="S62" s="121">
        <f t="shared" ref="S62:S79" si="8">D62*A62</f>
        <v>0</v>
      </c>
      <c r="T62" s="143"/>
      <c r="U62" s="143"/>
      <c r="V62" s="143"/>
      <c r="W62" s="143"/>
      <c r="X62" s="143"/>
      <c r="Y62" s="143"/>
      <c r="Z62" s="143"/>
      <c r="AA62" s="143"/>
      <c r="AB62" s="143"/>
      <c r="AC62" s="38"/>
    </row>
    <row r="63" spans="1:29" ht="22.5" customHeight="1">
      <c r="A63" s="114">
        <v>1</v>
      </c>
      <c r="B63" s="116">
        <v>6</v>
      </c>
      <c r="C63" s="116">
        <v>29.99</v>
      </c>
      <c r="D63" s="116">
        <v>68.989999999999995</v>
      </c>
      <c r="E63" s="116">
        <v>42.99</v>
      </c>
      <c r="F63" s="116">
        <v>39.99</v>
      </c>
      <c r="G63" s="117" t="s">
        <v>6</v>
      </c>
      <c r="H63" s="116" t="s">
        <v>344</v>
      </c>
      <c r="I63" s="116" t="s">
        <v>345</v>
      </c>
      <c r="J63" s="132">
        <v>5213009012256</v>
      </c>
      <c r="K63" s="116" t="s">
        <v>346</v>
      </c>
      <c r="L63" s="121" t="s">
        <v>76</v>
      </c>
      <c r="M63" s="135" t="s">
        <v>55</v>
      </c>
      <c r="N63" s="116" t="s">
        <v>56</v>
      </c>
      <c r="O63" s="119" t="s">
        <v>57</v>
      </c>
      <c r="P63" s="151" t="s">
        <v>917</v>
      </c>
      <c r="Q63" s="121">
        <f t="shared" si="6"/>
        <v>39.99</v>
      </c>
      <c r="R63" s="121">
        <f t="shared" si="7"/>
        <v>42.99</v>
      </c>
      <c r="S63" s="121">
        <f t="shared" si="8"/>
        <v>68.989999999999995</v>
      </c>
      <c r="T63" s="44"/>
      <c r="U63" s="44"/>
      <c r="V63" s="44"/>
      <c r="W63" s="44"/>
      <c r="X63" s="44"/>
      <c r="Y63" s="44"/>
      <c r="Z63" s="44"/>
      <c r="AA63" s="44"/>
      <c r="AB63" s="44"/>
      <c r="AC63" s="38"/>
    </row>
    <row r="64" spans="1:29" ht="22.5" customHeight="1">
      <c r="A64" s="114">
        <v>1</v>
      </c>
      <c r="B64" s="116">
        <v>6</v>
      </c>
      <c r="C64" s="116">
        <v>35.99</v>
      </c>
      <c r="D64" s="116">
        <v>80.989999999999995</v>
      </c>
      <c r="E64" s="116">
        <v>49.99</v>
      </c>
      <c r="F64" s="116">
        <v>47.99</v>
      </c>
      <c r="G64" s="117" t="s">
        <v>6</v>
      </c>
      <c r="H64" s="116" t="s">
        <v>348</v>
      </c>
      <c r="I64" s="116" t="s">
        <v>349</v>
      </c>
      <c r="J64" s="132">
        <v>5213009012263</v>
      </c>
      <c r="K64" s="116" t="s">
        <v>350</v>
      </c>
      <c r="L64" s="121" t="s">
        <v>76</v>
      </c>
      <c r="M64" s="135" t="s">
        <v>55</v>
      </c>
      <c r="N64" s="116" t="s">
        <v>56</v>
      </c>
      <c r="O64" s="119" t="s">
        <v>57</v>
      </c>
      <c r="P64" s="151" t="s">
        <v>351</v>
      </c>
      <c r="Q64" s="121">
        <f t="shared" si="6"/>
        <v>47.99</v>
      </c>
      <c r="R64" s="121">
        <f t="shared" si="7"/>
        <v>49.99</v>
      </c>
      <c r="S64" s="121">
        <f t="shared" si="8"/>
        <v>80.989999999999995</v>
      </c>
      <c r="T64" s="44"/>
      <c r="U64" s="44"/>
      <c r="V64" s="44"/>
      <c r="W64" s="44"/>
      <c r="X64" s="44"/>
      <c r="Y64" s="44"/>
      <c r="Z64" s="44"/>
      <c r="AA64" s="44"/>
      <c r="AB64" s="44"/>
      <c r="AC64" s="38"/>
    </row>
    <row r="65" spans="1:29" ht="22.5" customHeight="1">
      <c r="A65" s="114">
        <v>1</v>
      </c>
      <c r="B65" s="116">
        <v>6</v>
      </c>
      <c r="C65" s="116">
        <v>35.99</v>
      </c>
      <c r="D65" s="116">
        <v>80.989999999999995</v>
      </c>
      <c r="E65" s="116">
        <v>49.99</v>
      </c>
      <c r="F65" s="116">
        <v>47.99</v>
      </c>
      <c r="G65" s="117" t="s">
        <v>6</v>
      </c>
      <c r="H65" s="116" t="s">
        <v>352</v>
      </c>
      <c r="I65" s="116" t="s">
        <v>353</v>
      </c>
      <c r="J65" s="132">
        <v>5213009013925</v>
      </c>
      <c r="K65" s="116" t="s">
        <v>354</v>
      </c>
      <c r="L65" s="116" t="s">
        <v>76</v>
      </c>
      <c r="M65" s="119" t="s">
        <v>55</v>
      </c>
      <c r="N65" s="116" t="s">
        <v>56</v>
      </c>
      <c r="O65" s="119" t="s">
        <v>57</v>
      </c>
      <c r="P65" s="120" t="s">
        <v>355</v>
      </c>
      <c r="Q65" s="121">
        <f t="shared" si="6"/>
        <v>47.99</v>
      </c>
      <c r="R65" s="121">
        <f t="shared" si="7"/>
        <v>49.99</v>
      </c>
      <c r="S65" s="121">
        <f t="shared" si="8"/>
        <v>80.989999999999995</v>
      </c>
      <c r="T65" s="44"/>
      <c r="U65" s="44"/>
      <c r="V65" s="44"/>
      <c r="W65" s="44"/>
      <c r="X65" s="44"/>
      <c r="Y65" s="44"/>
      <c r="Z65" s="44"/>
      <c r="AA65" s="44"/>
      <c r="AB65" s="44"/>
      <c r="AC65" s="38"/>
    </row>
    <row r="66" spans="1:29" ht="22.5" hidden="1" customHeight="1">
      <c r="A66" s="114"/>
      <c r="B66" s="115">
        <v>6</v>
      </c>
      <c r="C66" s="116">
        <v>29.99</v>
      </c>
      <c r="D66" s="116">
        <v>68.989999999999995</v>
      </c>
      <c r="E66" s="116">
        <v>42.99</v>
      </c>
      <c r="F66" s="116">
        <v>39.99</v>
      </c>
      <c r="G66" s="117" t="s">
        <v>6</v>
      </c>
      <c r="H66" s="116" t="s">
        <v>356</v>
      </c>
      <c r="I66" s="115" t="s">
        <v>357</v>
      </c>
      <c r="J66" s="150">
        <v>5213009012270</v>
      </c>
      <c r="K66" s="115" t="s">
        <v>358</v>
      </c>
      <c r="L66" s="121" t="s">
        <v>76</v>
      </c>
      <c r="M66" s="135" t="s">
        <v>55</v>
      </c>
      <c r="N66" s="116" t="s">
        <v>56</v>
      </c>
      <c r="O66" s="119" t="s">
        <v>57</v>
      </c>
      <c r="P66" s="151" t="s">
        <v>359</v>
      </c>
      <c r="Q66" s="121">
        <f t="shared" si="6"/>
        <v>0</v>
      </c>
      <c r="R66" s="121">
        <f t="shared" si="7"/>
        <v>0</v>
      </c>
      <c r="S66" s="121">
        <f t="shared" si="8"/>
        <v>0</v>
      </c>
      <c r="T66" s="44"/>
      <c r="U66" s="44"/>
      <c r="V66" s="44"/>
      <c r="W66" s="44"/>
      <c r="X66" s="44"/>
      <c r="Y66" s="44"/>
      <c r="Z66" s="44"/>
      <c r="AA66" s="44"/>
      <c r="AB66" s="44"/>
      <c r="AC66" s="38"/>
    </row>
    <row r="67" spans="1:29" ht="22.5" hidden="1" customHeight="1">
      <c r="A67" s="114"/>
      <c r="B67" s="115">
        <v>6</v>
      </c>
      <c r="C67" s="116">
        <v>29.99</v>
      </c>
      <c r="D67" s="116">
        <v>68.989999999999995</v>
      </c>
      <c r="E67" s="116">
        <v>42.99</v>
      </c>
      <c r="F67" s="116">
        <v>39.99</v>
      </c>
      <c r="G67" s="117" t="s">
        <v>6</v>
      </c>
      <c r="H67" s="116" t="s">
        <v>360</v>
      </c>
      <c r="I67" s="115" t="s">
        <v>361</v>
      </c>
      <c r="J67" s="150">
        <v>5213009012287</v>
      </c>
      <c r="K67" s="115" t="s">
        <v>342</v>
      </c>
      <c r="L67" s="121" t="s">
        <v>76</v>
      </c>
      <c r="M67" s="135" t="s">
        <v>55</v>
      </c>
      <c r="N67" s="116" t="s">
        <v>56</v>
      </c>
      <c r="O67" s="119" t="s">
        <v>57</v>
      </c>
      <c r="P67" s="151" t="s">
        <v>362</v>
      </c>
      <c r="Q67" s="121">
        <f t="shared" si="6"/>
        <v>0</v>
      </c>
      <c r="R67" s="121">
        <f t="shared" si="7"/>
        <v>0</v>
      </c>
      <c r="S67" s="121">
        <f t="shared" si="8"/>
        <v>0</v>
      </c>
      <c r="T67" s="143"/>
      <c r="U67" s="143"/>
      <c r="V67" s="143"/>
      <c r="W67" s="143"/>
      <c r="X67" s="143"/>
      <c r="Y67" s="143"/>
      <c r="Z67" s="143"/>
      <c r="AA67" s="143"/>
      <c r="AB67" s="143"/>
      <c r="AC67" s="38"/>
    </row>
    <row r="68" spans="1:29" ht="22.5" hidden="1" customHeight="1">
      <c r="A68" s="114"/>
      <c r="B68" s="115">
        <v>6</v>
      </c>
      <c r="C68" s="116">
        <v>35.99</v>
      </c>
      <c r="D68" s="116">
        <v>80.989999999999995</v>
      </c>
      <c r="E68" s="116">
        <v>49.99</v>
      </c>
      <c r="F68" s="116">
        <v>47.99</v>
      </c>
      <c r="G68" s="148" t="s">
        <v>912</v>
      </c>
      <c r="H68" s="116" t="s">
        <v>363</v>
      </c>
      <c r="I68" s="115" t="s">
        <v>364</v>
      </c>
      <c r="J68" s="150">
        <v>5213009012294</v>
      </c>
      <c r="K68" s="115" t="s">
        <v>365</v>
      </c>
      <c r="L68" s="121" t="s">
        <v>76</v>
      </c>
      <c r="M68" s="135" t="s">
        <v>55</v>
      </c>
      <c r="N68" s="116" t="s">
        <v>56</v>
      </c>
      <c r="O68" s="119" t="s">
        <v>57</v>
      </c>
      <c r="P68" s="151" t="s">
        <v>366</v>
      </c>
      <c r="Q68" s="121">
        <f t="shared" si="6"/>
        <v>0</v>
      </c>
      <c r="R68" s="121">
        <f t="shared" si="7"/>
        <v>0</v>
      </c>
      <c r="S68" s="121">
        <f t="shared" si="8"/>
        <v>0</v>
      </c>
      <c r="T68" s="143"/>
      <c r="U68" s="143"/>
      <c r="V68" s="143"/>
      <c r="W68" s="143"/>
      <c r="X68" s="143"/>
      <c r="Y68" s="143"/>
      <c r="Z68" s="143"/>
      <c r="AA68" s="143"/>
      <c r="AB68" s="143"/>
      <c r="AC68" s="38"/>
    </row>
    <row r="69" spans="1:29" ht="22.5" hidden="1" customHeight="1">
      <c r="A69" s="114"/>
      <c r="B69" s="116">
        <v>6</v>
      </c>
      <c r="C69" s="116">
        <v>19.989999999999998</v>
      </c>
      <c r="D69" s="116">
        <v>41.99</v>
      </c>
      <c r="E69" s="116">
        <v>28.99</v>
      </c>
      <c r="F69" s="116">
        <v>25.99</v>
      </c>
      <c r="G69" s="117" t="s">
        <v>6</v>
      </c>
      <c r="H69" s="116" t="s">
        <v>367</v>
      </c>
      <c r="I69" s="115" t="s">
        <v>368</v>
      </c>
      <c r="J69" s="150">
        <v>5213009012331</v>
      </c>
      <c r="K69" s="115" t="s">
        <v>369</v>
      </c>
      <c r="L69" s="121" t="s">
        <v>903</v>
      </c>
      <c r="M69" s="152" t="s">
        <v>870</v>
      </c>
      <c r="N69" s="121" t="s">
        <v>6</v>
      </c>
      <c r="O69" s="152" t="s">
        <v>6</v>
      </c>
      <c r="P69" s="151" t="s">
        <v>370</v>
      </c>
      <c r="Q69" s="121">
        <f t="shared" si="6"/>
        <v>0</v>
      </c>
      <c r="R69" s="121">
        <f t="shared" si="7"/>
        <v>0</v>
      </c>
      <c r="S69" s="121">
        <f t="shared" si="8"/>
        <v>0</v>
      </c>
      <c r="T69" s="143"/>
      <c r="U69" s="143"/>
      <c r="V69" s="143"/>
      <c r="W69" s="143"/>
      <c r="X69" s="143"/>
      <c r="Y69" s="143"/>
      <c r="Z69" s="143"/>
      <c r="AA69" s="143"/>
      <c r="AB69" s="143"/>
      <c r="AC69" s="38"/>
    </row>
    <row r="70" spans="1:29" ht="22.5" hidden="1" customHeight="1">
      <c r="A70" s="114"/>
      <c r="B70" s="116">
        <v>6</v>
      </c>
      <c r="C70" s="116">
        <v>19.989999999999998</v>
      </c>
      <c r="D70" s="116">
        <v>41.99</v>
      </c>
      <c r="E70" s="116">
        <v>28.99</v>
      </c>
      <c r="F70" s="116">
        <v>25.99</v>
      </c>
      <c r="G70" s="148" t="s">
        <v>912</v>
      </c>
      <c r="H70" s="116" t="s">
        <v>371</v>
      </c>
      <c r="I70" s="116" t="s">
        <v>372</v>
      </c>
      <c r="J70" s="132">
        <v>5213009012348</v>
      </c>
      <c r="K70" s="116" t="s">
        <v>369</v>
      </c>
      <c r="L70" s="116" t="s">
        <v>903</v>
      </c>
      <c r="M70" s="119" t="s">
        <v>870</v>
      </c>
      <c r="N70" s="116" t="s">
        <v>6</v>
      </c>
      <c r="O70" s="119" t="s">
        <v>6</v>
      </c>
      <c r="P70" s="120" t="s">
        <v>373</v>
      </c>
      <c r="Q70" s="116">
        <f t="shared" si="6"/>
        <v>0</v>
      </c>
      <c r="R70" s="121">
        <f t="shared" si="7"/>
        <v>0</v>
      </c>
      <c r="S70" s="121">
        <f t="shared" si="8"/>
        <v>0</v>
      </c>
      <c r="T70" s="44"/>
      <c r="U70" s="44"/>
      <c r="V70" s="44"/>
      <c r="W70" s="44"/>
      <c r="X70" s="44"/>
      <c r="Y70" s="44"/>
      <c r="Z70" s="44"/>
      <c r="AA70" s="44"/>
      <c r="AB70" s="44"/>
      <c r="AC70" s="38"/>
    </row>
    <row r="71" spans="1:29" ht="22.5" hidden="1" customHeight="1">
      <c r="A71" s="114"/>
      <c r="B71" s="116">
        <v>6</v>
      </c>
      <c r="C71" s="116">
        <v>19.989999999999998</v>
      </c>
      <c r="D71" s="116">
        <v>41.99</v>
      </c>
      <c r="E71" s="116">
        <v>28.99</v>
      </c>
      <c r="F71" s="116">
        <v>25.99</v>
      </c>
      <c r="G71" s="117" t="s">
        <v>6</v>
      </c>
      <c r="H71" s="116" t="s">
        <v>374</v>
      </c>
      <c r="I71" s="116" t="s">
        <v>375</v>
      </c>
      <c r="J71" s="132">
        <v>5213009012560</v>
      </c>
      <c r="K71" s="116" t="s">
        <v>369</v>
      </c>
      <c r="L71" s="116" t="s">
        <v>903</v>
      </c>
      <c r="M71" s="119" t="s">
        <v>870</v>
      </c>
      <c r="N71" s="121" t="s">
        <v>6</v>
      </c>
      <c r="O71" s="152" t="s">
        <v>6</v>
      </c>
      <c r="P71" s="133" t="s">
        <v>376</v>
      </c>
      <c r="Q71" s="116">
        <f t="shared" si="6"/>
        <v>0</v>
      </c>
      <c r="R71" s="121">
        <f t="shared" si="7"/>
        <v>0</v>
      </c>
      <c r="S71" s="121">
        <f t="shared" si="8"/>
        <v>0</v>
      </c>
      <c r="T71" s="44"/>
      <c r="U71" s="44"/>
      <c r="V71" s="44"/>
      <c r="W71" s="44"/>
      <c r="X71" s="44"/>
      <c r="Y71" s="44"/>
      <c r="Z71" s="44"/>
      <c r="AA71" s="44"/>
      <c r="AB71" s="44"/>
      <c r="AC71" s="38"/>
    </row>
    <row r="72" spans="1:29" ht="22.5" hidden="1" customHeight="1">
      <c r="A72" s="114"/>
      <c r="B72" s="116">
        <v>6</v>
      </c>
      <c r="C72" s="116">
        <v>19.989999999999998</v>
      </c>
      <c r="D72" s="116">
        <v>41.99</v>
      </c>
      <c r="E72" s="116">
        <v>28.99</v>
      </c>
      <c r="F72" s="116">
        <v>25.99</v>
      </c>
      <c r="G72" s="117" t="s">
        <v>6</v>
      </c>
      <c r="H72" s="116" t="s">
        <v>377</v>
      </c>
      <c r="I72" s="116" t="s">
        <v>378</v>
      </c>
      <c r="J72" s="132">
        <v>5213009013215</v>
      </c>
      <c r="K72" s="116" t="s">
        <v>379</v>
      </c>
      <c r="L72" s="116" t="s">
        <v>903</v>
      </c>
      <c r="M72" s="119" t="s">
        <v>870</v>
      </c>
      <c r="N72" s="121" t="s">
        <v>6</v>
      </c>
      <c r="O72" s="152" t="s">
        <v>6</v>
      </c>
      <c r="P72" s="133" t="s">
        <v>918</v>
      </c>
      <c r="Q72" s="116">
        <f t="shared" si="6"/>
        <v>0</v>
      </c>
      <c r="R72" s="121">
        <f t="shared" si="7"/>
        <v>0</v>
      </c>
      <c r="S72" s="121">
        <f t="shared" si="8"/>
        <v>0</v>
      </c>
      <c r="T72" s="44"/>
      <c r="U72" s="44"/>
      <c r="V72" s="44"/>
      <c r="W72" s="44"/>
      <c r="X72" s="44"/>
      <c r="Y72" s="44"/>
      <c r="Z72" s="44"/>
      <c r="AA72" s="44"/>
      <c r="AB72" s="44"/>
      <c r="AC72" s="38"/>
    </row>
    <row r="73" spans="1:29" ht="22.5" hidden="1" customHeight="1">
      <c r="A73" s="114"/>
      <c r="B73" s="116">
        <v>6</v>
      </c>
      <c r="C73" s="116">
        <v>19.989999999999998</v>
      </c>
      <c r="D73" s="116">
        <v>41.99</v>
      </c>
      <c r="E73" s="116">
        <v>28.99</v>
      </c>
      <c r="F73" s="116">
        <v>25.99</v>
      </c>
      <c r="G73" s="117" t="s">
        <v>6</v>
      </c>
      <c r="H73" s="116" t="s">
        <v>381</v>
      </c>
      <c r="I73" s="116" t="s">
        <v>382</v>
      </c>
      <c r="J73" s="132">
        <v>5213009012898</v>
      </c>
      <c r="K73" s="116" t="s">
        <v>369</v>
      </c>
      <c r="L73" s="116" t="s">
        <v>903</v>
      </c>
      <c r="M73" s="119" t="s">
        <v>870</v>
      </c>
      <c r="N73" s="121" t="s">
        <v>6</v>
      </c>
      <c r="O73" s="152" t="s">
        <v>6</v>
      </c>
      <c r="P73" s="133" t="s">
        <v>383</v>
      </c>
      <c r="Q73" s="116">
        <f t="shared" si="6"/>
        <v>0</v>
      </c>
      <c r="R73" s="121">
        <f t="shared" si="7"/>
        <v>0</v>
      </c>
      <c r="S73" s="121">
        <f t="shared" si="8"/>
        <v>0</v>
      </c>
      <c r="T73" s="44"/>
      <c r="U73" s="44"/>
      <c r="V73" s="44"/>
      <c r="W73" s="44"/>
      <c r="X73" s="44"/>
      <c r="Y73" s="44"/>
      <c r="Z73" s="44"/>
      <c r="AA73" s="44"/>
      <c r="AB73" s="44"/>
      <c r="AC73" s="38"/>
    </row>
    <row r="74" spans="1:29" ht="22.5" hidden="1" customHeight="1">
      <c r="A74" s="114"/>
      <c r="B74" s="116">
        <v>6</v>
      </c>
      <c r="C74" s="116">
        <v>89.99</v>
      </c>
      <c r="D74" s="116">
        <v>194.99</v>
      </c>
      <c r="E74" s="116">
        <v>124.99</v>
      </c>
      <c r="F74" s="116">
        <v>114.99</v>
      </c>
      <c r="G74" s="117" t="s">
        <v>6</v>
      </c>
      <c r="H74" s="116" t="s">
        <v>384</v>
      </c>
      <c r="I74" s="118" t="s">
        <v>385</v>
      </c>
      <c r="J74" s="118">
        <v>5213009012690</v>
      </c>
      <c r="K74" s="116" t="s">
        <v>386</v>
      </c>
      <c r="L74" s="116" t="s">
        <v>387</v>
      </c>
      <c r="M74" s="119" t="s">
        <v>919</v>
      </c>
      <c r="N74" s="116" t="s">
        <v>65</v>
      </c>
      <c r="O74" s="119" t="s">
        <v>336</v>
      </c>
      <c r="P74" s="133" t="s">
        <v>388</v>
      </c>
      <c r="Q74" s="116">
        <f t="shared" si="6"/>
        <v>0</v>
      </c>
      <c r="R74" s="121">
        <f t="shared" si="7"/>
        <v>0</v>
      </c>
      <c r="S74" s="121">
        <f t="shared" si="8"/>
        <v>0</v>
      </c>
      <c r="T74" s="44"/>
      <c r="U74" s="44"/>
      <c r="V74" s="44"/>
      <c r="W74" s="44"/>
      <c r="X74" s="44"/>
      <c r="Y74" s="44"/>
      <c r="Z74" s="44"/>
      <c r="AA74" s="44"/>
      <c r="AB74" s="44"/>
      <c r="AC74" s="38"/>
    </row>
    <row r="75" spans="1:29" ht="22.5" hidden="1" customHeight="1">
      <c r="A75" s="114"/>
      <c r="B75" s="116">
        <v>6</v>
      </c>
      <c r="C75" s="116">
        <v>19.989999999999998</v>
      </c>
      <c r="D75" s="116">
        <v>43.99</v>
      </c>
      <c r="E75" s="116">
        <v>29.99</v>
      </c>
      <c r="F75" s="116">
        <v>26.99</v>
      </c>
      <c r="G75" s="142" t="s">
        <v>6</v>
      </c>
      <c r="H75" s="116" t="s">
        <v>920</v>
      </c>
      <c r="I75" s="116" t="s">
        <v>921</v>
      </c>
      <c r="J75" s="132">
        <v>5213009013277</v>
      </c>
      <c r="K75" s="116" t="s">
        <v>922</v>
      </c>
      <c r="L75" s="116" t="s">
        <v>923</v>
      </c>
      <c r="M75" s="119" t="s">
        <v>870</v>
      </c>
      <c r="N75" s="116" t="s">
        <v>6</v>
      </c>
      <c r="O75" s="119" t="s">
        <v>6</v>
      </c>
      <c r="P75" s="133" t="s">
        <v>924</v>
      </c>
      <c r="Q75" s="116">
        <f t="shared" si="6"/>
        <v>0</v>
      </c>
      <c r="R75" s="121">
        <f t="shared" si="7"/>
        <v>0</v>
      </c>
      <c r="S75" s="121">
        <f t="shared" si="8"/>
        <v>0</v>
      </c>
      <c r="T75" s="44"/>
      <c r="U75" s="44"/>
      <c r="V75" s="44"/>
      <c r="W75" s="44"/>
      <c r="X75" s="44"/>
      <c r="Y75" s="44"/>
      <c r="Z75" s="44"/>
      <c r="AA75" s="44"/>
      <c r="AB75" s="44"/>
      <c r="AC75" s="38"/>
    </row>
    <row r="76" spans="1:29" ht="22.5" hidden="1" customHeight="1">
      <c r="A76" s="114"/>
      <c r="B76" s="116">
        <v>6</v>
      </c>
      <c r="C76" s="116">
        <v>39.99</v>
      </c>
      <c r="D76" s="116">
        <v>83.99</v>
      </c>
      <c r="E76" s="116">
        <v>54.99</v>
      </c>
      <c r="F76" s="116">
        <v>49.99</v>
      </c>
      <c r="G76" s="117" t="s">
        <v>6</v>
      </c>
      <c r="H76" s="116" t="s">
        <v>117</v>
      </c>
      <c r="I76" s="116" t="s">
        <v>118</v>
      </c>
      <c r="J76" s="132">
        <v>5213009013345</v>
      </c>
      <c r="K76" s="116" t="s">
        <v>925</v>
      </c>
      <c r="L76" s="116" t="s">
        <v>76</v>
      </c>
      <c r="M76" s="119" t="s">
        <v>55</v>
      </c>
      <c r="N76" s="116" t="s">
        <v>56</v>
      </c>
      <c r="O76" s="119" t="s">
        <v>57</v>
      </c>
      <c r="P76" s="120" t="s">
        <v>120</v>
      </c>
      <c r="Q76" s="121">
        <f t="shared" si="6"/>
        <v>0</v>
      </c>
      <c r="R76" s="121">
        <f t="shared" si="7"/>
        <v>0</v>
      </c>
      <c r="S76" s="121">
        <f t="shared" si="8"/>
        <v>0</v>
      </c>
      <c r="T76" s="44"/>
      <c r="U76" s="44"/>
      <c r="V76" s="44"/>
      <c r="W76" s="44"/>
      <c r="X76" s="44"/>
      <c r="Y76" s="44"/>
      <c r="Z76" s="44"/>
      <c r="AA76" s="44"/>
      <c r="AB76" s="44"/>
      <c r="AC76" s="38"/>
    </row>
    <row r="77" spans="1:29" ht="22.5" hidden="1" customHeight="1">
      <c r="A77" s="114"/>
      <c r="B77" s="116">
        <v>4</v>
      </c>
      <c r="C77" s="116">
        <v>119.99</v>
      </c>
      <c r="D77" s="116">
        <v>268.99</v>
      </c>
      <c r="E77" s="116">
        <v>164.99</v>
      </c>
      <c r="F77" s="116">
        <v>149.99</v>
      </c>
      <c r="G77" s="131"/>
      <c r="H77" s="116" t="s">
        <v>121</v>
      </c>
      <c r="I77" s="116" t="s">
        <v>122</v>
      </c>
      <c r="J77" s="132">
        <v>5213009013888</v>
      </c>
      <c r="K77" s="116" t="s">
        <v>123</v>
      </c>
      <c r="L77" s="116" t="s">
        <v>81</v>
      </c>
      <c r="M77" s="119" t="s">
        <v>82</v>
      </c>
      <c r="N77" s="116" t="s">
        <v>65</v>
      </c>
      <c r="O77" s="119" t="s">
        <v>83</v>
      </c>
      <c r="P77" s="149" t="s">
        <v>124</v>
      </c>
      <c r="Q77" s="116">
        <f t="shared" si="6"/>
        <v>0</v>
      </c>
      <c r="R77" s="116">
        <f t="shared" si="7"/>
        <v>0</v>
      </c>
      <c r="S77" s="116">
        <f t="shared" si="8"/>
        <v>0</v>
      </c>
      <c r="T77" s="145"/>
      <c r="U77" s="145"/>
      <c r="V77" s="145"/>
      <c r="W77" s="145"/>
      <c r="X77" s="145"/>
      <c r="Y77" s="145"/>
      <c r="Z77" s="145"/>
      <c r="AA77" s="145"/>
      <c r="AB77" s="145"/>
      <c r="AC77" s="146"/>
    </row>
    <row r="78" spans="1:29" ht="22.5" hidden="1" customHeight="1">
      <c r="A78" s="153"/>
      <c r="B78" s="153">
        <v>1</v>
      </c>
      <c r="C78" s="153">
        <v>65.989999999999995</v>
      </c>
      <c r="D78" s="153">
        <v>189.99</v>
      </c>
      <c r="E78" s="153">
        <v>89.99</v>
      </c>
      <c r="F78" s="153">
        <v>82.99</v>
      </c>
      <c r="G78" s="154" t="s">
        <v>6</v>
      </c>
      <c r="H78" s="153" t="s">
        <v>926</v>
      </c>
      <c r="I78" s="155" t="s">
        <v>927</v>
      </c>
      <c r="J78" s="155">
        <v>5213009012706</v>
      </c>
      <c r="K78" s="153" t="s">
        <v>748</v>
      </c>
      <c r="L78" s="153" t="s">
        <v>753</v>
      </c>
      <c r="M78" s="156" t="s">
        <v>754</v>
      </c>
      <c r="N78" s="153" t="s">
        <v>6</v>
      </c>
      <c r="O78" s="156" t="s">
        <v>6</v>
      </c>
      <c r="P78" s="157" t="s">
        <v>928</v>
      </c>
      <c r="Q78" s="121">
        <f t="shared" si="6"/>
        <v>0</v>
      </c>
      <c r="R78" s="121">
        <f t="shared" si="7"/>
        <v>0</v>
      </c>
      <c r="S78" s="121">
        <f t="shared" si="8"/>
        <v>0</v>
      </c>
      <c r="T78" s="44"/>
      <c r="U78" s="44"/>
      <c r="V78" s="44"/>
      <c r="W78" s="44"/>
      <c r="X78" s="44"/>
      <c r="Y78" s="44"/>
      <c r="Z78" s="44"/>
      <c r="AA78" s="44"/>
      <c r="AB78" s="44"/>
      <c r="AC78" s="38"/>
    </row>
    <row r="79" spans="1:29" ht="22.5" hidden="1" customHeight="1">
      <c r="A79" s="153"/>
      <c r="B79" s="153">
        <v>1</v>
      </c>
      <c r="C79" s="153">
        <v>39.99</v>
      </c>
      <c r="D79" s="153">
        <v>139.99</v>
      </c>
      <c r="E79" s="153">
        <v>54.99</v>
      </c>
      <c r="F79" s="153">
        <v>49.99</v>
      </c>
      <c r="G79" s="154" t="s">
        <v>6</v>
      </c>
      <c r="H79" s="153" t="s">
        <v>929</v>
      </c>
      <c r="I79" s="155" t="s">
        <v>930</v>
      </c>
      <c r="J79" s="155">
        <v>5213009012713</v>
      </c>
      <c r="K79" s="153" t="s">
        <v>748</v>
      </c>
      <c r="L79" s="153" t="s">
        <v>749</v>
      </c>
      <c r="M79" s="156" t="s">
        <v>750</v>
      </c>
      <c r="N79" s="153" t="s">
        <v>6</v>
      </c>
      <c r="O79" s="156" t="s">
        <v>6</v>
      </c>
      <c r="P79" s="157" t="s">
        <v>928</v>
      </c>
      <c r="Q79" s="121">
        <f t="shared" si="6"/>
        <v>0</v>
      </c>
      <c r="R79" s="121">
        <f t="shared" si="7"/>
        <v>0</v>
      </c>
      <c r="S79" s="121">
        <f t="shared" si="8"/>
        <v>0</v>
      </c>
      <c r="T79" s="44"/>
      <c r="U79" s="44"/>
      <c r="V79" s="44"/>
      <c r="W79" s="44"/>
      <c r="X79" s="44"/>
      <c r="Y79" s="44"/>
      <c r="Z79" s="44"/>
      <c r="AA79" s="44"/>
      <c r="AB79" s="44"/>
      <c r="AC79" s="38"/>
    </row>
    <row r="80" spans="1:29" ht="22.5" hidden="1" customHeight="1">
      <c r="A80" s="112" t="s">
        <v>36</v>
      </c>
      <c r="B80" s="112" t="s">
        <v>37</v>
      </c>
      <c r="C80" s="112" t="s">
        <v>265</v>
      </c>
      <c r="D80" s="112"/>
      <c r="E80" s="112" t="s">
        <v>855</v>
      </c>
      <c r="F80" s="112" t="s">
        <v>845</v>
      </c>
      <c r="G80" s="113" t="s">
        <v>42</v>
      </c>
      <c r="H80" s="112" t="s">
        <v>389</v>
      </c>
      <c r="I80" s="112" t="s">
        <v>43</v>
      </c>
      <c r="J80" s="112" t="s">
        <v>44</v>
      </c>
      <c r="K80" s="112" t="s">
        <v>45</v>
      </c>
      <c r="L80" s="112" t="s">
        <v>46</v>
      </c>
      <c r="M80" s="112" t="s">
        <v>47</v>
      </c>
      <c r="N80" s="112" t="s">
        <v>48</v>
      </c>
      <c r="O80" s="112" t="s">
        <v>49</v>
      </c>
      <c r="P80" s="113" t="s">
        <v>50</v>
      </c>
      <c r="Q80" s="112" t="s">
        <v>267</v>
      </c>
      <c r="R80" s="112" t="s">
        <v>268</v>
      </c>
      <c r="S80" s="112" t="s">
        <v>269</v>
      </c>
      <c r="T80" s="44"/>
      <c r="U80" s="44"/>
      <c r="V80" s="44"/>
      <c r="W80" s="44"/>
      <c r="X80" s="44"/>
      <c r="Y80" s="44"/>
      <c r="Z80" s="44"/>
      <c r="AA80" s="44"/>
      <c r="AB80" s="44"/>
      <c r="AC80" s="38"/>
    </row>
    <row r="81" spans="1:29" ht="21.75" customHeight="1">
      <c r="A81" s="114">
        <v>1</v>
      </c>
      <c r="B81" s="116">
        <v>6</v>
      </c>
      <c r="C81" s="116">
        <v>35.99</v>
      </c>
      <c r="D81" s="116">
        <v>80.989999999999995</v>
      </c>
      <c r="E81" s="116">
        <v>49.99</v>
      </c>
      <c r="F81" s="116">
        <v>47.99</v>
      </c>
      <c r="G81" s="117" t="s">
        <v>6</v>
      </c>
      <c r="H81" s="158" t="s">
        <v>397</v>
      </c>
      <c r="I81" s="116" t="s">
        <v>398</v>
      </c>
      <c r="J81" s="159">
        <v>5213009012744</v>
      </c>
      <c r="K81" s="116" t="s">
        <v>931</v>
      </c>
      <c r="L81" s="116" t="s">
        <v>76</v>
      </c>
      <c r="M81" s="119" t="s">
        <v>919</v>
      </c>
      <c r="N81" s="116" t="s">
        <v>56</v>
      </c>
      <c r="O81" s="119" t="s">
        <v>57</v>
      </c>
      <c r="P81" s="120" t="s">
        <v>932</v>
      </c>
      <c r="Q81" s="116">
        <f t="shared" ref="Q81:Q107" si="9">A81*F81</f>
        <v>47.99</v>
      </c>
      <c r="R81" s="121">
        <f t="shared" ref="R81:R107" si="10">A81*E81</f>
        <v>49.99</v>
      </c>
      <c r="S81" s="121">
        <f t="shared" ref="S81:S107" si="11">D81*A81</f>
        <v>80.989999999999995</v>
      </c>
      <c r="T81" s="44"/>
      <c r="U81" s="44"/>
      <c r="V81" s="44"/>
      <c r="W81" s="44"/>
      <c r="X81" s="44"/>
      <c r="Y81" s="44"/>
      <c r="Z81" s="44"/>
      <c r="AA81" s="44"/>
      <c r="AB81" s="44"/>
      <c r="AC81" s="38"/>
    </row>
    <row r="82" spans="1:29" ht="21.75" hidden="1" customHeight="1">
      <c r="A82" s="114"/>
      <c r="B82" s="116">
        <v>6</v>
      </c>
      <c r="C82" s="116">
        <v>29.99</v>
      </c>
      <c r="D82" s="116">
        <v>68.989999999999995</v>
      </c>
      <c r="E82" s="116">
        <v>42.99</v>
      </c>
      <c r="F82" s="116">
        <v>39.99</v>
      </c>
      <c r="G82" s="117" t="s">
        <v>6</v>
      </c>
      <c r="H82" s="158" t="s">
        <v>401</v>
      </c>
      <c r="I82" s="116" t="s">
        <v>933</v>
      </c>
      <c r="J82" s="159">
        <v>5213009012508</v>
      </c>
      <c r="K82" s="116" t="s">
        <v>403</v>
      </c>
      <c r="L82" s="116" t="s">
        <v>404</v>
      </c>
      <c r="M82" s="119" t="s">
        <v>919</v>
      </c>
      <c r="N82" s="116" t="s">
        <v>56</v>
      </c>
      <c r="O82" s="119" t="s">
        <v>57</v>
      </c>
      <c r="P82" s="120" t="s">
        <v>405</v>
      </c>
      <c r="Q82" s="116">
        <f t="shared" si="9"/>
        <v>0</v>
      </c>
      <c r="R82" s="121">
        <f t="shared" si="10"/>
        <v>0</v>
      </c>
      <c r="S82" s="121">
        <f t="shared" si="11"/>
        <v>0</v>
      </c>
      <c r="T82" s="44"/>
      <c r="U82" s="44"/>
      <c r="V82" s="44"/>
      <c r="W82" s="44"/>
      <c r="X82" s="44"/>
      <c r="Y82" s="44"/>
      <c r="Z82" s="44"/>
      <c r="AA82" s="44"/>
      <c r="AB82" s="44"/>
      <c r="AC82" s="38"/>
    </row>
    <row r="83" spans="1:29" ht="22.5" hidden="1" customHeight="1">
      <c r="A83" s="114"/>
      <c r="B83" s="116">
        <v>6</v>
      </c>
      <c r="C83" s="116">
        <v>29.99</v>
      </c>
      <c r="D83" s="116">
        <v>68.989999999999995</v>
      </c>
      <c r="E83" s="116">
        <v>42.99</v>
      </c>
      <c r="F83" s="116">
        <v>39.99</v>
      </c>
      <c r="G83" s="117" t="s">
        <v>6</v>
      </c>
      <c r="H83" s="158" t="s">
        <v>406</v>
      </c>
      <c r="I83" s="116" t="s">
        <v>407</v>
      </c>
      <c r="J83" s="159">
        <v>5213009012515</v>
      </c>
      <c r="K83" s="116" t="s">
        <v>408</v>
      </c>
      <c r="L83" s="116" t="s">
        <v>404</v>
      </c>
      <c r="M83" s="119" t="s">
        <v>919</v>
      </c>
      <c r="N83" s="116" t="s">
        <v>56</v>
      </c>
      <c r="O83" s="119" t="s">
        <v>57</v>
      </c>
      <c r="P83" s="120" t="s">
        <v>409</v>
      </c>
      <c r="Q83" s="116">
        <f t="shared" si="9"/>
        <v>0</v>
      </c>
      <c r="R83" s="121">
        <f t="shared" si="10"/>
        <v>0</v>
      </c>
      <c r="S83" s="121">
        <f t="shared" si="11"/>
        <v>0</v>
      </c>
      <c r="T83" s="44"/>
      <c r="U83" s="44"/>
      <c r="V83" s="44"/>
      <c r="W83" s="44"/>
      <c r="X83" s="44"/>
      <c r="Y83" s="44"/>
      <c r="Z83" s="44"/>
      <c r="AA83" s="44"/>
      <c r="AB83" s="44"/>
      <c r="AC83" s="38"/>
    </row>
    <row r="84" spans="1:29" ht="22.5" hidden="1" customHeight="1">
      <c r="A84" s="114"/>
      <c r="B84" s="116">
        <v>6</v>
      </c>
      <c r="C84" s="116">
        <v>29.99</v>
      </c>
      <c r="D84" s="116">
        <v>68.989999999999995</v>
      </c>
      <c r="E84" s="116">
        <v>42.99</v>
      </c>
      <c r="F84" s="116">
        <v>39.99</v>
      </c>
      <c r="G84" s="117" t="s">
        <v>6</v>
      </c>
      <c r="H84" s="116" t="s">
        <v>410</v>
      </c>
      <c r="I84" s="116" t="s">
        <v>411</v>
      </c>
      <c r="J84" s="132">
        <v>5213009010887</v>
      </c>
      <c r="K84" s="116" t="s">
        <v>412</v>
      </c>
      <c r="L84" s="116" t="s">
        <v>76</v>
      </c>
      <c r="M84" s="119" t="s">
        <v>55</v>
      </c>
      <c r="N84" s="116" t="s">
        <v>56</v>
      </c>
      <c r="O84" s="119" t="s">
        <v>57</v>
      </c>
      <c r="P84" s="133" t="s">
        <v>934</v>
      </c>
      <c r="Q84" s="121">
        <f t="shared" si="9"/>
        <v>0</v>
      </c>
      <c r="R84" s="121">
        <f t="shared" si="10"/>
        <v>0</v>
      </c>
      <c r="S84" s="121">
        <f t="shared" si="11"/>
        <v>0</v>
      </c>
      <c r="T84" s="143"/>
      <c r="U84" s="143"/>
      <c r="V84" s="143"/>
      <c r="W84" s="143"/>
      <c r="X84" s="143"/>
      <c r="Y84" s="143"/>
      <c r="Z84" s="143"/>
      <c r="AA84" s="143"/>
      <c r="AB84" s="143"/>
      <c r="AC84" s="38"/>
    </row>
    <row r="85" spans="1:29" ht="22.5" customHeight="1">
      <c r="A85" s="114">
        <v>1</v>
      </c>
      <c r="B85" s="116">
        <v>6</v>
      </c>
      <c r="C85" s="116">
        <v>29.99</v>
      </c>
      <c r="D85" s="116">
        <v>68.989999999999995</v>
      </c>
      <c r="E85" s="116">
        <v>42.99</v>
      </c>
      <c r="F85" s="116">
        <v>39.99</v>
      </c>
      <c r="G85" s="117" t="s">
        <v>6</v>
      </c>
      <c r="H85" s="158" t="s">
        <v>414</v>
      </c>
      <c r="I85" s="129" t="s">
        <v>415</v>
      </c>
      <c r="J85" s="118">
        <v>5213009011447</v>
      </c>
      <c r="K85" s="116" t="s">
        <v>416</v>
      </c>
      <c r="L85" s="121" t="s">
        <v>76</v>
      </c>
      <c r="M85" s="135" t="s">
        <v>55</v>
      </c>
      <c r="N85" s="116" t="s">
        <v>56</v>
      </c>
      <c r="O85" s="119" t="s">
        <v>57</v>
      </c>
      <c r="P85" s="160" t="s">
        <v>417</v>
      </c>
      <c r="Q85" s="121">
        <f t="shared" si="9"/>
        <v>39.99</v>
      </c>
      <c r="R85" s="121">
        <f t="shared" si="10"/>
        <v>42.99</v>
      </c>
      <c r="S85" s="121">
        <f t="shared" si="11"/>
        <v>68.989999999999995</v>
      </c>
      <c r="T85" s="44"/>
      <c r="U85" s="44"/>
      <c r="V85" s="44"/>
      <c r="W85" s="44"/>
      <c r="X85" s="44"/>
      <c r="Y85" s="44"/>
      <c r="Z85" s="44"/>
      <c r="AA85" s="44"/>
      <c r="AB85" s="44"/>
      <c r="AC85" s="38"/>
    </row>
    <row r="86" spans="1:29" ht="22.5" hidden="1" customHeight="1">
      <c r="A86" s="114"/>
      <c r="B86" s="115">
        <v>6</v>
      </c>
      <c r="C86" s="116">
        <v>29.99</v>
      </c>
      <c r="D86" s="116">
        <v>68.989999999999995</v>
      </c>
      <c r="E86" s="116">
        <v>42.99</v>
      </c>
      <c r="F86" s="116">
        <v>39.99</v>
      </c>
      <c r="G86" s="140" t="s">
        <v>6</v>
      </c>
      <c r="H86" s="161" t="s">
        <v>418</v>
      </c>
      <c r="I86" s="162" t="s">
        <v>419</v>
      </c>
      <c r="J86" s="139">
        <v>5213009011430</v>
      </c>
      <c r="K86" s="121" t="s">
        <v>420</v>
      </c>
      <c r="L86" s="121" t="s">
        <v>76</v>
      </c>
      <c r="M86" s="135" t="s">
        <v>55</v>
      </c>
      <c r="N86" s="116" t="s">
        <v>56</v>
      </c>
      <c r="O86" s="119" t="s">
        <v>57</v>
      </c>
      <c r="P86" s="160" t="s">
        <v>935</v>
      </c>
      <c r="Q86" s="121">
        <f t="shared" si="9"/>
        <v>0</v>
      </c>
      <c r="R86" s="121">
        <f t="shared" si="10"/>
        <v>0</v>
      </c>
      <c r="S86" s="121">
        <f t="shared" si="11"/>
        <v>0</v>
      </c>
      <c r="T86" s="44"/>
      <c r="U86" s="44"/>
      <c r="V86" s="44"/>
      <c r="W86" s="44"/>
      <c r="X86" s="44"/>
      <c r="Y86" s="44"/>
      <c r="Z86" s="44"/>
      <c r="AA86" s="44"/>
      <c r="AB86" s="44"/>
      <c r="AC86" s="38"/>
    </row>
    <row r="87" spans="1:29" ht="22.5" hidden="1" customHeight="1">
      <c r="A87" s="114"/>
      <c r="B87" s="115">
        <v>6</v>
      </c>
      <c r="C87" s="116">
        <v>29.99</v>
      </c>
      <c r="D87" s="116">
        <v>68.989999999999995</v>
      </c>
      <c r="E87" s="116">
        <v>42.99</v>
      </c>
      <c r="F87" s="116">
        <v>39.99</v>
      </c>
      <c r="G87" s="140" t="s">
        <v>6</v>
      </c>
      <c r="H87" s="161" t="s">
        <v>936</v>
      </c>
      <c r="I87" s="162" t="s">
        <v>423</v>
      </c>
      <c r="J87" s="139">
        <v>5213009011423</v>
      </c>
      <c r="K87" s="121" t="s">
        <v>420</v>
      </c>
      <c r="L87" s="121" t="s">
        <v>76</v>
      </c>
      <c r="M87" s="135" t="s">
        <v>55</v>
      </c>
      <c r="N87" s="116" t="s">
        <v>56</v>
      </c>
      <c r="O87" s="119" t="s">
        <v>57</v>
      </c>
      <c r="P87" s="160" t="s">
        <v>937</v>
      </c>
      <c r="Q87" s="121">
        <f t="shared" si="9"/>
        <v>0</v>
      </c>
      <c r="R87" s="121">
        <f t="shared" si="10"/>
        <v>0</v>
      </c>
      <c r="S87" s="121">
        <f t="shared" si="11"/>
        <v>0</v>
      </c>
      <c r="T87" s="44"/>
      <c r="U87" s="44"/>
      <c r="V87" s="44"/>
      <c r="W87" s="44"/>
      <c r="X87" s="44"/>
      <c r="Y87" s="44"/>
      <c r="Z87" s="44"/>
      <c r="AA87" s="44"/>
      <c r="AB87" s="44"/>
      <c r="AC87" s="38"/>
    </row>
    <row r="88" spans="1:29" ht="22.5" hidden="1" customHeight="1">
      <c r="A88" s="114"/>
      <c r="B88" s="115">
        <v>6</v>
      </c>
      <c r="C88" s="116">
        <v>29.99</v>
      </c>
      <c r="D88" s="116">
        <v>68.989999999999995</v>
      </c>
      <c r="E88" s="116">
        <v>42.99</v>
      </c>
      <c r="F88" s="116">
        <v>39.99</v>
      </c>
      <c r="G88" s="163" t="s">
        <v>6</v>
      </c>
      <c r="H88" s="115" t="s">
        <v>425</v>
      </c>
      <c r="I88" s="115" t="s">
        <v>426</v>
      </c>
      <c r="J88" s="164">
        <v>5213009010535</v>
      </c>
      <c r="K88" s="115" t="s">
        <v>427</v>
      </c>
      <c r="L88" s="115" t="s">
        <v>76</v>
      </c>
      <c r="M88" s="135" t="s">
        <v>55</v>
      </c>
      <c r="N88" s="116" t="s">
        <v>56</v>
      </c>
      <c r="O88" s="119" t="s">
        <v>57</v>
      </c>
      <c r="P88" s="160" t="s">
        <v>938</v>
      </c>
      <c r="Q88" s="121">
        <f t="shared" si="9"/>
        <v>0</v>
      </c>
      <c r="R88" s="121">
        <f t="shared" si="10"/>
        <v>0</v>
      </c>
      <c r="S88" s="121">
        <f t="shared" si="11"/>
        <v>0</v>
      </c>
      <c r="T88" s="143"/>
      <c r="U88" s="143"/>
      <c r="V88" s="143"/>
      <c r="W88" s="143"/>
      <c r="X88" s="143"/>
      <c r="Y88" s="143"/>
      <c r="Z88" s="143"/>
      <c r="AA88" s="143"/>
      <c r="AB88" s="143"/>
      <c r="AC88" s="38"/>
    </row>
    <row r="89" spans="1:29" ht="22.5" hidden="1" customHeight="1">
      <c r="A89" s="114"/>
      <c r="B89" s="115">
        <v>6</v>
      </c>
      <c r="C89" s="116">
        <v>29.99</v>
      </c>
      <c r="D89" s="116">
        <v>68.989999999999995</v>
      </c>
      <c r="E89" s="116">
        <v>42.99</v>
      </c>
      <c r="F89" s="116">
        <v>39.99</v>
      </c>
      <c r="G89" s="163" t="s">
        <v>6</v>
      </c>
      <c r="H89" s="115" t="s">
        <v>429</v>
      </c>
      <c r="I89" s="115" t="s">
        <v>430</v>
      </c>
      <c r="J89" s="164">
        <v>5213009010559</v>
      </c>
      <c r="K89" s="115" t="s">
        <v>431</v>
      </c>
      <c r="L89" s="115" t="s">
        <v>76</v>
      </c>
      <c r="M89" s="135" t="s">
        <v>55</v>
      </c>
      <c r="N89" s="116" t="s">
        <v>56</v>
      </c>
      <c r="O89" s="119" t="s">
        <v>57</v>
      </c>
      <c r="P89" s="160" t="s">
        <v>938</v>
      </c>
      <c r="Q89" s="121">
        <f t="shared" si="9"/>
        <v>0</v>
      </c>
      <c r="R89" s="121">
        <f t="shared" si="10"/>
        <v>0</v>
      </c>
      <c r="S89" s="121">
        <f t="shared" si="11"/>
        <v>0</v>
      </c>
      <c r="T89" s="143"/>
      <c r="U89" s="143"/>
      <c r="V89" s="143"/>
      <c r="W89" s="143"/>
      <c r="X89" s="143"/>
      <c r="Y89" s="143"/>
      <c r="Z89" s="143"/>
      <c r="AA89" s="143"/>
      <c r="AB89" s="143"/>
      <c r="AC89" s="38"/>
    </row>
    <row r="90" spans="1:29" ht="22.5" hidden="1" customHeight="1">
      <c r="A90" s="114"/>
      <c r="B90" s="116">
        <v>6</v>
      </c>
      <c r="C90" s="116">
        <v>29.99</v>
      </c>
      <c r="D90" s="116">
        <v>68.989999999999995</v>
      </c>
      <c r="E90" s="116">
        <v>42.99</v>
      </c>
      <c r="F90" s="116">
        <v>39.99</v>
      </c>
      <c r="G90" s="163" t="s">
        <v>6</v>
      </c>
      <c r="H90" s="116" t="s">
        <v>432</v>
      </c>
      <c r="I90" s="116" t="s">
        <v>433</v>
      </c>
      <c r="J90" s="118">
        <v>5213009010900</v>
      </c>
      <c r="K90" s="116" t="s">
        <v>434</v>
      </c>
      <c r="L90" s="116" t="s">
        <v>76</v>
      </c>
      <c r="M90" s="119" t="s">
        <v>55</v>
      </c>
      <c r="N90" s="116" t="s">
        <v>56</v>
      </c>
      <c r="O90" s="119" t="s">
        <v>57</v>
      </c>
      <c r="P90" s="160" t="s">
        <v>939</v>
      </c>
      <c r="Q90" s="121">
        <f t="shared" si="9"/>
        <v>0</v>
      </c>
      <c r="R90" s="121">
        <f t="shared" si="10"/>
        <v>0</v>
      </c>
      <c r="S90" s="121">
        <f t="shared" si="11"/>
        <v>0</v>
      </c>
      <c r="T90" s="143"/>
      <c r="U90" s="143"/>
      <c r="V90" s="143"/>
      <c r="W90" s="143"/>
      <c r="X90" s="143"/>
      <c r="Y90" s="143"/>
      <c r="Z90" s="143"/>
      <c r="AA90" s="143"/>
      <c r="AB90" s="143"/>
      <c r="AC90" s="38"/>
    </row>
    <row r="91" spans="1:29" ht="22.5" customHeight="1">
      <c r="A91" s="114">
        <v>1</v>
      </c>
      <c r="B91" s="116">
        <v>6</v>
      </c>
      <c r="C91" s="116">
        <v>29.99</v>
      </c>
      <c r="D91" s="116">
        <v>68.989999999999995</v>
      </c>
      <c r="E91" s="116">
        <v>42.99</v>
      </c>
      <c r="F91" s="116">
        <v>39.99</v>
      </c>
      <c r="G91" s="117" t="s">
        <v>6</v>
      </c>
      <c r="H91" s="158" t="s">
        <v>940</v>
      </c>
      <c r="I91" s="129" t="s">
        <v>437</v>
      </c>
      <c r="J91" s="165">
        <v>5213009010054</v>
      </c>
      <c r="K91" s="116" t="s">
        <v>420</v>
      </c>
      <c r="L91" s="121" t="s">
        <v>76</v>
      </c>
      <c r="M91" s="135" t="s">
        <v>55</v>
      </c>
      <c r="N91" s="116" t="s">
        <v>56</v>
      </c>
      <c r="O91" s="119" t="s">
        <v>57</v>
      </c>
      <c r="P91" s="166" t="s">
        <v>941</v>
      </c>
      <c r="Q91" s="121">
        <f t="shared" si="9"/>
        <v>39.99</v>
      </c>
      <c r="R91" s="121">
        <f t="shared" si="10"/>
        <v>42.99</v>
      </c>
      <c r="S91" s="121">
        <f t="shared" si="11"/>
        <v>68.989999999999995</v>
      </c>
      <c r="T91" s="44"/>
      <c r="U91" s="44"/>
      <c r="V91" s="44"/>
      <c r="W91" s="44"/>
      <c r="X91" s="44"/>
      <c r="Y91" s="44"/>
      <c r="Z91" s="44"/>
      <c r="AA91" s="44"/>
      <c r="AB91" s="44"/>
      <c r="AC91" s="38"/>
    </row>
    <row r="92" spans="1:29" ht="22.5" hidden="1" customHeight="1">
      <c r="A92" s="114"/>
      <c r="B92" s="115">
        <v>6</v>
      </c>
      <c r="C92" s="121">
        <v>19.989999999999998</v>
      </c>
      <c r="D92" s="121">
        <v>41.99</v>
      </c>
      <c r="E92" s="121">
        <v>28.99</v>
      </c>
      <c r="F92" s="121">
        <v>25.99</v>
      </c>
      <c r="G92" s="163" t="s">
        <v>6</v>
      </c>
      <c r="H92" s="162" t="s">
        <v>447</v>
      </c>
      <c r="I92" s="115" t="s">
        <v>448</v>
      </c>
      <c r="J92" s="167">
        <v>5213009012386</v>
      </c>
      <c r="K92" s="138" t="s">
        <v>449</v>
      </c>
      <c r="L92" s="121" t="s">
        <v>903</v>
      </c>
      <c r="M92" s="152" t="s">
        <v>870</v>
      </c>
      <c r="N92" s="121" t="s">
        <v>6</v>
      </c>
      <c r="O92" s="152" t="s">
        <v>6</v>
      </c>
      <c r="P92" s="151" t="s">
        <v>450</v>
      </c>
      <c r="Q92" s="121">
        <f t="shared" si="9"/>
        <v>0</v>
      </c>
      <c r="R92" s="121">
        <f t="shared" si="10"/>
        <v>0</v>
      </c>
      <c r="S92" s="121">
        <f t="shared" si="11"/>
        <v>0</v>
      </c>
      <c r="T92" s="44"/>
      <c r="U92" s="44"/>
      <c r="V92" s="44"/>
      <c r="W92" s="44"/>
      <c r="X92" s="44"/>
      <c r="Y92" s="44"/>
      <c r="Z92" s="44"/>
      <c r="AA92" s="44"/>
      <c r="AB92" s="44"/>
      <c r="AC92" s="38"/>
    </row>
    <row r="93" spans="1:29" ht="22.5" hidden="1" customHeight="1">
      <c r="A93" s="114"/>
      <c r="B93" s="115">
        <v>6</v>
      </c>
      <c r="C93" s="121">
        <v>19.989999999999998</v>
      </c>
      <c r="D93" s="121">
        <v>41.99</v>
      </c>
      <c r="E93" s="121">
        <v>28.99</v>
      </c>
      <c r="F93" s="121">
        <v>25.99</v>
      </c>
      <c r="G93" s="168" t="s">
        <v>942</v>
      </c>
      <c r="H93" s="116" t="s">
        <v>451</v>
      </c>
      <c r="I93" s="116" t="s">
        <v>452</v>
      </c>
      <c r="J93" s="159">
        <v>5213009012393</v>
      </c>
      <c r="K93" s="121" t="s">
        <v>943</v>
      </c>
      <c r="L93" s="121" t="s">
        <v>454</v>
      </c>
      <c r="M93" s="152" t="s">
        <v>870</v>
      </c>
      <c r="N93" s="121" t="s">
        <v>6</v>
      </c>
      <c r="O93" s="152" t="s">
        <v>6</v>
      </c>
      <c r="P93" s="151" t="s">
        <v>455</v>
      </c>
      <c r="Q93" s="121">
        <f t="shared" si="9"/>
        <v>0</v>
      </c>
      <c r="R93" s="121">
        <f t="shared" si="10"/>
        <v>0</v>
      </c>
      <c r="S93" s="121">
        <f t="shared" si="11"/>
        <v>0</v>
      </c>
      <c r="T93" s="44"/>
      <c r="U93" s="44"/>
      <c r="V93" s="44"/>
      <c r="W93" s="44"/>
      <c r="X93" s="44"/>
      <c r="Y93" s="44"/>
      <c r="Z93" s="44"/>
      <c r="AA93" s="44"/>
      <c r="AB93" s="44"/>
      <c r="AC93" s="38"/>
    </row>
    <row r="94" spans="1:29" ht="22.5" hidden="1" customHeight="1">
      <c r="A94" s="114"/>
      <c r="B94" s="115">
        <v>6</v>
      </c>
      <c r="C94" s="121">
        <v>19.989999999999998</v>
      </c>
      <c r="D94" s="121">
        <v>41.99</v>
      </c>
      <c r="E94" s="121">
        <v>28.99</v>
      </c>
      <c r="F94" s="121">
        <v>25.99</v>
      </c>
      <c r="G94" s="148" t="s">
        <v>912</v>
      </c>
      <c r="H94" s="162" t="s">
        <v>456</v>
      </c>
      <c r="I94" s="115" t="s">
        <v>457</v>
      </c>
      <c r="J94" s="167">
        <v>5213009012409</v>
      </c>
      <c r="K94" s="138" t="s">
        <v>944</v>
      </c>
      <c r="L94" s="121" t="s">
        <v>903</v>
      </c>
      <c r="M94" s="152" t="s">
        <v>870</v>
      </c>
      <c r="N94" s="121" t="s">
        <v>6</v>
      </c>
      <c r="O94" s="152" t="s">
        <v>6</v>
      </c>
      <c r="P94" s="151" t="s">
        <v>459</v>
      </c>
      <c r="Q94" s="121">
        <f t="shared" si="9"/>
        <v>0</v>
      </c>
      <c r="R94" s="121">
        <f t="shared" si="10"/>
        <v>0</v>
      </c>
      <c r="S94" s="121">
        <f t="shared" si="11"/>
        <v>0</v>
      </c>
      <c r="T94" s="44"/>
      <c r="U94" s="44"/>
      <c r="V94" s="44"/>
      <c r="W94" s="44"/>
      <c r="X94" s="44"/>
      <c r="Y94" s="44"/>
      <c r="Z94" s="44"/>
      <c r="AA94" s="44"/>
      <c r="AB94" s="44"/>
      <c r="AC94" s="38"/>
    </row>
    <row r="95" spans="1:29" ht="22.5" hidden="1" customHeight="1">
      <c r="A95" s="114"/>
      <c r="B95" s="115">
        <v>6</v>
      </c>
      <c r="C95" s="121">
        <v>19.989999999999998</v>
      </c>
      <c r="D95" s="121">
        <v>41.99</v>
      </c>
      <c r="E95" s="121">
        <v>28.99</v>
      </c>
      <c r="F95" s="121">
        <v>25.99</v>
      </c>
      <c r="G95" s="163" t="s">
        <v>6</v>
      </c>
      <c r="H95" s="162" t="s">
        <v>460</v>
      </c>
      <c r="I95" s="121" t="s">
        <v>461</v>
      </c>
      <c r="J95" s="139">
        <v>5213009010245</v>
      </c>
      <c r="K95" s="138" t="s">
        <v>462</v>
      </c>
      <c r="L95" s="121" t="s">
        <v>903</v>
      </c>
      <c r="M95" s="152" t="s">
        <v>870</v>
      </c>
      <c r="N95" s="121" t="s">
        <v>6</v>
      </c>
      <c r="O95" s="152" t="s">
        <v>6</v>
      </c>
      <c r="P95" s="166" t="s">
        <v>945</v>
      </c>
      <c r="Q95" s="121">
        <f t="shared" si="9"/>
        <v>0</v>
      </c>
      <c r="R95" s="121">
        <f t="shared" si="10"/>
        <v>0</v>
      </c>
      <c r="S95" s="121">
        <f t="shared" si="11"/>
        <v>0</v>
      </c>
      <c r="T95" s="44"/>
      <c r="U95" s="44"/>
      <c r="V95" s="44"/>
      <c r="W95" s="44"/>
      <c r="X95" s="44"/>
      <c r="Y95" s="44"/>
      <c r="Z95" s="44"/>
      <c r="AA95" s="44"/>
      <c r="AB95" s="44"/>
      <c r="AC95" s="38"/>
    </row>
    <row r="96" spans="1:29" ht="22.5" hidden="1" customHeight="1">
      <c r="A96" s="114"/>
      <c r="B96" s="115">
        <v>6</v>
      </c>
      <c r="C96" s="121">
        <v>19.989999999999998</v>
      </c>
      <c r="D96" s="121">
        <v>41.99</v>
      </c>
      <c r="E96" s="121">
        <v>28.99</v>
      </c>
      <c r="F96" s="121">
        <v>25.99</v>
      </c>
      <c r="G96" s="148" t="s">
        <v>912</v>
      </c>
      <c r="H96" s="121" t="s">
        <v>464</v>
      </c>
      <c r="I96" s="164" t="s">
        <v>465</v>
      </c>
      <c r="J96" s="150">
        <v>5213009010795</v>
      </c>
      <c r="K96" s="138" t="s">
        <v>466</v>
      </c>
      <c r="L96" s="121" t="s">
        <v>454</v>
      </c>
      <c r="M96" s="152" t="s">
        <v>870</v>
      </c>
      <c r="N96" s="121" t="s">
        <v>6</v>
      </c>
      <c r="O96" s="152" t="s">
        <v>6</v>
      </c>
      <c r="P96" s="136" t="s">
        <v>467</v>
      </c>
      <c r="Q96" s="121">
        <f t="shared" si="9"/>
        <v>0</v>
      </c>
      <c r="R96" s="121">
        <f t="shared" si="10"/>
        <v>0</v>
      </c>
      <c r="S96" s="121">
        <f t="shared" si="11"/>
        <v>0</v>
      </c>
      <c r="T96" s="44"/>
      <c r="U96" s="44"/>
      <c r="V96" s="44"/>
      <c r="W96" s="44"/>
      <c r="X96" s="44"/>
      <c r="Y96" s="44"/>
      <c r="Z96" s="44"/>
      <c r="AA96" s="44"/>
      <c r="AB96" s="44"/>
      <c r="AC96" s="38"/>
    </row>
    <row r="97" spans="1:29" ht="22.5" hidden="1" customHeight="1">
      <c r="A97" s="114"/>
      <c r="B97" s="115">
        <v>6</v>
      </c>
      <c r="C97" s="121">
        <v>19.989999999999998</v>
      </c>
      <c r="D97" s="121">
        <v>41.99</v>
      </c>
      <c r="E97" s="121">
        <v>28.99</v>
      </c>
      <c r="F97" s="121">
        <v>25.99</v>
      </c>
      <c r="G97" s="163" t="s">
        <v>6</v>
      </c>
      <c r="H97" s="162" t="s">
        <v>468</v>
      </c>
      <c r="I97" s="121" t="s">
        <v>469</v>
      </c>
      <c r="J97" s="139">
        <v>5213009010269</v>
      </c>
      <c r="K97" s="138" t="s">
        <v>470</v>
      </c>
      <c r="L97" s="121" t="s">
        <v>903</v>
      </c>
      <c r="M97" s="152" t="s">
        <v>870</v>
      </c>
      <c r="N97" s="121" t="s">
        <v>6</v>
      </c>
      <c r="O97" s="152" t="s">
        <v>6</v>
      </c>
      <c r="P97" s="166" t="s">
        <v>946</v>
      </c>
      <c r="Q97" s="121">
        <f t="shared" si="9"/>
        <v>0</v>
      </c>
      <c r="R97" s="121">
        <f t="shared" si="10"/>
        <v>0</v>
      </c>
      <c r="S97" s="121">
        <f t="shared" si="11"/>
        <v>0</v>
      </c>
      <c r="T97" s="44"/>
      <c r="U97" s="44"/>
      <c r="V97" s="44"/>
      <c r="W97" s="44"/>
      <c r="X97" s="44"/>
      <c r="Y97" s="44"/>
      <c r="Z97" s="44"/>
      <c r="AA97" s="44"/>
      <c r="AB97" s="44"/>
      <c r="AC97" s="38"/>
    </row>
    <row r="98" spans="1:29" ht="21.75" hidden="1" customHeight="1">
      <c r="A98" s="114"/>
      <c r="B98" s="115">
        <v>6</v>
      </c>
      <c r="C98" s="121">
        <v>19.989999999999998</v>
      </c>
      <c r="D98" s="121">
        <v>41.99</v>
      </c>
      <c r="E98" s="121">
        <v>28.99</v>
      </c>
      <c r="F98" s="121">
        <v>25.99</v>
      </c>
      <c r="G98" s="148" t="s">
        <v>942</v>
      </c>
      <c r="H98" s="162" t="s">
        <v>472</v>
      </c>
      <c r="I98" s="121" t="s">
        <v>473</v>
      </c>
      <c r="J98" s="139">
        <v>5213009010252</v>
      </c>
      <c r="K98" s="138" t="s">
        <v>470</v>
      </c>
      <c r="L98" s="121" t="s">
        <v>903</v>
      </c>
      <c r="M98" s="152" t="s">
        <v>870</v>
      </c>
      <c r="N98" s="121" t="s">
        <v>6</v>
      </c>
      <c r="O98" s="152" t="s">
        <v>6</v>
      </c>
      <c r="P98" s="151" t="s">
        <v>474</v>
      </c>
      <c r="Q98" s="121">
        <f t="shared" si="9"/>
        <v>0</v>
      </c>
      <c r="R98" s="121">
        <f t="shared" si="10"/>
        <v>0</v>
      </c>
      <c r="S98" s="121">
        <f t="shared" si="11"/>
        <v>0</v>
      </c>
      <c r="T98" s="44"/>
      <c r="U98" s="44"/>
      <c r="V98" s="44"/>
      <c r="W98" s="44"/>
      <c r="X98" s="44"/>
      <c r="Y98" s="44"/>
      <c r="Z98" s="44"/>
      <c r="AA98" s="44"/>
      <c r="AB98" s="44"/>
      <c r="AC98" s="38"/>
    </row>
    <row r="99" spans="1:29" ht="21.75" customHeight="1">
      <c r="A99" s="114">
        <v>1</v>
      </c>
      <c r="B99" s="116">
        <v>6</v>
      </c>
      <c r="C99" s="116">
        <v>19.989999999999998</v>
      </c>
      <c r="D99" s="116">
        <v>41.99</v>
      </c>
      <c r="E99" s="116">
        <v>28.99</v>
      </c>
      <c r="F99" s="116">
        <v>25.99</v>
      </c>
      <c r="G99" s="117" t="s">
        <v>6</v>
      </c>
      <c r="H99" s="129" t="s">
        <v>475</v>
      </c>
      <c r="I99" s="116" t="s">
        <v>476</v>
      </c>
      <c r="J99" s="118">
        <v>5213009014021</v>
      </c>
      <c r="K99" s="129" t="s">
        <v>441</v>
      </c>
      <c r="L99" s="123" t="s">
        <v>903</v>
      </c>
      <c r="M99" s="127" t="s">
        <v>870</v>
      </c>
      <c r="N99" s="123" t="s">
        <v>6</v>
      </c>
      <c r="O99" s="127" t="s">
        <v>6</v>
      </c>
      <c r="P99" s="128" t="s">
        <v>477</v>
      </c>
      <c r="Q99" s="121">
        <f t="shared" si="9"/>
        <v>25.99</v>
      </c>
      <c r="R99" s="121">
        <f t="shared" si="10"/>
        <v>28.99</v>
      </c>
      <c r="S99" s="121">
        <f t="shared" si="11"/>
        <v>41.99</v>
      </c>
      <c r="T99" s="44"/>
      <c r="U99" s="44"/>
      <c r="V99" s="44"/>
      <c r="W99" s="44"/>
      <c r="X99" s="44"/>
      <c r="Y99" s="44"/>
      <c r="Z99" s="44"/>
      <c r="AA99" s="44"/>
      <c r="AB99" s="44"/>
      <c r="AC99" s="38"/>
    </row>
    <row r="100" spans="1:29" ht="22.5" hidden="1" customHeight="1">
      <c r="A100" s="114"/>
      <c r="B100" s="115">
        <v>6</v>
      </c>
      <c r="C100" s="121">
        <v>19.989999999999998</v>
      </c>
      <c r="D100" s="121">
        <v>41.99</v>
      </c>
      <c r="E100" s="121">
        <v>28.99</v>
      </c>
      <c r="F100" s="121">
        <v>25.99</v>
      </c>
      <c r="G100" s="163" t="s">
        <v>6</v>
      </c>
      <c r="H100" s="169" t="s">
        <v>478</v>
      </c>
      <c r="I100" s="122" t="s">
        <v>479</v>
      </c>
      <c r="J100" s="170">
        <v>5213009013147</v>
      </c>
      <c r="K100" s="138" t="s">
        <v>480</v>
      </c>
      <c r="L100" s="121" t="s">
        <v>903</v>
      </c>
      <c r="M100" s="152" t="s">
        <v>870</v>
      </c>
      <c r="N100" s="121" t="s">
        <v>6</v>
      </c>
      <c r="O100" s="152" t="s">
        <v>6</v>
      </c>
      <c r="P100" s="151" t="s">
        <v>947</v>
      </c>
      <c r="Q100" s="121">
        <f t="shared" si="9"/>
        <v>0</v>
      </c>
      <c r="R100" s="121">
        <f t="shared" si="10"/>
        <v>0</v>
      </c>
      <c r="S100" s="121">
        <f t="shared" si="11"/>
        <v>0</v>
      </c>
      <c r="T100" s="44"/>
      <c r="U100" s="44"/>
      <c r="V100" s="44"/>
      <c r="W100" s="44"/>
      <c r="X100" s="44"/>
      <c r="Y100" s="44"/>
      <c r="Z100" s="44"/>
      <c r="AA100" s="44"/>
      <c r="AB100" s="44"/>
      <c r="AC100" s="38"/>
    </row>
    <row r="101" spans="1:29" ht="22.5" hidden="1" customHeight="1">
      <c r="A101" s="114"/>
      <c r="B101" s="116">
        <v>6</v>
      </c>
      <c r="C101" s="116">
        <v>19.989999999999998</v>
      </c>
      <c r="D101" s="121">
        <v>41.99</v>
      </c>
      <c r="E101" s="116">
        <v>28.99</v>
      </c>
      <c r="F101" s="116">
        <v>25.99</v>
      </c>
      <c r="G101" s="148" t="s">
        <v>912</v>
      </c>
      <c r="H101" s="169" t="s">
        <v>482</v>
      </c>
      <c r="I101" s="122" t="s">
        <v>483</v>
      </c>
      <c r="J101" s="170">
        <v>5213009012881</v>
      </c>
      <c r="K101" s="129" t="s">
        <v>484</v>
      </c>
      <c r="L101" s="116" t="s">
        <v>903</v>
      </c>
      <c r="M101" s="119" t="s">
        <v>870</v>
      </c>
      <c r="N101" s="121" t="s">
        <v>6</v>
      </c>
      <c r="O101" s="152" t="s">
        <v>6</v>
      </c>
      <c r="P101" s="120" t="s">
        <v>485</v>
      </c>
      <c r="Q101" s="116">
        <f t="shared" si="9"/>
        <v>0</v>
      </c>
      <c r="R101" s="121">
        <f t="shared" si="10"/>
        <v>0</v>
      </c>
      <c r="S101" s="121">
        <f t="shared" si="11"/>
        <v>0</v>
      </c>
      <c r="T101" s="44"/>
      <c r="U101" s="44"/>
      <c r="V101" s="44"/>
      <c r="W101" s="44"/>
      <c r="X101" s="44"/>
      <c r="Y101" s="44"/>
      <c r="Z101" s="44"/>
      <c r="AA101" s="44"/>
      <c r="AB101" s="44"/>
      <c r="AC101" s="38"/>
    </row>
    <row r="102" spans="1:29" ht="22.5" hidden="1" customHeight="1">
      <c r="A102" s="114"/>
      <c r="B102" s="115">
        <v>6</v>
      </c>
      <c r="C102" s="121">
        <v>19.989999999999998</v>
      </c>
      <c r="D102" s="121">
        <v>41.99</v>
      </c>
      <c r="E102" s="121">
        <v>28.99</v>
      </c>
      <c r="F102" s="121">
        <v>25.99</v>
      </c>
      <c r="G102" s="163" t="s">
        <v>6</v>
      </c>
      <c r="H102" s="121" t="s">
        <v>486</v>
      </c>
      <c r="I102" s="121" t="s">
        <v>487</v>
      </c>
      <c r="J102" s="150">
        <v>5213009010771</v>
      </c>
      <c r="K102" s="138" t="s">
        <v>484</v>
      </c>
      <c r="L102" s="121" t="s">
        <v>454</v>
      </c>
      <c r="M102" s="152" t="s">
        <v>870</v>
      </c>
      <c r="N102" s="121" t="s">
        <v>6</v>
      </c>
      <c r="O102" s="152" t="s">
        <v>6</v>
      </c>
      <c r="P102" s="151" t="s">
        <v>488</v>
      </c>
      <c r="Q102" s="121">
        <f t="shared" si="9"/>
        <v>0</v>
      </c>
      <c r="R102" s="121">
        <f t="shared" si="10"/>
        <v>0</v>
      </c>
      <c r="S102" s="121">
        <f t="shared" si="11"/>
        <v>0</v>
      </c>
      <c r="T102" s="44"/>
      <c r="U102" s="44"/>
      <c r="V102" s="44"/>
      <c r="W102" s="44"/>
      <c r="X102" s="44"/>
      <c r="Y102" s="44"/>
      <c r="Z102" s="44"/>
      <c r="AA102" s="44"/>
      <c r="AB102" s="44"/>
      <c r="AC102" s="38"/>
    </row>
    <row r="103" spans="1:29" ht="21.75" hidden="1" customHeight="1">
      <c r="A103" s="114"/>
      <c r="B103" s="115">
        <v>6</v>
      </c>
      <c r="C103" s="121">
        <v>19.989999999999998</v>
      </c>
      <c r="D103" s="121">
        <v>41.99</v>
      </c>
      <c r="E103" s="121">
        <v>28.99</v>
      </c>
      <c r="F103" s="121">
        <v>25.99</v>
      </c>
      <c r="G103" s="163" t="s">
        <v>6</v>
      </c>
      <c r="H103" s="162" t="s">
        <v>489</v>
      </c>
      <c r="I103" s="121" t="s">
        <v>490</v>
      </c>
      <c r="J103" s="139">
        <v>5213009010238</v>
      </c>
      <c r="K103" s="162" t="s">
        <v>470</v>
      </c>
      <c r="L103" s="121" t="s">
        <v>903</v>
      </c>
      <c r="M103" s="152" t="s">
        <v>870</v>
      </c>
      <c r="N103" s="121" t="s">
        <v>6</v>
      </c>
      <c r="O103" s="152" t="s">
        <v>6</v>
      </c>
      <c r="P103" s="166" t="s">
        <v>948</v>
      </c>
      <c r="Q103" s="121">
        <f t="shared" si="9"/>
        <v>0</v>
      </c>
      <c r="R103" s="121">
        <f t="shared" si="10"/>
        <v>0</v>
      </c>
      <c r="S103" s="121">
        <f t="shared" si="11"/>
        <v>0</v>
      </c>
      <c r="T103" s="44"/>
      <c r="U103" s="44"/>
      <c r="V103" s="44"/>
      <c r="W103" s="44"/>
      <c r="X103" s="44"/>
      <c r="Y103" s="44"/>
      <c r="Z103" s="44"/>
      <c r="AA103" s="44"/>
      <c r="AB103" s="44"/>
      <c r="AC103" s="38"/>
    </row>
    <row r="104" spans="1:29" ht="21.75" hidden="1" customHeight="1">
      <c r="A104" s="114"/>
      <c r="B104" s="116">
        <v>6</v>
      </c>
      <c r="C104" s="116">
        <v>49.99</v>
      </c>
      <c r="D104" s="116">
        <v>109.99</v>
      </c>
      <c r="E104" s="116">
        <v>69.989999999999995</v>
      </c>
      <c r="F104" s="116">
        <v>62.99</v>
      </c>
      <c r="G104" s="142" t="s">
        <v>6</v>
      </c>
      <c r="H104" s="116" t="s">
        <v>492</v>
      </c>
      <c r="I104" s="118" t="s">
        <v>493</v>
      </c>
      <c r="J104" s="118">
        <v>5213009013208</v>
      </c>
      <c r="K104" s="116" t="s">
        <v>494</v>
      </c>
      <c r="L104" s="116" t="s">
        <v>495</v>
      </c>
      <c r="M104" s="119" t="s">
        <v>496</v>
      </c>
      <c r="N104" s="121" t="s">
        <v>6</v>
      </c>
      <c r="O104" s="152" t="s">
        <v>6</v>
      </c>
      <c r="P104" s="120" t="s">
        <v>497</v>
      </c>
      <c r="Q104" s="121">
        <f t="shared" si="9"/>
        <v>0</v>
      </c>
      <c r="R104" s="121">
        <f t="shared" si="10"/>
        <v>0</v>
      </c>
      <c r="S104" s="121">
        <f t="shared" si="11"/>
        <v>0</v>
      </c>
      <c r="T104" s="44"/>
      <c r="U104" s="44"/>
      <c r="V104" s="44"/>
      <c r="W104" s="44"/>
      <c r="X104" s="44"/>
      <c r="Y104" s="44"/>
      <c r="Z104" s="44"/>
      <c r="AA104" s="44"/>
      <c r="AB104" s="44"/>
      <c r="AC104" s="38"/>
    </row>
    <row r="105" spans="1:29" ht="22.5" hidden="1" customHeight="1">
      <c r="A105" s="114"/>
      <c r="B105" s="116">
        <v>6</v>
      </c>
      <c r="C105" s="116">
        <v>19.989999999999998</v>
      </c>
      <c r="D105" s="116">
        <v>43.99</v>
      </c>
      <c r="E105" s="116">
        <v>29.99</v>
      </c>
      <c r="F105" s="116">
        <v>26.99</v>
      </c>
      <c r="G105" s="142" t="s">
        <v>6</v>
      </c>
      <c r="H105" s="116" t="s">
        <v>949</v>
      </c>
      <c r="I105" s="132" t="s">
        <v>950</v>
      </c>
      <c r="J105" s="132">
        <v>5213009013239</v>
      </c>
      <c r="K105" s="116" t="s">
        <v>951</v>
      </c>
      <c r="L105" s="116" t="s">
        <v>923</v>
      </c>
      <c r="M105" s="119" t="s">
        <v>870</v>
      </c>
      <c r="N105" s="116" t="s">
        <v>6</v>
      </c>
      <c r="O105" s="119" t="s">
        <v>6</v>
      </c>
      <c r="P105" s="133" t="s">
        <v>952</v>
      </c>
      <c r="Q105" s="116">
        <f t="shared" si="9"/>
        <v>0</v>
      </c>
      <c r="R105" s="121">
        <f t="shared" si="10"/>
        <v>0</v>
      </c>
      <c r="S105" s="121">
        <f t="shared" si="11"/>
        <v>0</v>
      </c>
      <c r="T105" s="44"/>
      <c r="U105" s="44"/>
      <c r="V105" s="44"/>
      <c r="W105" s="44"/>
      <c r="X105" s="44"/>
      <c r="Y105" s="44"/>
      <c r="Z105" s="44"/>
      <c r="AA105" s="44"/>
      <c r="AB105" s="44"/>
      <c r="AC105" s="38"/>
    </row>
    <row r="106" spans="1:29" ht="22.5" hidden="1" customHeight="1">
      <c r="A106" s="114"/>
      <c r="B106" s="116">
        <v>6</v>
      </c>
      <c r="C106" s="116">
        <v>39.99</v>
      </c>
      <c r="D106" s="116">
        <v>83.99</v>
      </c>
      <c r="E106" s="116">
        <v>54.99</v>
      </c>
      <c r="F106" s="116">
        <v>49.99</v>
      </c>
      <c r="G106" s="117" t="s">
        <v>6</v>
      </c>
      <c r="H106" s="116" t="s">
        <v>85</v>
      </c>
      <c r="I106" s="132" t="s">
        <v>86</v>
      </c>
      <c r="J106" s="132">
        <v>5213009013307</v>
      </c>
      <c r="K106" s="116" t="s">
        <v>87</v>
      </c>
      <c r="L106" s="116" t="s">
        <v>76</v>
      </c>
      <c r="M106" s="119" t="s">
        <v>55</v>
      </c>
      <c r="N106" s="116" t="s">
        <v>56</v>
      </c>
      <c r="O106" s="119" t="s">
        <v>57</v>
      </c>
      <c r="P106" s="120" t="s">
        <v>88</v>
      </c>
      <c r="Q106" s="116">
        <f t="shared" si="9"/>
        <v>0</v>
      </c>
      <c r="R106" s="121">
        <f t="shared" si="10"/>
        <v>0</v>
      </c>
      <c r="S106" s="121">
        <f t="shared" si="11"/>
        <v>0</v>
      </c>
      <c r="T106" s="44"/>
      <c r="U106" s="44"/>
      <c r="V106" s="44"/>
      <c r="W106" s="44"/>
      <c r="X106" s="44"/>
      <c r="Y106" s="44"/>
      <c r="Z106" s="44"/>
      <c r="AA106" s="44"/>
      <c r="AB106" s="44"/>
      <c r="AC106" s="38"/>
    </row>
    <row r="107" spans="1:29" ht="22.5" hidden="1" customHeight="1">
      <c r="A107" s="114"/>
      <c r="B107" s="116">
        <v>4</v>
      </c>
      <c r="C107" s="116">
        <v>119.99</v>
      </c>
      <c r="D107" s="116">
        <v>268.99</v>
      </c>
      <c r="E107" s="116">
        <v>164.99</v>
      </c>
      <c r="F107" s="116">
        <v>149.99</v>
      </c>
      <c r="G107" s="131"/>
      <c r="H107" s="116" t="s">
        <v>89</v>
      </c>
      <c r="I107" s="116" t="s">
        <v>90</v>
      </c>
      <c r="J107" s="159">
        <v>5213009013017</v>
      </c>
      <c r="K107" s="116" t="s">
        <v>91</v>
      </c>
      <c r="L107" s="116" t="s">
        <v>81</v>
      </c>
      <c r="M107" s="119" t="s">
        <v>82</v>
      </c>
      <c r="N107" s="116" t="s">
        <v>65</v>
      </c>
      <c r="O107" s="119" t="s">
        <v>83</v>
      </c>
      <c r="P107" s="149" t="s">
        <v>92</v>
      </c>
      <c r="Q107" s="116">
        <f t="shared" si="9"/>
        <v>0</v>
      </c>
      <c r="R107" s="116">
        <f t="shared" si="10"/>
        <v>0</v>
      </c>
      <c r="S107" s="116">
        <f t="shared" si="11"/>
        <v>0</v>
      </c>
      <c r="T107" s="145"/>
      <c r="U107" s="145"/>
      <c r="V107" s="145"/>
      <c r="W107" s="145"/>
      <c r="X107" s="145"/>
      <c r="Y107" s="145"/>
      <c r="Z107" s="145"/>
      <c r="AA107" s="145"/>
      <c r="AB107" s="145"/>
      <c r="AC107" s="146"/>
    </row>
    <row r="108" spans="1:29" ht="22.5" hidden="1" customHeight="1">
      <c r="A108" s="112" t="s">
        <v>36</v>
      </c>
      <c r="B108" s="112" t="s">
        <v>37</v>
      </c>
      <c r="C108" s="112" t="s">
        <v>265</v>
      </c>
      <c r="D108" s="112" t="s">
        <v>39</v>
      </c>
      <c r="E108" s="112" t="s">
        <v>855</v>
      </c>
      <c r="F108" s="112" t="s">
        <v>845</v>
      </c>
      <c r="G108" s="113" t="s">
        <v>42</v>
      </c>
      <c r="H108" s="112" t="s">
        <v>507</v>
      </c>
      <c r="I108" s="112" t="s">
        <v>43</v>
      </c>
      <c r="J108" s="112" t="s">
        <v>44</v>
      </c>
      <c r="K108" s="112" t="s">
        <v>45</v>
      </c>
      <c r="L108" s="112" t="s">
        <v>46</v>
      </c>
      <c r="M108" s="112" t="s">
        <v>47</v>
      </c>
      <c r="N108" s="112" t="s">
        <v>48</v>
      </c>
      <c r="O108" s="112" t="s">
        <v>49</v>
      </c>
      <c r="P108" s="113" t="s">
        <v>50</v>
      </c>
      <c r="Q108" s="112" t="s">
        <v>267</v>
      </c>
      <c r="R108" s="112" t="s">
        <v>268</v>
      </c>
      <c r="S108" s="112" t="s">
        <v>269</v>
      </c>
      <c r="T108" s="44"/>
      <c r="U108" s="44"/>
      <c r="V108" s="44"/>
      <c r="W108" s="44"/>
      <c r="X108" s="44"/>
      <c r="Y108" s="44"/>
      <c r="Z108" s="44"/>
      <c r="AA108" s="44"/>
      <c r="AB108" s="44"/>
      <c r="AC108" s="38"/>
    </row>
    <row r="109" spans="1:29" ht="24.75" hidden="1" customHeight="1">
      <c r="A109" s="114"/>
      <c r="B109" s="116">
        <v>6</v>
      </c>
      <c r="C109" s="116">
        <v>89.99</v>
      </c>
      <c r="D109" s="116">
        <v>202.99</v>
      </c>
      <c r="E109" s="116">
        <v>135.99</v>
      </c>
      <c r="F109" s="116">
        <v>124.99</v>
      </c>
      <c r="G109" s="148" t="s">
        <v>953</v>
      </c>
      <c r="H109" s="171" t="s">
        <v>954</v>
      </c>
      <c r="I109" s="122" t="s">
        <v>509</v>
      </c>
      <c r="J109" s="165">
        <v>5213009012522</v>
      </c>
      <c r="K109" s="122" t="s">
        <v>955</v>
      </c>
      <c r="L109" s="116" t="s">
        <v>404</v>
      </c>
      <c r="M109" s="152" t="s">
        <v>919</v>
      </c>
      <c r="N109" s="116" t="s">
        <v>6</v>
      </c>
      <c r="O109" s="152" t="s">
        <v>6</v>
      </c>
      <c r="P109" s="120" t="s">
        <v>511</v>
      </c>
      <c r="Q109" s="121">
        <f t="shared" ref="Q109:Q132" si="12">A109*F109</f>
        <v>0</v>
      </c>
      <c r="R109" s="121">
        <f t="shared" ref="R109:R132" si="13">A109*E109</f>
        <v>0</v>
      </c>
      <c r="S109" s="121">
        <f t="shared" ref="S109:S132" si="14">D109*A109</f>
        <v>0</v>
      </c>
      <c r="T109" s="44"/>
      <c r="U109" s="44"/>
      <c r="V109" s="44"/>
      <c r="W109" s="44"/>
      <c r="X109" s="44"/>
      <c r="Y109" s="44"/>
      <c r="Z109" s="44"/>
      <c r="AA109" s="44"/>
      <c r="AB109" s="44"/>
      <c r="AC109" s="38"/>
    </row>
    <row r="110" spans="1:29" ht="22.5" hidden="1" customHeight="1">
      <c r="A110" s="114"/>
      <c r="B110" s="116">
        <v>6</v>
      </c>
      <c r="C110" s="116">
        <v>35.99</v>
      </c>
      <c r="D110" s="116">
        <v>80.989999999999995</v>
      </c>
      <c r="E110" s="116">
        <v>49.99</v>
      </c>
      <c r="F110" s="116">
        <v>47.99</v>
      </c>
      <c r="G110" s="131" t="s">
        <v>6</v>
      </c>
      <c r="H110" s="158" t="s">
        <v>514</v>
      </c>
      <c r="I110" s="129" t="s">
        <v>515</v>
      </c>
      <c r="J110" s="118">
        <v>5213009013185</v>
      </c>
      <c r="K110" s="116" t="s">
        <v>416</v>
      </c>
      <c r="L110" s="116" t="s">
        <v>76</v>
      </c>
      <c r="M110" s="119" t="s">
        <v>55</v>
      </c>
      <c r="N110" s="116" t="s">
        <v>56</v>
      </c>
      <c r="O110" s="119" t="s">
        <v>57</v>
      </c>
      <c r="P110" s="120" t="s">
        <v>6</v>
      </c>
      <c r="Q110" s="116">
        <f t="shared" si="12"/>
        <v>0</v>
      </c>
      <c r="R110" s="121">
        <f t="shared" si="13"/>
        <v>0</v>
      </c>
      <c r="S110" s="121">
        <f t="shared" si="14"/>
        <v>0</v>
      </c>
      <c r="T110" s="44"/>
      <c r="U110" s="44"/>
      <c r="V110" s="44"/>
      <c r="W110" s="44"/>
      <c r="X110" s="44"/>
      <c r="Y110" s="44"/>
      <c r="Z110" s="44"/>
      <c r="AA110" s="44"/>
      <c r="AB110" s="44"/>
      <c r="AC110" s="38"/>
    </row>
    <row r="111" spans="1:29" ht="22.5" hidden="1" customHeight="1">
      <c r="A111" s="114"/>
      <c r="B111" s="116">
        <v>6</v>
      </c>
      <c r="C111" s="121">
        <v>35.99</v>
      </c>
      <c r="D111" s="121">
        <v>80.989999999999995</v>
      </c>
      <c r="E111" s="121">
        <v>49.99</v>
      </c>
      <c r="F111" s="121">
        <v>47.99</v>
      </c>
      <c r="G111" s="131" t="s">
        <v>6</v>
      </c>
      <c r="H111" s="171" t="s">
        <v>516</v>
      </c>
      <c r="I111" s="129" t="s">
        <v>517</v>
      </c>
      <c r="J111" s="150">
        <v>5213009010924</v>
      </c>
      <c r="K111" s="121" t="s">
        <v>416</v>
      </c>
      <c r="L111" s="121" t="s">
        <v>76</v>
      </c>
      <c r="M111" s="119" t="s">
        <v>55</v>
      </c>
      <c r="N111" s="116" t="s">
        <v>56</v>
      </c>
      <c r="O111" s="119" t="s">
        <v>57</v>
      </c>
      <c r="P111" s="166" t="s">
        <v>956</v>
      </c>
      <c r="Q111" s="121">
        <f t="shared" si="12"/>
        <v>0</v>
      </c>
      <c r="R111" s="121">
        <f t="shared" si="13"/>
        <v>0</v>
      </c>
      <c r="S111" s="121">
        <f t="shared" si="14"/>
        <v>0</v>
      </c>
      <c r="T111" s="44"/>
      <c r="U111" s="44"/>
      <c r="V111" s="44"/>
      <c r="W111" s="44"/>
      <c r="X111" s="44"/>
      <c r="Y111" s="44"/>
      <c r="Z111" s="44"/>
      <c r="AA111" s="44"/>
      <c r="AB111" s="44"/>
      <c r="AC111" s="38"/>
    </row>
    <row r="112" spans="1:29" ht="22.5" customHeight="1">
      <c r="A112" s="114">
        <v>1</v>
      </c>
      <c r="B112" s="115">
        <v>6</v>
      </c>
      <c r="C112" s="116">
        <v>35.99</v>
      </c>
      <c r="D112" s="116">
        <v>80.989999999999995</v>
      </c>
      <c r="E112" s="116">
        <v>49.99</v>
      </c>
      <c r="F112" s="116">
        <v>47.99</v>
      </c>
      <c r="G112" s="140" t="s">
        <v>6</v>
      </c>
      <c r="H112" s="171" t="s">
        <v>519</v>
      </c>
      <c r="I112" s="162" t="s">
        <v>52</v>
      </c>
      <c r="J112" s="139">
        <v>5213009011485</v>
      </c>
      <c r="K112" s="121" t="s">
        <v>53</v>
      </c>
      <c r="L112" s="121" t="s">
        <v>54</v>
      </c>
      <c r="M112" s="135" t="s">
        <v>55</v>
      </c>
      <c r="N112" s="116" t="s">
        <v>56</v>
      </c>
      <c r="O112" s="119" t="s">
        <v>57</v>
      </c>
      <c r="P112" s="166" t="s">
        <v>957</v>
      </c>
      <c r="Q112" s="121">
        <f t="shared" si="12"/>
        <v>47.99</v>
      </c>
      <c r="R112" s="121">
        <f t="shared" si="13"/>
        <v>49.99</v>
      </c>
      <c r="S112" s="121">
        <f t="shared" si="14"/>
        <v>80.989999999999995</v>
      </c>
      <c r="T112" s="44"/>
      <c r="U112" s="44"/>
      <c r="V112" s="44"/>
      <c r="W112" s="44"/>
      <c r="X112" s="44"/>
      <c r="Y112" s="44"/>
      <c r="Z112" s="44"/>
      <c r="AA112" s="44"/>
      <c r="AB112" s="44"/>
      <c r="AC112" s="38"/>
    </row>
    <row r="113" spans="1:29" ht="22.5" customHeight="1">
      <c r="A113" s="114">
        <v>1</v>
      </c>
      <c r="B113" s="115">
        <v>6</v>
      </c>
      <c r="C113" s="116">
        <v>35.99</v>
      </c>
      <c r="D113" s="116">
        <v>80.989999999999995</v>
      </c>
      <c r="E113" s="116">
        <v>49.99</v>
      </c>
      <c r="F113" s="116">
        <v>47.99</v>
      </c>
      <c r="G113" s="140" t="s">
        <v>6</v>
      </c>
      <c r="H113" s="171" t="s">
        <v>520</v>
      </c>
      <c r="I113" s="162" t="s">
        <v>521</v>
      </c>
      <c r="J113" s="139">
        <v>5213009011478</v>
      </c>
      <c r="K113" s="121" t="s">
        <v>416</v>
      </c>
      <c r="L113" s="121" t="s">
        <v>76</v>
      </c>
      <c r="M113" s="135" t="s">
        <v>55</v>
      </c>
      <c r="N113" s="116" t="s">
        <v>56</v>
      </c>
      <c r="O113" s="119" t="s">
        <v>57</v>
      </c>
      <c r="P113" s="166" t="s">
        <v>958</v>
      </c>
      <c r="Q113" s="121">
        <f t="shared" si="12"/>
        <v>47.99</v>
      </c>
      <c r="R113" s="121">
        <f t="shared" si="13"/>
        <v>49.99</v>
      </c>
      <c r="S113" s="121">
        <f t="shared" si="14"/>
        <v>80.989999999999995</v>
      </c>
      <c r="T113" s="44"/>
      <c r="U113" s="44"/>
      <c r="V113" s="44"/>
      <c r="W113" s="44"/>
      <c r="X113" s="44"/>
      <c r="Y113" s="44"/>
      <c r="Z113" s="44"/>
      <c r="AA113" s="44"/>
      <c r="AB113" s="44"/>
      <c r="AC113" s="38"/>
    </row>
    <row r="114" spans="1:29" ht="22.5" hidden="1" customHeight="1">
      <c r="A114" s="114"/>
      <c r="B114" s="123">
        <v>6</v>
      </c>
      <c r="C114" s="123">
        <v>29.99</v>
      </c>
      <c r="D114" s="123">
        <v>68.989999999999995</v>
      </c>
      <c r="E114" s="123">
        <v>42.99</v>
      </c>
      <c r="F114" s="123">
        <v>39.99</v>
      </c>
      <c r="G114" s="124" t="s">
        <v>959</v>
      </c>
      <c r="H114" s="172" t="s">
        <v>523</v>
      </c>
      <c r="I114" s="125" t="s">
        <v>524</v>
      </c>
      <c r="J114" s="126">
        <v>5213009013994</v>
      </c>
      <c r="K114" s="123" t="s">
        <v>420</v>
      </c>
      <c r="L114" s="123" t="s">
        <v>76</v>
      </c>
      <c r="M114" s="127" t="s">
        <v>55</v>
      </c>
      <c r="N114" s="123" t="s">
        <v>56</v>
      </c>
      <c r="O114" s="127" t="s">
        <v>57</v>
      </c>
      <c r="P114" s="147" t="s">
        <v>960</v>
      </c>
      <c r="Q114" s="121">
        <f t="shared" si="12"/>
        <v>0</v>
      </c>
      <c r="R114" s="121">
        <f t="shared" si="13"/>
        <v>0</v>
      </c>
      <c r="S114" s="121">
        <f t="shared" si="14"/>
        <v>0</v>
      </c>
      <c r="T114" s="44"/>
      <c r="U114" s="44"/>
      <c r="V114" s="44"/>
      <c r="W114" s="44"/>
      <c r="X114" s="44"/>
      <c r="Y114" s="44"/>
      <c r="Z114" s="44"/>
      <c r="AA114" s="44"/>
      <c r="AB114" s="44"/>
      <c r="AC114" s="38"/>
    </row>
    <row r="115" spans="1:29" ht="22.5" hidden="1" customHeight="1">
      <c r="A115" s="114"/>
      <c r="B115" s="123">
        <v>6</v>
      </c>
      <c r="C115" s="123">
        <v>29.99</v>
      </c>
      <c r="D115" s="123">
        <v>68.989999999999995</v>
      </c>
      <c r="E115" s="123">
        <v>42.99</v>
      </c>
      <c r="F115" s="123">
        <v>39.99</v>
      </c>
      <c r="G115" s="124" t="s">
        <v>959</v>
      </c>
      <c r="H115" s="172" t="s">
        <v>526</v>
      </c>
      <c r="I115" s="125" t="s">
        <v>527</v>
      </c>
      <c r="J115" s="144">
        <v>5213009014007</v>
      </c>
      <c r="K115" s="123" t="s">
        <v>420</v>
      </c>
      <c r="L115" s="123" t="s">
        <v>76</v>
      </c>
      <c r="M115" s="127" t="s">
        <v>55</v>
      </c>
      <c r="N115" s="123" t="s">
        <v>56</v>
      </c>
      <c r="O115" s="127" t="s">
        <v>57</v>
      </c>
      <c r="P115" s="128" t="s">
        <v>961</v>
      </c>
      <c r="Q115" s="121">
        <f t="shared" si="12"/>
        <v>0</v>
      </c>
      <c r="R115" s="121">
        <f t="shared" si="13"/>
        <v>0</v>
      </c>
      <c r="S115" s="121">
        <f t="shared" si="14"/>
        <v>0</v>
      </c>
      <c r="T115" s="44"/>
      <c r="U115" s="44"/>
      <c r="V115" s="44"/>
      <c r="W115" s="44"/>
      <c r="X115" s="44"/>
      <c r="Y115" s="44"/>
      <c r="Z115" s="44"/>
      <c r="AA115" s="44"/>
      <c r="AB115" s="44"/>
      <c r="AC115" s="38"/>
    </row>
    <row r="116" spans="1:29" ht="22.5" hidden="1" customHeight="1">
      <c r="A116" s="114"/>
      <c r="B116" s="115">
        <v>6</v>
      </c>
      <c r="C116" s="116">
        <v>29.99</v>
      </c>
      <c r="D116" s="116">
        <v>68.989999999999995</v>
      </c>
      <c r="E116" s="116">
        <v>42.99</v>
      </c>
      <c r="F116" s="116">
        <v>39.99</v>
      </c>
      <c r="G116" s="140" t="s">
        <v>6</v>
      </c>
      <c r="H116" s="161" t="s">
        <v>529</v>
      </c>
      <c r="I116" s="162" t="s">
        <v>530</v>
      </c>
      <c r="J116" s="139">
        <v>5213009011461</v>
      </c>
      <c r="K116" s="121" t="s">
        <v>420</v>
      </c>
      <c r="L116" s="121" t="s">
        <v>76</v>
      </c>
      <c r="M116" s="135" t="s">
        <v>55</v>
      </c>
      <c r="N116" s="116" t="s">
        <v>56</v>
      </c>
      <c r="O116" s="119" t="s">
        <v>57</v>
      </c>
      <c r="P116" s="166" t="s">
        <v>962</v>
      </c>
      <c r="Q116" s="121">
        <f t="shared" si="12"/>
        <v>0</v>
      </c>
      <c r="R116" s="121">
        <f t="shared" si="13"/>
        <v>0</v>
      </c>
      <c r="S116" s="121">
        <f t="shared" si="14"/>
        <v>0</v>
      </c>
      <c r="T116" s="44"/>
      <c r="U116" s="44"/>
      <c r="V116" s="44"/>
      <c r="W116" s="44"/>
      <c r="X116" s="44"/>
      <c r="Y116" s="44"/>
      <c r="Z116" s="44"/>
      <c r="AA116" s="44"/>
      <c r="AB116" s="44"/>
      <c r="AC116" s="38"/>
    </row>
    <row r="117" spans="1:29" ht="22.5" hidden="1" customHeight="1">
      <c r="A117" s="114"/>
      <c r="B117" s="115">
        <v>6</v>
      </c>
      <c r="C117" s="116">
        <v>29.99</v>
      </c>
      <c r="D117" s="116">
        <v>68.989999999999995</v>
      </c>
      <c r="E117" s="116">
        <v>42.99</v>
      </c>
      <c r="F117" s="116">
        <v>39.99</v>
      </c>
      <c r="G117" s="140" t="s">
        <v>6</v>
      </c>
      <c r="H117" s="158" t="s">
        <v>532</v>
      </c>
      <c r="I117" s="118" t="s">
        <v>533</v>
      </c>
      <c r="J117" s="118">
        <v>5213009012812</v>
      </c>
      <c r="K117" s="121" t="s">
        <v>420</v>
      </c>
      <c r="L117" s="121" t="s">
        <v>76</v>
      </c>
      <c r="M117" s="135" t="s">
        <v>55</v>
      </c>
      <c r="N117" s="116" t="s">
        <v>56</v>
      </c>
      <c r="O117" s="119" t="s">
        <v>57</v>
      </c>
      <c r="P117" s="151" t="s">
        <v>963</v>
      </c>
      <c r="Q117" s="121">
        <f t="shared" si="12"/>
        <v>0</v>
      </c>
      <c r="R117" s="121">
        <f t="shared" si="13"/>
        <v>0</v>
      </c>
      <c r="S117" s="121">
        <f t="shared" si="14"/>
        <v>0</v>
      </c>
      <c r="T117" s="44"/>
      <c r="U117" s="44"/>
      <c r="V117" s="44"/>
      <c r="W117" s="44"/>
      <c r="X117" s="44"/>
      <c r="Y117" s="44"/>
      <c r="Z117" s="44"/>
      <c r="AA117" s="44"/>
      <c r="AB117" s="44"/>
      <c r="AC117" s="38"/>
    </row>
    <row r="118" spans="1:29" ht="22.5" customHeight="1">
      <c r="A118" s="114">
        <v>1</v>
      </c>
      <c r="B118" s="115">
        <v>6</v>
      </c>
      <c r="C118" s="116">
        <v>29.99</v>
      </c>
      <c r="D118" s="116">
        <v>68.989999999999995</v>
      </c>
      <c r="E118" s="116">
        <v>42.99</v>
      </c>
      <c r="F118" s="116">
        <v>39.99</v>
      </c>
      <c r="G118" s="140" t="s">
        <v>6</v>
      </c>
      <c r="H118" s="171" t="s">
        <v>535</v>
      </c>
      <c r="I118" s="173" t="s">
        <v>536</v>
      </c>
      <c r="J118" s="174">
        <v>5213009010092</v>
      </c>
      <c r="K118" s="121" t="s">
        <v>420</v>
      </c>
      <c r="L118" s="121" t="s">
        <v>76</v>
      </c>
      <c r="M118" s="135" t="s">
        <v>55</v>
      </c>
      <c r="N118" s="116" t="s">
        <v>56</v>
      </c>
      <c r="O118" s="119" t="s">
        <v>57</v>
      </c>
      <c r="P118" s="160" t="s">
        <v>964</v>
      </c>
      <c r="Q118" s="121">
        <f t="shared" si="12"/>
        <v>39.99</v>
      </c>
      <c r="R118" s="121">
        <f t="shared" si="13"/>
        <v>42.99</v>
      </c>
      <c r="S118" s="121">
        <f t="shared" si="14"/>
        <v>68.989999999999995</v>
      </c>
      <c r="T118" s="44"/>
      <c r="U118" s="44"/>
      <c r="V118" s="44"/>
      <c r="W118" s="44"/>
      <c r="X118" s="44"/>
      <c r="Y118" s="44"/>
      <c r="Z118" s="44"/>
      <c r="AA118" s="44"/>
      <c r="AB118" s="44"/>
      <c r="AC118" s="38"/>
    </row>
    <row r="119" spans="1:29" ht="22.5" hidden="1" customHeight="1">
      <c r="A119" s="114"/>
      <c r="B119" s="115">
        <v>6</v>
      </c>
      <c r="C119" s="116">
        <v>29.99</v>
      </c>
      <c r="D119" s="116">
        <v>68.989999999999995</v>
      </c>
      <c r="E119" s="116">
        <v>42.99</v>
      </c>
      <c r="F119" s="116">
        <v>39.99</v>
      </c>
      <c r="G119" s="140" t="s">
        <v>6</v>
      </c>
      <c r="H119" s="115" t="s">
        <v>538</v>
      </c>
      <c r="I119" s="175" t="s">
        <v>539</v>
      </c>
      <c r="J119" s="176">
        <v>5213009010573</v>
      </c>
      <c r="K119" s="115" t="s">
        <v>540</v>
      </c>
      <c r="L119" s="115" t="s">
        <v>76</v>
      </c>
      <c r="M119" s="135" t="s">
        <v>55</v>
      </c>
      <c r="N119" s="116" t="s">
        <v>56</v>
      </c>
      <c r="O119" s="119" t="s">
        <v>57</v>
      </c>
      <c r="P119" s="160" t="s">
        <v>965</v>
      </c>
      <c r="Q119" s="121">
        <f t="shared" si="12"/>
        <v>0</v>
      </c>
      <c r="R119" s="121">
        <f t="shared" si="13"/>
        <v>0</v>
      </c>
      <c r="S119" s="121">
        <f t="shared" si="14"/>
        <v>0</v>
      </c>
      <c r="T119" s="143"/>
      <c r="U119" s="143"/>
      <c r="V119" s="143"/>
      <c r="W119" s="143"/>
      <c r="X119" s="143"/>
      <c r="Y119" s="143"/>
      <c r="Z119" s="143"/>
      <c r="AA119" s="143"/>
      <c r="AB119" s="143"/>
      <c r="AC119" s="38"/>
    </row>
    <row r="120" spans="1:29" ht="22.5" hidden="1" customHeight="1">
      <c r="A120" s="114"/>
      <c r="B120" s="115">
        <v>6</v>
      </c>
      <c r="C120" s="116">
        <v>29.99</v>
      </c>
      <c r="D120" s="116">
        <v>68.989999999999995</v>
      </c>
      <c r="E120" s="116">
        <v>42.99</v>
      </c>
      <c r="F120" s="116">
        <v>39.99</v>
      </c>
      <c r="G120" s="140" t="s">
        <v>6</v>
      </c>
      <c r="H120" s="115" t="s">
        <v>542</v>
      </c>
      <c r="I120" s="175" t="s">
        <v>543</v>
      </c>
      <c r="J120" s="176">
        <v>5213009010597</v>
      </c>
      <c r="K120" s="115" t="s">
        <v>544</v>
      </c>
      <c r="L120" s="115" t="s">
        <v>76</v>
      </c>
      <c r="M120" s="135" t="s">
        <v>55</v>
      </c>
      <c r="N120" s="116" t="s">
        <v>56</v>
      </c>
      <c r="O120" s="119" t="s">
        <v>57</v>
      </c>
      <c r="P120" s="160" t="s">
        <v>966</v>
      </c>
      <c r="Q120" s="121">
        <f t="shared" si="12"/>
        <v>0</v>
      </c>
      <c r="R120" s="121">
        <f t="shared" si="13"/>
        <v>0</v>
      </c>
      <c r="S120" s="121">
        <f t="shared" si="14"/>
        <v>0</v>
      </c>
      <c r="T120" s="143"/>
      <c r="U120" s="143"/>
      <c r="V120" s="143"/>
      <c r="W120" s="143"/>
      <c r="X120" s="143"/>
      <c r="Y120" s="143"/>
      <c r="Z120" s="143"/>
      <c r="AA120" s="143"/>
      <c r="AB120" s="143"/>
      <c r="AC120" s="38"/>
    </row>
    <row r="121" spans="1:29" ht="22.5" hidden="1" customHeight="1">
      <c r="A121" s="114"/>
      <c r="B121" s="115">
        <v>6</v>
      </c>
      <c r="C121" s="121">
        <v>19.989999999999998</v>
      </c>
      <c r="D121" s="121">
        <v>41.99</v>
      </c>
      <c r="E121" s="121">
        <v>28.99</v>
      </c>
      <c r="F121" s="121">
        <v>25.99</v>
      </c>
      <c r="G121" s="140" t="s">
        <v>6</v>
      </c>
      <c r="H121" s="169" t="s">
        <v>546</v>
      </c>
      <c r="I121" s="122" t="s">
        <v>547</v>
      </c>
      <c r="J121" s="170">
        <v>5213009013130</v>
      </c>
      <c r="K121" s="138" t="s">
        <v>441</v>
      </c>
      <c r="L121" s="121" t="s">
        <v>903</v>
      </c>
      <c r="M121" s="119" t="s">
        <v>180</v>
      </c>
      <c r="N121" s="121" t="s">
        <v>6</v>
      </c>
      <c r="O121" s="119" t="s">
        <v>6</v>
      </c>
      <c r="P121" s="151" t="s">
        <v>548</v>
      </c>
      <c r="Q121" s="121">
        <f t="shared" si="12"/>
        <v>0</v>
      </c>
      <c r="R121" s="121">
        <f t="shared" si="13"/>
        <v>0</v>
      </c>
      <c r="S121" s="121">
        <f t="shared" si="14"/>
        <v>0</v>
      </c>
      <c r="T121" s="44"/>
      <c r="U121" s="44"/>
      <c r="V121" s="44"/>
      <c r="W121" s="44"/>
      <c r="X121" s="44"/>
      <c r="Y121" s="44"/>
      <c r="Z121" s="44"/>
      <c r="AA121" s="44"/>
      <c r="AB121" s="44"/>
      <c r="AC121" s="38"/>
    </row>
    <row r="122" spans="1:29" ht="22.5" hidden="1" customHeight="1">
      <c r="A122" s="114"/>
      <c r="B122" s="115">
        <v>6</v>
      </c>
      <c r="C122" s="121">
        <v>19.989999999999998</v>
      </c>
      <c r="D122" s="121">
        <v>41.99</v>
      </c>
      <c r="E122" s="121">
        <v>28.99</v>
      </c>
      <c r="F122" s="121">
        <v>25.99</v>
      </c>
      <c r="G122" s="168" t="s">
        <v>942</v>
      </c>
      <c r="H122" s="121" t="s">
        <v>549</v>
      </c>
      <c r="I122" s="122" t="s">
        <v>550</v>
      </c>
      <c r="J122" s="165">
        <v>5213009012416</v>
      </c>
      <c r="K122" s="121" t="s">
        <v>551</v>
      </c>
      <c r="L122" s="121" t="s">
        <v>454</v>
      </c>
      <c r="M122" s="152" t="s">
        <v>870</v>
      </c>
      <c r="N122" s="121" t="s">
        <v>6</v>
      </c>
      <c r="O122" s="119" t="s">
        <v>6</v>
      </c>
      <c r="P122" s="151" t="s">
        <v>552</v>
      </c>
      <c r="Q122" s="121">
        <f t="shared" si="12"/>
        <v>0</v>
      </c>
      <c r="R122" s="121">
        <f t="shared" si="13"/>
        <v>0</v>
      </c>
      <c r="S122" s="121">
        <f t="shared" si="14"/>
        <v>0</v>
      </c>
      <c r="T122" s="44"/>
      <c r="U122" s="44"/>
      <c r="V122" s="44"/>
      <c r="W122" s="44"/>
      <c r="X122" s="44"/>
      <c r="Y122" s="44"/>
      <c r="Z122" s="44"/>
      <c r="AA122" s="44"/>
      <c r="AB122" s="44"/>
      <c r="AC122" s="38"/>
    </row>
    <row r="123" spans="1:29" ht="22.5" hidden="1" customHeight="1">
      <c r="A123" s="114"/>
      <c r="B123" s="115">
        <v>6</v>
      </c>
      <c r="C123" s="121">
        <v>19.989999999999998</v>
      </c>
      <c r="D123" s="121">
        <v>41.99</v>
      </c>
      <c r="E123" s="121">
        <v>28.99</v>
      </c>
      <c r="F123" s="121">
        <v>25.99</v>
      </c>
      <c r="G123" s="168" t="s">
        <v>942</v>
      </c>
      <c r="H123" s="121" t="s">
        <v>553</v>
      </c>
      <c r="I123" s="122" t="s">
        <v>554</v>
      </c>
      <c r="J123" s="165">
        <v>5213009012423</v>
      </c>
      <c r="K123" s="115" t="s">
        <v>967</v>
      </c>
      <c r="L123" s="121" t="s">
        <v>454</v>
      </c>
      <c r="M123" s="152" t="s">
        <v>870</v>
      </c>
      <c r="N123" s="121" t="s">
        <v>6</v>
      </c>
      <c r="O123" s="119" t="s">
        <v>6</v>
      </c>
      <c r="P123" s="177" t="s">
        <v>556</v>
      </c>
      <c r="Q123" s="121">
        <f t="shared" si="12"/>
        <v>0</v>
      </c>
      <c r="R123" s="121">
        <f t="shared" si="13"/>
        <v>0</v>
      </c>
      <c r="S123" s="121">
        <f t="shared" si="14"/>
        <v>0</v>
      </c>
      <c r="T123" s="44"/>
      <c r="U123" s="44"/>
      <c r="V123" s="44"/>
      <c r="W123" s="44"/>
      <c r="X123" s="44"/>
      <c r="Y123" s="44"/>
      <c r="Z123" s="44"/>
      <c r="AA123" s="44"/>
      <c r="AB123" s="44"/>
      <c r="AC123" s="38"/>
    </row>
    <row r="124" spans="1:29" ht="22.5" hidden="1" customHeight="1">
      <c r="A124" s="114"/>
      <c r="B124" s="115">
        <v>6</v>
      </c>
      <c r="C124" s="121">
        <v>19.989999999999998</v>
      </c>
      <c r="D124" s="121">
        <v>41.99</v>
      </c>
      <c r="E124" s="121">
        <v>28.99</v>
      </c>
      <c r="F124" s="121">
        <v>25.99</v>
      </c>
      <c r="G124" s="140" t="s">
        <v>6</v>
      </c>
      <c r="H124" s="121" t="s">
        <v>557</v>
      </c>
      <c r="I124" s="178" t="s">
        <v>558</v>
      </c>
      <c r="J124" s="174">
        <v>5213009010788</v>
      </c>
      <c r="K124" s="121" t="s">
        <v>484</v>
      </c>
      <c r="L124" s="121" t="s">
        <v>454</v>
      </c>
      <c r="M124" s="152" t="s">
        <v>870</v>
      </c>
      <c r="N124" s="121" t="s">
        <v>6</v>
      </c>
      <c r="O124" s="119" t="s">
        <v>6</v>
      </c>
      <c r="P124" s="151" t="s">
        <v>559</v>
      </c>
      <c r="Q124" s="121">
        <f t="shared" si="12"/>
        <v>0</v>
      </c>
      <c r="R124" s="121">
        <f t="shared" si="13"/>
        <v>0</v>
      </c>
      <c r="S124" s="121">
        <f t="shared" si="14"/>
        <v>0</v>
      </c>
      <c r="T124" s="44"/>
      <c r="U124" s="44"/>
      <c r="V124" s="44"/>
      <c r="W124" s="44"/>
      <c r="X124" s="44"/>
      <c r="Y124" s="44"/>
      <c r="Z124" s="44"/>
      <c r="AA124" s="44"/>
      <c r="AB124" s="44"/>
      <c r="AC124" s="38"/>
    </row>
    <row r="125" spans="1:29" ht="27.75" hidden="1" customHeight="1">
      <c r="A125" s="114"/>
      <c r="B125" s="115">
        <v>6</v>
      </c>
      <c r="C125" s="121">
        <v>19.989999999999998</v>
      </c>
      <c r="D125" s="121">
        <v>41.99</v>
      </c>
      <c r="E125" s="121">
        <v>28.99</v>
      </c>
      <c r="F125" s="121">
        <v>25.99</v>
      </c>
      <c r="G125" s="140" t="s">
        <v>6</v>
      </c>
      <c r="H125" s="162" t="s">
        <v>560</v>
      </c>
      <c r="I125" s="178" t="s">
        <v>561</v>
      </c>
      <c r="J125" s="141">
        <v>5213009010276</v>
      </c>
      <c r="K125" s="162" t="s">
        <v>470</v>
      </c>
      <c r="L125" s="121" t="s">
        <v>903</v>
      </c>
      <c r="M125" s="152" t="s">
        <v>870</v>
      </c>
      <c r="N125" s="121" t="s">
        <v>6</v>
      </c>
      <c r="O125" s="119" t="s">
        <v>6</v>
      </c>
      <c r="P125" s="166" t="s">
        <v>968</v>
      </c>
      <c r="Q125" s="121">
        <f t="shared" si="12"/>
        <v>0</v>
      </c>
      <c r="R125" s="121">
        <f t="shared" si="13"/>
        <v>0</v>
      </c>
      <c r="S125" s="121">
        <f t="shared" si="14"/>
        <v>0</v>
      </c>
      <c r="T125" s="44"/>
      <c r="U125" s="44"/>
      <c r="V125" s="44"/>
      <c r="W125" s="44"/>
      <c r="X125" s="44"/>
      <c r="Y125" s="44"/>
      <c r="Z125" s="44"/>
      <c r="AA125" s="44"/>
      <c r="AB125" s="44"/>
      <c r="AC125" s="38"/>
    </row>
    <row r="126" spans="1:29" ht="26.25" hidden="1" customHeight="1">
      <c r="A126" s="114"/>
      <c r="B126" s="115">
        <v>6</v>
      </c>
      <c r="C126" s="121">
        <v>19.989999999999998</v>
      </c>
      <c r="D126" s="121">
        <v>41.99</v>
      </c>
      <c r="E126" s="121">
        <v>28.99</v>
      </c>
      <c r="F126" s="121">
        <v>25.99</v>
      </c>
      <c r="G126" s="140" t="s">
        <v>252</v>
      </c>
      <c r="H126" s="162" t="s">
        <v>563</v>
      </c>
      <c r="I126" s="178" t="s">
        <v>564</v>
      </c>
      <c r="J126" s="141">
        <v>5213009010290</v>
      </c>
      <c r="K126" s="138" t="s">
        <v>470</v>
      </c>
      <c r="L126" s="121" t="s">
        <v>903</v>
      </c>
      <c r="M126" s="152" t="s">
        <v>870</v>
      </c>
      <c r="N126" s="121" t="s">
        <v>6</v>
      </c>
      <c r="O126" s="119" t="s">
        <v>6</v>
      </c>
      <c r="P126" s="166" t="s">
        <v>969</v>
      </c>
      <c r="Q126" s="121">
        <f t="shared" si="12"/>
        <v>0</v>
      </c>
      <c r="R126" s="121">
        <f t="shared" si="13"/>
        <v>0</v>
      </c>
      <c r="S126" s="121">
        <f t="shared" si="14"/>
        <v>0</v>
      </c>
      <c r="T126" s="44"/>
      <c r="U126" s="44"/>
      <c r="V126" s="44"/>
      <c r="W126" s="44"/>
      <c r="X126" s="44"/>
      <c r="Y126" s="44"/>
      <c r="Z126" s="44"/>
      <c r="AA126" s="44"/>
      <c r="AB126" s="44"/>
      <c r="AC126" s="38"/>
    </row>
    <row r="127" spans="1:29" ht="26.25" hidden="1" customHeight="1">
      <c r="A127" s="114"/>
      <c r="B127" s="123">
        <v>6</v>
      </c>
      <c r="C127" s="123">
        <v>19.989999999999998</v>
      </c>
      <c r="D127" s="123">
        <v>41.99</v>
      </c>
      <c r="E127" s="123">
        <v>28.99</v>
      </c>
      <c r="F127" s="123">
        <v>25.99</v>
      </c>
      <c r="G127" s="124" t="s">
        <v>909</v>
      </c>
      <c r="H127" s="125" t="s">
        <v>970</v>
      </c>
      <c r="I127" s="179" t="s">
        <v>567</v>
      </c>
      <c r="J127" s="180">
        <v>5213009014250</v>
      </c>
      <c r="K127" s="125" t="s">
        <v>441</v>
      </c>
      <c r="L127" s="123" t="s">
        <v>903</v>
      </c>
      <c r="M127" s="127" t="s">
        <v>870</v>
      </c>
      <c r="N127" s="123" t="s">
        <v>6</v>
      </c>
      <c r="O127" s="127" t="s">
        <v>6</v>
      </c>
      <c r="P127" s="147" t="s">
        <v>971</v>
      </c>
      <c r="Q127" s="121">
        <f t="shared" si="12"/>
        <v>0</v>
      </c>
      <c r="R127" s="121">
        <f t="shared" si="13"/>
        <v>0</v>
      </c>
      <c r="S127" s="121">
        <f t="shared" si="14"/>
        <v>0</v>
      </c>
      <c r="T127" s="44"/>
      <c r="U127" s="44"/>
      <c r="V127" s="44"/>
      <c r="W127" s="44"/>
      <c r="X127" s="44"/>
      <c r="Y127" s="44"/>
      <c r="Z127" s="44"/>
      <c r="AA127" s="44"/>
      <c r="AB127" s="44"/>
      <c r="AC127" s="38"/>
    </row>
    <row r="128" spans="1:29" ht="22.5" hidden="1" customHeight="1">
      <c r="A128" s="114"/>
      <c r="B128" s="115">
        <v>6</v>
      </c>
      <c r="C128" s="121">
        <v>19.989999999999998</v>
      </c>
      <c r="D128" s="121">
        <v>41.99</v>
      </c>
      <c r="E128" s="121">
        <v>28.99</v>
      </c>
      <c r="F128" s="121">
        <v>25.99</v>
      </c>
      <c r="G128" s="140" t="s">
        <v>6</v>
      </c>
      <c r="H128" s="162" t="s">
        <v>569</v>
      </c>
      <c r="I128" s="178" t="s">
        <v>570</v>
      </c>
      <c r="J128" s="141">
        <v>5213009010283</v>
      </c>
      <c r="K128" s="138" t="s">
        <v>470</v>
      </c>
      <c r="L128" s="121" t="s">
        <v>903</v>
      </c>
      <c r="M128" s="152" t="s">
        <v>870</v>
      </c>
      <c r="N128" s="121" t="s">
        <v>6</v>
      </c>
      <c r="O128" s="119" t="s">
        <v>6</v>
      </c>
      <c r="P128" s="166" t="s">
        <v>972</v>
      </c>
      <c r="Q128" s="121">
        <f t="shared" si="12"/>
        <v>0</v>
      </c>
      <c r="R128" s="121">
        <f t="shared" si="13"/>
        <v>0</v>
      </c>
      <c r="S128" s="121">
        <f t="shared" si="14"/>
        <v>0</v>
      </c>
      <c r="T128" s="44"/>
      <c r="U128" s="44"/>
      <c r="V128" s="44"/>
      <c r="W128" s="44"/>
      <c r="X128" s="44"/>
      <c r="Y128" s="44"/>
      <c r="Z128" s="44"/>
      <c r="AA128" s="44"/>
      <c r="AB128" s="44"/>
      <c r="AC128" s="38"/>
    </row>
    <row r="129" spans="1:29" ht="27" customHeight="1">
      <c r="A129" s="114">
        <v>1</v>
      </c>
      <c r="B129" s="115">
        <v>6</v>
      </c>
      <c r="C129" s="115">
        <v>39.99</v>
      </c>
      <c r="D129" s="115">
        <v>85.99</v>
      </c>
      <c r="E129" s="115">
        <v>55.99</v>
      </c>
      <c r="F129" s="115">
        <v>49.99</v>
      </c>
      <c r="G129" s="142" t="s">
        <v>6</v>
      </c>
      <c r="H129" s="171" t="s">
        <v>572</v>
      </c>
      <c r="I129" s="181" t="s">
        <v>573</v>
      </c>
      <c r="J129" s="182">
        <v>5213009010948</v>
      </c>
      <c r="K129" s="115" t="s">
        <v>574</v>
      </c>
      <c r="L129" s="121" t="s">
        <v>903</v>
      </c>
      <c r="M129" s="135" t="s">
        <v>55</v>
      </c>
      <c r="N129" s="121" t="s">
        <v>6</v>
      </c>
      <c r="O129" s="119" t="s">
        <v>6</v>
      </c>
      <c r="P129" s="166" t="s">
        <v>973</v>
      </c>
      <c r="Q129" s="121">
        <f t="shared" si="12"/>
        <v>49.99</v>
      </c>
      <c r="R129" s="121">
        <f t="shared" si="13"/>
        <v>55.99</v>
      </c>
      <c r="S129" s="121">
        <f t="shared" si="14"/>
        <v>85.99</v>
      </c>
      <c r="T129" s="44"/>
      <c r="U129" s="44"/>
      <c r="V129" s="44"/>
      <c r="W129" s="44"/>
      <c r="X129" s="44"/>
      <c r="Y129" s="44"/>
      <c r="Z129" s="44"/>
      <c r="AA129" s="44"/>
      <c r="AB129" s="44"/>
      <c r="AC129" s="38"/>
    </row>
    <row r="130" spans="1:29" ht="22.5" hidden="1" customHeight="1">
      <c r="A130" s="114"/>
      <c r="B130" s="116">
        <v>6</v>
      </c>
      <c r="C130" s="116">
        <v>19.989999999999998</v>
      </c>
      <c r="D130" s="116">
        <v>43.99</v>
      </c>
      <c r="E130" s="116">
        <v>29.99</v>
      </c>
      <c r="F130" s="116">
        <v>26.99</v>
      </c>
      <c r="G130" s="142" t="s">
        <v>6</v>
      </c>
      <c r="H130" s="116" t="s">
        <v>974</v>
      </c>
      <c r="I130" s="132" t="s">
        <v>975</v>
      </c>
      <c r="J130" s="132">
        <v>5213009013246</v>
      </c>
      <c r="K130" s="116" t="s">
        <v>976</v>
      </c>
      <c r="L130" s="116" t="s">
        <v>923</v>
      </c>
      <c r="M130" s="119" t="s">
        <v>870</v>
      </c>
      <c r="N130" s="116" t="s">
        <v>6</v>
      </c>
      <c r="O130" s="119" t="s">
        <v>6</v>
      </c>
      <c r="P130" s="133" t="s">
        <v>977</v>
      </c>
      <c r="Q130" s="116">
        <f t="shared" si="12"/>
        <v>0</v>
      </c>
      <c r="R130" s="116">
        <f t="shared" si="13"/>
        <v>0</v>
      </c>
      <c r="S130" s="116">
        <f t="shared" si="14"/>
        <v>0</v>
      </c>
      <c r="T130" s="44"/>
      <c r="U130" s="44"/>
      <c r="V130" s="44"/>
      <c r="W130" s="44"/>
      <c r="X130" s="44"/>
      <c r="Y130" s="44"/>
      <c r="Z130" s="44"/>
      <c r="AA130" s="44"/>
      <c r="AB130" s="44"/>
      <c r="AC130" s="38"/>
    </row>
    <row r="131" spans="1:29" ht="22.5" hidden="1" customHeight="1">
      <c r="A131" s="114"/>
      <c r="B131" s="116">
        <v>6</v>
      </c>
      <c r="C131" s="116">
        <v>39.99</v>
      </c>
      <c r="D131" s="116">
        <v>83.99</v>
      </c>
      <c r="E131" s="116">
        <v>54.99</v>
      </c>
      <c r="F131" s="116">
        <v>49.99</v>
      </c>
      <c r="G131" s="117" t="s">
        <v>6</v>
      </c>
      <c r="H131" s="116" t="s">
        <v>109</v>
      </c>
      <c r="I131" s="132" t="s">
        <v>110</v>
      </c>
      <c r="J131" s="132">
        <v>5213009013314</v>
      </c>
      <c r="K131" s="116" t="s">
        <v>111</v>
      </c>
      <c r="L131" s="116" t="s">
        <v>76</v>
      </c>
      <c r="M131" s="119" t="s">
        <v>55</v>
      </c>
      <c r="N131" s="116" t="s">
        <v>56</v>
      </c>
      <c r="O131" s="119" t="s">
        <v>57</v>
      </c>
      <c r="P131" s="120" t="s">
        <v>112</v>
      </c>
      <c r="Q131" s="116">
        <f t="shared" si="12"/>
        <v>0</v>
      </c>
      <c r="R131" s="116">
        <f t="shared" si="13"/>
        <v>0</v>
      </c>
      <c r="S131" s="116">
        <f t="shared" si="14"/>
        <v>0</v>
      </c>
      <c r="T131" s="44"/>
      <c r="U131" s="44"/>
      <c r="V131" s="44"/>
      <c r="W131" s="44"/>
      <c r="X131" s="44"/>
      <c r="Y131" s="44"/>
      <c r="Z131" s="44"/>
      <c r="AA131" s="44"/>
      <c r="AB131" s="44"/>
      <c r="AC131" s="38"/>
    </row>
    <row r="132" spans="1:29" ht="22.5" hidden="1" customHeight="1">
      <c r="A132" s="114"/>
      <c r="B132" s="116">
        <v>4</v>
      </c>
      <c r="C132" s="116">
        <v>119.99</v>
      </c>
      <c r="D132" s="116">
        <v>268.99</v>
      </c>
      <c r="E132" s="116">
        <v>164.99</v>
      </c>
      <c r="F132" s="116">
        <v>149.99</v>
      </c>
      <c r="G132" s="131"/>
      <c r="H132" s="116" t="s">
        <v>113</v>
      </c>
      <c r="I132" s="116" t="s">
        <v>114</v>
      </c>
      <c r="J132" s="159">
        <v>5213009013857</v>
      </c>
      <c r="K132" s="116" t="s">
        <v>115</v>
      </c>
      <c r="L132" s="116" t="s">
        <v>81</v>
      </c>
      <c r="M132" s="119" t="s">
        <v>82</v>
      </c>
      <c r="N132" s="116" t="s">
        <v>65</v>
      </c>
      <c r="O132" s="119" t="s">
        <v>83</v>
      </c>
      <c r="P132" s="149" t="s">
        <v>116</v>
      </c>
      <c r="Q132" s="116">
        <f t="shared" si="12"/>
        <v>0</v>
      </c>
      <c r="R132" s="116">
        <f t="shared" si="13"/>
        <v>0</v>
      </c>
      <c r="S132" s="116">
        <f t="shared" si="14"/>
        <v>0</v>
      </c>
      <c r="T132" s="145"/>
      <c r="U132" s="145"/>
      <c r="V132" s="145"/>
      <c r="W132" s="145"/>
      <c r="X132" s="145"/>
      <c r="Y132" s="145"/>
      <c r="Z132" s="145"/>
      <c r="AA132" s="145"/>
      <c r="AB132" s="145"/>
      <c r="AC132" s="146"/>
    </row>
    <row r="133" spans="1:29" ht="22.5" hidden="1" customHeight="1">
      <c r="A133" s="112" t="s">
        <v>36</v>
      </c>
      <c r="B133" s="112" t="s">
        <v>37</v>
      </c>
      <c r="C133" s="112" t="s">
        <v>265</v>
      </c>
      <c r="D133" s="112" t="s">
        <v>39</v>
      </c>
      <c r="E133" s="112" t="s">
        <v>855</v>
      </c>
      <c r="F133" s="112" t="s">
        <v>845</v>
      </c>
      <c r="G133" s="113" t="s">
        <v>42</v>
      </c>
      <c r="H133" s="112" t="s">
        <v>584</v>
      </c>
      <c r="I133" s="112" t="s">
        <v>43</v>
      </c>
      <c r="J133" s="112" t="s">
        <v>44</v>
      </c>
      <c r="K133" s="112" t="s">
        <v>45</v>
      </c>
      <c r="L133" s="112" t="s">
        <v>46</v>
      </c>
      <c r="M133" s="112" t="s">
        <v>47</v>
      </c>
      <c r="N133" s="112" t="s">
        <v>48</v>
      </c>
      <c r="O133" s="112" t="s">
        <v>49</v>
      </c>
      <c r="P133" s="113" t="s">
        <v>50</v>
      </c>
      <c r="Q133" s="112" t="s">
        <v>267</v>
      </c>
      <c r="R133" s="112" t="s">
        <v>268</v>
      </c>
      <c r="S133" s="112" t="s">
        <v>269</v>
      </c>
      <c r="T133" s="44"/>
      <c r="U133" s="44"/>
      <c r="V133" s="44"/>
      <c r="W133" s="44"/>
      <c r="X133" s="44"/>
      <c r="Y133" s="44"/>
      <c r="Z133" s="44"/>
      <c r="AA133" s="44"/>
      <c r="AB133" s="44"/>
      <c r="AC133" s="38"/>
    </row>
    <row r="134" spans="1:29" ht="22.5" hidden="1" customHeight="1">
      <c r="A134" s="114"/>
      <c r="B134" s="115">
        <v>6</v>
      </c>
      <c r="C134" s="116">
        <v>29.99</v>
      </c>
      <c r="D134" s="116">
        <v>68.989999999999995</v>
      </c>
      <c r="E134" s="116">
        <v>42.99</v>
      </c>
      <c r="F134" s="116">
        <v>39.99</v>
      </c>
      <c r="G134" s="137" t="s">
        <v>6</v>
      </c>
      <c r="H134" s="138" t="s">
        <v>585</v>
      </c>
      <c r="I134" s="138" t="s">
        <v>586</v>
      </c>
      <c r="J134" s="183">
        <v>5213009010849</v>
      </c>
      <c r="K134" s="115" t="s">
        <v>587</v>
      </c>
      <c r="L134" s="115" t="s">
        <v>76</v>
      </c>
      <c r="M134" s="135" t="s">
        <v>55</v>
      </c>
      <c r="N134" s="116" t="s">
        <v>56</v>
      </c>
      <c r="O134" s="119" t="s">
        <v>57</v>
      </c>
      <c r="P134" s="160" t="s">
        <v>978</v>
      </c>
      <c r="Q134" s="121">
        <f t="shared" ref="Q134:Q159" si="15">A134*F134</f>
        <v>0</v>
      </c>
      <c r="R134" s="121">
        <f t="shared" ref="R134:R159" si="16">A134*E134</f>
        <v>0</v>
      </c>
      <c r="S134" s="121">
        <f t="shared" ref="S134:S159" si="17">D134*A134</f>
        <v>0</v>
      </c>
      <c r="T134" s="143"/>
      <c r="U134" s="143"/>
      <c r="V134" s="143"/>
      <c r="W134" s="143"/>
      <c r="X134" s="143"/>
      <c r="Y134" s="143"/>
      <c r="Z134" s="143"/>
      <c r="AA134" s="143"/>
      <c r="AB134" s="143"/>
      <c r="AC134" s="38"/>
    </row>
    <row r="135" spans="1:29" ht="22.5" customHeight="1">
      <c r="A135" s="114">
        <v>1</v>
      </c>
      <c r="B135" s="115">
        <v>6</v>
      </c>
      <c r="C135" s="116">
        <v>35.99</v>
      </c>
      <c r="D135" s="116">
        <v>80.989999999999995</v>
      </c>
      <c r="E135" s="116">
        <v>49.99</v>
      </c>
      <c r="F135" s="116">
        <v>47.99</v>
      </c>
      <c r="G135" s="140" t="s">
        <v>6</v>
      </c>
      <c r="H135" s="162" t="s">
        <v>589</v>
      </c>
      <c r="I135" s="162" t="s">
        <v>590</v>
      </c>
      <c r="J135" s="139">
        <v>5213009010382</v>
      </c>
      <c r="K135" s="162" t="s">
        <v>416</v>
      </c>
      <c r="L135" s="121" t="s">
        <v>76</v>
      </c>
      <c r="M135" s="135" t="s">
        <v>55</v>
      </c>
      <c r="N135" s="116" t="s">
        <v>56</v>
      </c>
      <c r="O135" s="119" t="s">
        <v>57</v>
      </c>
      <c r="P135" s="166" t="s">
        <v>979</v>
      </c>
      <c r="Q135" s="121">
        <f t="shared" si="15"/>
        <v>47.99</v>
      </c>
      <c r="R135" s="121">
        <f t="shared" si="16"/>
        <v>49.99</v>
      </c>
      <c r="S135" s="121">
        <f t="shared" si="17"/>
        <v>80.989999999999995</v>
      </c>
      <c r="T135" s="44"/>
      <c r="U135" s="44"/>
      <c r="V135" s="44"/>
      <c r="W135" s="44"/>
      <c r="X135" s="44"/>
      <c r="Y135" s="44"/>
      <c r="Z135" s="44"/>
      <c r="AA135" s="44"/>
      <c r="AB135" s="44"/>
      <c r="AC135" s="38"/>
    </row>
    <row r="136" spans="1:29" ht="22.5" customHeight="1">
      <c r="A136" s="114">
        <v>1</v>
      </c>
      <c r="B136" s="115">
        <v>6</v>
      </c>
      <c r="C136" s="116">
        <v>29.99</v>
      </c>
      <c r="D136" s="116">
        <v>68.989999999999995</v>
      </c>
      <c r="E136" s="116">
        <v>42.99</v>
      </c>
      <c r="F136" s="116">
        <v>39.99</v>
      </c>
      <c r="G136" s="140" t="s">
        <v>6</v>
      </c>
      <c r="H136" s="121" t="s">
        <v>592</v>
      </c>
      <c r="I136" s="162" t="s">
        <v>593</v>
      </c>
      <c r="J136" s="139">
        <v>5213009010375</v>
      </c>
      <c r="K136" s="121" t="s">
        <v>420</v>
      </c>
      <c r="L136" s="121" t="s">
        <v>76</v>
      </c>
      <c r="M136" s="135" t="s">
        <v>55</v>
      </c>
      <c r="N136" s="116" t="s">
        <v>56</v>
      </c>
      <c r="O136" s="119" t="s">
        <v>57</v>
      </c>
      <c r="P136" s="166" t="s">
        <v>980</v>
      </c>
      <c r="Q136" s="121">
        <f t="shared" si="15"/>
        <v>39.99</v>
      </c>
      <c r="R136" s="121">
        <f t="shared" si="16"/>
        <v>42.99</v>
      </c>
      <c r="S136" s="121">
        <f t="shared" si="17"/>
        <v>68.989999999999995</v>
      </c>
      <c r="T136" s="44"/>
      <c r="U136" s="44"/>
      <c r="V136" s="44"/>
      <c r="W136" s="44"/>
      <c r="X136" s="44"/>
      <c r="Y136" s="44"/>
      <c r="Z136" s="44"/>
      <c r="AA136" s="44"/>
      <c r="AB136" s="44"/>
      <c r="AC136" s="38"/>
    </row>
    <row r="137" spans="1:29" ht="22.5" hidden="1" customHeight="1">
      <c r="A137" s="114"/>
      <c r="B137" s="115">
        <v>6</v>
      </c>
      <c r="C137" s="116">
        <v>29.99</v>
      </c>
      <c r="D137" s="116">
        <v>68.989999999999995</v>
      </c>
      <c r="E137" s="116">
        <v>42.99</v>
      </c>
      <c r="F137" s="116">
        <v>39.99</v>
      </c>
      <c r="G137" s="140" t="s">
        <v>6</v>
      </c>
      <c r="H137" s="138" t="s">
        <v>595</v>
      </c>
      <c r="I137" s="181" t="s">
        <v>596</v>
      </c>
      <c r="J137" s="182">
        <v>5213009011013</v>
      </c>
      <c r="K137" s="115" t="s">
        <v>420</v>
      </c>
      <c r="L137" s="115" t="s">
        <v>76</v>
      </c>
      <c r="M137" s="135" t="s">
        <v>55</v>
      </c>
      <c r="N137" s="116" t="s">
        <v>56</v>
      </c>
      <c r="O137" s="119" t="s">
        <v>57</v>
      </c>
      <c r="P137" s="184" t="s">
        <v>597</v>
      </c>
      <c r="Q137" s="121">
        <f t="shared" si="15"/>
        <v>0</v>
      </c>
      <c r="R137" s="121">
        <f t="shared" si="16"/>
        <v>0</v>
      </c>
      <c r="S137" s="121">
        <f t="shared" si="17"/>
        <v>0</v>
      </c>
      <c r="T137" s="143"/>
      <c r="U137" s="143"/>
      <c r="V137" s="143"/>
      <c r="W137" s="143"/>
      <c r="X137" s="143"/>
      <c r="Y137" s="143"/>
      <c r="Z137" s="143"/>
      <c r="AA137" s="143"/>
      <c r="AB137" s="143"/>
      <c r="AC137" s="38"/>
    </row>
    <row r="138" spans="1:29" ht="22.5" hidden="1" customHeight="1">
      <c r="A138" s="114"/>
      <c r="B138" s="115">
        <v>6</v>
      </c>
      <c r="C138" s="116">
        <v>29.99</v>
      </c>
      <c r="D138" s="116">
        <v>68.989999999999995</v>
      </c>
      <c r="E138" s="116">
        <v>42.99</v>
      </c>
      <c r="F138" s="116">
        <v>39.99</v>
      </c>
      <c r="G138" s="140" t="s">
        <v>6</v>
      </c>
      <c r="H138" s="115" t="s">
        <v>598</v>
      </c>
      <c r="I138" s="181" t="s">
        <v>599</v>
      </c>
      <c r="J138" s="182">
        <v>5213009010368</v>
      </c>
      <c r="K138" s="115" t="s">
        <v>600</v>
      </c>
      <c r="L138" s="115" t="s">
        <v>76</v>
      </c>
      <c r="M138" s="135" t="s">
        <v>55</v>
      </c>
      <c r="N138" s="116" t="s">
        <v>56</v>
      </c>
      <c r="O138" s="119" t="s">
        <v>57</v>
      </c>
      <c r="P138" s="166" t="s">
        <v>981</v>
      </c>
      <c r="Q138" s="121">
        <f t="shared" si="15"/>
        <v>0</v>
      </c>
      <c r="R138" s="121">
        <f t="shared" si="16"/>
        <v>0</v>
      </c>
      <c r="S138" s="121">
        <f t="shared" si="17"/>
        <v>0</v>
      </c>
      <c r="T138" s="44"/>
      <c r="U138" s="44"/>
      <c r="V138" s="44"/>
      <c r="W138" s="44"/>
      <c r="X138" s="44"/>
      <c r="Y138" s="44"/>
      <c r="Z138" s="44"/>
      <c r="AA138" s="44"/>
      <c r="AB138" s="44"/>
      <c r="AC138" s="38"/>
    </row>
    <row r="139" spans="1:29" ht="22.5" customHeight="1">
      <c r="A139" s="114">
        <v>1</v>
      </c>
      <c r="B139" s="115">
        <v>6</v>
      </c>
      <c r="C139" s="116">
        <v>29.99</v>
      </c>
      <c r="D139" s="116">
        <v>68.989999999999995</v>
      </c>
      <c r="E139" s="116">
        <v>42.99</v>
      </c>
      <c r="F139" s="116">
        <v>39.99</v>
      </c>
      <c r="G139" s="140" t="s">
        <v>6</v>
      </c>
      <c r="H139" s="115" t="s">
        <v>602</v>
      </c>
      <c r="I139" s="181" t="s">
        <v>599</v>
      </c>
      <c r="J139" s="182">
        <v>5213009010368</v>
      </c>
      <c r="K139" s="115" t="s">
        <v>600</v>
      </c>
      <c r="L139" s="115" t="s">
        <v>76</v>
      </c>
      <c r="M139" s="135" t="s">
        <v>55</v>
      </c>
      <c r="N139" s="116" t="s">
        <v>56</v>
      </c>
      <c r="O139" s="119" t="s">
        <v>57</v>
      </c>
      <c r="P139" s="166" t="s">
        <v>981</v>
      </c>
      <c r="Q139" s="121">
        <f t="shared" si="15"/>
        <v>39.99</v>
      </c>
      <c r="R139" s="121">
        <f t="shared" si="16"/>
        <v>42.99</v>
      </c>
      <c r="S139" s="121">
        <f t="shared" si="17"/>
        <v>68.989999999999995</v>
      </c>
      <c r="T139" s="44"/>
      <c r="U139" s="44"/>
      <c r="V139" s="44"/>
      <c r="W139" s="44"/>
      <c r="X139" s="44"/>
      <c r="Y139" s="44"/>
      <c r="Z139" s="44"/>
      <c r="AA139" s="44"/>
      <c r="AB139" s="44"/>
      <c r="AC139" s="38"/>
    </row>
    <row r="140" spans="1:29" ht="22.5" hidden="1" customHeight="1">
      <c r="A140" s="114"/>
      <c r="B140" s="115">
        <v>6</v>
      </c>
      <c r="C140" s="116">
        <v>29.99</v>
      </c>
      <c r="D140" s="116">
        <v>68.989999999999995</v>
      </c>
      <c r="E140" s="116">
        <v>42.99</v>
      </c>
      <c r="F140" s="116">
        <v>39.99</v>
      </c>
      <c r="G140" s="137" t="s">
        <v>6</v>
      </c>
      <c r="H140" s="138" t="s">
        <v>603</v>
      </c>
      <c r="I140" s="181" t="s">
        <v>604</v>
      </c>
      <c r="J140" s="182">
        <v>5213009010825</v>
      </c>
      <c r="K140" s="115" t="s">
        <v>605</v>
      </c>
      <c r="L140" s="115" t="s">
        <v>76</v>
      </c>
      <c r="M140" s="135" t="s">
        <v>55</v>
      </c>
      <c r="N140" s="116" t="s">
        <v>56</v>
      </c>
      <c r="O140" s="119" t="s">
        <v>57</v>
      </c>
      <c r="P140" s="160" t="s">
        <v>982</v>
      </c>
      <c r="Q140" s="121">
        <f t="shared" si="15"/>
        <v>0</v>
      </c>
      <c r="R140" s="121">
        <f t="shared" si="16"/>
        <v>0</v>
      </c>
      <c r="S140" s="121">
        <f t="shared" si="17"/>
        <v>0</v>
      </c>
      <c r="T140" s="143"/>
      <c r="U140" s="143"/>
      <c r="V140" s="143"/>
      <c r="W140" s="143"/>
      <c r="X140" s="143"/>
      <c r="Y140" s="143"/>
      <c r="Z140" s="143"/>
      <c r="AA140" s="143"/>
      <c r="AB140" s="143"/>
      <c r="AC140" s="38"/>
    </row>
    <row r="141" spans="1:29" ht="22.5" hidden="1" customHeight="1">
      <c r="A141" s="114"/>
      <c r="B141" s="115">
        <v>6</v>
      </c>
      <c r="C141" s="116">
        <v>29.99</v>
      </c>
      <c r="D141" s="116">
        <v>68.989999999999995</v>
      </c>
      <c r="E141" s="116">
        <v>42.99</v>
      </c>
      <c r="F141" s="116">
        <v>39.99</v>
      </c>
      <c r="G141" s="124" t="s">
        <v>909</v>
      </c>
      <c r="H141" s="115" t="s">
        <v>607</v>
      </c>
      <c r="I141" s="175" t="s">
        <v>608</v>
      </c>
      <c r="J141" s="176">
        <v>5213009013376</v>
      </c>
      <c r="K141" s="115" t="s">
        <v>609</v>
      </c>
      <c r="L141" s="115" t="s">
        <v>76</v>
      </c>
      <c r="M141" s="135" t="s">
        <v>55</v>
      </c>
      <c r="N141" s="116" t="s">
        <v>56</v>
      </c>
      <c r="O141" s="119" t="s">
        <v>57</v>
      </c>
      <c r="P141" s="166" t="s">
        <v>983</v>
      </c>
      <c r="Q141" s="121">
        <f t="shared" si="15"/>
        <v>0</v>
      </c>
      <c r="R141" s="121">
        <f t="shared" si="16"/>
        <v>0</v>
      </c>
      <c r="S141" s="121">
        <f t="shared" si="17"/>
        <v>0</v>
      </c>
      <c r="T141" s="44"/>
      <c r="U141" s="44"/>
      <c r="V141" s="44"/>
      <c r="W141" s="44"/>
      <c r="X141" s="44"/>
      <c r="Y141" s="44"/>
      <c r="Z141" s="44"/>
      <c r="AA141" s="44"/>
      <c r="AB141" s="44"/>
      <c r="AC141" s="38"/>
    </row>
    <row r="142" spans="1:29" ht="22.5" hidden="1" customHeight="1">
      <c r="A142" s="114"/>
      <c r="B142" s="115">
        <v>6</v>
      </c>
      <c r="C142" s="116">
        <v>29.99</v>
      </c>
      <c r="D142" s="116">
        <v>68.989999999999995</v>
      </c>
      <c r="E142" s="116">
        <v>42.99</v>
      </c>
      <c r="F142" s="116">
        <v>39.99</v>
      </c>
      <c r="G142" s="124" t="s">
        <v>909</v>
      </c>
      <c r="H142" s="115" t="s">
        <v>611</v>
      </c>
      <c r="I142" s="175" t="s">
        <v>612</v>
      </c>
      <c r="J142" s="182">
        <v>5213009013369</v>
      </c>
      <c r="K142" s="115" t="s">
        <v>613</v>
      </c>
      <c r="L142" s="115" t="s">
        <v>76</v>
      </c>
      <c r="M142" s="135" t="s">
        <v>55</v>
      </c>
      <c r="N142" s="116" t="s">
        <v>56</v>
      </c>
      <c r="O142" s="119" t="s">
        <v>57</v>
      </c>
      <c r="P142" s="151" t="s">
        <v>984</v>
      </c>
      <c r="Q142" s="121">
        <f t="shared" si="15"/>
        <v>0</v>
      </c>
      <c r="R142" s="121">
        <f t="shared" si="16"/>
        <v>0</v>
      </c>
      <c r="S142" s="121">
        <f t="shared" si="17"/>
        <v>0</v>
      </c>
      <c r="T142" s="44"/>
      <c r="U142" s="44"/>
      <c r="V142" s="44"/>
      <c r="W142" s="44"/>
      <c r="X142" s="44"/>
      <c r="Y142" s="44"/>
      <c r="Z142" s="44"/>
      <c r="AA142" s="44"/>
      <c r="AB142" s="44"/>
      <c r="AC142" s="38"/>
    </row>
    <row r="143" spans="1:29" ht="22.5" hidden="1" customHeight="1">
      <c r="A143" s="114"/>
      <c r="B143" s="115">
        <v>6</v>
      </c>
      <c r="C143" s="121">
        <v>28.99</v>
      </c>
      <c r="D143" s="121">
        <v>76.989999999999995</v>
      </c>
      <c r="E143" s="121">
        <v>46.99</v>
      </c>
      <c r="F143" s="121">
        <v>42.99</v>
      </c>
      <c r="G143" s="137" t="s">
        <v>6</v>
      </c>
      <c r="H143" s="121" t="s">
        <v>615</v>
      </c>
      <c r="I143" s="115" t="s">
        <v>616</v>
      </c>
      <c r="J143" s="185">
        <v>5213009012362</v>
      </c>
      <c r="K143" s="115" t="s">
        <v>617</v>
      </c>
      <c r="L143" s="121" t="s">
        <v>454</v>
      </c>
      <c r="M143" s="152" t="s">
        <v>870</v>
      </c>
      <c r="N143" s="121" t="s">
        <v>6</v>
      </c>
      <c r="O143" s="152" t="s">
        <v>6</v>
      </c>
      <c r="P143" s="136" t="s">
        <v>618</v>
      </c>
      <c r="Q143" s="121">
        <f t="shared" si="15"/>
        <v>0</v>
      </c>
      <c r="R143" s="121">
        <f t="shared" si="16"/>
        <v>0</v>
      </c>
      <c r="S143" s="121">
        <f t="shared" si="17"/>
        <v>0</v>
      </c>
      <c r="T143" s="44"/>
      <c r="U143" s="44"/>
      <c r="V143" s="44"/>
      <c r="W143" s="44"/>
      <c r="X143" s="44"/>
      <c r="Y143" s="44"/>
      <c r="Z143" s="44"/>
      <c r="AA143" s="44"/>
      <c r="AB143" s="44"/>
      <c r="AC143" s="38"/>
    </row>
    <row r="144" spans="1:29" ht="21.75" hidden="1" customHeight="1">
      <c r="A144" s="114"/>
      <c r="B144" s="115">
        <v>6</v>
      </c>
      <c r="C144" s="116">
        <v>49.99</v>
      </c>
      <c r="D144" s="116">
        <v>109.99</v>
      </c>
      <c r="E144" s="116">
        <v>69.989999999999995</v>
      </c>
      <c r="F144" s="116">
        <v>62.99</v>
      </c>
      <c r="G144" s="148" t="s">
        <v>912</v>
      </c>
      <c r="H144" s="121" t="s">
        <v>619</v>
      </c>
      <c r="I144" s="118" t="s">
        <v>620</v>
      </c>
      <c r="J144" s="118">
        <v>5213009012379</v>
      </c>
      <c r="K144" s="115" t="s">
        <v>621</v>
      </c>
      <c r="L144" s="116" t="s">
        <v>495</v>
      </c>
      <c r="M144" s="152" t="s">
        <v>496</v>
      </c>
      <c r="N144" s="121" t="s">
        <v>6</v>
      </c>
      <c r="O144" s="152" t="s">
        <v>6</v>
      </c>
      <c r="P144" s="136" t="s">
        <v>622</v>
      </c>
      <c r="Q144" s="121">
        <f t="shared" si="15"/>
        <v>0</v>
      </c>
      <c r="R144" s="121">
        <f t="shared" si="16"/>
        <v>0</v>
      </c>
      <c r="S144" s="121">
        <f t="shared" si="17"/>
        <v>0</v>
      </c>
      <c r="T144" s="44"/>
      <c r="U144" s="44"/>
      <c r="V144" s="44"/>
      <c r="W144" s="44"/>
      <c r="X144" s="44"/>
      <c r="Y144" s="44"/>
      <c r="Z144" s="44"/>
      <c r="AA144" s="44"/>
      <c r="AB144" s="44"/>
      <c r="AC144" s="38"/>
    </row>
    <row r="145" spans="1:29" ht="21.75" hidden="1" customHeight="1">
      <c r="A145" s="114"/>
      <c r="B145" s="116">
        <v>6</v>
      </c>
      <c r="C145" s="116">
        <v>49.99</v>
      </c>
      <c r="D145" s="116">
        <v>109.99</v>
      </c>
      <c r="E145" s="116">
        <v>69.989999999999995</v>
      </c>
      <c r="F145" s="116">
        <v>62.99</v>
      </c>
      <c r="G145" s="117" t="s">
        <v>6</v>
      </c>
      <c r="H145" s="116" t="s">
        <v>623</v>
      </c>
      <c r="I145" s="118" t="s">
        <v>624</v>
      </c>
      <c r="J145" s="118">
        <v>5213009013383</v>
      </c>
      <c r="K145" s="116" t="s">
        <v>494</v>
      </c>
      <c r="L145" s="116" t="s">
        <v>495</v>
      </c>
      <c r="M145" s="119" t="s">
        <v>496</v>
      </c>
      <c r="N145" s="121" t="s">
        <v>6</v>
      </c>
      <c r="O145" s="152" t="s">
        <v>6</v>
      </c>
      <c r="P145" s="120" t="s">
        <v>625</v>
      </c>
      <c r="Q145" s="121">
        <f t="shared" si="15"/>
        <v>0</v>
      </c>
      <c r="R145" s="121">
        <f t="shared" si="16"/>
        <v>0</v>
      </c>
      <c r="S145" s="121">
        <f t="shared" si="17"/>
        <v>0</v>
      </c>
      <c r="T145" s="44"/>
      <c r="U145" s="44"/>
      <c r="V145" s="44"/>
      <c r="W145" s="44"/>
      <c r="X145" s="44"/>
      <c r="Y145" s="44"/>
      <c r="Z145" s="44"/>
      <c r="AA145" s="44"/>
      <c r="AB145" s="44"/>
      <c r="AC145" s="38"/>
    </row>
    <row r="146" spans="1:29" ht="22.5" customHeight="1">
      <c r="A146" s="114">
        <v>1</v>
      </c>
      <c r="B146" s="116">
        <v>6</v>
      </c>
      <c r="C146" s="116">
        <v>99.99</v>
      </c>
      <c r="D146" s="116">
        <v>194.99</v>
      </c>
      <c r="E146" s="116">
        <v>124.99</v>
      </c>
      <c r="F146" s="116">
        <v>114.99</v>
      </c>
      <c r="G146" s="117" t="s">
        <v>6</v>
      </c>
      <c r="H146" s="116" t="s">
        <v>626</v>
      </c>
      <c r="I146" s="116" t="s">
        <v>627</v>
      </c>
      <c r="J146" s="159">
        <v>5213009012485</v>
      </c>
      <c r="K146" s="116" t="s">
        <v>628</v>
      </c>
      <c r="L146" s="116" t="s">
        <v>387</v>
      </c>
      <c r="M146" s="119" t="s">
        <v>919</v>
      </c>
      <c r="N146" s="116" t="s">
        <v>65</v>
      </c>
      <c r="O146" s="119" t="s">
        <v>629</v>
      </c>
      <c r="P146" s="120" t="s">
        <v>630</v>
      </c>
      <c r="Q146" s="121">
        <f t="shared" si="15"/>
        <v>114.99</v>
      </c>
      <c r="R146" s="121">
        <f t="shared" si="16"/>
        <v>124.99</v>
      </c>
      <c r="S146" s="121">
        <f t="shared" si="17"/>
        <v>194.99</v>
      </c>
      <c r="T146" s="44"/>
      <c r="U146" s="44"/>
      <c r="V146" s="44"/>
      <c r="W146" s="44"/>
      <c r="X146" s="44"/>
      <c r="Y146" s="44"/>
      <c r="Z146" s="44"/>
      <c r="AA146" s="44"/>
      <c r="AB146" s="44"/>
      <c r="AC146" s="38"/>
    </row>
    <row r="147" spans="1:29" ht="22.5" customHeight="1">
      <c r="A147" s="114">
        <v>1</v>
      </c>
      <c r="B147" s="116">
        <v>6</v>
      </c>
      <c r="C147" s="116">
        <v>19.989999999999998</v>
      </c>
      <c r="D147" s="116">
        <v>41.99</v>
      </c>
      <c r="E147" s="116">
        <v>28.99</v>
      </c>
      <c r="F147" s="116">
        <v>25.99</v>
      </c>
      <c r="G147" s="117" t="s">
        <v>6</v>
      </c>
      <c r="H147" s="116" t="s">
        <v>631</v>
      </c>
      <c r="I147" s="118" t="s">
        <v>632</v>
      </c>
      <c r="J147" s="159">
        <v>5213009013901</v>
      </c>
      <c r="K147" s="116" t="s">
        <v>985</v>
      </c>
      <c r="L147" s="116" t="s">
        <v>454</v>
      </c>
      <c r="M147" s="119" t="s">
        <v>870</v>
      </c>
      <c r="N147" s="121" t="s">
        <v>6</v>
      </c>
      <c r="O147" s="152" t="s">
        <v>6</v>
      </c>
      <c r="P147" s="120" t="s">
        <v>634</v>
      </c>
      <c r="Q147" s="121">
        <f t="shared" si="15"/>
        <v>25.99</v>
      </c>
      <c r="R147" s="121">
        <f t="shared" si="16"/>
        <v>28.99</v>
      </c>
      <c r="S147" s="121">
        <f t="shared" si="17"/>
        <v>41.99</v>
      </c>
      <c r="T147" s="44"/>
      <c r="U147" s="44"/>
      <c r="V147" s="44"/>
      <c r="W147" s="44"/>
      <c r="X147" s="44"/>
      <c r="Y147" s="44"/>
      <c r="Z147" s="44"/>
      <c r="AA147" s="44"/>
      <c r="AB147" s="44"/>
      <c r="AC147" s="38"/>
    </row>
    <row r="148" spans="1:29" ht="22.5" customHeight="1">
      <c r="A148" s="114">
        <v>1</v>
      </c>
      <c r="B148" s="115">
        <v>6</v>
      </c>
      <c r="C148" s="121">
        <v>19.989999999999998</v>
      </c>
      <c r="D148" s="121">
        <v>41.99</v>
      </c>
      <c r="E148" s="121">
        <v>28.99</v>
      </c>
      <c r="F148" s="121">
        <v>25.99</v>
      </c>
      <c r="G148" s="137" t="s">
        <v>6</v>
      </c>
      <c r="H148" s="121" t="s">
        <v>635</v>
      </c>
      <c r="I148" s="118" t="s">
        <v>636</v>
      </c>
      <c r="J148" s="185">
        <v>5213009012737</v>
      </c>
      <c r="K148" s="115" t="s">
        <v>985</v>
      </c>
      <c r="L148" s="121" t="s">
        <v>454</v>
      </c>
      <c r="M148" s="152" t="s">
        <v>870</v>
      </c>
      <c r="N148" s="121" t="s">
        <v>6</v>
      </c>
      <c r="O148" s="152" t="s">
        <v>6</v>
      </c>
      <c r="P148" s="151" t="s">
        <v>637</v>
      </c>
      <c r="Q148" s="121">
        <f t="shared" si="15"/>
        <v>25.99</v>
      </c>
      <c r="R148" s="121">
        <f t="shared" si="16"/>
        <v>28.99</v>
      </c>
      <c r="S148" s="121">
        <f t="shared" si="17"/>
        <v>41.99</v>
      </c>
      <c r="T148" s="44"/>
      <c r="U148" s="44"/>
      <c r="V148" s="44"/>
      <c r="W148" s="44"/>
      <c r="X148" s="44"/>
      <c r="Y148" s="44"/>
      <c r="Z148" s="44"/>
      <c r="AA148" s="44"/>
      <c r="AB148" s="44"/>
      <c r="AC148" s="38"/>
    </row>
    <row r="149" spans="1:29" ht="22.5" hidden="1" customHeight="1">
      <c r="A149" s="114"/>
      <c r="B149" s="115">
        <v>6</v>
      </c>
      <c r="C149" s="121">
        <v>19.989999999999998</v>
      </c>
      <c r="D149" s="121">
        <v>41.99</v>
      </c>
      <c r="E149" s="121">
        <v>28.99</v>
      </c>
      <c r="F149" s="121">
        <v>25.99</v>
      </c>
      <c r="G149" s="148" t="s">
        <v>912</v>
      </c>
      <c r="H149" s="121" t="s">
        <v>638</v>
      </c>
      <c r="I149" s="115" t="s">
        <v>639</v>
      </c>
      <c r="J149" s="185">
        <v>5213009012355</v>
      </c>
      <c r="K149" s="115" t="s">
        <v>985</v>
      </c>
      <c r="L149" s="121" t="s">
        <v>454</v>
      </c>
      <c r="M149" s="152" t="s">
        <v>870</v>
      </c>
      <c r="N149" s="121" t="s">
        <v>6</v>
      </c>
      <c r="O149" s="152" t="s">
        <v>6</v>
      </c>
      <c r="P149" s="151" t="s">
        <v>640</v>
      </c>
      <c r="Q149" s="121">
        <f t="shared" si="15"/>
        <v>0</v>
      </c>
      <c r="R149" s="121">
        <f t="shared" si="16"/>
        <v>0</v>
      </c>
      <c r="S149" s="121">
        <f t="shared" si="17"/>
        <v>0</v>
      </c>
      <c r="T149" s="44"/>
      <c r="U149" s="44"/>
      <c r="V149" s="44"/>
      <c r="W149" s="44"/>
      <c r="X149" s="44"/>
      <c r="Y149" s="44"/>
      <c r="Z149" s="44"/>
      <c r="AA149" s="44"/>
      <c r="AB149" s="44"/>
      <c r="AC149" s="38"/>
    </row>
    <row r="150" spans="1:29" ht="22.5" hidden="1" customHeight="1">
      <c r="A150" s="114"/>
      <c r="B150" s="116">
        <v>6</v>
      </c>
      <c r="C150" s="116">
        <v>19.989999999999998</v>
      </c>
      <c r="D150" s="116">
        <v>41.99</v>
      </c>
      <c r="E150" s="116">
        <v>28.99</v>
      </c>
      <c r="F150" s="116">
        <v>25.99</v>
      </c>
      <c r="G150" s="148" t="s">
        <v>912</v>
      </c>
      <c r="H150" s="116" t="s">
        <v>641</v>
      </c>
      <c r="I150" s="116" t="s">
        <v>642</v>
      </c>
      <c r="J150" s="159">
        <v>5213009013178</v>
      </c>
      <c r="K150" s="116" t="s">
        <v>985</v>
      </c>
      <c r="L150" s="116" t="s">
        <v>454</v>
      </c>
      <c r="M150" s="119" t="s">
        <v>180</v>
      </c>
      <c r="N150" s="121" t="s">
        <v>6</v>
      </c>
      <c r="O150" s="152" t="s">
        <v>6</v>
      </c>
      <c r="P150" s="120" t="s">
        <v>986</v>
      </c>
      <c r="Q150" s="121">
        <f t="shared" si="15"/>
        <v>0</v>
      </c>
      <c r="R150" s="121">
        <f t="shared" si="16"/>
        <v>0</v>
      </c>
      <c r="S150" s="121">
        <f t="shared" si="17"/>
        <v>0</v>
      </c>
      <c r="T150" s="44"/>
      <c r="U150" s="44"/>
      <c r="V150" s="44"/>
      <c r="W150" s="44"/>
      <c r="X150" s="44"/>
      <c r="Y150" s="44"/>
      <c r="Z150" s="44"/>
      <c r="AA150" s="44"/>
      <c r="AB150" s="44"/>
      <c r="AC150" s="38"/>
    </row>
    <row r="151" spans="1:29" ht="22.5" hidden="1" customHeight="1">
      <c r="A151" s="114"/>
      <c r="B151" s="115">
        <v>6</v>
      </c>
      <c r="C151" s="121">
        <v>19.989999999999998</v>
      </c>
      <c r="D151" s="121">
        <v>41.99</v>
      </c>
      <c r="E151" s="121">
        <v>28.99</v>
      </c>
      <c r="F151" s="121">
        <v>25.99</v>
      </c>
      <c r="G151" s="140" t="s">
        <v>6</v>
      </c>
      <c r="H151" s="121" t="s">
        <v>644</v>
      </c>
      <c r="I151" s="178" t="s">
        <v>645</v>
      </c>
      <c r="J151" s="174">
        <v>5213009010313</v>
      </c>
      <c r="K151" s="121" t="s">
        <v>646</v>
      </c>
      <c r="L151" s="121" t="s">
        <v>454</v>
      </c>
      <c r="M151" s="152" t="s">
        <v>870</v>
      </c>
      <c r="N151" s="121" t="s">
        <v>6</v>
      </c>
      <c r="O151" s="152" t="s">
        <v>6</v>
      </c>
      <c r="P151" s="166" t="s">
        <v>987</v>
      </c>
      <c r="Q151" s="121">
        <f t="shared" si="15"/>
        <v>0</v>
      </c>
      <c r="R151" s="121">
        <f t="shared" si="16"/>
        <v>0</v>
      </c>
      <c r="S151" s="121">
        <f t="shared" si="17"/>
        <v>0</v>
      </c>
      <c r="T151" s="44"/>
      <c r="U151" s="44"/>
      <c r="V151" s="44"/>
      <c r="W151" s="44"/>
      <c r="X151" s="44"/>
      <c r="Y151" s="44"/>
      <c r="Z151" s="44"/>
      <c r="AA151" s="44"/>
      <c r="AB151" s="44"/>
      <c r="AC151" s="38"/>
    </row>
    <row r="152" spans="1:29" ht="22.5" hidden="1" customHeight="1">
      <c r="A152" s="114"/>
      <c r="B152" s="115">
        <v>6</v>
      </c>
      <c r="C152" s="121">
        <v>19.989999999999998</v>
      </c>
      <c r="D152" s="121">
        <v>41.99</v>
      </c>
      <c r="E152" s="121">
        <v>28.99</v>
      </c>
      <c r="F152" s="121">
        <v>25.99</v>
      </c>
      <c r="G152" s="117" t="s">
        <v>252</v>
      </c>
      <c r="H152" s="121" t="s">
        <v>648</v>
      </c>
      <c r="I152" s="178" t="s">
        <v>649</v>
      </c>
      <c r="J152" s="174">
        <v>5213009010306</v>
      </c>
      <c r="K152" s="121" t="s">
        <v>646</v>
      </c>
      <c r="L152" s="121" t="s">
        <v>454</v>
      </c>
      <c r="M152" s="152" t="s">
        <v>870</v>
      </c>
      <c r="N152" s="121" t="s">
        <v>6</v>
      </c>
      <c r="O152" s="152" t="s">
        <v>6</v>
      </c>
      <c r="P152" s="166" t="s">
        <v>988</v>
      </c>
      <c r="Q152" s="121">
        <f t="shared" si="15"/>
        <v>0</v>
      </c>
      <c r="R152" s="121">
        <f t="shared" si="16"/>
        <v>0</v>
      </c>
      <c r="S152" s="121">
        <f t="shared" si="17"/>
        <v>0</v>
      </c>
      <c r="T152" s="44"/>
      <c r="U152" s="44"/>
      <c r="V152" s="44"/>
      <c r="W152" s="44"/>
      <c r="X152" s="44"/>
      <c r="Y152" s="44"/>
      <c r="Z152" s="44"/>
      <c r="AA152" s="44"/>
      <c r="AB152" s="44"/>
      <c r="AC152" s="38"/>
    </row>
    <row r="153" spans="1:29" ht="22.5" hidden="1" customHeight="1">
      <c r="A153" s="114"/>
      <c r="B153" s="123">
        <v>6</v>
      </c>
      <c r="C153" s="123">
        <v>19.989999999999998</v>
      </c>
      <c r="D153" s="123">
        <v>41.99</v>
      </c>
      <c r="E153" s="123">
        <v>28.99</v>
      </c>
      <c r="F153" s="123">
        <v>25.99</v>
      </c>
      <c r="G153" s="124" t="s">
        <v>325</v>
      </c>
      <c r="H153" s="123" t="s">
        <v>648</v>
      </c>
      <c r="I153" s="179" t="s">
        <v>652</v>
      </c>
      <c r="J153" s="186">
        <v>5213009014298</v>
      </c>
      <c r="K153" s="123" t="s">
        <v>653</v>
      </c>
      <c r="L153" s="123" t="s">
        <v>454</v>
      </c>
      <c r="M153" s="127" t="s">
        <v>870</v>
      </c>
      <c r="N153" s="123" t="s">
        <v>6</v>
      </c>
      <c r="O153" s="127" t="s">
        <v>6</v>
      </c>
      <c r="P153" s="147" t="s">
        <v>989</v>
      </c>
      <c r="Q153" s="121">
        <f t="shared" si="15"/>
        <v>0</v>
      </c>
      <c r="R153" s="121">
        <f t="shared" si="16"/>
        <v>0</v>
      </c>
      <c r="S153" s="121">
        <f t="shared" si="17"/>
        <v>0</v>
      </c>
      <c r="T153" s="44"/>
      <c r="U153" s="44"/>
      <c r="V153" s="44"/>
      <c r="W153" s="44"/>
      <c r="X153" s="44"/>
      <c r="Y153" s="44"/>
      <c r="Z153" s="44"/>
      <c r="AA153" s="44"/>
      <c r="AB153" s="44"/>
      <c r="AC153" s="38"/>
    </row>
    <row r="154" spans="1:29" ht="22.5" hidden="1" customHeight="1">
      <c r="A154" s="114"/>
      <c r="B154" s="115">
        <v>6</v>
      </c>
      <c r="C154" s="121">
        <v>19.989999999999998</v>
      </c>
      <c r="D154" s="121">
        <v>41.99</v>
      </c>
      <c r="E154" s="121">
        <v>28.99</v>
      </c>
      <c r="F154" s="121">
        <v>25.99</v>
      </c>
      <c r="G154" s="140" t="s">
        <v>6</v>
      </c>
      <c r="H154" s="162" t="s">
        <v>655</v>
      </c>
      <c r="I154" s="173" t="s">
        <v>656</v>
      </c>
      <c r="J154" s="141">
        <v>5213009010320</v>
      </c>
      <c r="K154" s="121" t="s">
        <v>646</v>
      </c>
      <c r="L154" s="121" t="s">
        <v>454</v>
      </c>
      <c r="M154" s="152" t="s">
        <v>870</v>
      </c>
      <c r="N154" s="121" t="s">
        <v>6</v>
      </c>
      <c r="O154" s="152" t="s">
        <v>6</v>
      </c>
      <c r="P154" s="166" t="s">
        <v>990</v>
      </c>
      <c r="Q154" s="121">
        <f t="shared" si="15"/>
        <v>0</v>
      </c>
      <c r="R154" s="121">
        <f t="shared" si="16"/>
        <v>0</v>
      </c>
      <c r="S154" s="121">
        <f t="shared" si="17"/>
        <v>0</v>
      </c>
      <c r="T154" s="44"/>
      <c r="U154" s="44"/>
      <c r="V154" s="44"/>
      <c r="W154" s="44"/>
      <c r="X154" s="44"/>
      <c r="Y154" s="44"/>
      <c r="Z154" s="44"/>
      <c r="AA154" s="44"/>
      <c r="AB154" s="44"/>
      <c r="AC154" s="38"/>
    </row>
    <row r="155" spans="1:29" ht="22.5" hidden="1" customHeight="1">
      <c r="A155" s="114"/>
      <c r="B155" s="115">
        <v>6</v>
      </c>
      <c r="C155" s="121">
        <v>19.989999999999998</v>
      </c>
      <c r="D155" s="121">
        <v>41.99</v>
      </c>
      <c r="E155" s="121">
        <v>28.99</v>
      </c>
      <c r="F155" s="121">
        <v>25.99</v>
      </c>
      <c r="G155" s="148" t="s">
        <v>912</v>
      </c>
      <c r="H155" s="162" t="s">
        <v>658</v>
      </c>
      <c r="I155" s="173" t="s">
        <v>659</v>
      </c>
      <c r="J155" s="141">
        <v>5213009010337</v>
      </c>
      <c r="K155" s="121" t="s">
        <v>660</v>
      </c>
      <c r="L155" s="121" t="s">
        <v>454</v>
      </c>
      <c r="M155" s="152" t="s">
        <v>870</v>
      </c>
      <c r="N155" s="121" t="s">
        <v>6</v>
      </c>
      <c r="O155" s="152" t="s">
        <v>6</v>
      </c>
      <c r="P155" s="166" t="s">
        <v>991</v>
      </c>
      <c r="Q155" s="121">
        <f t="shared" si="15"/>
        <v>0</v>
      </c>
      <c r="R155" s="121">
        <f t="shared" si="16"/>
        <v>0</v>
      </c>
      <c r="S155" s="121">
        <f t="shared" si="17"/>
        <v>0</v>
      </c>
      <c r="T155" s="44"/>
      <c r="U155" s="44"/>
      <c r="V155" s="44"/>
      <c r="W155" s="44"/>
      <c r="X155" s="44"/>
      <c r="Y155" s="44"/>
      <c r="Z155" s="44"/>
      <c r="AA155" s="44"/>
      <c r="AB155" s="44"/>
      <c r="AC155" s="38"/>
    </row>
    <row r="156" spans="1:29" ht="22.5" hidden="1" customHeight="1">
      <c r="A156" s="114"/>
      <c r="B156" s="115">
        <v>6</v>
      </c>
      <c r="C156" s="121">
        <v>19.989999999999998</v>
      </c>
      <c r="D156" s="121">
        <v>41.99</v>
      </c>
      <c r="E156" s="121">
        <v>28.99</v>
      </c>
      <c r="F156" s="121">
        <v>25.99</v>
      </c>
      <c r="G156" s="187" t="s">
        <v>6</v>
      </c>
      <c r="H156" s="162" t="s">
        <v>662</v>
      </c>
      <c r="I156" s="173" t="s">
        <v>663</v>
      </c>
      <c r="J156" s="141">
        <v>5213009010962</v>
      </c>
      <c r="K156" s="121" t="s">
        <v>660</v>
      </c>
      <c r="L156" s="121" t="s">
        <v>454</v>
      </c>
      <c r="M156" s="152" t="s">
        <v>870</v>
      </c>
      <c r="N156" s="121" t="s">
        <v>6</v>
      </c>
      <c r="O156" s="152" t="s">
        <v>6</v>
      </c>
      <c r="P156" s="151" t="s">
        <v>664</v>
      </c>
      <c r="Q156" s="121">
        <f t="shared" si="15"/>
        <v>0</v>
      </c>
      <c r="R156" s="121">
        <f t="shared" si="16"/>
        <v>0</v>
      </c>
      <c r="S156" s="121">
        <f t="shared" si="17"/>
        <v>0</v>
      </c>
      <c r="T156" s="44"/>
      <c r="U156" s="44"/>
      <c r="V156" s="44"/>
      <c r="W156" s="44"/>
      <c r="X156" s="44"/>
      <c r="Y156" s="44"/>
      <c r="Z156" s="44"/>
      <c r="AA156" s="44"/>
      <c r="AB156" s="44"/>
      <c r="AC156" s="38"/>
    </row>
    <row r="157" spans="1:29" ht="22.5" hidden="1" customHeight="1">
      <c r="A157" s="114"/>
      <c r="B157" s="116">
        <v>6</v>
      </c>
      <c r="C157" s="116">
        <v>19.989999999999998</v>
      </c>
      <c r="D157" s="116">
        <v>43.99</v>
      </c>
      <c r="E157" s="116">
        <v>29.99</v>
      </c>
      <c r="F157" s="116">
        <v>26.99</v>
      </c>
      <c r="G157" s="142" t="s">
        <v>6</v>
      </c>
      <c r="H157" s="116" t="s">
        <v>992</v>
      </c>
      <c r="I157" s="132" t="s">
        <v>993</v>
      </c>
      <c r="J157" s="132">
        <v>5213009013253</v>
      </c>
      <c r="K157" s="116" t="s">
        <v>994</v>
      </c>
      <c r="L157" s="116" t="s">
        <v>923</v>
      </c>
      <c r="M157" s="119" t="s">
        <v>870</v>
      </c>
      <c r="N157" s="121" t="s">
        <v>6</v>
      </c>
      <c r="O157" s="152" t="s">
        <v>6</v>
      </c>
      <c r="P157" s="133" t="s">
        <v>995</v>
      </c>
      <c r="Q157" s="116">
        <f t="shared" si="15"/>
        <v>0</v>
      </c>
      <c r="R157" s="121">
        <f t="shared" si="16"/>
        <v>0</v>
      </c>
      <c r="S157" s="121">
        <f t="shared" si="17"/>
        <v>0</v>
      </c>
      <c r="T157" s="44"/>
      <c r="U157" s="44"/>
      <c r="V157" s="44"/>
      <c r="W157" s="44"/>
      <c r="X157" s="44"/>
      <c r="Y157" s="44"/>
      <c r="Z157" s="44"/>
      <c r="AA157" s="44"/>
      <c r="AB157" s="44"/>
      <c r="AC157" s="38"/>
    </row>
    <row r="158" spans="1:29" ht="22.5" hidden="1" customHeight="1">
      <c r="A158" s="114"/>
      <c r="B158" s="116">
        <v>6</v>
      </c>
      <c r="C158" s="116">
        <v>39.99</v>
      </c>
      <c r="D158" s="116">
        <v>83.99</v>
      </c>
      <c r="E158" s="116">
        <v>54.99</v>
      </c>
      <c r="F158" s="116">
        <v>49.99</v>
      </c>
      <c r="G158" s="117" t="s">
        <v>6</v>
      </c>
      <c r="H158" s="116" t="s">
        <v>73</v>
      </c>
      <c r="I158" s="132" t="s">
        <v>74</v>
      </c>
      <c r="J158" s="132">
        <v>5213009013321</v>
      </c>
      <c r="K158" s="116" t="s">
        <v>75</v>
      </c>
      <c r="L158" s="116" t="s">
        <v>76</v>
      </c>
      <c r="M158" s="119" t="s">
        <v>55</v>
      </c>
      <c r="N158" s="116" t="s">
        <v>56</v>
      </c>
      <c r="O158" s="119" t="s">
        <v>57</v>
      </c>
      <c r="P158" s="120" t="s">
        <v>77</v>
      </c>
      <c r="Q158" s="116">
        <f t="shared" si="15"/>
        <v>0</v>
      </c>
      <c r="R158" s="121">
        <f t="shared" si="16"/>
        <v>0</v>
      </c>
      <c r="S158" s="121">
        <f t="shared" si="17"/>
        <v>0</v>
      </c>
      <c r="T158" s="44"/>
      <c r="U158" s="44"/>
      <c r="V158" s="44"/>
      <c r="W158" s="44"/>
      <c r="X158" s="44"/>
      <c r="Y158" s="44"/>
      <c r="Z158" s="44"/>
      <c r="AA158" s="44"/>
      <c r="AB158" s="44"/>
      <c r="AC158" s="38"/>
    </row>
    <row r="159" spans="1:29" ht="22.5" hidden="1" customHeight="1">
      <c r="A159" s="114"/>
      <c r="B159" s="116">
        <v>4</v>
      </c>
      <c r="C159" s="116">
        <v>119.99</v>
      </c>
      <c r="D159" s="116">
        <v>268.99</v>
      </c>
      <c r="E159" s="116">
        <v>164.99</v>
      </c>
      <c r="F159" s="116">
        <v>149.99</v>
      </c>
      <c r="G159" s="131"/>
      <c r="H159" s="116" t="s">
        <v>78</v>
      </c>
      <c r="I159" s="116" t="s">
        <v>79</v>
      </c>
      <c r="J159" s="159">
        <v>5213009013864</v>
      </c>
      <c r="K159" s="116" t="s">
        <v>80</v>
      </c>
      <c r="L159" s="116" t="s">
        <v>81</v>
      </c>
      <c r="M159" s="119" t="s">
        <v>82</v>
      </c>
      <c r="N159" s="116" t="s">
        <v>65</v>
      </c>
      <c r="O159" s="119" t="s">
        <v>83</v>
      </c>
      <c r="P159" s="120" t="s">
        <v>84</v>
      </c>
      <c r="Q159" s="116">
        <f t="shared" si="15"/>
        <v>0</v>
      </c>
      <c r="R159" s="116">
        <f t="shared" si="16"/>
        <v>0</v>
      </c>
      <c r="S159" s="116">
        <f t="shared" si="17"/>
        <v>0</v>
      </c>
      <c r="T159" s="145"/>
      <c r="U159" s="145"/>
      <c r="V159" s="145"/>
      <c r="W159" s="145"/>
      <c r="X159" s="145"/>
      <c r="Y159" s="145"/>
      <c r="Z159" s="145"/>
      <c r="AA159" s="145"/>
      <c r="AB159" s="145"/>
      <c r="AC159" s="146"/>
    </row>
    <row r="160" spans="1:29" ht="22.5" hidden="1" customHeight="1">
      <c r="A160" s="112" t="s">
        <v>36</v>
      </c>
      <c r="B160" s="112" t="s">
        <v>37</v>
      </c>
      <c r="C160" s="112" t="s">
        <v>265</v>
      </c>
      <c r="D160" s="112" t="s">
        <v>39</v>
      </c>
      <c r="E160" s="112" t="s">
        <v>855</v>
      </c>
      <c r="F160" s="112" t="s">
        <v>845</v>
      </c>
      <c r="G160" s="113" t="s">
        <v>42</v>
      </c>
      <c r="H160" s="112" t="s">
        <v>668</v>
      </c>
      <c r="I160" s="112" t="s">
        <v>43</v>
      </c>
      <c r="J160" s="112" t="s">
        <v>44</v>
      </c>
      <c r="K160" s="112" t="s">
        <v>45</v>
      </c>
      <c r="L160" s="112" t="s">
        <v>46</v>
      </c>
      <c r="M160" s="112" t="s">
        <v>47</v>
      </c>
      <c r="N160" s="112" t="s">
        <v>48</v>
      </c>
      <c r="O160" s="112" t="s">
        <v>49</v>
      </c>
      <c r="P160" s="113" t="s">
        <v>50</v>
      </c>
      <c r="Q160" s="112" t="s">
        <v>267</v>
      </c>
      <c r="R160" s="112" t="s">
        <v>268</v>
      </c>
      <c r="S160" s="112" t="s">
        <v>269</v>
      </c>
      <c r="T160" s="44"/>
      <c r="U160" s="44"/>
      <c r="V160" s="44"/>
      <c r="W160" s="44"/>
      <c r="X160" s="44"/>
      <c r="Y160" s="44"/>
      <c r="Z160" s="44"/>
      <c r="AA160" s="44"/>
      <c r="AB160" s="44"/>
      <c r="AC160" s="38"/>
    </row>
    <row r="161" spans="1:29" ht="22.5" hidden="1" customHeight="1">
      <c r="A161" s="114"/>
      <c r="B161" s="123">
        <v>6</v>
      </c>
      <c r="C161" s="123">
        <v>29.99</v>
      </c>
      <c r="D161" s="123">
        <v>68.989999999999995</v>
      </c>
      <c r="E161" s="123">
        <v>42.99</v>
      </c>
      <c r="F161" s="123">
        <v>39.99</v>
      </c>
      <c r="G161" s="124" t="s">
        <v>996</v>
      </c>
      <c r="H161" s="123" t="s">
        <v>669</v>
      </c>
      <c r="I161" s="180" t="s">
        <v>670</v>
      </c>
      <c r="J161" s="186">
        <v>5213009013949</v>
      </c>
      <c r="K161" s="123" t="s">
        <v>671</v>
      </c>
      <c r="L161" s="123" t="s">
        <v>404</v>
      </c>
      <c r="M161" s="127" t="s">
        <v>919</v>
      </c>
      <c r="N161" s="123" t="s">
        <v>56</v>
      </c>
      <c r="O161" s="127" t="s">
        <v>57</v>
      </c>
      <c r="P161" s="128" t="s">
        <v>672</v>
      </c>
      <c r="Q161" s="116">
        <f t="shared" ref="Q161:Q183" si="18">A161*F161</f>
        <v>0</v>
      </c>
      <c r="R161" s="121">
        <f t="shared" ref="R161:R183" si="19">A161*E161</f>
        <v>0</v>
      </c>
      <c r="S161" s="121">
        <f t="shared" ref="S161:S183" si="20">D161*A161</f>
        <v>0</v>
      </c>
      <c r="T161" s="44"/>
      <c r="U161" s="44"/>
      <c r="V161" s="44"/>
      <c r="W161" s="44"/>
      <c r="X161" s="44"/>
      <c r="Y161" s="44"/>
      <c r="Z161" s="44"/>
      <c r="AA161" s="44"/>
      <c r="AB161" s="44"/>
      <c r="AC161" s="38"/>
    </row>
    <row r="162" spans="1:29" ht="22.5" hidden="1" customHeight="1">
      <c r="A162" s="114"/>
      <c r="B162" s="123">
        <v>6</v>
      </c>
      <c r="C162" s="123">
        <v>29.99</v>
      </c>
      <c r="D162" s="123">
        <v>68.989999999999995</v>
      </c>
      <c r="E162" s="123">
        <v>42.99</v>
      </c>
      <c r="F162" s="123">
        <v>39.99</v>
      </c>
      <c r="G162" s="124" t="s">
        <v>996</v>
      </c>
      <c r="H162" s="123" t="s">
        <v>673</v>
      </c>
      <c r="I162" s="180" t="s">
        <v>674</v>
      </c>
      <c r="J162" s="186">
        <v>5213009014069</v>
      </c>
      <c r="K162" s="123" t="s">
        <v>671</v>
      </c>
      <c r="L162" s="123" t="s">
        <v>404</v>
      </c>
      <c r="M162" s="127" t="s">
        <v>919</v>
      </c>
      <c r="N162" s="123" t="s">
        <v>56</v>
      </c>
      <c r="O162" s="127" t="s">
        <v>57</v>
      </c>
      <c r="P162" s="128" t="s">
        <v>675</v>
      </c>
      <c r="Q162" s="116">
        <f t="shared" si="18"/>
        <v>0</v>
      </c>
      <c r="R162" s="121">
        <f t="shared" si="19"/>
        <v>0</v>
      </c>
      <c r="S162" s="121">
        <f t="shared" si="20"/>
        <v>0</v>
      </c>
      <c r="T162" s="44"/>
      <c r="U162" s="44"/>
      <c r="V162" s="44"/>
      <c r="W162" s="44"/>
      <c r="X162" s="44"/>
      <c r="Y162" s="44"/>
      <c r="Z162" s="44"/>
      <c r="AA162" s="44"/>
      <c r="AB162" s="44"/>
      <c r="AC162" s="38"/>
    </row>
    <row r="163" spans="1:29" ht="22.5" hidden="1" customHeight="1">
      <c r="A163" s="114"/>
      <c r="B163" s="116">
        <v>6</v>
      </c>
      <c r="C163" s="116">
        <v>29.99</v>
      </c>
      <c r="D163" s="116">
        <v>68.989999999999995</v>
      </c>
      <c r="E163" s="116">
        <v>42.99</v>
      </c>
      <c r="F163" s="116">
        <v>39.99</v>
      </c>
      <c r="G163" s="117"/>
      <c r="H163" s="116" t="s">
        <v>676</v>
      </c>
      <c r="I163" s="116" t="s">
        <v>677</v>
      </c>
      <c r="J163" s="159">
        <v>5213009012461</v>
      </c>
      <c r="K163" s="116" t="s">
        <v>678</v>
      </c>
      <c r="L163" s="116" t="s">
        <v>404</v>
      </c>
      <c r="M163" s="119" t="s">
        <v>919</v>
      </c>
      <c r="N163" s="116" t="s">
        <v>56</v>
      </c>
      <c r="O163" s="119" t="s">
        <v>57</v>
      </c>
      <c r="P163" s="120" t="s">
        <v>679</v>
      </c>
      <c r="Q163" s="116">
        <f t="shared" si="18"/>
        <v>0</v>
      </c>
      <c r="R163" s="121">
        <f t="shared" si="19"/>
        <v>0</v>
      </c>
      <c r="S163" s="121">
        <f t="shared" si="20"/>
        <v>0</v>
      </c>
      <c r="T163" s="44"/>
      <c r="U163" s="44"/>
      <c r="V163" s="44"/>
      <c r="W163" s="44"/>
      <c r="X163" s="44"/>
      <c r="Y163" s="44"/>
      <c r="Z163" s="44"/>
      <c r="AA163" s="44"/>
      <c r="AB163" s="44"/>
      <c r="AC163" s="38"/>
    </row>
    <row r="164" spans="1:29" ht="22.5" customHeight="1">
      <c r="A164" s="114">
        <v>1</v>
      </c>
      <c r="B164" s="116">
        <v>6</v>
      </c>
      <c r="C164" s="116">
        <v>35.99</v>
      </c>
      <c r="D164" s="116">
        <v>80.989999999999995</v>
      </c>
      <c r="E164" s="116">
        <v>49.99</v>
      </c>
      <c r="F164" s="116">
        <v>47.99</v>
      </c>
      <c r="G164" s="117"/>
      <c r="H164" s="116" t="s">
        <v>680</v>
      </c>
      <c r="I164" s="116" t="s">
        <v>681</v>
      </c>
      <c r="J164" s="159">
        <v>5213009012478</v>
      </c>
      <c r="K164" s="116" t="s">
        <v>682</v>
      </c>
      <c r="L164" s="116" t="s">
        <v>404</v>
      </c>
      <c r="M164" s="119" t="s">
        <v>919</v>
      </c>
      <c r="N164" s="116" t="s">
        <v>56</v>
      </c>
      <c r="O164" s="119" t="s">
        <v>57</v>
      </c>
      <c r="P164" s="120" t="s">
        <v>683</v>
      </c>
      <c r="Q164" s="116">
        <f t="shared" si="18"/>
        <v>47.99</v>
      </c>
      <c r="R164" s="121">
        <f t="shared" si="19"/>
        <v>49.99</v>
      </c>
      <c r="S164" s="121">
        <f t="shared" si="20"/>
        <v>80.989999999999995</v>
      </c>
      <c r="T164" s="44"/>
      <c r="U164" s="44"/>
      <c r="V164" s="44"/>
      <c r="W164" s="44"/>
      <c r="X164" s="44"/>
      <c r="Y164" s="44"/>
      <c r="Z164" s="44"/>
      <c r="AA164" s="44"/>
      <c r="AB164" s="44"/>
      <c r="AC164" s="38"/>
    </row>
    <row r="165" spans="1:29" ht="22.5" customHeight="1">
      <c r="A165" s="114">
        <v>1</v>
      </c>
      <c r="B165" s="116">
        <v>6</v>
      </c>
      <c r="C165" s="116">
        <v>29.99</v>
      </c>
      <c r="D165" s="116">
        <v>68.989999999999995</v>
      </c>
      <c r="E165" s="116">
        <v>42.99</v>
      </c>
      <c r="F165" s="116">
        <v>39.99</v>
      </c>
      <c r="G165" s="188" t="s">
        <v>6</v>
      </c>
      <c r="H165" s="116" t="s">
        <v>684</v>
      </c>
      <c r="I165" s="116" t="s">
        <v>685</v>
      </c>
      <c r="J165" s="132">
        <v>5213009011020</v>
      </c>
      <c r="K165" s="116" t="s">
        <v>420</v>
      </c>
      <c r="L165" s="116" t="s">
        <v>76</v>
      </c>
      <c r="M165" s="119" t="s">
        <v>55</v>
      </c>
      <c r="N165" s="116" t="s">
        <v>56</v>
      </c>
      <c r="O165" s="119" t="s">
        <v>57</v>
      </c>
      <c r="P165" s="120" t="s">
        <v>997</v>
      </c>
      <c r="Q165" s="116">
        <f t="shared" si="18"/>
        <v>39.99</v>
      </c>
      <c r="R165" s="121">
        <f t="shared" si="19"/>
        <v>42.99</v>
      </c>
      <c r="S165" s="121">
        <f t="shared" si="20"/>
        <v>68.989999999999995</v>
      </c>
      <c r="T165" s="44"/>
      <c r="U165" s="44"/>
      <c r="V165" s="44"/>
      <c r="W165" s="44"/>
      <c r="X165" s="44"/>
      <c r="Y165" s="44"/>
      <c r="Z165" s="44"/>
      <c r="AA165" s="44"/>
      <c r="AB165" s="44"/>
      <c r="AC165" s="38"/>
    </row>
    <row r="166" spans="1:29" ht="22.5" hidden="1" customHeight="1">
      <c r="A166" s="114"/>
      <c r="B166" s="116">
        <v>6</v>
      </c>
      <c r="C166" s="116">
        <v>49.99</v>
      </c>
      <c r="D166" s="116">
        <v>80.989999999999995</v>
      </c>
      <c r="E166" s="116">
        <v>69.989999999999995</v>
      </c>
      <c r="F166" s="116">
        <v>64.989999999999995</v>
      </c>
      <c r="G166" s="188" t="s">
        <v>6</v>
      </c>
      <c r="H166" s="116" t="s">
        <v>687</v>
      </c>
      <c r="I166" s="116" t="s">
        <v>688</v>
      </c>
      <c r="J166" s="132">
        <v>5213009010511</v>
      </c>
      <c r="K166" s="116" t="s">
        <v>689</v>
      </c>
      <c r="L166" s="116" t="s">
        <v>54</v>
      </c>
      <c r="M166" s="119" t="s">
        <v>55</v>
      </c>
      <c r="N166" s="116" t="s">
        <v>65</v>
      </c>
      <c r="O166" s="119" t="s">
        <v>690</v>
      </c>
      <c r="P166" s="133" t="s">
        <v>998</v>
      </c>
      <c r="Q166" s="116">
        <f t="shared" si="18"/>
        <v>0</v>
      </c>
      <c r="R166" s="121">
        <f t="shared" si="19"/>
        <v>0</v>
      </c>
      <c r="S166" s="121">
        <f t="shared" si="20"/>
        <v>0</v>
      </c>
      <c r="T166" s="44"/>
      <c r="U166" s="44"/>
      <c r="V166" s="44"/>
      <c r="W166" s="44"/>
      <c r="X166" s="44"/>
      <c r="Y166" s="44"/>
      <c r="Z166" s="44"/>
      <c r="AA166" s="44"/>
      <c r="AB166" s="44"/>
      <c r="AC166" s="38"/>
    </row>
    <row r="167" spans="1:29" ht="21.75" hidden="1" customHeight="1">
      <c r="A167" s="114"/>
      <c r="B167" s="116">
        <v>6</v>
      </c>
      <c r="C167" s="116">
        <v>99.99</v>
      </c>
      <c r="D167" s="116">
        <v>210.99</v>
      </c>
      <c r="E167" s="116">
        <v>135.99</v>
      </c>
      <c r="F167" s="116">
        <v>124.99</v>
      </c>
      <c r="G167" s="189" t="s">
        <v>912</v>
      </c>
      <c r="H167" s="116" t="s">
        <v>696</v>
      </c>
      <c r="I167" s="118" t="s">
        <v>697</v>
      </c>
      <c r="J167" s="118">
        <v>5213009012867</v>
      </c>
      <c r="K167" s="116" t="s">
        <v>334</v>
      </c>
      <c r="L167" s="116" t="s">
        <v>54</v>
      </c>
      <c r="M167" s="119" t="s">
        <v>694</v>
      </c>
      <c r="N167" s="116" t="s">
        <v>65</v>
      </c>
      <c r="O167" s="119" t="s">
        <v>336</v>
      </c>
      <c r="P167" s="133" t="s">
        <v>999</v>
      </c>
      <c r="Q167" s="116">
        <f t="shared" si="18"/>
        <v>0</v>
      </c>
      <c r="R167" s="121">
        <f t="shared" si="19"/>
        <v>0</v>
      </c>
      <c r="S167" s="121">
        <f t="shared" si="20"/>
        <v>0</v>
      </c>
      <c r="T167" s="44"/>
      <c r="U167" s="44"/>
      <c r="V167" s="44"/>
      <c r="W167" s="44"/>
      <c r="X167" s="44"/>
      <c r="Y167" s="44"/>
      <c r="Z167" s="44"/>
      <c r="AA167" s="44"/>
      <c r="AB167" s="44"/>
      <c r="AC167" s="38"/>
    </row>
    <row r="168" spans="1:29" ht="21.75" hidden="1" customHeight="1">
      <c r="A168" s="114"/>
      <c r="B168" s="123">
        <v>6</v>
      </c>
      <c r="C168" s="123">
        <v>49.99</v>
      </c>
      <c r="D168" s="123">
        <v>109.99</v>
      </c>
      <c r="E168" s="123">
        <v>69.989999999999995</v>
      </c>
      <c r="F168" s="123">
        <v>62.99</v>
      </c>
      <c r="G168" s="124" t="s">
        <v>901</v>
      </c>
      <c r="H168" s="123" t="s">
        <v>699</v>
      </c>
      <c r="I168" s="126" t="s">
        <v>700</v>
      </c>
      <c r="J168" s="190" t="s">
        <v>1000</v>
      </c>
      <c r="K168" s="123" t="s">
        <v>701</v>
      </c>
      <c r="L168" s="123" t="s">
        <v>495</v>
      </c>
      <c r="M168" s="127" t="s">
        <v>496</v>
      </c>
      <c r="N168" s="123" t="s">
        <v>6</v>
      </c>
      <c r="O168" s="127" t="s">
        <v>6</v>
      </c>
      <c r="P168" s="128" t="s">
        <v>1001</v>
      </c>
      <c r="Q168" s="121">
        <f t="shared" si="18"/>
        <v>0</v>
      </c>
      <c r="R168" s="121">
        <f t="shared" si="19"/>
        <v>0</v>
      </c>
      <c r="S168" s="121">
        <f t="shared" si="20"/>
        <v>0</v>
      </c>
      <c r="T168" s="44"/>
      <c r="U168" s="44"/>
      <c r="V168" s="44"/>
      <c r="W168" s="44"/>
      <c r="X168" s="44"/>
      <c r="Y168" s="44"/>
      <c r="Z168" s="44"/>
      <c r="AA168" s="44"/>
      <c r="AB168" s="44"/>
      <c r="AC168" s="38"/>
    </row>
    <row r="169" spans="1:29" ht="22.5" hidden="1" customHeight="1">
      <c r="A169" s="114"/>
      <c r="B169" s="116">
        <v>6</v>
      </c>
      <c r="C169" s="116">
        <v>29.99</v>
      </c>
      <c r="D169" s="116">
        <v>68.989999999999995</v>
      </c>
      <c r="E169" s="116">
        <v>42.99</v>
      </c>
      <c r="F169" s="116">
        <v>39.99</v>
      </c>
      <c r="G169" s="188" t="s">
        <v>6</v>
      </c>
      <c r="H169" s="116" t="s">
        <v>703</v>
      </c>
      <c r="I169" s="116" t="s">
        <v>704</v>
      </c>
      <c r="J169" s="132">
        <v>5213009010429</v>
      </c>
      <c r="K169" s="116" t="s">
        <v>420</v>
      </c>
      <c r="L169" s="116" t="s">
        <v>76</v>
      </c>
      <c r="M169" s="119" t="s">
        <v>55</v>
      </c>
      <c r="N169" s="116" t="s">
        <v>56</v>
      </c>
      <c r="O169" s="119" t="s">
        <v>57</v>
      </c>
      <c r="P169" s="133" t="s">
        <v>1002</v>
      </c>
      <c r="Q169" s="116">
        <f t="shared" si="18"/>
        <v>0</v>
      </c>
      <c r="R169" s="121">
        <f t="shared" si="19"/>
        <v>0</v>
      </c>
      <c r="S169" s="121">
        <f t="shared" si="20"/>
        <v>0</v>
      </c>
      <c r="T169" s="44"/>
      <c r="U169" s="44"/>
      <c r="V169" s="44"/>
      <c r="W169" s="44"/>
      <c r="X169" s="44"/>
      <c r="Y169" s="44"/>
      <c r="Z169" s="44"/>
      <c r="AA169" s="44"/>
      <c r="AB169" s="44"/>
      <c r="AC169" s="38"/>
    </row>
    <row r="170" spans="1:29" ht="22.5" customHeight="1">
      <c r="A170" s="114">
        <v>1</v>
      </c>
      <c r="B170" s="116">
        <v>6</v>
      </c>
      <c r="C170" s="116">
        <v>29.99</v>
      </c>
      <c r="D170" s="116">
        <v>68.989999999999995</v>
      </c>
      <c r="E170" s="116">
        <v>42.99</v>
      </c>
      <c r="F170" s="116">
        <v>39.99</v>
      </c>
      <c r="G170" s="131" t="s">
        <v>6</v>
      </c>
      <c r="H170" s="116" t="s">
        <v>706</v>
      </c>
      <c r="I170" s="116" t="s">
        <v>707</v>
      </c>
      <c r="J170" s="132">
        <v>5213009010436</v>
      </c>
      <c r="K170" s="116" t="s">
        <v>420</v>
      </c>
      <c r="L170" s="116" t="s">
        <v>76</v>
      </c>
      <c r="M170" s="119" t="s">
        <v>55</v>
      </c>
      <c r="N170" s="116" t="s">
        <v>56</v>
      </c>
      <c r="O170" s="119" t="s">
        <v>57</v>
      </c>
      <c r="P170" s="133" t="s">
        <v>1003</v>
      </c>
      <c r="Q170" s="116">
        <f t="shared" si="18"/>
        <v>39.99</v>
      </c>
      <c r="R170" s="121">
        <f t="shared" si="19"/>
        <v>42.99</v>
      </c>
      <c r="S170" s="121">
        <f t="shared" si="20"/>
        <v>68.989999999999995</v>
      </c>
      <c r="T170" s="44"/>
      <c r="U170" s="44"/>
      <c r="V170" s="44"/>
      <c r="W170" s="44"/>
      <c r="X170" s="44"/>
      <c r="Y170" s="44"/>
      <c r="Z170" s="44"/>
      <c r="AA170" s="44"/>
      <c r="AB170" s="44"/>
      <c r="AC170" s="38"/>
    </row>
    <row r="171" spans="1:29" ht="22.5" hidden="1" customHeight="1">
      <c r="A171" s="114"/>
      <c r="B171" s="116">
        <v>6</v>
      </c>
      <c r="C171" s="116">
        <v>35.99</v>
      </c>
      <c r="D171" s="116">
        <v>80.989999999999995</v>
      </c>
      <c r="E171" s="116">
        <v>49.99</v>
      </c>
      <c r="F171" s="116">
        <v>47.99</v>
      </c>
      <c r="G171" s="117" t="s">
        <v>6</v>
      </c>
      <c r="H171" s="129" t="s">
        <v>709</v>
      </c>
      <c r="I171" s="129" t="s">
        <v>710</v>
      </c>
      <c r="J171" s="118">
        <v>5213009010801</v>
      </c>
      <c r="K171" s="129" t="s">
        <v>711</v>
      </c>
      <c r="L171" s="116" t="s">
        <v>76</v>
      </c>
      <c r="M171" s="119" t="s">
        <v>55</v>
      </c>
      <c r="N171" s="116" t="s">
        <v>56</v>
      </c>
      <c r="O171" s="119" t="s">
        <v>57</v>
      </c>
      <c r="P171" s="133" t="s">
        <v>1004</v>
      </c>
      <c r="Q171" s="116">
        <f t="shared" si="18"/>
        <v>0</v>
      </c>
      <c r="R171" s="121">
        <f t="shared" si="19"/>
        <v>0</v>
      </c>
      <c r="S171" s="121">
        <f t="shared" si="20"/>
        <v>0</v>
      </c>
      <c r="T171" s="44"/>
      <c r="U171" s="44"/>
      <c r="V171" s="44"/>
      <c r="W171" s="44"/>
      <c r="X171" s="44"/>
      <c r="Y171" s="44"/>
      <c r="Z171" s="44"/>
      <c r="AA171" s="44"/>
      <c r="AB171" s="44"/>
      <c r="AC171" s="38"/>
    </row>
    <row r="172" spans="1:29" ht="22.5" hidden="1" customHeight="1">
      <c r="A172" s="114"/>
      <c r="B172" s="116">
        <v>6</v>
      </c>
      <c r="C172" s="116">
        <v>19.989999999999998</v>
      </c>
      <c r="D172" s="116">
        <v>41.99</v>
      </c>
      <c r="E172" s="116">
        <v>28.99</v>
      </c>
      <c r="F172" s="116">
        <v>25.99</v>
      </c>
      <c r="G172" s="117" t="s">
        <v>6</v>
      </c>
      <c r="H172" s="116" t="s">
        <v>713</v>
      </c>
      <c r="I172" s="118" t="s">
        <v>714</v>
      </c>
      <c r="J172" s="118">
        <v>5213009012621</v>
      </c>
      <c r="K172" s="116" t="s">
        <v>715</v>
      </c>
      <c r="L172" s="116" t="s">
        <v>454</v>
      </c>
      <c r="M172" s="119" t="s">
        <v>870</v>
      </c>
      <c r="N172" s="116" t="s">
        <v>6</v>
      </c>
      <c r="O172" s="119" t="s">
        <v>6</v>
      </c>
      <c r="P172" s="120" t="s">
        <v>716</v>
      </c>
      <c r="Q172" s="116">
        <f t="shared" si="18"/>
        <v>0</v>
      </c>
      <c r="R172" s="121">
        <f t="shared" si="19"/>
        <v>0</v>
      </c>
      <c r="S172" s="121">
        <f t="shared" si="20"/>
        <v>0</v>
      </c>
      <c r="T172" s="44"/>
      <c r="U172" s="44"/>
      <c r="V172" s="44"/>
      <c r="W172" s="44"/>
      <c r="X172" s="44"/>
      <c r="Y172" s="44"/>
      <c r="Z172" s="44"/>
      <c r="AA172" s="44"/>
      <c r="AB172" s="44"/>
      <c r="AC172" s="38"/>
    </row>
    <row r="173" spans="1:29" ht="22.5" hidden="1" customHeight="1">
      <c r="A173" s="114"/>
      <c r="B173" s="116">
        <v>6</v>
      </c>
      <c r="C173" s="116">
        <v>19.989999999999998</v>
      </c>
      <c r="D173" s="116">
        <v>41.99</v>
      </c>
      <c r="E173" s="116">
        <v>28.99</v>
      </c>
      <c r="F173" s="116">
        <v>25.99</v>
      </c>
      <c r="G173" s="117" t="s">
        <v>6</v>
      </c>
      <c r="H173" s="116" t="s">
        <v>717</v>
      </c>
      <c r="I173" s="118" t="s">
        <v>718</v>
      </c>
      <c r="J173" s="118">
        <v>5213009012775</v>
      </c>
      <c r="K173" s="116" t="s">
        <v>470</v>
      </c>
      <c r="L173" s="116" t="s">
        <v>454</v>
      </c>
      <c r="M173" s="119" t="s">
        <v>870</v>
      </c>
      <c r="N173" s="116" t="s">
        <v>6</v>
      </c>
      <c r="O173" s="119" t="s">
        <v>6</v>
      </c>
      <c r="P173" s="120" t="s">
        <v>719</v>
      </c>
      <c r="Q173" s="116">
        <f t="shared" si="18"/>
        <v>0</v>
      </c>
      <c r="R173" s="121">
        <f t="shared" si="19"/>
        <v>0</v>
      </c>
      <c r="S173" s="121">
        <f t="shared" si="20"/>
        <v>0</v>
      </c>
      <c r="T173" s="44"/>
      <c r="U173" s="44"/>
      <c r="V173" s="44"/>
      <c r="W173" s="44"/>
      <c r="X173" s="44"/>
      <c r="Y173" s="44"/>
      <c r="Z173" s="44"/>
      <c r="AA173" s="44"/>
      <c r="AB173" s="44"/>
      <c r="AC173" s="38"/>
    </row>
    <row r="174" spans="1:29" ht="22.5" hidden="1" customHeight="1">
      <c r="A174" s="114"/>
      <c r="B174" s="116">
        <v>6</v>
      </c>
      <c r="C174" s="116">
        <v>19.989999999999998</v>
      </c>
      <c r="D174" s="116">
        <v>41.99</v>
      </c>
      <c r="E174" s="116">
        <v>28.99</v>
      </c>
      <c r="F174" s="116">
        <v>25.99</v>
      </c>
      <c r="G174" s="117" t="s">
        <v>6</v>
      </c>
      <c r="H174" s="116" t="s">
        <v>720</v>
      </c>
      <c r="I174" s="116" t="s">
        <v>721</v>
      </c>
      <c r="J174" s="159">
        <v>5213009012317</v>
      </c>
      <c r="K174" s="116" t="s">
        <v>715</v>
      </c>
      <c r="L174" s="116" t="s">
        <v>454</v>
      </c>
      <c r="M174" s="119" t="s">
        <v>870</v>
      </c>
      <c r="N174" s="116" t="s">
        <v>6</v>
      </c>
      <c r="O174" s="119" t="s">
        <v>6</v>
      </c>
      <c r="P174" s="120" t="s">
        <v>722</v>
      </c>
      <c r="Q174" s="116">
        <f t="shared" si="18"/>
        <v>0</v>
      </c>
      <c r="R174" s="121">
        <f t="shared" si="19"/>
        <v>0</v>
      </c>
      <c r="S174" s="121">
        <f t="shared" si="20"/>
        <v>0</v>
      </c>
      <c r="T174" s="44"/>
      <c r="U174" s="44"/>
      <c r="V174" s="44"/>
      <c r="W174" s="44"/>
      <c r="X174" s="44"/>
      <c r="Y174" s="44"/>
      <c r="Z174" s="44"/>
      <c r="AA174" s="44"/>
      <c r="AB174" s="44"/>
      <c r="AC174" s="38"/>
    </row>
    <row r="175" spans="1:29" ht="22.5" hidden="1" customHeight="1">
      <c r="A175" s="114"/>
      <c r="B175" s="116">
        <v>6</v>
      </c>
      <c r="C175" s="116">
        <v>19.989999999999998</v>
      </c>
      <c r="D175" s="116">
        <v>41.99</v>
      </c>
      <c r="E175" s="116">
        <v>28.99</v>
      </c>
      <c r="F175" s="116">
        <v>25.99</v>
      </c>
      <c r="G175" s="117" t="s">
        <v>252</v>
      </c>
      <c r="H175" s="116" t="s">
        <v>723</v>
      </c>
      <c r="I175" s="116" t="s">
        <v>724</v>
      </c>
      <c r="J175" s="132">
        <v>5213009010474</v>
      </c>
      <c r="K175" s="116" t="s">
        <v>470</v>
      </c>
      <c r="L175" s="116" t="s">
        <v>454</v>
      </c>
      <c r="M175" s="119" t="s">
        <v>870</v>
      </c>
      <c r="N175" s="116" t="s">
        <v>6</v>
      </c>
      <c r="O175" s="119" t="s">
        <v>6</v>
      </c>
      <c r="P175" s="133" t="s">
        <v>1005</v>
      </c>
      <c r="Q175" s="116">
        <f t="shared" si="18"/>
        <v>0</v>
      </c>
      <c r="R175" s="121">
        <f t="shared" si="19"/>
        <v>0</v>
      </c>
      <c r="S175" s="121">
        <f t="shared" si="20"/>
        <v>0</v>
      </c>
      <c r="T175" s="44"/>
      <c r="U175" s="44"/>
      <c r="V175" s="44"/>
      <c r="W175" s="44"/>
      <c r="X175" s="44"/>
      <c r="Y175" s="44"/>
      <c r="Z175" s="44"/>
      <c r="AA175" s="44"/>
      <c r="AB175" s="44"/>
      <c r="AC175" s="38"/>
    </row>
    <row r="176" spans="1:29" ht="22.5" hidden="1" customHeight="1">
      <c r="A176" s="114"/>
      <c r="B176" s="123">
        <v>6</v>
      </c>
      <c r="C176" s="123">
        <v>19.989999999999998</v>
      </c>
      <c r="D176" s="123">
        <v>41.99</v>
      </c>
      <c r="E176" s="123">
        <v>28.99</v>
      </c>
      <c r="F176" s="123">
        <v>25.99</v>
      </c>
      <c r="G176" s="124" t="s">
        <v>325</v>
      </c>
      <c r="H176" s="123" t="s">
        <v>726</v>
      </c>
      <c r="I176" s="123" t="s">
        <v>727</v>
      </c>
      <c r="J176" s="144">
        <v>5213009014281</v>
      </c>
      <c r="K176" s="123" t="s">
        <v>441</v>
      </c>
      <c r="L176" s="123" t="s">
        <v>454</v>
      </c>
      <c r="M176" s="127" t="s">
        <v>870</v>
      </c>
      <c r="N176" s="123" t="s">
        <v>6</v>
      </c>
      <c r="O176" s="127" t="s">
        <v>6</v>
      </c>
      <c r="P176" s="147" t="s">
        <v>1006</v>
      </c>
      <c r="Q176" s="116">
        <f t="shared" si="18"/>
        <v>0</v>
      </c>
      <c r="R176" s="121">
        <f t="shared" si="19"/>
        <v>0</v>
      </c>
      <c r="S176" s="121">
        <f t="shared" si="20"/>
        <v>0</v>
      </c>
      <c r="T176" s="44"/>
      <c r="U176" s="44"/>
      <c r="V176" s="44"/>
      <c r="W176" s="44"/>
      <c r="X176" s="44"/>
      <c r="Y176" s="44"/>
      <c r="Z176" s="44"/>
      <c r="AA176" s="44"/>
      <c r="AB176" s="44"/>
      <c r="AC176" s="38"/>
    </row>
    <row r="177" spans="1:29" ht="22.5" hidden="1" customHeight="1">
      <c r="A177" s="114"/>
      <c r="B177" s="116">
        <v>6</v>
      </c>
      <c r="C177" s="116">
        <v>19.989999999999998</v>
      </c>
      <c r="D177" s="116">
        <v>41.99</v>
      </c>
      <c r="E177" s="116">
        <v>28.99</v>
      </c>
      <c r="F177" s="116">
        <v>25.99</v>
      </c>
      <c r="G177" s="117" t="s">
        <v>6</v>
      </c>
      <c r="H177" s="116" t="s">
        <v>729</v>
      </c>
      <c r="I177" s="116" t="s">
        <v>730</v>
      </c>
      <c r="J177" s="132">
        <v>5213009010467</v>
      </c>
      <c r="K177" s="116" t="s">
        <v>441</v>
      </c>
      <c r="L177" s="116" t="s">
        <v>454</v>
      </c>
      <c r="M177" s="119" t="s">
        <v>870</v>
      </c>
      <c r="N177" s="116" t="s">
        <v>6</v>
      </c>
      <c r="O177" s="119" t="s">
        <v>6</v>
      </c>
      <c r="P177" s="133" t="s">
        <v>1007</v>
      </c>
      <c r="Q177" s="116">
        <f t="shared" si="18"/>
        <v>0</v>
      </c>
      <c r="R177" s="121">
        <f t="shared" si="19"/>
        <v>0</v>
      </c>
      <c r="S177" s="121">
        <f t="shared" si="20"/>
        <v>0</v>
      </c>
      <c r="T177" s="44"/>
      <c r="U177" s="44"/>
      <c r="V177" s="44"/>
      <c r="W177" s="44"/>
      <c r="X177" s="44"/>
      <c r="Y177" s="44"/>
      <c r="Z177" s="44"/>
      <c r="AA177" s="44"/>
      <c r="AB177" s="44"/>
      <c r="AC177" s="38"/>
    </row>
    <row r="178" spans="1:29" ht="22.5" hidden="1" customHeight="1">
      <c r="A178" s="114"/>
      <c r="B178" s="116">
        <v>6</v>
      </c>
      <c r="C178" s="116">
        <v>19.989999999999998</v>
      </c>
      <c r="D178" s="116">
        <v>41.99</v>
      </c>
      <c r="E178" s="116">
        <v>28.99</v>
      </c>
      <c r="F178" s="116">
        <v>25.99</v>
      </c>
      <c r="G178" s="117" t="s">
        <v>6</v>
      </c>
      <c r="H178" s="129" t="s">
        <v>732</v>
      </c>
      <c r="I178" s="129" t="s">
        <v>733</v>
      </c>
      <c r="J178" s="118">
        <v>5213009010481</v>
      </c>
      <c r="K178" s="116" t="s">
        <v>470</v>
      </c>
      <c r="L178" s="116" t="s">
        <v>454</v>
      </c>
      <c r="M178" s="119" t="s">
        <v>870</v>
      </c>
      <c r="N178" s="116" t="s">
        <v>6</v>
      </c>
      <c r="O178" s="119" t="s">
        <v>6</v>
      </c>
      <c r="P178" s="133" t="s">
        <v>1008</v>
      </c>
      <c r="Q178" s="116">
        <f t="shared" si="18"/>
        <v>0</v>
      </c>
      <c r="R178" s="121">
        <f t="shared" si="19"/>
        <v>0</v>
      </c>
      <c r="S178" s="121">
        <f t="shared" si="20"/>
        <v>0</v>
      </c>
      <c r="T178" s="44"/>
      <c r="U178" s="44"/>
      <c r="V178" s="44"/>
      <c r="W178" s="44"/>
      <c r="X178" s="44"/>
      <c r="Y178" s="44"/>
      <c r="Z178" s="44"/>
      <c r="AA178" s="44"/>
      <c r="AB178" s="44"/>
      <c r="AC178" s="38"/>
    </row>
    <row r="179" spans="1:29" ht="22.5" hidden="1" customHeight="1">
      <c r="A179" s="114"/>
      <c r="B179" s="116">
        <v>6</v>
      </c>
      <c r="C179" s="116">
        <v>19.989999999999998</v>
      </c>
      <c r="D179" s="116">
        <v>41.99</v>
      </c>
      <c r="E179" s="116">
        <v>28.99</v>
      </c>
      <c r="F179" s="116">
        <v>25.99</v>
      </c>
      <c r="G179" s="117" t="s">
        <v>6</v>
      </c>
      <c r="H179" s="129" t="s">
        <v>735</v>
      </c>
      <c r="I179" s="129" t="s">
        <v>736</v>
      </c>
      <c r="J179" s="118">
        <v>5213009010955</v>
      </c>
      <c r="K179" s="116" t="s">
        <v>484</v>
      </c>
      <c r="L179" s="116" t="s">
        <v>454</v>
      </c>
      <c r="M179" s="119" t="s">
        <v>870</v>
      </c>
      <c r="N179" s="116" t="s">
        <v>6</v>
      </c>
      <c r="O179" s="119" t="s">
        <v>6</v>
      </c>
      <c r="P179" s="133" t="s">
        <v>1009</v>
      </c>
      <c r="Q179" s="116">
        <f t="shared" si="18"/>
        <v>0</v>
      </c>
      <c r="R179" s="121">
        <f t="shared" si="19"/>
        <v>0</v>
      </c>
      <c r="S179" s="121">
        <f t="shared" si="20"/>
        <v>0</v>
      </c>
      <c r="T179" s="44"/>
      <c r="U179" s="44"/>
      <c r="V179" s="44"/>
      <c r="W179" s="44"/>
      <c r="X179" s="44"/>
      <c r="Y179" s="44"/>
      <c r="Z179" s="44"/>
      <c r="AA179" s="44"/>
      <c r="AB179" s="44"/>
      <c r="AC179" s="38"/>
    </row>
    <row r="180" spans="1:29" ht="22.5" hidden="1" customHeight="1">
      <c r="A180" s="114"/>
      <c r="B180" s="123">
        <v>6</v>
      </c>
      <c r="C180" s="123">
        <v>19.989999999999998</v>
      </c>
      <c r="D180" s="123">
        <v>41.99</v>
      </c>
      <c r="E180" s="123">
        <v>28.99</v>
      </c>
      <c r="F180" s="123">
        <v>25.99</v>
      </c>
      <c r="G180" s="124" t="s">
        <v>996</v>
      </c>
      <c r="H180" s="125" t="s">
        <v>1010</v>
      </c>
      <c r="I180" s="125" t="s">
        <v>739</v>
      </c>
      <c r="J180" s="126">
        <v>5213009012904</v>
      </c>
      <c r="K180" s="123" t="s">
        <v>740</v>
      </c>
      <c r="L180" s="123" t="s">
        <v>454</v>
      </c>
      <c r="M180" s="127" t="s">
        <v>870</v>
      </c>
      <c r="N180" s="123" t="s">
        <v>6</v>
      </c>
      <c r="O180" s="127" t="s">
        <v>6</v>
      </c>
      <c r="P180" s="147" t="s">
        <v>1011</v>
      </c>
      <c r="Q180" s="116">
        <f t="shared" si="18"/>
        <v>0</v>
      </c>
      <c r="R180" s="121">
        <f t="shared" si="19"/>
        <v>0</v>
      </c>
      <c r="S180" s="121">
        <f t="shared" si="20"/>
        <v>0</v>
      </c>
      <c r="T180" s="44"/>
      <c r="U180" s="44"/>
      <c r="V180" s="44"/>
      <c r="W180" s="44"/>
      <c r="X180" s="44"/>
      <c r="Y180" s="44"/>
      <c r="Z180" s="44"/>
      <c r="AA180" s="44"/>
      <c r="AB180" s="44"/>
      <c r="AC180" s="38"/>
    </row>
    <row r="181" spans="1:29" ht="22.5" hidden="1" customHeight="1">
      <c r="A181" s="114"/>
      <c r="B181" s="116">
        <v>6</v>
      </c>
      <c r="C181" s="116">
        <v>19.989999999999998</v>
      </c>
      <c r="D181" s="116">
        <v>41.99</v>
      </c>
      <c r="E181" s="116">
        <v>29.99</v>
      </c>
      <c r="F181" s="116">
        <v>26.99</v>
      </c>
      <c r="G181" s="142" t="s">
        <v>6</v>
      </c>
      <c r="H181" s="116" t="s">
        <v>1012</v>
      </c>
      <c r="I181" s="132" t="s">
        <v>1013</v>
      </c>
      <c r="J181" s="132">
        <v>5213009013260</v>
      </c>
      <c r="K181" s="116" t="s">
        <v>1014</v>
      </c>
      <c r="L181" s="116" t="s">
        <v>923</v>
      </c>
      <c r="M181" s="119" t="s">
        <v>870</v>
      </c>
      <c r="N181" s="116" t="s">
        <v>6</v>
      </c>
      <c r="O181" s="119" t="s">
        <v>6</v>
      </c>
      <c r="P181" s="133" t="s">
        <v>1015</v>
      </c>
      <c r="Q181" s="116">
        <f t="shared" si="18"/>
        <v>0</v>
      </c>
      <c r="R181" s="121">
        <f t="shared" si="19"/>
        <v>0</v>
      </c>
      <c r="S181" s="121">
        <f t="shared" si="20"/>
        <v>0</v>
      </c>
      <c r="T181" s="44"/>
      <c r="U181" s="44"/>
      <c r="V181" s="44"/>
      <c r="W181" s="44"/>
      <c r="X181" s="44"/>
      <c r="Y181" s="44"/>
      <c r="Z181" s="44"/>
      <c r="AA181" s="44"/>
      <c r="AB181" s="44"/>
      <c r="AC181" s="38"/>
    </row>
    <row r="182" spans="1:29" ht="22.5" hidden="1" customHeight="1">
      <c r="A182" s="114"/>
      <c r="B182" s="116">
        <v>6</v>
      </c>
      <c r="C182" s="116">
        <v>39.99</v>
      </c>
      <c r="D182" s="116">
        <v>83.99</v>
      </c>
      <c r="E182" s="116">
        <v>54.99</v>
      </c>
      <c r="F182" s="116">
        <v>49.99</v>
      </c>
      <c r="G182" s="117" t="s">
        <v>6</v>
      </c>
      <c r="H182" s="116" t="s">
        <v>93</v>
      </c>
      <c r="I182" s="132" t="s">
        <v>94</v>
      </c>
      <c r="J182" s="132">
        <v>5213009013338</v>
      </c>
      <c r="K182" s="116" t="s">
        <v>95</v>
      </c>
      <c r="L182" s="116" t="s">
        <v>76</v>
      </c>
      <c r="M182" s="119" t="s">
        <v>55</v>
      </c>
      <c r="N182" s="116" t="s">
        <v>56</v>
      </c>
      <c r="O182" s="119" t="s">
        <v>57</v>
      </c>
      <c r="P182" s="120" t="s">
        <v>96</v>
      </c>
      <c r="Q182" s="116">
        <f t="shared" si="18"/>
        <v>0</v>
      </c>
      <c r="R182" s="121">
        <f t="shared" si="19"/>
        <v>0</v>
      </c>
      <c r="S182" s="121">
        <f t="shared" si="20"/>
        <v>0</v>
      </c>
      <c r="T182" s="44"/>
      <c r="U182" s="44"/>
      <c r="V182" s="44"/>
      <c r="W182" s="44"/>
      <c r="X182" s="44"/>
      <c r="Y182" s="44"/>
      <c r="Z182" s="44"/>
      <c r="AA182" s="44"/>
      <c r="AB182" s="44"/>
      <c r="AC182" s="38"/>
    </row>
    <row r="183" spans="1:29" ht="22.5" hidden="1" customHeight="1">
      <c r="A183" s="114"/>
      <c r="B183" s="116">
        <v>4</v>
      </c>
      <c r="C183" s="116">
        <v>119.99</v>
      </c>
      <c r="D183" s="116">
        <v>268.99</v>
      </c>
      <c r="E183" s="116">
        <v>164.99</v>
      </c>
      <c r="F183" s="116">
        <v>149.99</v>
      </c>
      <c r="G183" s="117"/>
      <c r="H183" s="116" t="s">
        <v>97</v>
      </c>
      <c r="I183" s="116" t="s">
        <v>98</v>
      </c>
      <c r="J183" s="159">
        <v>5213009013871</v>
      </c>
      <c r="K183" s="116" t="s">
        <v>99</v>
      </c>
      <c r="L183" s="116" t="s">
        <v>81</v>
      </c>
      <c r="M183" s="119" t="s">
        <v>82</v>
      </c>
      <c r="N183" s="116" t="s">
        <v>65</v>
      </c>
      <c r="O183" s="119" t="s">
        <v>83</v>
      </c>
      <c r="P183" s="120" t="s">
        <v>1016</v>
      </c>
      <c r="Q183" s="116">
        <f t="shared" si="18"/>
        <v>0</v>
      </c>
      <c r="R183" s="116">
        <f t="shared" si="19"/>
        <v>0</v>
      </c>
      <c r="S183" s="116">
        <f t="shared" si="20"/>
        <v>0</v>
      </c>
      <c r="T183" s="145"/>
      <c r="U183" s="145"/>
      <c r="V183" s="145"/>
      <c r="W183" s="145"/>
      <c r="X183" s="145"/>
      <c r="Y183" s="145"/>
      <c r="Z183" s="145"/>
      <c r="AA183" s="145"/>
      <c r="AB183" s="145"/>
      <c r="AC183" s="146"/>
    </row>
    <row r="184" spans="1:29" ht="22.5" hidden="1" customHeight="1">
      <c r="A184" s="112" t="s">
        <v>822</v>
      </c>
      <c r="B184" s="112" t="s">
        <v>744</v>
      </c>
      <c r="C184" s="112" t="s">
        <v>265</v>
      </c>
      <c r="D184" s="112" t="s">
        <v>39</v>
      </c>
      <c r="E184" s="112" t="s">
        <v>855</v>
      </c>
      <c r="F184" s="112" t="s">
        <v>845</v>
      </c>
      <c r="G184" s="113" t="s">
        <v>42</v>
      </c>
      <c r="H184" s="112" t="s">
        <v>756</v>
      </c>
      <c r="I184" s="112" t="s">
        <v>43</v>
      </c>
      <c r="J184" s="112" t="s">
        <v>44</v>
      </c>
      <c r="K184" s="112" t="s">
        <v>45</v>
      </c>
      <c r="L184" s="112" t="s">
        <v>745</v>
      </c>
      <c r="M184" s="112" t="s">
        <v>47</v>
      </c>
      <c r="N184" s="112" t="s">
        <v>746</v>
      </c>
      <c r="O184" s="112" t="s">
        <v>747</v>
      </c>
      <c r="P184" s="113"/>
      <c r="Q184" s="112" t="s">
        <v>339</v>
      </c>
      <c r="R184" s="112" t="s">
        <v>339</v>
      </c>
      <c r="S184" s="112" t="s">
        <v>339</v>
      </c>
      <c r="T184" s="44"/>
      <c r="U184" s="44"/>
      <c r="V184" s="44"/>
      <c r="W184" s="44"/>
      <c r="X184" s="44"/>
      <c r="Y184" s="44"/>
      <c r="Z184" s="44"/>
      <c r="AA184" s="44"/>
      <c r="AB184" s="44"/>
      <c r="AC184" s="38"/>
    </row>
    <row r="185" spans="1:29" ht="22.5" hidden="1" customHeight="1">
      <c r="A185" s="153"/>
      <c r="B185" s="153">
        <v>25</v>
      </c>
      <c r="C185" s="153">
        <v>15.99</v>
      </c>
      <c r="D185" s="153">
        <v>29.99</v>
      </c>
      <c r="E185" s="153">
        <v>17.989999999999998</v>
      </c>
      <c r="F185" s="153">
        <v>17.989999999999998</v>
      </c>
      <c r="G185" s="154" t="s">
        <v>757</v>
      </c>
      <c r="H185" s="153" t="s">
        <v>758</v>
      </c>
      <c r="I185" s="155" t="s">
        <v>759</v>
      </c>
      <c r="J185" s="155">
        <v>5213009014304</v>
      </c>
      <c r="K185" s="153" t="s">
        <v>760</v>
      </c>
      <c r="L185" s="153" t="s">
        <v>761</v>
      </c>
      <c r="M185" s="156" t="s">
        <v>762</v>
      </c>
      <c r="N185" s="153" t="s">
        <v>1017</v>
      </c>
      <c r="O185" s="191" t="s">
        <v>751</v>
      </c>
      <c r="P185" s="192" t="s">
        <v>1018</v>
      </c>
      <c r="Q185" s="121">
        <f t="shared" ref="Q185:Q196" si="21">A185*F185</f>
        <v>0</v>
      </c>
      <c r="R185" s="121">
        <f t="shared" ref="R185:R196" si="22">A185*E185</f>
        <v>0</v>
      </c>
      <c r="S185" s="121">
        <f t="shared" ref="S185:S196" si="23">D185*A185</f>
        <v>0</v>
      </c>
      <c r="T185" s="44"/>
      <c r="U185" s="44"/>
      <c r="V185" s="44"/>
      <c r="W185" s="44"/>
      <c r="X185" s="44"/>
      <c r="Y185" s="44"/>
      <c r="Z185" s="44"/>
      <c r="AA185" s="44"/>
      <c r="AB185" s="44"/>
      <c r="AC185" s="38"/>
    </row>
    <row r="186" spans="1:29" ht="22.5" hidden="1" customHeight="1">
      <c r="A186" s="153"/>
      <c r="B186" s="153">
        <v>25</v>
      </c>
      <c r="C186" s="153">
        <v>15.99</v>
      </c>
      <c r="D186" s="153">
        <v>29.99</v>
      </c>
      <c r="E186" s="153">
        <v>17.989999999999998</v>
      </c>
      <c r="F186" s="153">
        <v>17.989999999999998</v>
      </c>
      <c r="G186" s="154" t="s">
        <v>757</v>
      </c>
      <c r="H186" s="153" t="s">
        <v>765</v>
      </c>
      <c r="I186" s="155" t="s">
        <v>766</v>
      </c>
      <c r="J186" s="155">
        <v>5213009014267</v>
      </c>
      <c r="K186" s="153" t="s">
        <v>767</v>
      </c>
      <c r="L186" s="153" t="s">
        <v>761</v>
      </c>
      <c r="M186" s="156" t="s">
        <v>768</v>
      </c>
      <c r="N186" s="153" t="s">
        <v>1017</v>
      </c>
      <c r="O186" s="191" t="s">
        <v>752</v>
      </c>
      <c r="P186" s="192" t="s">
        <v>1018</v>
      </c>
      <c r="Q186" s="121">
        <f t="shared" si="21"/>
        <v>0</v>
      </c>
      <c r="R186" s="121">
        <f t="shared" si="22"/>
        <v>0</v>
      </c>
      <c r="S186" s="121">
        <f t="shared" si="23"/>
        <v>0</v>
      </c>
      <c r="T186" s="44"/>
      <c r="U186" s="44"/>
      <c r="V186" s="44"/>
      <c r="W186" s="44"/>
      <c r="X186" s="44"/>
      <c r="Y186" s="44"/>
      <c r="Z186" s="44"/>
      <c r="AA186" s="44"/>
      <c r="AB186" s="44"/>
      <c r="AC186" s="38"/>
    </row>
    <row r="187" spans="1:29" ht="22.5" hidden="1" customHeight="1">
      <c r="A187" s="153"/>
      <c r="B187" s="153">
        <v>15</v>
      </c>
      <c r="C187" s="153">
        <v>15.99</v>
      </c>
      <c r="D187" s="153">
        <v>29.99</v>
      </c>
      <c r="E187" s="153">
        <v>17.989999999999998</v>
      </c>
      <c r="F187" s="153">
        <v>17.989999999999998</v>
      </c>
      <c r="G187" s="154" t="s">
        <v>757</v>
      </c>
      <c r="H187" s="153" t="s">
        <v>769</v>
      </c>
      <c r="I187" s="155" t="s">
        <v>770</v>
      </c>
      <c r="J187" s="155">
        <v>5213009014274</v>
      </c>
      <c r="K187" s="153" t="s">
        <v>771</v>
      </c>
      <c r="L187" s="153" t="s">
        <v>772</v>
      </c>
      <c r="M187" s="156" t="s">
        <v>768</v>
      </c>
      <c r="N187" s="153" t="s">
        <v>1017</v>
      </c>
      <c r="O187" s="191" t="s">
        <v>755</v>
      </c>
      <c r="P187" s="192" t="s">
        <v>1018</v>
      </c>
      <c r="Q187" s="121">
        <f t="shared" si="21"/>
        <v>0</v>
      </c>
      <c r="R187" s="121">
        <f t="shared" si="22"/>
        <v>0</v>
      </c>
      <c r="S187" s="121">
        <f t="shared" si="23"/>
        <v>0</v>
      </c>
      <c r="T187" s="44"/>
      <c r="U187" s="44"/>
      <c r="V187" s="44"/>
      <c r="W187" s="44"/>
      <c r="X187" s="44"/>
      <c r="Y187" s="44"/>
      <c r="Z187" s="44"/>
      <c r="AA187" s="44"/>
      <c r="AB187" s="44"/>
      <c r="AC187" s="38"/>
    </row>
    <row r="188" spans="1:29" ht="22.5" hidden="1" customHeight="1">
      <c r="A188" s="153"/>
      <c r="B188" s="153">
        <v>25</v>
      </c>
      <c r="C188" s="153">
        <v>15.99</v>
      </c>
      <c r="D188" s="153">
        <v>29.99</v>
      </c>
      <c r="E188" s="153">
        <v>17.989999999999998</v>
      </c>
      <c r="F188" s="153">
        <v>17.989999999999998</v>
      </c>
      <c r="G188" s="154" t="s">
        <v>773</v>
      </c>
      <c r="H188" s="153" t="s">
        <v>774</v>
      </c>
      <c r="I188" s="155" t="s">
        <v>775</v>
      </c>
      <c r="J188" s="155">
        <v>5213009014168</v>
      </c>
      <c r="K188" s="153" t="s">
        <v>760</v>
      </c>
      <c r="L188" s="153" t="s">
        <v>761</v>
      </c>
      <c r="M188" s="156" t="s">
        <v>762</v>
      </c>
      <c r="N188" s="153" t="s">
        <v>1017</v>
      </c>
      <c r="O188" s="191" t="s">
        <v>751</v>
      </c>
      <c r="P188" s="192" t="s">
        <v>1019</v>
      </c>
      <c r="Q188" s="121">
        <f t="shared" si="21"/>
        <v>0</v>
      </c>
      <c r="R188" s="121">
        <f t="shared" si="22"/>
        <v>0</v>
      </c>
      <c r="S188" s="121">
        <f t="shared" si="23"/>
        <v>0</v>
      </c>
      <c r="T188" s="44"/>
      <c r="U188" s="44"/>
      <c r="V188" s="44"/>
      <c r="W188" s="44"/>
      <c r="X188" s="44"/>
      <c r="Y188" s="44"/>
      <c r="Z188" s="44"/>
      <c r="AA188" s="44"/>
      <c r="AB188" s="44"/>
      <c r="AC188" s="38"/>
    </row>
    <row r="189" spans="1:29" ht="22.5" hidden="1" customHeight="1">
      <c r="A189" s="153"/>
      <c r="B189" s="153">
        <v>25</v>
      </c>
      <c r="C189" s="153">
        <v>15.99</v>
      </c>
      <c r="D189" s="153">
        <v>29.99</v>
      </c>
      <c r="E189" s="153">
        <v>17.989999999999998</v>
      </c>
      <c r="F189" s="153">
        <v>17.989999999999998</v>
      </c>
      <c r="G189" s="154" t="s">
        <v>773</v>
      </c>
      <c r="H189" s="153" t="s">
        <v>777</v>
      </c>
      <c r="I189" s="155" t="s">
        <v>778</v>
      </c>
      <c r="J189" s="155">
        <v>5213009014175</v>
      </c>
      <c r="K189" s="153" t="s">
        <v>767</v>
      </c>
      <c r="L189" s="153" t="s">
        <v>761</v>
      </c>
      <c r="M189" s="156" t="s">
        <v>768</v>
      </c>
      <c r="N189" s="153" t="s">
        <v>1017</v>
      </c>
      <c r="O189" s="191" t="s">
        <v>752</v>
      </c>
      <c r="P189" s="192" t="s">
        <v>1019</v>
      </c>
      <c r="Q189" s="121">
        <f t="shared" si="21"/>
        <v>0</v>
      </c>
      <c r="R189" s="121">
        <f t="shared" si="22"/>
        <v>0</v>
      </c>
      <c r="S189" s="121">
        <f t="shared" si="23"/>
        <v>0</v>
      </c>
      <c r="T189" s="44"/>
      <c r="U189" s="44"/>
      <c r="V189" s="44"/>
      <c r="W189" s="44"/>
      <c r="X189" s="44"/>
      <c r="Y189" s="44"/>
      <c r="Z189" s="44"/>
      <c r="AA189" s="44"/>
      <c r="AB189" s="44"/>
      <c r="AC189" s="38"/>
    </row>
    <row r="190" spans="1:29" ht="22.5" hidden="1" customHeight="1">
      <c r="A190" s="153"/>
      <c r="B190" s="153">
        <v>15</v>
      </c>
      <c r="C190" s="153">
        <v>15.99</v>
      </c>
      <c r="D190" s="153">
        <v>29.99</v>
      </c>
      <c r="E190" s="153">
        <v>17.989999999999998</v>
      </c>
      <c r="F190" s="153">
        <v>17.989999999999998</v>
      </c>
      <c r="G190" s="154" t="s">
        <v>773</v>
      </c>
      <c r="H190" s="153" t="s">
        <v>779</v>
      </c>
      <c r="I190" s="155" t="s">
        <v>780</v>
      </c>
      <c r="J190" s="155">
        <v>5213009014182</v>
      </c>
      <c r="K190" s="153" t="s">
        <v>771</v>
      </c>
      <c r="L190" s="153" t="s">
        <v>772</v>
      </c>
      <c r="M190" s="156" t="s">
        <v>768</v>
      </c>
      <c r="N190" s="153" t="s">
        <v>1017</v>
      </c>
      <c r="O190" s="191" t="s">
        <v>755</v>
      </c>
      <c r="P190" s="192" t="s">
        <v>1019</v>
      </c>
      <c r="Q190" s="121">
        <f t="shared" si="21"/>
        <v>0</v>
      </c>
      <c r="R190" s="121">
        <f t="shared" si="22"/>
        <v>0</v>
      </c>
      <c r="S190" s="121">
        <f t="shared" si="23"/>
        <v>0</v>
      </c>
      <c r="T190" s="44"/>
      <c r="U190" s="44"/>
      <c r="V190" s="44"/>
      <c r="W190" s="44"/>
      <c r="X190" s="44"/>
      <c r="Y190" s="44"/>
      <c r="Z190" s="44"/>
      <c r="AA190" s="44"/>
      <c r="AB190" s="44"/>
      <c r="AC190" s="38"/>
    </row>
    <row r="191" spans="1:29" ht="22.5" hidden="1" customHeight="1">
      <c r="A191" s="153"/>
      <c r="B191" s="153">
        <v>25</v>
      </c>
      <c r="C191" s="153">
        <v>15.99</v>
      </c>
      <c r="D191" s="153">
        <v>29.99</v>
      </c>
      <c r="E191" s="153">
        <v>17.989999999999998</v>
      </c>
      <c r="F191" s="153">
        <v>17.989999999999998</v>
      </c>
      <c r="G191" s="154" t="s">
        <v>773</v>
      </c>
      <c r="H191" s="153" t="s">
        <v>781</v>
      </c>
      <c r="I191" s="155" t="s">
        <v>782</v>
      </c>
      <c r="J191" s="155">
        <v>5213009014199</v>
      </c>
      <c r="K191" s="153" t="s">
        <v>760</v>
      </c>
      <c r="L191" s="153" t="s">
        <v>761</v>
      </c>
      <c r="M191" s="156" t="s">
        <v>762</v>
      </c>
      <c r="N191" s="153" t="s">
        <v>1017</v>
      </c>
      <c r="O191" s="191" t="s">
        <v>751</v>
      </c>
      <c r="P191" s="192" t="s">
        <v>1020</v>
      </c>
      <c r="Q191" s="121">
        <f t="shared" si="21"/>
        <v>0</v>
      </c>
      <c r="R191" s="121">
        <f t="shared" si="22"/>
        <v>0</v>
      </c>
      <c r="S191" s="121">
        <f t="shared" si="23"/>
        <v>0</v>
      </c>
      <c r="T191" s="44"/>
      <c r="U191" s="44"/>
      <c r="V191" s="44"/>
      <c r="W191" s="44"/>
      <c r="X191" s="44"/>
      <c r="Y191" s="44"/>
      <c r="Z191" s="44"/>
      <c r="AA191" s="44"/>
      <c r="AB191" s="44"/>
      <c r="AC191" s="38"/>
    </row>
    <row r="192" spans="1:29" ht="22.5" hidden="1" customHeight="1">
      <c r="A192" s="153"/>
      <c r="B192" s="153">
        <v>25</v>
      </c>
      <c r="C192" s="153">
        <v>15.99</v>
      </c>
      <c r="D192" s="153">
        <v>29.99</v>
      </c>
      <c r="E192" s="153">
        <v>17.989999999999998</v>
      </c>
      <c r="F192" s="153">
        <v>17.989999999999998</v>
      </c>
      <c r="G192" s="154" t="s">
        <v>773</v>
      </c>
      <c r="H192" s="153" t="s">
        <v>784</v>
      </c>
      <c r="I192" s="155" t="s">
        <v>785</v>
      </c>
      <c r="J192" s="155">
        <v>5213009014205</v>
      </c>
      <c r="K192" s="153" t="s">
        <v>767</v>
      </c>
      <c r="L192" s="153" t="s">
        <v>761</v>
      </c>
      <c r="M192" s="156" t="s">
        <v>768</v>
      </c>
      <c r="N192" s="153" t="s">
        <v>1017</v>
      </c>
      <c r="O192" s="191" t="s">
        <v>752</v>
      </c>
      <c r="P192" s="192" t="s">
        <v>1020</v>
      </c>
      <c r="Q192" s="121">
        <f t="shared" si="21"/>
        <v>0</v>
      </c>
      <c r="R192" s="121">
        <f t="shared" si="22"/>
        <v>0</v>
      </c>
      <c r="S192" s="121">
        <f t="shared" si="23"/>
        <v>0</v>
      </c>
      <c r="T192" s="44"/>
      <c r="U192" s="44"/>
      <c r="V192" s="44"/>
      <c r="W192" s="44"/>
      <c r="X192" s="44"/>
      <c r="Y192" s="44"/>
      <c r="Z192" s="44"/>
      <c r="AA192" s="44"/>
      <c r="AB192" s="44"/>
      <c r="AC192" s="38"/>
    </row>
    <row r="193" spans="1:29" ht="22.5" hidden="1" customHeight="1">
      <c r="A193" s="153"/>
      <c r="B193" s="153">
        <v>15</v>
      </c>
      <c r="C193" s="153">
        <v>15.99</v>
      </c>
      <c r="D193" s="153">
        <v>29.99</v>
      </c>
      <c r="E193" s="153">
        <v>17.989999999999998</v>
      </c>
      <c r="F193" s="153">
        <v>17.989999999999998</v>
      </c>
      <c r="G193" s="154" t="s">
        <v>773</v>
      </c>
      <c r="H193" s="153" t="s">
        <v>786</v>
      </c>
      <c r="I193" s="155" t="s">
        <v>787</v>
      </c>
      <c r="J193" s="155">
        <v>5213009014212</v>
      </c>
      <c r="K193" s="153" t="s">
        <v>771</v>
      </c>
      <c r="L193" s="153" t="s">
        <v>772</v>
      </c>
      <c r="M193" s="156" t="s">
        <v>768</v>
      </c>
      <c r="N193" s="153" t="s">
        <v>1017</v>
      </c>
      <c r="O193" s="191" t="s">
        <v>755</v>
      </c>
      <c r="P193" s="192" t="s">
        <v>1020</v>
      </c>
      <c r="Q193" s="121">
        <f t="shared" si="21"/>
        <v>0</v>
      </c>
      <c r="R193" s="121">
        <f t="shared" si="22"/>
        <v>0</v>
      </c>
      <c r="S193" s="121">
        <f t="shared" si="23"/>
        <v>0</v>
      </c>
      <c r="T193" s="44"/>
      <c r="U193" s="44"/>
      <c r="V193" s="44"/>
      <c r="W193" s="44"/>
      <c r="X193" s="44"/>
      <c r="Y193" s="44"/>
      <c r="Z193" s="44"/>
      <c r="AA193" s="44"/>
      <c r="AB193" s="44"/>
      <c r="AC193" s="38"/>
    </row>
    <row r="194" spans="1:29" ht="22.5" hidden="1" customHeight="1">
      <c r="A194" s="153"/>
      <c r="B194" s="153">
        <v>25</v>
      </c>
      <c r="C194" s="153">
        <v>15.99</v>
      </c>
      <c r="D194" s="153">
        <v>29.99</v>
      </c>
      <c r="E194" s="153">
        <v>17.989999999999998</v>
      </c>
      <c r="F194" s="153">
        <v>17.989999999999998</v>
      </c>
      <c r="G194" s="154" t="s">
        <v>773</v>
      </c>
      <c r="H194" s="153" t="s">
        <v>788</v>
      </c>
      <c r="I194" s="155" t="s">
        <v>789</v>
      </c>
      <c r="J194" s="155">
        <v>5213009014229</v>
      </c>
      <c r="K194" s="153" t="s">
        <v>760</v>
      </c>
      <c r="L194" s="153" t="s">
        <v>761</v>
      </c>
      <c r="M194" s="156" t="s">
        <v>762</v>
      </c>
      <c r="N194" s="153" t="s">
        <v>1017</v>
      </c>
      <c r="O194" s="191" t="s">
        <v>751</v>
      </c>
      <c r="P194" s="192" t="s">
        <v>1021</v>
      </c>
      <c r="Q194" s="121">
        <f t="shared" si="21"/>
        <v>0</v>
      </c>
      <c r="R194" s="121">
        <f t="shared" si="22"/>
        <v>0</v>
      </c>
      <c r="S194" s="121">
        <f t="shared" si="23"/>
        <v>0</v>
      </c>
      <c r="T194" s="44"/>
      <c r="U194" s="44"/>
      <c r="V194" s="44"/>
      <c r="W194" s="44"/>
      <c r="X194" s="44"/>
      <c r="Y194" s="44"/>
      <c r="Z194" s="44"/>
      <c r="AA194" s="44"/>
      <c r="AB194" s="44"/>
      <c r="AC194" s="38"/>
    </row>
    <row r="195" spans="1:29" ht="22.5" hidden="1" customHeight="1">
      <c r="A195" s="153"/>
      <c r="B195" s="153">
        <v>25</v>
      </c>
      <c r="C195" s="153">
        <v>15.99</v>
      </c>
      <c r="D195" s="153">
        <v>29.99</v>
      </c>
      <c r="E195" s="153">
        <v>17.989999999999998</v>
      </c>
      <c r="F195" s="153">
        <v>17.989999999999998</v>
      </c>
      <c r="G195" s="154" t="s">
        <v>773</v>
      </c>
      <c r="H195" s="153" t="s">
        <v>791</v>
      </c>
      <c r="I195" s="155" t="s">
        <v>792</v>
      </c>
      <c r="J195" s="155">
        <v>5213009014236</v>
      </c>
      <c r="K195" s="153" t="s">
        <v>767</v>
      </c>
      <c r="L195" s="153" t="s">
        <v>761</v>
      </c>
      <c r="M195" s="156" t="s">
        <v>768</v>
      </c>
      <c r="N195" s="153" t="s">
        <v>1017</v>
      </c>
      <c r="O195" s="191" t="s">
        <v>752</v>
      </c>
      <c r="P195" s="192" t="s">
        <v>1021</v>
      </c>
      <c r="Q195" s="121">
        <f t="shared" si="21"/>
        <v>0</v>
      </c>
      <c r="R195" s="121">
        <f t="shared" si="22"/>
        <v>0</v>
      </c>
      <c r="S195" s="121">
        <f t="shared" si="23"/>
        <v>0</v>
      </c>
      <c r="T195" s="44"/>
      <c r="U195" s="44"/>
      <c r="V195" s="44"/>
      <c r="W195" s="44"/>
      <c r="X195" s="44"/>
      <c r="Y195" s="44"/>
      <c r="Z195" s="44"/>
      <c r="AA195" s="44"/>
      <c r="AB195" s="44"/>
      <c r="AC195" s="38"/>
    </row>
    <row r="196" spans="1:29" ht="22.5" hidden="1" customHeight="1">
      <c r="A196" s="153"/>
      <c r="B196" s="153">
        <v>15</v>
      </c>
      <c r="C196" s="153">
        <v>15.99</v>
      </c>
      <c r="D196" s="153">
        <v>29.99</v>
      </c>
      <c r="E196" s="153">
        <v>17.989999999999998</v>
      </c>
      <c r="F196" s="153">
        <v>17.989999999999998</v>
      </c>
      <c r="G196" s="154" t="s">
        <v>773</v>
      </c>
      <c r="H196" s="153" t="s">
        <v>793</v>
      </c>
      <c r="I196" s="155" t="s">
        <v>794</v>
      </c>
      <c r="J196" s="155">
        <v>5213009014243</v>
      </c>
      <c r="K196" s="153" t="s">
        <v>771</v>
      </c>
      <c r="L196" s="153" t="s">
        <v>772</v>
      </c>
      <c r="M196" s="156" t="s">
        <v>768</v>
      </c>
      <c r="N196" s="153" t="s">
        <v>1017</v>
      </c>
      <c r="O196" s="191" t="s">
        <v>755</v>
      </c>
      <c r="P196" s="192" t="s">
        <v>1021</v>
      </c>
      <c r="Q196" s="121">
        <f t="shared" si="21"/>
        <v>0</v>
      </c>
      <c r="R196" s="121">
        <f t="shared" si="22"/>
        <v>0</v>
      </c>
      <c r="S196" s="121">
        <f t="shared" si="23"/>
        <v>0</v>
      </c>
      <c r="T196" s="44"/>
      <c r="U196" s="44"/>
      <c r="V196" s="44"/>
      <c r="W196" s="44"/>
      <c r="X196" s="44"/>
      <c r="Y196" s="44"/>
      <c r="Z196" s="44"/>
      <c r="AA196" s="44"/>
      <c r="AB196" s="44"/>
      <c r="AC196" s="38"/>
    </row>
    <row r="197" spans="1:29" ht="22.5" hidden="1" customHeight="1">
      <c r="A197" s="193" t="s">
        <v>820</v>
      </c>
      <c r="B197" s="115"/>
      <c r="C197" s="135"/>
      <c r="D197" s="135"/>
      <c r="E197" s="135"/>
      <c r="F197" s="135"/>
      <c r="G197" s="137"/>
      <c r="H197" s="194" t="s">
        <v>821</v>
      </c>
      <c r="I197" s="183"/>
      <c r="J197" s="195"/>
      <c r="K197" s="115"/>
      <c r="L197" s="121"/>
      <c r="M197" s="135"/>
      <c r="N197" s="121"/>
      <c r="O197" s="135"/>
      <c r="P197" s="136"/>
      <c r="Q197" s="121"/>
      <c r="R197" s="121"/>
      <c r="S197" s="121"/>
      <c r="T197" s="44"/>
      <c r="U197" s="44"/>
      <c r="V197" s="44"/>
      <c r="W197" s="44"/>
      <c r="X197" s="44"/>
      <c r="Y197" s="44"/>
      <c r="Z197" s="44"/>
      <c r="AA197" s="44"/>
      <c r="AB197" s="44"/>
      <c r="AC197" s="38"/>
    </row>
    <row r="198" spans="1:29" ht="22.5" hidden="1" customHeight="1">
      <c r="A198" s="112" t="s">
        <v>822</v>
      </c>
      <c r="B198" s="112" t="s">
        <v>37</v>
      </c>
      <c r="C198" s="112" t="s">
        <v>265</v>
      </c>
      <c r="D198" s="112" t="s">
        <v>39</v>
      </c>
      <c r="E198" s="112" t="s">
        <v>855</v>
      </c>
      <c r="F198" s="112" t="s">
        <v>845</v>
      </c>
      <c r="G198" s="113" t="s">
        <v>6</v>
      </c>
      <c r="H198" s="112" t="s">
        <v>823</v>
      </c>
      <c r="I198" s="112" t="s">
        <v>43</v>
      </c>
      <c r="J198" s="112" t="s">
        <v>44</v>
      </c>
      <c r="K198" s="112" t="s">
        <v>45</v>
      </c>
      <c r="L198" s="112" t="s">
        <v>46</v>
      </c>
      <c r="M198" s="112" t="s">
        <v>47</v>
      </c>
      <c r="N198" s="112" t="s">
        <v>6</v>
      </c>
      <c r="O198" s="112" t="s">
        <v>6</v>
      </c>
      <c r="P198" s="113"/>
      <c r="Q198" s="112" t="s">
        <v>339</v>
      </c>
      <c r="R198" s="112" t="s">
        <v>339</v>
      </c>
      <c r="S198" s="112" t="s">
        <v>339</v>
      </c>
      <c r="T198" s="44"/>
      <c r="U198" s="44"/>
      <c r="V198" s="44"/>
      <c r="W198" s="44"/>
      <c r="X198" s="44"/>
      <c r="Y198" s="44"/>
      <c r="Z198" s="44"/>
      <c r="AA198" s="44"/>
      <c r="AB198" s="44"/>
      <c r="AC198" s="38"/>
    </row>
    <row r="199" spans="1:29" ht="22.5" customHeight="1">
      <c r="A199" s="114">
        <v>1</v>
      </c>
      <c r="B199" s="196">
        <v>1</v>
      </c>
      <c r="C199" s="196">
        <v>0</v>
      </c>
      <c r="D199" s="196">
        <v>0</v>
      </c>
      <c r="E199" s="196">
        <v>0</v>
      </c>
      <c r="F199" s="196">
        <v>0</v>
      </c>
      <c r="G199" s="197" t="s">
        <v>6</v>
      </c>
      <c r="H199" s="196" t="s">
        <v>1022</v>
      </c>
      <c r="I199" s="198" t="s">
        <v>6</v>
      </c>
      <c r="J199" s="198" t="s">
        <v>6</v>
      </c>
      <c r="K199" s="196"/>
      <c r="L199" s="196" t="s">
        <v>6</v>
      </c>
      <c r="M199" s="199" t="s">
        <v>6</v>
      </c>
      <c r="N199" s="196" t="s">
        <v>6</v>
      </c>
      <c r="O199" s="199" t="s">
        <v>6</v>
      </c>
      <c r="P199" s="200"/>
      <c r="Q199" s="121">
        <f>A199*F199</f>
        <v>0</v>
      </c>
      <c r="R199" s="121">
        <f t="shared" ref="R199:S201" si="24">A199*E199</f>
        <v>0</v>
      </c>
      <c r="S199" s="121">
        <f t="shared" si="24"/>
        <v>0</v>
      </c>
      <c r="T199" s="44"/>
      <c r="U199" s="44"/>
      <c r="V199" s="44"/>
      <c r="W199" s="44"/>
      <c r="X199" s="44"/>
      <c r="Y199" s="44"/>
      <c r="Z199" s="44"/>
      <c r="AA199" s="44"/>
      <c r="AB199" s="44"/>
      <c r="AC199" s="38"/>
    </row>
    <row r="200" spans="1:29" ht="22.5" customHeight="1">
      <c r="A200" s="114">
        <v>1</v>
      </c>
      <c r="B200" s="196">
        <v>1</v>
      </c>
      <c r="C200" s="196">
        <v>0</v>
      </c>
      <c r="D200" s="196">
        <v>0</v>
      </c>
      <c r="E200" s="196">
        <v>0</v>
      </c>
      <c r="F200" s="196">
        <v>0</v>
      </c>
      <c r="G200" s="197" t="s">
        <v>6</v>
      </c>
      <c r="H200" s="196" t="s">
        <v>1023</v>
      </c>
      <c r="I200" s="198" t="s">
        <v>6</v>
      </c>
      <c r="J200" s="198" t="s">
        <v>6</v>
      </c>
      <c r="K200" s="196"/>
      <c r="L200" s="196" t="s">
        <v>6</v>
      </c>
      <c r="M200" s="199" t="s">
        <v>6</v>
      </c>
      <c r="N200" s="196" t="s">
        <v>6</v>
      </c>
      <c r="O200" s="199" t="s">
        <v>6</v>
      </c>
      <c r="P200" s="200"/>
      <c r="Q200" s="121">
        <f>A200*F200</f>
        <v>0</v>
      </c>
      <c r="R200" s="121">
        <f t="shared" si="24"/>
        <v>0</v>
      </c>
      <c r="S200" s="121">
        <f t="shared" si="24"/>
        <v>0</v>
      </c>
      <c r="T200" s="44"/>
      <c r="U200" s="44"/>
      <c r="V200" s="44"/>
      <c r="W200" s="44"/>
      <c r="X200" s="44"/>
      <c r="Y200" s="44"/>
      <c r="Z200" s="44"/>
      <c r="AA200" s="44"/>
      <c r="AB200" s="44"/>
      <c r="AC200" s="38"/>
    </row>
    <row r="201" spans="1:29" ht="22.5" customHeight="1">
      <c r="A201" s="114">
        <v>1</v>
      </c>
      <c r="B201" s="196">
        <v>60</v>
      </c>
      <c r="C201" s="196">
        <v>0</v>
      </c>
      <c r="D201" s="196">
        <v>0</v>
      </c>
      <c r="E201" s="196">
        <v>0</v>
      </c>
      <c r="F201" s="196">
        <v>0</v>
      </c>
      <c r="G201" s="197" t="s">
        <v>1024</v>
      </c>
      <c r="H201" s="196" t="s">
        <v>1025</v>
      </c>
      <c r="I201" s="198" t="s">
        <v>6</v>
      </c>
      <c r="J201" s="198" t="s">
        <v>6</v>
      </c>
      <c r="K201" s="196"/>
      <c r="L201" s="196" t="s">
        <v>6</v>
      </c>
      <c r="M201" s="199" t="s">
        <v>6</v>
      </c>
      <c r="N201" s="196" t="s">
        <v>6</v>
      </c>
      <c r="O201" s="199" t="s">
        <v>6</v>
      </c>
      <c r="P201" s="200"/>
      <c r="Q201" s="121">
        <f>A201*F201</f>
        <v>0</v>
      </c>
      <c r="R201" s="121">
        <f t="shared" si="24"/>
        <v>0</v>
      </c>
      <c r="S201" s="121">
        <f t="shared" si="24"/>
        <v>0</v>
      </c>
      <c r="T201" s="44"/>
      <c r="U201" s="44"/>
      <c r="V201" s="44"/>
      <c r="W201" s="44"/>
      <c r="X201" s="44"/>
      <c r="Y201" s="44"/>
      <c r="Z201" s="44"/>
      <c r="AA201" s="44"/>
      <c r="AB201" s="44"/>
      <c r="AC201" s="38"/>
    </row>
    <row r="202" spans="1:29" ht="22.5" hidden="1" customHeight="1">
      <c r="A202" s="112" t="s">
        <v>36</v>
      </c>
      <c r="B202" s="112" t="s">
        <v>37</v>
      </c>
      <c r="C202" s="112" t="s">
        <v>265</v>
      </c>
      <c r="D202" s="112"/>
      <c r="E202" s="112" t="s">
        <v>855</v>
      </c>
      <c r="F202" s="112" t="s">
        <v>845</v>
      </c>
      <c r="G202" s="113" t="s">
        <v>42</v>
      </c>
      <c r="H202" s="112" t="s">
        <v>389</v>
      </c>
      <c r="I202" s="112" t="s">
        <v>835</v>
      </c>
      <c r="J202" s="112" t="s">
        <v>836</v>
      </c>
      <c r="K202" s="112" t="s">
        <v>45</v>
      </c>
      <c r="L202" s="112" t="s">
        <v>46</v>
      </c>
      <c r="M202" s="112" t="s">
        <v>47</v>
      </c>
      <c r="N202" s="112" t="s">
        <v>48</v>
      </c>
      <c r="O202" s="112" t="s">
        <v>49</v>
      </c>
      <c r="P202" s="113" t="s">
        <v>50</v>
      </c>
      <c r="Q202" s="112" t="s">
        <v>267</v>
      </c>
      <c r="R202" s="112" t="s">
        <v>268</v>
      </c>
      <c r="S202" s="112" t="s">
        <v>269</v>
      </c>
      <c r="T202" s="44"/>
      <c r="U202" s="44"/>
      <c r="V202" s="44"/>
      <c r="W202" s="44"/>
      <c r="X202" s="44"/>
      <c r="Y202" s="44"/>
      <c r="Z202" s="44"/>
      <c r="AA202" s="44"/>
      <c r="AB202" s="44"/>
      <c r="AC202" s="38"/>
    </row>
    <row r="203" spans="1:29" ht="22.5" hidden="1" customHeight="1">
      <c r="A203" s="201" t="s">
        <v>837</v>
      </c>
      <c r="B203" s="44"/>
      <c r="C203" s="44"/>
      <c r="D203" s="44"/>
      <c r="E203" s="44"/>
      <c r="F203" s="44"/>
      <c r="G203" s="107"/>
      <c r="H203" s="44"/>
      <c r="I203" s="44"/>
      <c r="J203" s="44"/>
      <c r="K203" s="44"/>
      <c r="L203" s="44"/>
      <c r="M203" s="44"/>
      <c r="N203" s="38"/>
      <c r="O203" s="38"/>
      <c r="P203" s="44"/>
      <c r="Q203" s="44"/>
      <c r="R203" s="44"/>
      <c r="S203" s="44"/>
      <c r="T203" s="44"/>
      <c r="U203" s="44"/>
      <c r="V203" s="44"/>
      <c r="W203" s="44"/>
      <c r="X203" s="44"/>
      <c r="Y203" s="44"/>
      <c r="Z203" s="44"/>
      <c r="AA203" s="44"/>
      <c r="AB203" s="38"/>
      <c r="AC203" s="38"/>
    </row>
    <row r="204" spans="1:29" ht="22.5" hidden="1" customHeight="1">
      <c r="A204" s="38" t="s">
        <v>838</v>
      </c>
      <c r="B204" s="44"/>
      <c r="C204" s="44"/>
      <c r="D204" s="44"/>
      <c r="E204" s="44"/>
      <c r="F204" s="44"/>
      <c r="G204" s="107"/>
      <c r="H204" s="44"/>
      <c r="I204" s="44"/>
      <c r="J204" s="44"/>
      <c r="K204" s="44"/>
      <c r="L204" s="44"/>
      <c r="M204" s="44"/>
      <c r="N204" s="38"/>
      <c r="O204" s="38"/>
      <c r="P204" s="44"/>
      <c r="Q204" s="44"/>
      <c r="R204" s="44"/>
      <c r="S204" s="44"/>
      <c r="T204" s="44"/>
      <c r="U204" s="44"/>
      <c r="V204" s="44"/>
      <c r="W204" s="44"/>
      <c r="X204" s="44"/>
      <c r="Y204" s="44"/>
      <c r="Z204" s="44"/>
      <c r="AA204" s="44"/>
      <c r="AB204" s="38"/>
      <c r="AC204" s="38"/>
    </row>
    <row r="205" spans="1:29" ht="22.5" hidden="1" customHeight="1">
      <c r="A205" s="44">
        <f>SUM(SUM(Q5:Q6)+SUM(Q8:Q10)+SUM(Q13:Q43)+SUM(Q45:Q60)+SUM(Q62:Q77)+SUM(Q81:Q107)+SUM(Q109:Q132)+SUM(Q134:Q159)+SUM(Q161:Q183))</f>
        <v>1421.7100000000003</v>
      </c>
      <c r="B205" s="44" t="s">
        <v>839</v>
      </c>
      <c r="C205" s="44"/>
      <c r="D205" s="44"/>
      <c r="E205" s="44"/>
      <c r="F205" s="44"/>
      <c r="G205" s="107"/>
      <c r="H205" s="44"/>
      <c r="I205" s="44"/>
      <c r="J205" s="44"/>
      <c r="K205" s="44"/>
      <c r="L205" s="44"/>
      <c r="M205" s="44"/>
      <c r="N205" s="38"/>
      <c r="O205" s="38"/>
      <c r="P205" s="44" t="s">
        <v>6</v>
      </c>
      <c r="Q205" s="44" t="s">
        <v>6</v>
      </c>
      <c r="R205" s="44" t="s">
        <v>6</v>
      </c>
      <c r="S205" s="44"/>
      <c r="T205" s="44"/>
      <c r="U205" s="44"/>
      <c r="V205" s="44"/>
      <c r="W205" s="44"/>
      <c r="X205" s="44"/>
      <c r="Y205" s="44"/>
      <c r="Z205" s="44"/>
      <c r="AA205" s="44"/>
      <c r="AB205" s="38"/>
      <c r="AC205" s="38"/>
    </row>
    <row r="206" spans="1:29" ht="22.5" hidden="1" customHeight="1">
      <c r="A206" s="44">
        <f>SUM(SUM(Q79+Q78)+SUM(Q185:Q196))</f>
        <v>0</v>
      </c>
      <c r="B206" s="44" t="s">
        <v>1026</v>
      </c>
      <c r="C206" s="44"/>
      <c r="D206" s="44"/>
      <c r="E206" s="44"/>
      <c r="F206" s="44"/>
      <c r="G206" s="107"/>
      <c r="H206" s="44"/>
      <c r="I206" s="44"/>
      <c r="J206" s="44"/>
      <c r="K206" s="44"/>
      <c r="L206" s="44"/>
      <c r="M206" s="44"/>
      <c r="N206" s="38"/>
      <c r="O206" s="38"/>
      <c r="P206" s="44" t="s">
        <v>6</v>
      </c>
      <c r="Q206" s="44" t="s">
        <v>6</v>
      </c>
      <c r="R206" s="44" t="s">
        <v>6</v>
      </c>
      <c r="S206" s="44"/>
      <c r="T206" s="44"/>
      <c r="U206" s="44"/>
      <c r="V206" s="44"/>
      <c r="W206" s="44"/>
      <c r="X206" s="44"/>
      <c r="Y206" s="44"/>
      <c r="Z206" s="44"/>
      <c r="AA206" s="44"/>
      <c r="AB206" s="38"/>
      <c r="AC206" s="38"/>
    </row>
    <row r="207" spans="1:29" ht="22.5" hidden="1" customHeight="1">
      <c r="A207" s="44">
        <f>((A11*35)+(A12*195))</f>
        <v>35</v>
      </c>
      <c r="B207" s="44" t="s">
        <v>1027</v>
      </c>
      <c r="C207" s="44"/>
      <c r="D207" s="44"/>
      <c r="E207" s="44"/>
      <c r="F207" s="44"/>
      <c r="G207" s="107"/>
      <c r="H207" s="44"/>
      <c r="I207" s="44"/>
      <c r="J207" s="44"/>
      <c r="K207" s="44"/>
      <c r="L207" s="44"/>
      <c r="M207" s="44"/>
      <c r="N207" s="38"/>
      <c r="O207" s="38"/>
      <c r="P207" s="44"/>
      <c r="Q207" s="44"/>
      <c r="R207" s="44"/>
      <c r="S207" s="44"/>
      <c r="T207" s="44"/>
      <c r="U207" s="44"/>
      <c r="V207" s="44"/>
      <c r="W207" s="44"/>
      <c r="X207" s="44"/>
      <c r="Y207" s="44"/>
      <c r="Z207" s="44"/>
      <c r="AA207" s="44"/>
      <c r="AB207" s="38"/>
      <c r="AC207" s="38"/>
    </row>
    <row r="208" spans="1:29" ht="22.5" hidden="1" customHeight="1">
      <c r="A208" s="38" t="s">
        <v>841</v>
      </c>
      <c r="B208" s="38"/>
      <c r="C208" s="44"/>
      <c r="D208" s="44"/>
      <c r="E208" s="44"/>
      <c r="F208" s="44"/>
      <c r="G208" s="107"/>
      <c r="H208" s="44"/>
      <c r="I208" s="44"/>
      <c r="J208" s="44"/>
      <c r="K208" s="44"/>
      <c r="L208" s="44"/>
      <c r="M208" s="44"/>
      <c r="N208" s="38"/>
      <c r="O208" s="38"/>
      <c r="P208" s="44" t="s">
        <v>6</v>
      </c>
      <c r="Q208" s="44" t="s">
        <v>6</v>
      </c>
      <c r="R208" s="44" t="s">
        <v>6</v>
      </c>
      <c r="S208" s="44"/>
      <c r="T208" s="44"/>
      <c r="U208" s="44"/>
      <c r="V208" s="44"/>
      <c r="W208" s="44"/>
      <c r="X208" s="44"/>
      <c r="Y208" s="44"/>
      <c r="Z208" s="44"/>
      <c r="AA208" s="44"/>
      <c r="AB208" s="38"/>
      <c r="AC208" s="38"/>
    </row>
    <row r="209" spans="1:29" ht="22.5" hidden="1" customHeight="1">
      <c r="A209" s="202">
        <f>SUM(SUM(R5:R6)+SUM(R8:R10)+SUM(R13:R43)+SUM(R45:R60)+SUM(R62:R77)+SUM(R81:R107)+SUM(R109:R132)+SUM(R134:R159)+SUM(R161:R183))</f>
        <v>1535.7100000000003</v>
      </c>
      <c r="B209" s="44" t="s">
        <v>839</v>
      </c>
      <c r="C209" s="44"/>
      <c r="D209" s="44"/>
      <c r="E209" s="44"/>
      <c r="F209" s="44"/>
      <c r="G209" s="107"/>
      <c r="H209" s="44"/>
      <c r="I209" s="44"/>
      <c r="J209" s="44"/>
      <c r="K209" s="44"/>
      <c r="L209" s="44"/>
      <c r="M209" s="44"/>
      <c r="N209" s="38"/>
      <c r="O209" s="38"/>
      <c r="P209" s="44"/>
      <c r="Q209" s="44"/>
      <c r="R209" s="44"/>
      <c r="S209" s="44"/>
      <c r="T209" s="44"/>
      <c r="U209" s="44"/>
      <c r="V209" s="44"/>
      <c r="W209" s="44"/>
      <c r="X209" s="44"/>
      <c r="Y209" s="44"/>
      <c r="Z209" s="44"/>
      <c r="AA209" s="44"/>
      <c r="AB209" s="38"/>
      <c r="AC209" s="38"/>
    </row>
    <row r="210" spans="1:29" ht="22.5" hidden="1" customHeight="1">
      <c r="A210" s="44">
        <f>SUM(SUM(R78+R79)+SUM(R185:R196))</f>
        <v>0</v>
      </c>
      <c r="B210" s="44" t="s">
        <v>1026</v>
      </c>
      <c r="C210" s="44"/>
      <c r="D210" s="44"/>
      <c r="E210" s="44"/>
      <c r="F210" s="44"/>
      <c r="G210" s="107"/>
      <c r="H210" s="44"/>
      <c r="I210" s="44"/>
      <c r="J210" s="44"/>
      <c r="K210" s="44"/>
      <c r="L210" s="44"/>
      <c r="M210" s="44"/>
      <c r="N210" s="38"/>
      <c r="O210" s="38"/>
      <c r="P210" s="44"/>
      <c r="Q210" s="44"/>
      <c r="R210" s="44"/>
      <c r="S210" s="44"/>
      <c r="T210" s="44"/>
      <c r="U210" s="44"/>
      <c r="V210" s="44"/>
      <c r="W210" s="44"/>
      <c r="X210" s="44"/>
      <c r="Y210" s="44"/>
      <c r="Z210" s="44"/>
      <c r="AA210" s="44"/>
      <c r="AB210" s="38"/>
      <c r="AC210" s="38"/>
    </row>
    <row r="211" spans="1:29" ht="22.5" hidden="1" customHeight="1">
      <c r="A211" s="44">
        <f>((A11*35)+(A12*195))</f>
        <v>35</v>
      </c>
      <c r="B211" s="44" t="s">
        <v>1027</v>
      </c>
      <c r="C211" s="44"/>
      <c r="D211" s="44"/>
      <c r="E211" s="44"/>
      <c r="F211" s="44"/>
      <c r="G211" s="107"/>
      <c r="H211" s="44"/>
      <c r="I211" s="44"/>
      <c r="J211" s="44"/>
      <c r="K211" s="44"/>
      <c r="L211" s="44"/>
      <c r="M211" s="44"/>
      <c r="N211" s="38"/>
      <c r="O211" s="38"/>
      <c r="P211" s="44"/>
      <c r="Q211" s="44"/>
      <c r="R211" s="44"/>
      <c r="S211" s="44"/>
      <c r="T211" s="44"/>
      <c r="U211" s="44"/>
      <c r="V211" s="44"/>
      <c r="W211" s="44"/>
      <c r="X211" s="44"/>
      <c r="Y211" s="44"/>
      <c r="Z211" s="44"/>
      <c r="AA211" s="44"/>
      <c r="AB211" s="38"/>
      <c r="AC211" s="38"/>
    </row>
    <row r="212" spans="1:29" ht="22.5" customHeight="1">
      <c r="A212" s="44"/>
      <c r="B212" s="107"/>
      <c r="C212" s="44"/>
      <c r="D212" s="44"/>
      <c r="E212" s="44"/>
      <c r="F212" s="44"/>
      <c r="G212" s="107"/>
      <c r="H212" s="44"/>
      <c r="I212" s="44"/>
      <c r="J212" s="44"/>
      <c r="K212" s="44"/>
      <c r="L212" s="44"/>
      <c r="M212" s="44"/>
      <c r="N212" s="38"/>
      <c r="O212" s="38"/>
      <c r="P212" s="44"/>
      <c r="Q212" s="44"/>
      <c r="R212" s="44"/>
      <c r="S212" s="44"/>
      <c r="T212" s="44"/>
      <c r="U212" s="44"/>
      <c r="V212" s="44"/>
      <c r="W212" s="44"/>
      <c r="X212" s="44"/>
      <c r="Y212" s="44"/>
      <c r="Z212" s="44"/>
      <c r="AA212" s="44"/>
      <c r="AB212" s="38"/>
      <c r="AC212" s="38"/>
    </row>
    <row r="213" spans="1:29" ht="22.5" customHeight="1">
      <c r="A213" s="38" t="s">
        <v>842</v>
      </c>
      <c r="B213" s="107"/>
      <c r="C213" s="44"/>
      <c r="D213" s="44"/>
      <c r="E213" s="44"/>
      <c r="F213" s="44"/>
      <c r="G213" s="107"/>
      <c r="H213" s="44"/>
      <c r="I213" s="44"/>
      <c r="J213" s="44"/>
      <c r="K213" s="44"/>
      <c r="L213" s="44"/>
      <c r="M213" s="44"/>
      <c r="N213" s="38"/>
      <c r="O213" s="38"/>
      <c r="P213" s="44"/>
      <c r="Q213" s="44"/>
      <c r="R213" s="44"/>
      <c r="S213" s="44"/>
      <c r="T213" s="44"/>
      <c r="U213" s="44"/>
      <c r="V213" s="44"/>
      <c r="W213" s="44"/>
      <c r="X213" s="44"/>
      <c r="Y213" s="44"/>
      <c r="Z213" s="44"/>
      <c r="AA213" s="44"/>
      <c r="AB213" s="38"/>
      <c r="AC213" s="38"/>
    </row>
    <row r="214" spans="1:29" ht="22.5" customHeight="1">
      <c r="A214" s="202">
        <f>SUM(SUM(S5:S6)+SUM(S8:S10)+SUM(S13:S43)+SUM(S45:S60)+SUM(S62:S77)+SUM(S81:S107)+SUM(S109:S132)+SUM(S134:S159)+SUM(S161:S183))</f>
        <v>2478.71</v>
      </c>
      <c r="B214" s="44" t="s">
        <v>839</v>
      </c>
      <c r="C214" s="44"/>
      <c r="D214" s="44"/>
      <c r="E214" s="44"/>
      <c r="F214" s="44"/>
      <c r="G214" s="107"/>
      <c r="H214" s="44"/>
      <c r="I214" s="44"/>
      <c r="J214" s="44"/>
      <c r="K214" s="44"/>
      <c r="L214" s="44"/>
      <c r="M214" s="44"/>
      <c r="N214" s="38"/>
      <c r="O214" s="38"/>
      <c r="P214" s="44"/>
      <c r="Q214" s="44"/>
      <c r="R214" s="44"/>
      <c r="S214" s="44"/>
      <c r="T214" s="44"/>
      <c r="U214" s="44"/>
      <c r="V214" s="44"/>
      <c r="W214" s="44"/>
      <c r="X214" s="44"/>
      <c r="Y214" s="44"/>
      <c r="Z214" s="44"/>
      <c r="AA214" s="44"/>
      <c r="AB214" s="38"/>
      <c r="AC214" s="38"/>
    </row>
    <row r="215" spans="1:29" ht="22.5" customHeight="1">
      <c r="A215" s="202">
        <f>SUM(SUM(S79+S78)+SUM(S185:S196))</f>
        <v>0</v>
      </c>
      <c r="B215" s="44" t="s">
        <v>1026</v>
      </c>
      <c r="C215" s="44"/>
      <c r="D215" s="44"/>
      <c r="E215" s="44"/>
      <c r="F215" s="44"/>
      <c r="G215" s="107"/>
      <c r="H215" s="44"/>
      <c r="I215" s="44"/>
      <c r="J215" s="44"/>
      <c r="K215" s="44"/>
      <c r="L215" s="44"/>
      <c r="M215" s="44"/>
      <c r="N215" s="38"/>
      <c r="O215" s="38"/>
      <c r="P215" s="44"/>
      <c r="Q215" s="44"/>
      <c r="R215" s="44"/>
      <c r="S215" s="44"/>
      <c r="T215" s="44"/>
      <c r="U215" s="44"/>
      <c r="V215" s="44"/>
      <c r="W215" s="44"/>
      <c r="X215" s="44"/>
      <c r="Y215" s="44"/>
      <c r="Z215" s="44"/>
      <c r="AA215" s="44"/>
      <c r="AB215" s="38"/>
      <c r="AC215" s="38"/>
    </row>
    <row r="216" spans="1:29" ht="22.5" customHeight="1">
      <c r="A216" s="44">
        <f>((A11*57+(A12*300)))</f>
        <v>57</v>
      </c>
      <c r="B216" s="44" t="s">
        <v>1027</v>
      </c>
      <c r="C216" s="44"/>
      <c r="D216" s="44"/>
      <c r="E216" s="44"/>
      <c r="F216" s="44"/>
      <c r="G216" s="107"/>
      <c r="H216" s="44"/>
      <c r="I216" s="44"/>
      <c r="J216" s="44"/>
      <c r="K216" s="44"/>
      <c r="L216" s="44"/>
      <c r="M216" s="44"/>
      <c r="N216" s="38"/>
      <c r="O216" s="38"/>
      <c r="P216" s="44"/>
      <c r="Q216" s="44"/>
      <c r="R216" s="44"/>
      <c r="S216" s="44"/>
      <c r="T216" s="44"/>
      <c r="U216" s="44"/>
      <c r="V216" s="44"/>
      <c r="W216" s="44"/>
      <c r="X216" s="44"/>
      <c r="Y216" s="44"/>
      <c r="Z216" s="44"/>
      <c r="AA216" s="44"/>
      <c r="AB216" s="38"/>
      <c r="AC216" s="38"/>
    </row>
    <row r="217" spans="1:29" ht="22.5" customHeight="1">
      <c r="A217" s="44"/>
      <c r="B217" s="44"/>
      <c r="C217" s="44"/>
      <c r="D217" s="44"/>
      <c r="E217" s="44"/>
      <c r="F217" s="44"/>
      <c r="G217" s="107"/>
      <c r="H217" s="44"/>
      <c r="I217" s="44"/>
      <c r="J217" s="44"/>
      <c r="K217" s="44"/>
      <c r="L217" s="44"/>
      <c r="M217" s="44"/>
      <c r="N217" s="44"/>
      <c r="O217" s="44"/>
      <c r="P217" s="107"/>
      <c r="Q217" s="44"/>
      <c r="R217" s="44"/>
      <c r="S217" s="44"/>
      <c r="T217" s="44"/>
      <c r="U217" s="44"/>
      <c r="V217" s="44"/>
      <c r="W217" s="44"/>
      <c r="X217" s="44"/>
      <c r="Y217" s="44"/>
      <c r="Z217" s="44"/>
      <c r="AA217" s="44"/>
      <c r="AB217" s="44"/>
      <c r="AC217" s="38"/>
    </row>
    <row r="218" spans="1:29" ht="22.5" customHeight="1">
      <c r="A218" s="44"/>
      <c r="B218" s="44"/>
      <c r="C218" s="44"/>
      <c r="D218" s="44"/>
      <c r="E218" s="44"/>
      <c r="F218" s="44"/>
      <c r="G218" s="107"/>
      <c r="H218" s="44"/>
      <c r="I218" s="44"/>
      <c r="J218" s="44"/>
      <c r="K218" s="44"/>
      <c r="L218" s="44"/>
      <c r="M218" s="44"/>
      <c r="N218" s="44"/>
      <c r="O218" s="44"/>
      <c r="P218" s="107"/>
      <c r="Q218" s="44"/>
      <c r="R218" s="44"/>
      <c r="S218" s="44"/>
      <c r="T218" s="44"/>
      <c r="U218" s="44"/>
      <c r="V218" s="44"/>
      <c r="W218" s="44"/>
      <c r="X218" s="44"/>
      <c r="Y218" s="44"/>
      <c r="Z218" s="44"/>
      <c r="AA218" s="44"/>
      <c r="AB218" s="44"/>
      <c r="AC218" s="38"/>
    </row>
    <row r="219" spans="1:29" ht="22.5" customHeight="1">
      <c r="A219" s="44"/>
      <c r="B219" s="44"/>
      <c r="C219" s="44"/>
      <c r="D219" s="44"/>
      <c r="E219" s="44"/>
      <c r="F219" s="44"/>
      <c r="G219" s="107"/>
      <c r="H219" s="44"/>
      <c r="I219" s="44"/>
      <c r="J219" s="44"/>
      <c r="K219" s="44"/>
      <c r="L219" s="44"/>
      <c r="M219" s="44"/>
      <c r="N219" s="44"/>
      <c r="O219" s="44"/>
      <c r="P219" s="107"/>
      <c r="Q219" s="44"/>
      <c r="R219" s="44"/>
      <c r="S219" s="44"/>
      <c r="T219" s="44"/>
      <c r="U219" s="44"/>
      <c r="V219" s="44"/>
      <c r="W219" s="44"/>
      <c r="X219" s="44"/>
      <c r="Y219" s="44"/>
      <c r="Z219" s="44"/>
      <c r="AA219" s="44"/>
      <c r="AB219" s="44"/>
      <c r="AC219" s="38"/>
    </row>
    <row r="220" spans="1:29" ht="22.5" customHeight="1">
      <c r="A220" s="44"/>
      <c r="B220" s="44"/>
      <c r="C220" s="44"/>
      <c r="D220" s="44"/>
      <c r="E220" s="44"/>
      <c r="F220" s="44"/>
      <c r="G220" s="107"/>
      <c r="H220" s="44"/>
      <c r="I220" s="44"/>
      <c r="J220" s="44"/>
      <c r="K220" s="44"/>
      <c r="L220" s="44"/>
      <c r="M220" s="44"/>
      <c r="N220" s="44"/>
      <c r="O220" s="44"/>
      <c r="P220" s="107"/>
      <c r="Q220" s="44"/>
      <c r="R220" s="44"/>
      <c r="S220" s="44"/>
      <c r="T220" s="44"/>
      <c r="U220" s="44"/>
      <c r="V220" s="44"/>
      <c r="W220" s="44"/>
      <c r="X220" s="44"/>
      <c r="Y220" s="44"/>
      <c r="Z220" s="44"/>
      <c r="AA220" s="44"/>
      <c r="AB220" s="44"/>
      <c r="AC220" s="38"/>
    </row>
    <row r="221" spans="1:29" ht="22.5" customHeight="1">
      <c r="A221" s="44"/>
      <c r="B221" s="44"/>
      <c r="C221" s="44"/>
      <c r="D221" s="44"/>
      <c r="E221" s="44"/>
      <c r="F221" s="44"/>
      <c r="G221" s="107"/>
      <c r="H221" s="44"/>
      <c r="I221" s="44"/>
      <c r="J221" s="44"/>
      <c r="K221" s="44"/>
      <c r="L221" s="44"/>
      <c r="M221" s="44"/>
      <c r="N221" s="44"/>
      <c r="O221" s="44"/>
      <c r="P221" s="107"/>
      <c r="Q221" s="44"/>
      <c r="R221" s="44"/>
      <c r="S221" s="44"/>
      <c r="T221" s="44"/>
      <c r="U221" s="44"/>
      <c r="V221" s="44"/>
      <c r="W221" s="44"/>
      <c r="X221" s="44"/>
      <c r="Y221" s="44"/>
      <c r="Z221" s="44"/>
      <c r="AA221" s="44"/>
      <c r="AB221" s="44"/>
      <c r="AC221" s="38"/>
    </row>
    <row r="222" spans="1:29" ht="22.5" customHeight="1">
      <c r="A222" s="44"/>
      <c r="B222" s="44"/>
      <c r="C222" s="44"/>
      <c r="D222" s="44"/>
      <c r="E222" s="44"/>
      <c r="F222" s="44"/>
      <c r="G222" s="107"/>
      <c r="H222" s="44"/>
      <c r="I222" s="44"/>
      <c r="J222" s="44"/>
      <c r="K222" s="44"/>
      <c r="L222" s="44"/>
      <c r="M222" s="44"/>
      <c r="N222" s="44"/>
      <c r="O222" s="44"/>
      <c r="P222" s="107"/>
      <c r="Q222" s="44"/>
      <c r="R222" s="44"/>
      <c r="S222" s="44"/>
      <c r="T222" s="44"/>
      <c r="U222" s="44"/>
      <c r="V222" s="44"/>
      <c r="W222" s="44"/>
      <c r="X222" s="44"/>
      <c r="Y222" s="44"/>
      <c r="Z222" s="44"/>
      <c r="AA222" s="44"/>
      <c r="AB222" s="44"/>
      <c r="AC222" s="38"/>
    </row>
    <row r="223" spans="1:29" ht="22.5" customHeight="1">
      <c r="A223" s="44"/>
      <c r="B223" s="44"/>
      <c r="C223" s="44"/>
      <c r="D223" s="44"/>
      <c r="E223" s="44"/>
      <c r="F223" s="44"/>
      <c r="G223" s="107"/>
      <c r="H223" s="44"/>
      <c r="I223" s="44"/>
      <c r="J223" s="44"/>
      <c r="K223" s="44"/>
      <c r="L223" s="44"/>
      <c r="M223" s="44"/>
      <c r="N223" s="44"/>
      <c r="O223" s="44"/>
      <c r="P223" s="107"/>
      <c r="Q223" s="44"/>
      <c r="R223" s="44"/>
      <c r="S223" s="44"/>
      <c r="T223" s="44"/>
      <c r="U223" s="44"/>
      <c r="V223" s="44"/>
      <c r="W223" s="44"/>
      <c r="X223" s="44"/>
      <c r="Y223" s="44"/>
      <c r="Z223" s="44"/>
      <c r="AA223" s="44"/>
      <c r="AB223" s="44"/>
      <c r="AC223" s="38"/>
    </row>
    <row r="224" spans="1:29" ht="22.5" customHeight="1">
      <c r="A224" s="44"/>
      <c r="B224" s="44"/>
      <c r="C224" s="44"/>
      <c r="D224" s="44"/>
      <c r="E224" s="44"/>
      <c r="F224" s="44"/>
      <c r="G224" s="107"/>
      <c r="H224" s="44"/>
      <c r="I224" s="44"/>
      <c r="J224" s="44"/>
      <c r="K224" s="44"/>
      <c r="L224" s="44"/>
      <c r="M224" s="44"/>
      <c r="N224" s="44"/>
      <c r="O224" s="44"/>
      <c r="P224" s="107"/>
      <c r="Q224" s="44"/>
      <c r="R224" s="44"/>
      <c r="S224" s="44"/>
      <c r="T224" s="44"/>
      <c r="U224" s="44"/>
      <c r="V224" s="44"/>
      <c r="W224" s="44"/>
      <c r="X224" s="44"/>
      <c r="Y224" s="44"/>
      <c r="Z224" s="44"/>
      <c r="AA224" s="44"/>
      <c r="AB224" s="44"/>
      <c r="AC224" s="38"/>
    </row>
    <row r="225" spans="1:29" ht="22.5" customHeight="1">
      <c r="A225" s="44"/>
      <c r="B225" s="44"/>
      <c r="C225" s="44"/>
      <c r="D225" s="44"/>
      <c r="E225" s="44"/>
      <c r="F225" s="44"/>
      <c r="G225" s="107"/>
      <c r="H225" s="44"/>
      <c r="I225" s="44"/>
      <c r="J225" s="44"/>
      <c r="K225" s="44"/>
      <c r="L225" s="44"/>
      <c r="M225" s="44"/>
      <c r="N225" s="44"/>
      <c r="O225" s="44"/>
      <c r="P225" s="107"/>
      <c r="Q225" s="44"/>
      <c r="R225" s="44"/>
      <c r="S225" s="44"/>
      <c r="T225" s="44"/>
      <c r="U225" s="44"/>
      <c r="V225" s="44"/>
      <c r="W225" s="44"/>
      <c r="X225" s="44"/>
      <c r="Y225" s="44"/>
      <c r="Z225" s="44"/>
      <c r="AA225" s="44"/>
      <c r="AB225" s="44"/>
      <c r="AC225" s="38"/>
    </row>
    <row r="226" spans="1:29" ht="22.5" customHeight="1">
      <c r="A226" s="44"/>
      <c r="B226" s="44"/>
      <c r="C226" s="44"/>
      <c r="D226" s="44"/>
      <c r="E226" s="44"/>
      <c r="F226" s="44"/>
      <c r="G226" s="107"/>
      <c r="H226" s="44"/>
      <c r="I226" s="44"/>
      <c r="J226" s="44"/>
      <c r="K226" s="44"/>
      <c r="L226" s="44"/>
      <c r="M226" s="44"/>
      <c r="N226" s="44"/>
      <c r="O226" s="44"/>
      <c r="P226" s="107"/>
      <c r="Q226" s="44"/>
      <c r="R226" s="44"/>
      <c r="S226" s="44"/>
      <c r="T226" s="44"/>
      <c r="U226" s="44"/>
      <c r="V226" s="44"/>
      <c r="W226" s="44"/>
      <c r="X226" s="44"/>
      <c r="Y226" s="44"/>
      <c r="Z226" s="44"/>
      <c r="AA226" s="44"/>
      <c r="AB226" s="44"/>
      <c r="AC226" s="38"/>
    </row>
    <row r="227" spans="1:29" ht="22.5" customHeight="1">
      <c r="A227" s="44"/>
      <c r="B227" s="44"/>
      <c r="C227" s="44"/>
      <c r="D227" s="44"/>
      <c r="E227" s="44"/>
      <c r="F227" s="44"/>
      <c r="G227" s="107"/>
      <c r="H227" s="44"/>
      <c r="I227" s="44"/>
      <c r="J227" s="44"/>
      <c r="K227" s="44"/>
      <c r="L227" s="44"/>
      <c r="M227" s="44"/>
      <c r="N227" s="44"/>
      <c r="O227" s="44"/>
      <c r="P227" s="107"/>
      <c r="Q227" s="44"/>
      <c r="R227" s="44"/>
      <c r="S227" s="44"/>
      <c r="T227" s="44"/>
      <c r="U227" s="44"/>
      <c r="V227" s="44"/>
      <c r="W227" s="44"/>
      <c r="X227" s="44"/>
      <c r="Y227" s="44"/>
      <c r="Z227" s="44"/>
      <c r="AA227" s="44"/>
      <c r="AB227" s="44"/>
      <c r="AC227" s="38"/>
    </row>
    <row r="228" spans="1:29" ht="22.5" customHeight="1">
      <c r="A228" s="44"/>
      <c r="B228" s="44"/>
      <c r="C228" s="44"/>
      <c r="D228" s="44"/>
      <c r="E228" s="44"/>
      <c r="F228" s="44"/>
      <c r="G228" s="107"/>
      <c r="H228" s="44"/>
      <c r="I228" s="44"/>
      <c r="J228" s="44"/>
      <c r="K228" s="44"/>
      <c r="L228" s="44"/>
      <c r="M228" s="44"/>
      <c r="N228" s="44"/>
      <c r="O228" s="44"/>
      <c r="P228" s="107"/>
      <c r="Q228" s="44"/>
      <c r="R228" s="44"/>
      <c r="S228" s="44"/>
      <c r="T228" s="44"/>
      <c r="U228" s="44"/>
      <c r="V228" s="44"/>
      <c r="W228" s="44"/>
      <c r="X228" s="44"/>
      <c r="Y228" s="44"/>
      <c r="Z228" s="44"/>
      <c r="AA228" s="44"/>
      <c r="AB228" s="44"/>
      <c r="AC228" s="38"/>
    </row>
    <row r="229" spans="1:29" ht="22.5" customHeight="1">
      <c r="A229" s="44"/>
      <c r="B229" s="44"/>
      <c r="C229" s="44"/>
      <c r="D229" s="44"/>
      <c r="E229" s="44"/>
      <c r="F229" s="44"/>
      <c r="G229" s="107"/>
      <c r="H229" s="44"/>
      <c r="I229" s="44"/>
      <c r="J229" s="44"/>
      <c r="K229" s="44"/>
      <c r="L229" s="44"/>
      <c r="M229" s="44"/>
      <c r="N229" s="44"/>
      <c r="O229" s="44"/>
      <c r="P229" s="107"/>
      <c r="Q229" s="44"/>
      <c r="R229" s="44"/>
      <c r="S229" s="44"/>
      <c r="T229" s="44"/>
      <c r="U229" s="44"/>
      <c r="V229" s="44"/>
      <c r="W229" s="44"/>
      <c r="X229" s="44"/>
      <c r="Y229" s="44"/>
      <c r="Z229" s="44"/>
      <c r="AA229" s="44"/>
      <c r="AB229" s="44"/>
      <c r="AC229" s="38"/>
    </row>
    <row r="230" spans="1:29" ht="22.5" customHeight="1">
      <c r="A230" s="44"/>
      <c r="B230" s="44"/>
      <c r="C230" s="44"/>
      <c r="D230" s="44"/>
      <c r="E230" s="44"/>
      <c r="F230" s="44"/>
      <c r="G230" s="107"/>
      <c r="H230" s="44"/>
      <c r="I230" s="44"/>
      <c r="J230" s="44"/>
      <c r="K230" s="44"/>
      <c r="L230" s="44"/>
      <c r="M230" s="44"/>
      <c r="N230" s="44"/>
      <c r="O230" s="44"/>
      <c r="P230" s="107"/>
      <c r="Q230" s="44"/>
      <c r="R230" s="44"/>
      <c r="S230" s="44"/>
      <c r="T230" s="44"/>
      <c r="U230" s="44"/>
      <c r="V230" s="44"/>
      <c r="W230" s="44"/>
      <c r="X230" s="44"/>
      <c r="Y230" s="44"/>
      <c r="Z230" s="44"/>
      <c r="AA230" s="44"/>
      <c r="AB230" s="44"/>
      <c r="AC230" s="38"/>
    </row>
    <row r="231" spans="1:29" ht="22.5" customHeight="1">
      <c r="A231" s="44"/>
      <c r="B231" s="44"/>
      <c r="C231" s="44"/>
      <c r="D231" s="44"/>
      <c r="E231" s="44"/>
      <c r="F231" s="44"/>
      <c r="G231" s="107"/>
      <c r="H231" s="44"/>
      <c r="I231" s="44"/>
      <c r="J231" s="44"/>
      <c r="K231" s="44"/>
      <c r="L231" s="44"/>
      <c r="M231" s="44"/>
      <c r="N231" s="44"/>
      <c r="O231" s="44"/>
      <c r="P231" s="107"/>
      <c r="Q231" s="44"/>
      <c r="R231" s="44"/>
      <c r="S231" s="44"/>
      <c r="T231" s="44"/>
      <c r="U231" s="44"/>
      <c r="V231" s="44"/>
      <c r="W231" s="44"/>
      <c r="X231" s="44"/>
      <c r="Y231" s="44"/>
      <c r="Z231" s="44"/>
      <c r="AA231" s="44"/>
      <c r="AB231" s="44"/>
      <c r="AC231" s="38"/>
    </row>
    <row r="232" spans="1:29" ht="22.5" customHeight="1">
      <c r="A232" s="44"/>
      <c r="B232" s="44"/>
      <c r="C232" s="44"/>
      <c r="D232" s="44"/>
      <c r="E232" s="44"/>
      <c r="F232" s="44"/>
      <c r="G232" s="107"/>
      <c r="H232" s="44"/>
      <c r="I232" s="44"/>
      <c r="J232" s="44"/>
      <c r="K232" s="44"/>
      <c r="L232" s="44"/>
      <c r="M232" s="44"/>
      <c r="N232" s="44"/>
      <c r="O232" s="44"/>
      <c r="P232" s="107"/>
      <c r="Q232" s="44"/>
      <c r="R232" s="44"/>
      <c r="S232" s="44"/>
      <c r="T232" s="44"/>
      <c r="U232" s="44"/>
      <c r="V232" s="44"/>
      <c r="W232" s="44"/>
      <c r="X232" s="44"/>
      <c r="Y232" s="44"/>
      <c r="Z232" s="44"/>
      <c r="AA232" s="44"/>
      <c r="AB232" s="44"/>
      <c r="AC232" s="38"/>
    </row>
    <row r="233" spans="1:29" ht="22.5" customHeight="1">
      <c r="A233" s="44"/>
      <c r="B233" s="44"/>
      <c r="C233" s="44"/>
      <c r="D233" s="44"/>
      <c r="E233" s="44"/>
      <c r="F233" s="44"/>
      <c r="G233" s="107"/>
      <c r="H233" s="44"/>
      <c r="I233" s="44"/>
      <c r="J233" s="44"/>
      <c r="K233" s="44"/>
      <c r="L233" s="44"/>
      <c r="M233" s="44"/>
      <c r="N233" s="44"/>
      <c r="O233" s="44"/>
      <c r="P233" s="107"/>
      <c r="Q233" s="44"/>
      <c r="R233" s="44"/>
      <c r="S233" s="44"/>
      <c r="T233" s="44"/>
      <c r="U233" s="44"/>
      <c r="V233" s="44"/>
      <c r="W233" s="44"/>
      <c r="X233" s="44"/>
      <c r="Y233" s="44"/>
      <c r="Z233" s="44"/>
      <c r="AA233" s="44"/>
      <c r="AB233" s="44"/>
      <c r="AC233" s="38"/>
    </row>
    <row r="234" spans="1:29" ht="22.5" customHeight="1">
      <c r="A234" s="44"/>
      <c r="B234" s="44"/>
      <c r="C234" s="44"/>
      <c r="D234" s="44"/>
      <c r="E234" s="44"/>
      <c r="F234" s="44"/>
      <c r="G234" s="107"/>
      <c r="H234" s="44"/>
      <c r="I234" s="44"/>
      <c r="J234" s="44"/>
      <c r="K234" s="44"/>
      <c r="L234" s="44"/>
      <c r="M234" s="44"/>
      <c r="N234" s="44"/>
      <c r="O234" s="44"/>
      <c r="P234" s="107"/>
      <c r="Q234" s="44"/>
      <c r="R234" s="44"/>
      <c r="S234" s="44"/>
      <c r="T234" s="44"/>
      <c r="U234" s="44"/>
      <c r="V234" s="44"/>
      <c r="W234" s="44"/>
      <c r="X234" s="44"/>
      <c r="Y234" s="44"/>
      <c r="Z234" s="44"/>
      <c r="AA234" s="44"/>
      <c r="AB234" s="44"/>
      <c r="AC234" s="38"/>
    </row>
    <row r="235" spans="1:29" ht="22.5" customHeight="1">
      <c r="A235" s="44"/>
      <c r="B235" s="44"/>
      <c r="C235" s="44"/>
      <c r="D235" s="44"/>
      <c r="E235" s="44"/>
      <c r="F235" s="44"/>
      <c r="G235" s="107"/>
      <c r="H235" s="44"/>
      <c r="I235" s="44"/>
      <c r="J235" s="44"/>
      <c r="K235" s="44"/>
      <c r="L235" s="44"/>
      <c r="M235" s="44"/>
      <c r="N235" s="44"/>
      <c r="O235" s="44"/>
      <c r="P235" s="107"/>
      <c r="Q235" s="44"/>
      <c r="R235" s="44"/>
      <c r="S235" s="44"/>
      <c r="T235" s="44"/>
      <c r="U235" s="44"/>
      <c r="V235" s="44"/>
      <c r="W235" s="44"/>
      <c r="X235" s="44"/>
      <c r="Y235" s="44"/>
      <c r="Z235" s="44"/>
      <c r="AA235" s="44"/>
      <c r="AB235" s="44"/>
      <c r="AC235" s="38"/>
    </row>
    <row r="236" spans="1:29" ht="22.5" customHeight="1">
      <c r="A236" s="44"/>
      <c r="B236" s="44"/>
      <c r="C236" s="44"/>
      <c r="D236" s="44"/>
      <c r="E236" s="44"/>
      <c r="F236" s="44"/>
      <c r="G236" s="107"/>
      <c r="H236" s="44"/>
      <c r="I236" s="44"/>
      <c r="J236" s="44"/>
      <c r="K236" s="44"/>
      <c r="L236" s="44"/>
      <c r="M236" s="44"/>
      <c r="N236" s="44"/>
      <c r="O236" s="44"/>
      <c r="P236" s="107"/>
      <c r="Q236" s="44"/>
      <c r="R236" s="44"/>
      <c r="S236" s="44"/>
      <c r="T236" s="44"/>
      <c r="U236" s="44"/>
      <c r="V236" s="44"/>
      <c r="W236" s="44"/>
      <c r="X236" s="44"/>
      <c r="Y236" s="44"/>
      <c r="Z236" s="44"/>
      <c r="AA236" s="44"/>
      <c r="AB236" s="44"/>
      <c r="AC236" s="38"/>
    </row>
    <row r="237" spans="1:29" ht="22.5" customHeight="1">
      <c r="A237" s="44"/>
      <c r="B237" s="44"/>
      <c r="C237" s="44"/>
      <c r="D237" s="44"/>
      <c r="E237" s="44"/>
      <c r="F237" s="44"/>
      <c r="G237" s="107"/>
      <c r="H237" s="44"/>
      <c r="I237" s="44"/>
      <c r="J237" s="44"/>
      <c r="K237" s="44"/>
      <c r="L237" s="44"/>
      <c r="M237" s="44"/>
      <c r="N237" s="44"/>
      <c r="O237" s="44"/>
      <c r="P237" s="107"/>
      <c r="Q237" s="44"/>
      <c r="R237" s="44"/>
      <c r="S237" s="44"/>
      <c r="T237" s="44"/>
      <c r="U237" s="44"/>
      <c r="V237" s="44"/>
      <c r="W237" s="44"/>
      <c r="X237" s="44"/>
      <c r="Y237" s="44"/>
      <c r="Z237" s="44"/>
      <c r="AA237" s="44"/>
      <c r="AB237" s="44"/>
      <c r="AC237" s="38"/>
    </row>
    <row r="238" spans="1:29" ht="22.5" customHeight="1">
      <c r="A238" s="44"/>
      <c r="B238" s="44"/>
      <c r="C238" s="44"/>
      <c r="D238" s="44"/>
      <c r="E238" s="44"/>
      <c r="F238" s="44"/>
      <c r="G238" s="107"/>
      <c r="H238" s="44"/>
      <c r="I238" s="44"/>
      <c r="J238" s="44"/>
      <c r="K238" s="44"/>
      <c r="L238" s="44"/>
      <c r="M238" s="44"/>
      <c r="N238" s="44"/>
      <c r="O238" s="44"/>
      <c r="P238" s="107"/>
      <c r="Q238" s="44"/>
      <c r="R238" s="44"/>
      <c r="S238" s="44"/>
      <c r="T238" s="44"/>
      <c r="U238" s="44"/>
      <c r="V238" s="44"/>
      <c r="W238" s="44"/>
      <c r="X238" s="44"/>
      <c r="Y238" s="44"/>
      <c r="Z238" s="44"/>
      <c r="AA238" s="44"/>
      <c r="AB238" s="44"/>
      <c r="AC238" s="38"/>
    </row>
    <row r="239" spans="1:29" ht="22.5" customHeight="1">
      <c r="A239" s="44"/>
      <c r="B239" s="44"/>
      <c r="C239" s="44"/>
      <c r="D239" s="44"/>
      <c r="E239" s="44"/>
      <c r="F239" s="44"/>
      <c r="G239" s="107"/>
      <c r="H239" s="44"/>
      <c r="I239" s="44"/>
      <c r="J239" s="44"/>
      <c r="K239" s="44"/>
      <c r="L239" s="44"/>
      <c r="M239" s="44"/>
      <c r="N239" s="44"/>
      <c r="O239" s="44"/>
      <c r="P239" s="107"/>
      <c r="Q239" s="44"/>
      <c r="R239" s="44"/>
      <c r="S239" s="44"/>
      <c r="T239" s="44"/>
      <c r="U239" s="44"/>
      <c r="V239" s="44"/>
      <c r="W239" s="44"/>
      <c r="X239" s="44"/>
      <c r="Y239" s="44"/>
      <c r="Z239" s="44"/>
      <c r="AA239" s="44"/>
      <c r="AB239" s="44"/>
      <c r="AC239" s="38"/>
    </row>
    <row r="240" spans="1:29" ht="22.5" customHeight="1">
      <c r="A240" s="44"/>
      <c r="B240" s="44"/>
      <c r="C240" s="44"/>
      <c r="D240" s="44"/>
      <c r="E240" s="44"/>
      <c r="F240" s="44"/>
      <c r="G240" s="107"/>
      <c r="H240" s="44"/>
      <c r="I240" s="44"/>
      <c r="J240" s="44"/>
      <c r="K240" s="44"/>
      <c r="L240" s="44"/>
      <c r="M240" s="44"/>
      <c r="N240" s="44"/>
      <c r="O240" s="44"/>
      <c r="P240" s="107"/>
      <c r="Q240" s="44"/>
      <c r="R240" s="44"/>
      <c r="S240" s="44"/>
      <c r="T240" s="44"/>
      <c r="U240" s="44"/>
      <c r="V240" s="44"/>
      <c r="W240" s="44"/>
      <c r="X240" s="44"/>
      <c r="Y240" s="44"/>
      <c r="Z240" s="44"/>
      <c r="AA240" s="44"/>
      <c r="AB240" s="44"/>
      <c r="AC240" s="38"/>
    </row>
    <row r="241" spans="1:29" ht="22.5" customHeight="1">
      <c r="A241" s="44"/>
      <c r="B241" s="44"/>
      <c r="C241" s="44"/>
      <c r="D241" s="44"/>
      <c r="E241" s="44"/>
      <c r="F241" s="44"/>
      <c r="G241" s="107"/>
      <c r="H241" s="44"/>
      <c r="I241" s="44"/>
      <c r="J241" s="44"/>
      <c r="K241" s="44"/>
      <c r="L241" s="44"/>
      <c r="M241" s="44"/>
      <c r="N241" s="44"/>
      <c r="O241" s="44"/>
      <c r="P241" s="107"/>
      <c r="Q241" s="44"/>
      <c r="R241" s="44"/>
      <c r="S241" s="44"/>
      <c r="T241" s="44"/>
      <c r="U241" s="44"/>
      <c r="V241" s="44"/>
      <c r="W241" s="44"/>
      <c r="X241" s="44"/>
      <c r="Y241" s="44"/>
      <c r="Z241" s="44"/>
      <c r="AA241" s="44"/>
      <c r="AB241" s="44"/>
      <c r="AC241" s="38"/>
    </row>
    <row r="242" spans="1:29" ht="22.5" customHeight="1">
      <c r="A242" s="44"/>
      <c r="B242" s="44"/>
      <c r="C242" s="44"/>
      <c r="D242" s="44"/>
      <c r="E242" s="44"/>
      <c r="F242" s="44"/>
      <c r="G242" s="107"/>
      <c r="H242" s="44"/>
      <c r="I242" s="44"/>
      <c r="J242" s="44"/>
      <c r="K242" s="44"/>
      <c r="L242" s="44"/>
      <c r="M242" s="44"/>
      <c r="N242" s="44"/>
      <c r="O242" s="44"/>
      <c r="P242" s="107"/>
      <c r="Q242" s="44"/>
      <c r="R242" s="44"/>
      <c r="S242" s="44"/>
      <c r="T242" s="44"/>
      <c r="U242" s="44"/>
      <c r="V242" s="44"/>
      <c r="W242" s="44"/>
      <c r="X242" s="44"/>
      <c r="Y242" s="44"/>
      <c r="Z242" s="44"/>
      <c r="AA242" s="44"/>
      <c r="AB242" s="44"/>
      <c r="AC242" s="38"/>
    </row>
    <row r="243" spans="1:29" ht="22.5" customHeight="1">
      <c r="A243" s="44"/>
      <c r="B243" s="44"/>
      <c r="C243" s="44"/>
      <c r="D243" s="44"/>
      <c r="E243" s="44"/>
      <c r="F243" s="44"/>
      <c r="G243" s="107"/>
      <c r="H243" s="44"/>
      <c r="I243" s="44"/>
      <c r="J243" s="44"/>
      <c r="K243" s="44"/>
      <c r="L243" s="44"/>
      <c r="M243" s="44"/>
      <c r="N243" s="44"/>
      <c r="O243" s="44"/>
      <c r="P243" s="107"/>
      <c r="Q243" s="44"/>
      <c r="R243" s="44"/>
      <c r="S243" s="44"/>
      <c r="T243" s="44"/>
      <c r="U243" s="44"/>
      <c r="V243" s="44"/>
      <c r="W243" s="44"/>
      <c r="X243" s="44"/>
      <c r="Y243" s="44"/>
      <c r="Z243" s="44"/>
      <c r="AA243" s="44"/>
      <c r="AB243" s="44"/>
      <c r="AC243" s="38"/>
    </row>
    <row r="244" spans="1:29" ht="22.5" customHeight="1">
      <c r="A244" s="44"/>
      <c r="B244" s="44"/>
      <c r="C244" s="44"/>
      <c r="D244" s="44"/>
      <c r="E244" s="44"/>
      <c r="F244" s="44"/>
      <c r="G244" s="107"/>
      <c r="H244" s="44"/>
      <c r="I244" s="44"/>
      <c r="J244" s="44"/>
      <c r="K244" s="44"/>
      <c r="L244" s="44"/>
      <c r="M244" s="44"/>
      <c r="N244" s="44"/>
      <c r="O244" s="44"/>
      <c r="P244" s="107"/>
      <c r="Q244" s="44"/>
      <c r="R244" s="44"/>
      <c r="S244" s="44"/>
      <c r="T244" s="44"/>
      <c r="U244" s="44"/>
      <c r="V244" s="44"/>
      <c r="W244" s="44"/>
      <c r="X244" s="44"/>
      <c r="Y244" s="44"/>
      <c r="Z244" s="44"/>
      <c r="AA244" s="44"/>
      <c r="AB244" s="44"/>
      <c r="AC244" s="38"/>
    </row>
    <row r="245" spans="1:29" ht="22.5" customHeight="1">
      <c r="A245" s="44"/>
      <c r="B245" s="44"/>
      <c r="C245" s="44"/>
      <c r="D245" s="44"/>
      <c r="E245" s="44"/>
      <c r="F245" s="44"/>
      <c r="G245" s="107"/>
      <c r="H245" s="44"/>
      <c r="I245" s="44"/>
      <c r="J245" s="44"/>
      <c r="K245" s="44"/>
      <c r="L245" s="44"/>
      <c r="M245" s="44"/>
      <c r="N245" s="44"/>
      <c r="O245" s="44"/>
      <c r="P245" s="107"/>
      <c r="Q245" s="44"/>
      <c r="R245" s="44"/>
      <c r="S245" s="44"/>
      <c r="T245" s="44"/>
      <c r="U245" s="44"/>
      <c r="V245" s="44"/>
      <c r="W245" s="44"/>
      <c r="X245" s="44"/>
      <c r="Y245" s="44"/>
      <c r="Z245" s="44"/>
      <c r="AA245" s="44"/>
      <c r="AB245" s="44"/>
      <c r="AC245" s="38"/>
    </row>
    <row r="246" spans="1:29" ht="22.5" customHeight="1">
      <c r="A246" s="44"/>
      <c r="B246" s="44"/>
      <c r="C246" s="44"/>
      <c r="D246" s="44"/>
      <c r="E246" s="44"/>
      <c r="F246" s="44"/>
      <c r="G246" s="107"/>
      <c r="H246" s="44"/>
      <c r="I246" s="44"/>
      <c r="J246" s="44"/>
      <c r="K246" s="44"/>
      <c r="L246" s="44"/>
      <c r="M246" s="44"/>
      <c r="N246" s="44"/>
      <c r="O246" s="44"/>
      <c r="P246" s="107"/>
      <c r="Q246" s="44"/>
      <c r="R246" s="44"/>
      <c r="S246" s="44"/>
      <c r="T246" s="44"/>
      <c r="U246" s="44"/>
      <c r="V246" s="44"/>
      <c r="W246" s="44"/>
      <c r="X246" s="44"/>
      <c r="Y246" s="44"/>
      <c r="Z246" s="44"/>
      <c r="AA246" s="44"/>
      <c r="AB246" s="44"/>
      <c r="AC246" s="38"/>
    </row>
    <row r="247" spans="1:29" ht="22.5" customHeight="1">
      <c r="A247" s="44"/>
      <c r="B247" s="44"/>
      <c r="C247" s="44"/>
      <c r="D247" s="44"/>
      <c r="E247" s="44"/>
      <c r="F247" s="44"/>
      <c r="G247" s="107"/>
      <c r="H247" s="44"/>
      <c r="I247" s="44"/>
      <c r="J247" s="44"/>
      <c r="K247" s="44"/>
      <c r="L247" s="44"/>
      <c r="M247" s="44"/>
      <c r="N247" s="44"/>
      <c r="O247" s="44"/>
      <c r="P247" s="107"/>
      <c r="Q247" s="44"/>
      <c r="R247" s="44"/>
      <c r="S247" s="44"/>
      <c r="T247" s="44"/>
      <c r="U247" s="44"/>
      <c r="V247" s="44"/>
      <c r="W247" s="44"/>
      <c r="X247" s="44"/>
      <c r="Y247" s="44"/>
      <c r="Z247" s="44"/>
      <c r="AA247" s="44"/>
      <c r="AB247" s="44"/>
      <c r="AC247" s="38"/>
    </row>
    <row r="248" spans="1:29" ht="22.5" customHeight="1">
      <c r="A248" s="44"/>
      <c r="B248" s="44"/>
      <c r="C248" s="44"/>
      <c r="D248" s="44"/>
      <c r="E248" s="44"/>
      <c r="F248" s="44"/>
      <c r="G248" s="107"/>
      <c r="H248" s="44"/>
      <c r="I248" s="44"/>
      <c r="J248" s="44"/>
      <c r="K248" s="44"/>
      <c r="L248" s="44"/>
      <c r="M248" s="44"/>
      <c r="N248" s="44"/>
      <c r="O248" s="44"/>
      <c r="P248" s="107"/>
      <c r="Q248" s="44"/>
      <c r="R248" s="44"/>
      <c r="S248" s="44"/>
      <c r="T248" s="44"/>
      <c r="U248" s="44"/>
      <c r="V248" s="44"/>
      <c r="W248" s="44"/>
      <c r="X248" s="44"/>
      <c r="Y248" s="44"/>
      <c r="Z248" s="44"/>
      <c r="AA248" s="44"/>
      <c r="AB248" s="44"/>
      <c r="AC248" s="38"/>
    </row>
    <row r="249" spans="1:29" ht="22.5" customHeight="1">
      <c r="A249" s="44"/>
      <c r="B249" s="44"/>
      <c r="C249" s="44"/>
      <c r="D249" s="44"/>
      <c r="E249" s="44"/>
      <c r="F249" s="44"/>
      <c r="G249" s="107"/>
      <c r="H249" s="44"/>
      <c r="I249" s="44"/>
      <c r="J249" s="44"/>
      <c r="K249" s="44"/>
      <c r="L249" s="44"/>
      <c r="M249" s="44"/>
      <c r="N249" s="44"/>
      <c r="O249" s="44"/>
      <c r="P249" s="107"/>
      <c r="Q249" s="44"/>
      <c r="R249" s="44"/>
      <c r="S249" s="44"/>
      <c r="T249" s="44"/>
      <c r="U249" s="44"/>
      <c r="V249" s="44"/>
      <c r="W249" s="44"/>
      <c r="X249" s="44"/>
      <c r="Y249" s="44"/>
      <c r="Z249" s="44"/>
      <c r="AA249" s="44"/>
      <c r="AB249" s="44"/>
      <c r="AC249" s="38"/>
    </row>
    <row r="250" spans="1:29" ht="22.5" customHeight="1">
      <c r="A250" s="44"/>
      <c r="B250" s="44"/>
      <c r="C250" s="44"/>
      <c r="D250" s="44"/>
      <c r="E250" s="44"/>
      <c r="F250" s="44"/>
      <c r="G250" s="107"/>
      <c r="H250" s="44"/>
      <c r="I250" s="44"/>
      <c r="J250" s="44"/>
      <c r="K250" s="44"/>
      <c r="L250" s="44"/>
      <c r="M250" s="44"/>
      <c r="N250" s="44"/>
      <c r="O250" s="44"/>
      <c r="P250" s="107"/>
      <c r="Q250" s="44"/>
      <c r="R250" s="44"/>
      <c r="S250" s="44"/>
      <c r="T250" s="44"/>
      <c r="U250" s="44"/>
      <c r="V250" s="44"/>
      <c r="W250" s="44"/>
      <c r="X250" s="44"/>
      <c r="Y250" s="44"/>
      <c r="Z250" s="44"/>
      <c r="AA250" s="44"/>
      <c r="AB250" s="44"/>
      <c r="AC250" s="38"/>
    </row>
    <row r="251" spans="1:29" ht="22.5" customHeight="1">
      <c r="A251" s="44"/>
      <c r="B251" s="44"/>
      <c r="C251" s="44"/>
      <c r="D251" s="44"/>
      <c r="E251" s="44"/>
      <c r="F251" s="44"/>
      <c r="G251" s="107"/>
      <c r="H251" s="44"/>
      <c r="I251" s="44"/>
      <c r="J251" s="44"/>
      <c r="K251" s="44"/>
      <c r="L251" s="44"/>
      <c r="M251" s="44"/>
      <c r="N251" s="44"/>
      <c r="O251" s="44"/>
      <c r="P251" s="107"/>
      <c r="Q251" s="44"/>
      <c r="R251" s="44"/>
      <c r="S251" s="44"/>
      <c r="T251" s="44"/>
      <c r="U251" s="44"/>
      <c r="V251" s="44"/>
      <c r="W251" s="44"/>
      <c r="X251" s="44"/>
      <c r="Y251" s="44"/>
      <c r="Z251" s="44"/>
      <c r="AA251" s="44"/>
      <c r="AB251" s="44"/>
      <c r="AC251" s="38"/>
    </row>
    <row r="252" spans="1:29" ht="22.5" customHeight="1">
      <c r="A252" s="44"/>
      <c r="B252" s="44"/>
      <c r="C252" s="44"/>
      <c r="D252" s="44"/>
      <c r="E252" s="44"/>
      <c r="F252" s="44"/>
      <c r="G252" s="107"/>
      <c r="H252" s="44"/>
      <c r="I252" s="44"/>
      <c r="J252" s="44"/>
      <c r="K252" s="44"/>
      <c r="L252" s="44"/>
      <c r="M252" s="44"/>
      <c r="N252" s="44"/>
      <c r="O252" s="44"/>
      <c r="P252" s="107"/>
      <c r="Q252" s="44"/>
      <c r="R252" s="44"/>
      <c r="S252" s="44"/>
      <c r="T252" s="44"/>
      <c r="U252" s="44"/>
      <c r="V252" s="44"/>
      <c r="W252" s="44"/>
      <c r="X252" s="44"/>
      <c r="Y252" s="44"/>
      <c r="Z252" s="44"/>
      <c r="AA252" s="44"/>
      <c r="AB252" s="44"/>
      <c r="AC252" s="38"/>
    </row>
    <row r="253" spans="1:29" ht="22.5" customHeight="1">
      <c r="A253" s="44"/>
      <c r="B253" s="44"/>
      <c r="C253" s="44"/>
      <c r="D253" s="44"/>
      <c r="E253" s="44"/>
      <c r="F253" s="44"/>
      <c r="G253" s="107"/>
      <c r="H253" s="44"/>
      <c r="I253" s="44"/>
      <c r="J253" s="44"/>
      <c r="K253" s="44"/>
      <c r="L253" s="44"/>
      <c r="M253" s="44"/>
      <c r="N253" s="44"/>
      <c r="O253" s="44"/>
      <c r="P253" s="107"/>
      <c r="Q253" s="44"/>
      <c r="R253" s="44"/>
      <c r="S253" s="44"/>
      <c r="T253" s="44"/>
      <c r="U253" s="44"/>
      <c r="V253" s="44"/>
      <c r="W253" s="44"/>
      <c r="X253" s="44"/>
      <c r="Y253" s="44"/>
      <c r="Z253" s="44"/>
      <c r="AA253" s="44"/>
      <c r="AB253" s="44"/>
      <c r="AC253" s="38"/>
    </row>
    <row r="254" spans="1:29" ht="22.5" customHeight="1">
      <c r="A254" s="44"/>
      <c r="B254" s="44"/>
      <c r="C254" s="44"/>
      <c r="D254" s="44"/>
      <c r="E254" s="44"/>
      <c r="F254" s="44"/>
      <c r="G254" s="107"/>
      <c r="H254" s="44"/>
      <c r="I254" s="44"/>
      <c r="J254" s="44"/>
      <c r="K254" s="44"/>
      <c r="L254" s="44"/>
      <c r="M254" s="44"/>
      <c r="N254" s="44"/>
      <c r="O254" s="44"/>
      <c r="P254" s="107"/>
      <c r="Q254" s="44"/>
      <c r="R254" s="44"/>
      <c r="S254" s="44"/>
      <c r="T254" s="44"/>
      <c r="U254" s="44"/>
      <c r="V254" s="44"/>
      <c r="W254" s="44"/>
      <c r="X254" s="44"/>
      <c r="Y254" s="44"/>
      <c r="Z254" s="44"/>
      <c r="AA254" s="44"/>
      <c r="AB254" s="44"/>
      <c r="AC254" s="38"/>
    </row>
    <row r="255" spans="1:29" ht="22.5" customHeight="1">
      <c r="A255" s="44"/>
      <c r="B255" s="44"/>
      <c r="C255" s="44"/>
      <c r="D255" s="44"/>
      <c r="E255" s="44"/>
      <c r="F255" s="44"/>
      <c r="G255" s="107"/>
      <c r="H255" s="44"/>
      <c r="I255" s="44"/>
      <c r="J255" s="44"/>
      <c r="K255" s="44"/>
      <c r="L255" s="44"/>
      <c r="M255" s="44"/>
      <c r="N255" s="44"/>
      <c r="O255" s="44"/>
      <c r="P255" s="107"/>
      <c r="Q255" s="44"/>
      <c r="R255" s="44"/>
      <c r="S255" s="44"/>
      <c r="T255" s="44"/>
      <c r="U255" s="44"/>
      <c r="V255" s="44"/>
      <c r="W255" s="44"/>
      <c r="X255" s="44"/>
      <c r="Y255" s="44"/>
      <c r="Z255" s="44"/>
      <c r="AA255" s="44"/>
      <c r="AB255" s="44"/>
      <c r="AC255" s="38"/>
    </row>
    <row r="256" spans="1:29" ht="22.5" customHeight="1">
      <c r="A256" s="44"/>
      <c r="B256" s="44"/>
      <c r="C256" s="44"/>
      <c r="D256" s="44"/>
      <c r="E256" s="44"/>
      <c r="F256" s="44"/>
      <c r="G256" s="107"/>
      <c r="H256" s="44"/>
      <c r="I256" s="44"/>
      <c r="J256" s="44"/>
      <c r="K256" s="44"/>
      <c r="L256" s="44"/>
      <c r="M256" s="44"/>
      <c r="N256" s="44"/>
      <c r="O256" s="44"/>
      <c r="P256" s="107"/>
      <c r="Q256" s="44"/>
      <c r="R256" s="44"/>
      <c r="S256" s="44"/>
      <c r="T256" s="44"/>
      <c r="U256" s="44"/>
      <c r="V256" s="44"/>
      <c r="W256" s="44"/>
      <c r="X256" s="44"/>
      <c r="Y256" s="44"/>
      <c r="Z256" s="44"/>
      <c r="AA256" s="44"/>
      <c r="AB256" s="44"/>
      <c r="AC256" s="38"/>
    </row>
    <row r="257" spans="1:29" ht="22.5" customHeight="1">
      <c r="A257" s="44"/>
      <c r="B257" s="44"/>
      <c r="C257" s="44"/>
      <c r="D257" s="44"/>
      <c r="E257" s="44"/>
      <c r="F257" s="44"/>
      <c r="G257" s="107"/>
      <c r="H257" s="44"/>
      <c r="I257" s="44"/>
      <c r="J257" s="44"/>
      <c r="K257" s="44"/>
      <c r="L257" s="44"/>
      <c r="M257" s="44"/>
      <c r="N257" s="44"/>
      <c r="O257" s="44"/>
      <c r="P257" s="107"/>
      <c r="Q257" s="44"/>
      <c r="R257" s="44"/>
      <c r="S257" s="44"/>
      <c r="T257" s="44"/>
      <c r="U257" s="44"/>
      <c r="V257" s="44"/>
      <c r="W257" s="44"/>
      <c r="X257" s="44"/>
      <c r="Y257" s="44"/>
      <c r="Z257" s="44"/>
      <c r="AA257" s="44"/>
      <c r="AB257" s="44"/>
      <c r="AC257" s="38"/>
    </row>
    <row r="258" spans="1:29" ht="22.5" customHeight="1">
      <c r="A258" s="44"/>
      <c r="B258" s="44"/>
      <c r="C258" s="44"/>
      <c r="D258" s="44"/>
      <c r="E258" s="44"/>
      <c r="F258" s="44"/>
      <c r="G258" s="107"/>
      <c r="H258" s="44"/>
      <c r="I258" s="44"/>
      <c r="J258" s="44"/>
      <c r="K258" s="44"/>
      <c r="L258" s="44"/>
      <c r="M258" s="44"/>
      <c r="N258" s="44"/>
      <c r="O258" s="44"/>
      <c r="P258" s="107"/>
      <c r="Q258" s="44"/>
      <c r="R258" s="44"/>
      <c r="S258" s="44"/>
      <c r="T258" s="44"/>
      <c r="U258" s="44"/>
      <c r="V258" s="44"/>
      <c r="W258" s="44"/>
      <c r="X258" s="44"/>
      <c r="Y258" s="44"/>
      <c r="Z258" s="44"/>
      <c r="AA258" s="44"/>
      <c r="AB258" s="44"/>
      <c r="AC258" s="38"/>
    </row>
    <row r="259" spans="1:29" ht="22.5" customHeight="1">
      <c r="A259" s="44"/>
      <c r="B259" s="44"/>
      <c r="C259" s="44"/>
      <c r="D259" s="44"/>
      <c r="E259" s="44"/>
      <c r="F259" s="44"/>
      <c r="G259" s="107"/>
      <c r="H259" s="44"/>
      <c r="I259" s="44"/>
      <c r="J259" s="44"/>
      <c r="K259" s="44"/>
      <c r="L259" s="44"/>
      <c r="M259" s="44"/>
      <c r="N259" s="44"/>
      <c r="O259" s="44"/>
      <c r="P259" s="107"/>
      <c r="Q259" s="44"/>
      <c r="R259" s="44"/>
      <c r="S259" s="44"/>
      <c r="T259" s="44"/>
      <c r="U259" s="44"/>
      <c r="V259" s="44"/>
      <c r="W259" s="44"/>
      <c r="X259" s="44"/>
      <c r="Y259" s="44"/>
      <c r="Z259" s="44"/>
      <c r="AA259" s="44"/>
      <c r="AB259" s="44"/>
      <c r="AC259" s="38"/>
    </row>
    <row r="260" spans="1:29" ht="22.5" customHeight="1">
      <c r="A260" s="44"/>
      <c r="B260" s="44"/>
      <c r="C260" s="44"/>
      <c r="D260" s="44"/>
      <c r="E260" s="44"/>
      <c r="F260" s="44"/>
      <c r="G260" s="107"/>
      <c r="H260" s="44"/>
      <c r="I260" s="44"/>
      <c r="J260" s="44"/>
      <c r="K260" s="44"/>
      <c r="L260" s="44"/>
      <c r="M260" s="44"/>
      <c r="N260" s="44"/>
      <c r="O260" s="44"/>
      <c r="P260" s="107"/>
      <c r="Q260" s="44"/>
      <c r="R260" s="44"/>
      <c r="S260" s="44"/>
      <c r="T260" s="44"/>
      <c r="U260" s="44"/>
      <c r="V260" s="44"/>
      <c r="W260" s="44"/>
      <c r="X260" s="44"/>
      <c r="Y260" s="44"/>
      <c r="Z260" s="44"/>
      <c r="AA260" s="44"/>
      <c r="AB260" s="44"/>
      <c r="AC260" s="38"/>
    </row>
    <row r="261" spans="1:29" ht="22.5" customHeight="1">
      <c r="A261" s="44"/>
      <c r="B261" s="44"/>
      <c r="C261" s="44"/>
      <c r="D261" s="44"/>
      <c r="E261" s="44"/>
      <c r="F261" s="44"/>
      <c r="G261" s="107"/>
      <c r="H261" s="44"/>
      <c r="I261" s="44"/>
      <c r="J261" s="44"/>
      <c r="K261" s="44"/>
      <c r="L261" s="44"/>
      <c r="M261" s="44"/>
      <c r="N261" s="44"/>
      <c r="O261" s="44"/>
      <c r="P261" s="107"/>
      <c r="Q261" s="44"/>
      <c r="R261" s="44"/>
      <c r="S261" s="44"/>
      <c r="T261" s="44"/>
      <c r="U261" s="44"/>
      <c r="V261" s="44"/>
      <c r="W261" s="44"/>
      <c r="X261" s="44"/>
      <c r="Y261" s="44"/>
      <c r="Z261" s="44"/>
      <c r="AA261" s="44"/>
      <c r="AB261" s="44"/>
      <c r="AC261" s="38"/>
    </row>
    <row r="262" spans="1:29" ht="22.5" customHeight="1">
      <c r="A262" s="44"/>
      <c r="B262" s="44"/>
      <c r="C262" s="44"/>
      <c r="D262" s="44"/>
      <c r="E262" s="44"/>
      <c r="F262" s="44"/>
      <c r="G262" s="107"/>
      <c r="H262" s="44"/>
      <c r="I262" s="44"/>
      <c r="J262" s="44"/>
      <c r="K262" s="44"/>
      <c r="L262" s="44"/>
      <c r="M262" s="44"/>
      <c r="N262" s="44"/>
      <c r="O262" s="44"/>
      <c r="P262" s="107"/>
      <c r="Q262" s="44"/>
      <c r="R262" s="44"/>
      <c r="S262" s="44"/>
      <c r="T262" s="44"/>
      <c r="U262" s="44"/>
      <c r="V262" s="44"/>
      <c r="W262" s="44"/>
      <c r="X262" s="44"/>
      <c r="Y262" s="44"/>
      <c r="Z262" s="44"/>
      <c r="AA262" s="44"/>
      <c r="AB262" s="44"/>
      <c r="AC262" s="38"/>
    </row>
    <row r="263" spans="1:29" ht="22.5" customHeight="1">
      <c r="A263" s="44"/>
      <c r="B263" s="44"/>
      <c r="C263" s="44"/>
      <c r="D263" s="44"/>
      <c r="E263" s="44"/>
      <c r="F263" s="44"/>
      <c r="G263" s="107"/>
      <c r="H263" s="44"/>
      <c r="I263" s="44"/>
      <c r="J263" s="44"/>
      <c r="K263" s="44"/>
      <c r="L263" s="44"/>
      <c r="M263" s="44"/>
      <c r="N263" s="44"/>
      <c r="O263" s="44"/>
      <c r="P263" s="107"/>
      <c r="Q263" s="44"/>
      <c r="R263" s="44"/>
      <c r="S263" s="44"/>
      <c r="T263" s="44"/>
      <c r="U263" s="44"/>
      <c r="V263" s="44"/>
      <c r="W263" s="44"/>
      <c r="X263" s="44"/>
      <c r="Y263" s="44"/>
      <c r="Z263" s="44"/>
      <c r="AA263" s="44"/>
      <c r="AB263" s="44"/>
      <c r="AC263" s="38"/>
    </row>
    <row r="264" spans="1:29" ht="22.5" customHeight="1">
      <c r="A264" s="44"/>
      <c r="B264" s="44"/>
      <c r="C264" s="44"/>
      <c r="D264" s="44"/>
      <c r="E264" s="44"/>
      <c r="F264" s="44"/>
      <c r="G264" s="107"/>
      <c r="H264" s="44"/>
      <c r="I264" s="44"/>
      <c r="J264" s="44"/>
      <c r="K264" s="44"/>
      <c r="L264" s="44"/>
      <c r="M264" s="44"/>
      <c r="N264" s="44"/>
      <c r="O264" s="44"/>
      <c r="P264" s="107"/>
      <c r="Q264" s="44"/>
      <c r="R264" s="44"/>
      <c r="S264" s="44"/>
      <c r="T264" s="44"/>
      <c r="U264" s="44"/>
      <c r="V264" s="44"/>
      <c r="W264" s="44"/>
      <c r="X264" s="44"/>
      <c r="Y264" s="44"/>
      <c r="Z264" s="44"/>
      <c r="AA264" s="44"/>
      <c r="AB264" s="44"/>
      <c r="AC264" s="38"/>
    </row>
    <row r="265" spans="1:29" ht="22.5" customHeight="1">
      <c r="A265" s="44"/>
      <c r="B265" s="44"/>
      <c r="C265" s="44"/>
      <c r="D265" s="44"/>
      <c r="E265" s="44"/>
      <c r="F265" s="44"/>
      <c r="G265" s="107"/>
      <c r="H265" s="44"/>
      <c r="I265" s="44"/>
      <c r="J265" s="44"/>
      <c r="K265" s="44"/>
      <c r="L265" s="44"/>
      <c r="M265" s="44"/>
      <c r="N265" s="44"/>
      <c r="O265" s="44"/>
      <c r="P265" s="107"/>
      <c r="Q265" s="44"/>
      <c r="R265" s="44"/>
      <c r="S265" s="44"/>
      <c r="T265" s="44"/>
      <c r="U265" s="44"/>
      <c r="V265" s="44"/>
      <c r="W265" s="44"/>
      <c r="X265" s="44"/>
      <c r="Y265" s="44"/>
      <c r="Z265" s="44"/>
      <c r="AA265" s="44"/>
      <c r="AB265" s="44"/>
      <c r="AC265" s="38"/>
    </row>
    <row r="266" spans="1:29" ht="22.5" customHeight="1">
      <c r="A266" s="44"/>
      <c r="B266" s="44"/>
      <c r="C266" s="44"/>
      <c r="D266" s="44"/>
      <c r="E266" s="44"/>
      <c r="F266" s="44"/>
      <c r="G266" s="107"/>
      <c r="H266" s="44"/>
      <c r="I266" s="44"/>
      <c r="J266" s="44"/>
      <c r="K266" s="44"/>
      <c r="L266" s="44"/>
      <c r="M266" s="44"/>
      <c r="N266" s="44"/>
      <c r="O266" s="44"/>
      <c r="P266" s="107"/>
      <c r="Q266" s="44"/>
      <c r="R266" s="44"/>
      <c r="S266" s="44"/>
      <c r="T266" s="44"/>
      <c r="U266" s="44"/>
      <c r="V266" s="44"/>
      <c r="W266" s="44"/>
      <c r="X266" s="44"/>
      <c r="Y266" s="44"/>
      <c r="Z266" s="44"/>
      <c r="AA266" s="44"/>
      <c r="AB266" s="44"/>
      <c r="AC266" s="38"/>
    </row>
    <row r="267" spans="1:29" ht="22.5" customHeight="1">
      <c r="A267" s="44"/>
      <c r="B267" s="44"/>
      <c r="C267" s="44"/>
      <c r="D267" s="44"/>
      <c r="E267" s="44"/>
      <c r="F267" s="44"/>
      <c r="G267" s="107"/>
      <c r="H267" s="44"/>
      <c r="I267" s="44"/>
      <c r="J267" s="44"/>
      <c r="K267" s="44"/>
      <c r="L267" s="44"/>
      <c r="M267" s="44"/>
      <c r="N267" s="44"/>
      <c r="O267" s="44"/>
      <c r="P267" s="107"/>
      <c r="Q267" s="44"/>
      <c r="R267" s="44"/>
      <c r="S267" s="44"/>
      <c r="T267" s="44"/>
      <c r="U267" s="44"/>
      <c r="V267" s="44"/>
      <c r="W267" s="44"/>
      <c r="X267" s="44"/>
      <c r="Y267" s="44"/>
      <c r="Z267" s="44"/>
      <c r="AA267" s="44"/>
      <c r="AB267" s="44"/>
      <c r="AC267" s="38"/>
    </row>
    <row r="268" spans="1:29" ht="22.5" customHeight="1">
      <c r="A268" s="44"/>
      <c r="B268" s="44"/>
      <c r="C268" s="44"/>
      <c r="D268" s="44"/>
      <c r="E268" s="44"/>
      <c r="F268" s="44"/>
      <c r="G268" s="107"/>
      <c r="H268" s="44"/>
      <c r="I268" s="44"/>
      <c r="J268" s="44"/>
      <c r="K268" s="44"/>
      <c r="L268" s="44"/>
      <c r="M268" s="44"/>
      <c r="N268" s="44"/>
      <c r="O268" s="44"/>
      <c r="P268" s="107"/>
      <c r="Q268" s="44"/>
      <c r="R268" s="44"/>
      <c r="S268" s="44"/>
      <c r="T268" s="44"/>
      <c r="U268" s="44"/>
      <c r="V268" s="44"/>
      <c r="W268" s="44"/>
      <c r="X268" s="44"/>
      <c r="Y268" s="44"/>
      <c r="Z268" s="44"/>
      <c r="AA268" s="44"/>
      <c r="AB268" s="44"/>
      <c r="AC268" s="38"/>
    </row>
    <row r="269" spans="1:29" ht="22.5" customHeight="1">
      <c r="A269" s="44"/>
      <c r="B269" s="44"/>
      <c r="C269" s="44"/>
      <c r="D269" s="44"/>
      <c r="E269" s="44"/>
      <c r="F269" s="44"/>
      <c r="G269" s="107"/>
      <c r="H269" s="44"/>
      <c r="I269" s="44"/>
      <c r="J269" s="44"/>
      <c r="K269" s="44"/>
      <c r="L269" s="44"/>
      <c r="M269" s="44"/>
      <c r="N269" s="44"/>
      <c r="O269" s="44"/>
      <c r="P269" s="107"/>
      <c r="Q269" s="44"/>
      <c r="R269" s="44"/>
      <c r="S269" s="44"/>
      <c r="T269" s="44"/>
      <c r="U269" s="44"/>
      <c r="V269" s="44"/>
      <c r="W269" s="44"/>
      <c r="X269" s="44"/>
      <c r="Y269" s="44"/>
      <c r="Z269" s="44"/>
      <c r="AA269" s="44"/>
      <c r="AB269" s="44"/>
      <c r="AC269" s="38"/>
    </row>
    <row r="270" spans="1:29" ht="22.5" customHeight="1">
      <c r="A270" s="44"/>
      <c r="B270" s="44"/>
      <c r="C270" s="44"/>
      <c r="D270" s="44"/>
      <c r="E270" s="44"/>
      <c r="F270" s="44"/>
      <c r="G270" s="107"/>
      <c r="H270" s="44"/>
      <c r="I270" s="44"/>
      <c r="J270" s="44"/>
      <c r="K270" s="44"/>
      <c r="L270" s="44"/>
      <c r="M270" s="44"/>
      <c r="N270" s="44"/>
      <c r="O270" s="44"/>
      <c r="P270" s="107"/>
      <c r="Q270" s="44"/>
      <c r="R270" s="44"/>
      <c r="S270" s="44"/>
      <c r="T270" s="44"/>
      <c r="U270" s="44"/>
      <c r="V270" s="44"/>
      <c r="W270" s="44"/>
      <c r="X270" s="44"/>
      <c r="Y270" s="44"/>
      <c r="Z270" s="44"/>
      <c r="AA270" s="44"/>
      <c r="AB270" s="44"/>
      <c r="AC270" s="38"/>
    </row>
    <row r="271" spans="1:29" ht="22.5" customHeight="1">
      <c r="A271" s="44"/>
      <c r="B271" s="44"/>
      <c r="C271" s="44"/>
      <c r="D271" s="44"/>
      <c r="E271" s="44"/>
      <c r="F271" s="44"/>
      <c r="G271" s="107"/>
      <c r="H271" s="44"/>
      <c r="I271" s="44"/>
      <c r="J271" s="44"/>
      <c r="K271" s="44"/>
      <c r="L271" s="44"/>
      <c r="M271" s="44"/>
      <c r="N271" s="44"/>
      <c r="O271" s="44"/>
      <c r="P271" s="107"/>
      <c r="Q271" s="44"/>
      <c r="R271" s="44"/>
      <c r="S271" s="44"/>
      <c r="T271" s="44"/>
      <c r="U271" s="44"/>
      <c r="V271" s="44"/>
      <c r="W271" s="44"/>
      <c r="X271" s="44"/>
      <c r="Y271" s="44"/>
      <c r="Z271" s="44"/>
      <c r="AA271" s="44"/>
      <c r="AB271" s="44"/>
      <c r="AC271" s="38"/>
    </row>
    <row r="272" spans="1:29" ht="22.5" customHeight="1">
      <c r="A272" s="44"/>
      <c r="B272" s="44"/>
      <c r="C272" s="44"/>
      <c r="D272" s="44"/>
      <c r="E272" s="44"/>
      <c r="F272" s="44"/>
      <c r="G272" s="107"/>
      <c r="H272" s="44"/>
      <c r="I272" s="44"/>
      <c r="J272" s="44"/>
      <c r="K272" s="44"/>
      <c r="L272" s="44"/>
      <c r="M272" s="44"/>
      <c r="N272" s="44"/>
      <c r="O272" s="44"/>
      <c r="P272" s="107"/>
      <c r="Q272" s="44"/>
      <c r="R272" s="44"/>
      <c r="S272" s="44"/>
      <c r="T272" s="44"/>
      <c r="U272" s="44"/>
      <c r="V272" s="44"/>
      <c r="W272" s="44"/>
      <c r="X272" s="44"/>
      <c r="Y272" s="44"/>
      <c r="Z272" s="44"/>
      <c r="AA272" s="44"/>
      <c r="AB272" s="44"/>
      <c r="AC272" s="38"/>
    </row>
    <row r="273" spans="1:29" ht="22.5" customHeight="1">
      <c r="A273" s="44"/>
      <c r="B273" s="44"/>
      <c r="C273" s="44"/>
      <c r="D273" s="44"/>
      <c r="E273" s="44"/>
      <c r="F273" s="44"/>
      <c r="G273" s="107"/>
      <c r="H273" s="44"/>
      <c r="I273" s="44"/>
      <c r="J273" s="44"/>
      <c r="K273" s="44"/>
      <c r="L273" s="44"/>
      <c r="M273" s="44"/>
      <c r="N273" s="44"/>
      <c r="O273" s="44"/>
      <c r="P273" s="107"/>
      <c r="Q273" s="44"/>
      <c r="R273" s="44"/>
      <c r="S273" s="44"/>
      <c r="T273" s="44"/>
      <c r="U273" s="44"/>
      <c r="V273" s="44"/>
      <c r="W273" s="44"/>
      <c r="X273" s="44"/>
      <c r="Y273" s="44"/>
      <c r="Z273" s="44"/>
      <c r="AA273" s="44"/>
      <c r="AB273" s="44"/>
      <c r="AC273" s="38"/>
    </row>
    <row r="274" spans="1:29" ht="22.5" customHeight="1">
      <c r="A274" s="44"/>
      <c r="B274" s="44"/>
      <c r="C274" s="44"/>
      <c r="D274" s="44"/>
      <c r="E274" s="44"/>
      <c r="F274" s="44"/>
      <c r="G274" s="107"/>
      <c r="H274" s="44"/>
      <c r="I274" s="44"/>
      <c r="J274" s="44"/>
      <c r="K274" s="44"/>
      <c r="L274" s="44"/>
      <c r="M274" s="44"/>
      <c r="N274" s="44"/>
      <c r="O274" s="44"/>
      <c r="P274" s="107"/>
      <c r="Q274" s="44"/>
      <c r="R274" s="44"/>
      <c r="S274" s="44"/>
      <c r="T274" s="44"/>
      <c r="U274" s="44"/>
      <c r="V274" s="44"/>
      <c r="W274" s="44"/>
      <c r="X274" s="44"/>
      <c r="Y274" s="44"/>
      <c r="Z274" s="44"/>
      <c r="AA274" s="44"/>
      <c r="AB274" s="44"/>
      <c r="AC274" s="38"/>
    </row>
    <row r="275" spans="1:29" ht="22.5" customHeight="1">
      <c r="A275" s="44"/>
      <c r="B275" s="44"/>
      <c r="C275" s="44"/>
      <c r="D275" s="44"/>
      <c r="E275" s="44"/>
      <c r="F275" s="44"/>
      <c r="G275" s="107"/>
      <c r="H275" s="44"/>
      <c r="I275" s="44"/>
      <c r="J275" s="44"/>
      <c r="K275" s="44"/>
      <c r="L275" s="44"/>
      <c r="M275" s="44"/>
      <c r="N275" s="44"/>
      <c r="O275" s="44"/>
      <c r="P275" s="107"/>
      <c r="Q275" s="44"/>
      <c r="R275" s="44"/>
      <c r="S275" s="44"/>
      <c r="T275" s="44"/>
      <c r="U275" s="44"/>
      <c r="V275" s="44"/>
      <c r="W275" s="44"/>
      <c r="X275" s="44"/>
      <c r="Y275" s="44"/>
      <c r="Z275" s="44"/>
      <c r="AA275" s="44"/>
      <c r="AB275" s="44"/>
      <c r="AC275" s="38"/>
    </row>
    <row r="276" spans="1:29" ht="22.5" customHeight="1">
      <c r="A276" s="44"/>
      <c r="B276" s="44"/>
      <c r="C276" s="44"/>
      <c r="D276" s="44"/>
      <c r="E276" s="44"/>
      <c r="F276" s="44"/>
      <c r="G276" s="107"/>
      <c r="H276" s="44"/>
      <c r="I276" s="44"/>
      <c r="J276" s="44"/>
      <c r="K276" s="44"/>
      <c r="L276" s="44"/>
      <c r="M276" s="44"/>
      <c r="N276" s="44"/>
      <c r="O276" s="44"/>
      <c r="P276" s="107"/>
      <c r="Q276" s="44"/>
      <c r="R276" s="44"/>
      <c r="S276" s="44"/>
      <c r="T276" s="44"/>
      <c r="U276" s="44"/>
      <c r="V276" s="44"/>
      <c r="W276" s="44"/>
      <c r="X276" s="44"/>
      <c r="Y276" s="44"/>
      <c r="Z276" s="44"/>
      <c r="AA276" s="44"/>
      <c r="AB276" s="44"/>
      <c r="AC276" s="38"/>
    </row>
    <row r="277" spans="1:29" ht="22.5" customHeight="1">
      <c r="A277" s="44"/>
      <c r="B277" s="44"/>
      <c r="C277" s="44"/>
      <c r="D277" s="44"/>
      <c r="E277" s="44"/>
      <c r="F277" s="44"/>
      <c r="G277" s="107"/>
      <c r="H277" s="44"/>
      <c r="I277" s="44"/>
      <c r="J277" s="44"/>
      <c r="K277" s="44"/>
      <c r="L277" s="44"/>
      <c r="M277" s="44"/>
      <c r="N277" s="44"/>
      <c r="O277" s="44"/>
      <c r="P277" s="107"/>
      <c r="Q277" s="44"/>
      <c r="R277" s="44"/>
      <c r="S277" s="44"/>
      <c r="T277" s="44"/>
      <c r="U277" s="44"/>
      <c r="V277" s="44"/>
      <c r="W277" s="44"/>
      <c r="X277" s="44"/>
      <c r="Y277" s="44"/>
      <c r="Z277" s="44"/>
      <c r="AA277" s="44"/>
      <c r="AB277" s="44"/>
      <c r="AC277" s="38"/>
    </row>
    <row r="278" spans="1:29" ht="22.5" customHeight="1">
      <c r="A278" s="44"/>
      <c r="B278" s="44"/>
      <c r="C278" s="44"/>
      <c r="D278" s="44"/>
      <c r="E278" s="44"/>
      <c r="F278" s="44"/>
      <c r="G278" s="107"/>
      <c r="H278" s="44"/>
      <c r="I278" s="44"/>
      <c r="J278" s="44"/>
      <c r="K278" s="44"/>
      <c r="L278" s="44"/>
      <c r="M278" s="44"/>
      <c r="N278" s="44"/>
      <c r="O278" s="44"/>
      <c r="P278" s="107"/>
      <c r="Q278" s="44"/>
      <c r="R278" s="44"/>
      <c r="S278" s="44"/>
      <c r="T278" s="44"/>
      <c r="U278" s="44"/>
      <c r="V278" s="44"/>
      <c r="W278" s="44"/>
      <c r="X278" s="44"/>
      <c r="Y278" s="44"/>
      <c r="Z278" s="44"/>
      <c r="AA278" s="44"/>
      <c r="AB278" s="44"/>
      <c r="AC278" s="38"/>
    </row>
    <row r="279" spans="1:29" ht="22.5" customHeight="1">
      <c r="A279" s="44"/>
      <c r="B279" s="44"/>
      <c r="C279" s="44"/>
      <c r="D279" s="44"/>
      <c r="E279" s="44"/>
      <c r="F279" s="44"/>
      <c r="G279" s="107"/>
      <c r="H279" s="44"/>
      <c r="I279" s="44"/>
      <c r="J279" s="44"/>
      <c r="K279" s="44"/>
      <c r="L279" s="44"/>
      <c r="M279" s="44"/>
      <c r="N279" s="44"/>
      <c r="O279" s="44"/>
      <c r="P279" s="107"/>
      <c r="Q279" s="44"/>
      <c r="R279" s="44"/>
      <c r="S279" s="44"/>
      <c r="T279" s="44"/>
      <c r="U279" s="44"/>
      <c r="V279" s="44"/>
      <c r="W279" s="44"/>
      <c r="X279" s="44"/>
      <c r="Y279" s="44"/>
      <c r="Z279" s="44"/>
      <c r="AA279" s="44"/>
      <c r="AB279" s="44"/>
      <c r="AC279" s="38"/>
    </row>
    <row r="280" spans="1:29" ht="22.5" customHeight="1">
      <c r="A280" s="44"/>
      <c r="B280" s="44"/>
      <c r="C280" s="44"/>
      <c r="D280" s="44"/>
      <c r="E280" s="44"/>
      <c r="F280" s="44"/>
      <c r="G280" s="107"/>
      <c r="H280" s="44"/>
      <c r="I280" s="44"/>
      <c r="J280" s="44"/>
      <c r="K280" s="44"/>
      <c r="L280" s="44"/>
      <c r="M280" s="44"/>
      <c r="N280" s="44"/>
      <c r="O280" s="44"/>
      <c r="P280" s="107"/>
      <c r="Q280" s="44"/>
      <c r="R280" s="44"/>
      <c r="S280" s="44"/>
      <c r="T280" s="44"/>
      <c r="U280" s="44"/>
      <c r="V280" s="44"/>
      <c r="W280" s="44"/>
      <c r="X280" s="44"/>
      <c r="Y280" s="44"/>
      <c r="Z280" s="44"/>
      <c r="AA280" s="44"/>
      <c r="AB280" s="44"/>
      <c r="AC280" s="38"/>
    </row>
    <row r="281" spans="1:29" ht="22.5" customHeight="1">
      <c r="A281" s="44"/>
      <c r="B281" s="44"/>
      <c r="C281" s="44"/>
      <c r="D281" s="44"/>
      <c r="E281" s="44"/>
      <c r="F281" s="44"/>
      <c r="G281" s="107"/>
      <c r="H281" s="44"/>
      <c r="I281" s="44"/>
      <c r="J281" s="44"/>
      <c r="K281" s="44"/>
      <c r="L281" s="44"/>
      <c r="M281" s="44"/>
      <c r="N281" s="44"/>
      <c r="O281" s="44"/>
      <c r="P281" s="107"/>
      <c r="Q281" s="44"/>
      <c r="R281" s="44"/>
      <c r="S281" s="44"/>
      <c r="T281" s="44"/>
      <c r="U281" s="44"/>
      <c r="V281" s="44"/>
      <c r="W281" s="44"/>
      <c r="X281" s="44"/>
      <c r="Y281" s="44"/>
      <c r="Z281" s="44"/>
      <c r="AA281" s="44"/>
      <c r="AB281" s="44"/>
      <c r="AC281" s="38"/>
    </row>
    <row r="282" spans="1:29" ht="22.5" customHeight="1">
      <c r="A282" s="44"/>
      <c r="B282" s="44"/>
      <c r="C282" s="44"/>
      <c r="D282" s="44"/>
      <c r="E282" s="44"/>
      <c r="F282" s="44"/>
      <c r="G282" s="107"/>
      <c r="H282" s="44"/>
      <c r="I282" s="44"/>
      <c r="J282" s="44"/>
      <c r="K282" s="44"/>
      <c r="L282" s="44"/>
      <c r="M282" s="44"/>
      <c r="N282" s="44"/>
      <c r="O282" s="44"/>
      <c r="P282" s="107"/>
      <c r="Q282" s="44"/>
      <c r="R282" s="44"/>
      <c r="S282" s="44"/>
      <c r="T282" s="44"/>
      <c r="U282" s="44"/>
      <c r="V282" s="44"/>
      <c r="W282" s="44"/>
      <c r="X282" s="44"/>
      <c r="Y282" s="44"/>
      <c r="Z282" s="44"/>
      <c r="AA282" s="44"/>
      <c r="AB282" s="44"/>
      <c r="AC282" s="38"/>
    </row>
    <row r="283" spans="1:29" ht="22.5" customHeight="1">
      <c r="A283" s="44"/>
      <c r="B283" s="44"/>
      <c r="C283" s="44"/>
      <c r="D283" s="44"/>
      <c r="E283" s="44"/>
      <c r="F283" s="44"/>
      <c r="G283" s="107"/>
      <c r="H283" s="44"/>
      <c r="I283" s="44"/>
      <c r="J283" s="44"/>
      <c r="K283" s="44"/>
      <c r="L283" s="44"/>
      <c r="M283" s="44"/>
      <c r="N283" s="44"/>
      <c r="O283" s="44"/>
      <c r="P283" s="107"/>
      <c r="Q283" s="44"/>
      <c r="R283" s="44"/>
      <c r="S283" s="44"/>
      <c r="T283" s="44"/>
      <c r="U283" s="44"/>
      <c r="V283" s="44"/>
      <c r="W283" s="44"/>
      <c r="X283" s="44"/>
      <c r="Y283" s="44"/>
      <c r="Z283" s="44"/>
      <c r="AA283" s="44"/>
      <c r="AB283" s="44"/>
      <c r="AC283" s="38"/>
    </row>
    <row r="284" spans="1:29" ht="22.5" customHeight="1">
      <c r="A284" s="44"/>
      <c r="B284" s="44"/>
      <c r="C284" s="44"/>
      <c r="D284" s="44"/>
      <c r="E284" s="44"/>
      <c r="F284" s="44"/>
      <c r="G284" s="107"/>
      <c r="H284" s="44"/>
      <c r="I284" s="44"/>
      <c r="J284" s="44"/>
      <c r="K284" s="44"/>
      <c r="L284" s="44"/>
      <c r="M284" s="44"/>
      <c r="N284" s="44"/>
      <c r="O284" s="44"/>
      <c r="P284" s="107"/>
      <c r="Q284" s="44"/>
      <c r="R284" s="44"/>
      <c r="S284" s="44"/>
      <c r="T284" s="44"/>
      <c r="U284" s="44"/>
      <c r="V284" s="44"/>
      <c r="W284" s="44"/>
      <c r="X284" s="44"/>
      <c r="Y284" s="44"/>
      <c r="Z284" s="44"/>
      <c r="AA284" s="44"/>
      <c r="AB284" s="44"/>
      <c r="AC284" s="38"/>
    </row>
    <row r="285" spans="1:29" ht="22.5" customHeight="1">
      <c r="A285" s="44"/>
      <c r="B285" s="44"/>
      <c r="C285" s="44"/>
      <c r="D285" s="44"/>
      <c r="E285" s="44"/>
      <c r="F285" s="44"/>
      <c r="G285" s="107"/>
      <c r="H285" s="44"/>
      <c r="I285" s="44"/>
      <c r="J285" s="44"/>
      <c r="K285" s="44"/>
      <c r="L285" s="44"/>
      <c r="M285" s="44"/>
      <c r="N285" s="44"/>
      <c r="O285" s="44"/>
      <c r="P285" s="107"/>
      <c r="Q285" s="44"/>
      <c r="R285" s="44"/>
      <c r="S285" s="44"/>
      <c r="T285" s="44"/>
      <c r="U285" s="44"/>
      <c r="V285" s="44"/>
      <c r="W285" s="44"/>
      <c r="X285" s="44"/>
      <c r="Y285" s="44"/>
      <c r="Z285" s="44"/>
      <c r="AA285" s="44"/>
      <c r="AB285" s="44"/>
      <c r="AC285" s="38"/>
    </row>
    <row r="286" spans="1:29" ht="22.5" customHeight="1">
      <c r="A286" s="44"/>
      <c r="B286" s="44"/>
      <c r="C286" s="44"/>
      <c r="D286" s="44"/>
      <c r="E286" s="44"/>
      <c r="F286" s="44"/>
      <c r="G286" s="107"/>
      <c r="H286" s="44"/>
      <c r="I286" s="44"/>
      <c r="J286" s="44"/>
      <c r="K286" s="44"/>
      <c r="L286" s="44"/>
      <c r="M286" s="44"/>
      <c r="N286" s="44"/>
      <c r="O286" s="44"/>
      <c r="P286" s="107"/>
      <c r="Q286" s="44"/>
      <c r="R286" s="44"/>
      <c r="S286" s="44"/>
      <c r="T286" s="44"/>
      <c r="U286" s="44"/>
      <c r="V286" s="44"/>
      <c r="W286" s="44"/>
      <c r="X286" s="44"/>
      <c r="Y286" s="44"/>
      <c r="Z286" s="44"/>
      <c r="AA286" s="44"/>
      <c r="AB286" s="44"/>
      <c r="AC286" s="38"/>
    </row>
    <row r="287" spans="1:29" ht="22.5" customHeight="1">
      <c r="A287" s="44"/>
      <c r="B287" s="44"/>
      <c r="C287" s="44"/>
      <c r="D287" s="44"/>
      <c r="E287" s="44"/>
      <c r="F287" s="44"/>
      <c r="G287" s="107"/>
      <c r="H287" s="44"/>
      <c r="I287" s="44"/>
      <c r="J287" s="44"/>
      <c r="K287" s="44"/>
      <c r="L287" s="44"/>
      <c r="M287" s="44"/>
      <c r="N287" s="44"/>
      <c r="O287" s="44"/>
      <c r="P287" s="107"/>
      <c r="Q287" s="44"/>
      <c r="R287" s="44"/>
      <c r="S287" s="44"/>
      <c r="T287" s="44"/>
      <c r="U287" s="44"/>
      <c r="V287" s="44"/>
      <c r="W287" s="44"/>
      <c r="X287" s="44"/>
      <c r="Y287" s="44"/>
      <c r="Z287" s="44"/>
      <c r="AA287" s="44"/>
      <c r="AB287" s="44"/>
      <c r="AC287" s="38"/>
    </row>
    <row r="288" spans="1:29" ht="22.5" customHeight="1">
      <c r="A288" s="44"/>
      <c r="B288" s="44"/>
      <c r="C288" s="44"/>
      <c r="D288" s="44"/>
      <c r="E288" s="44"/>
      <c r="F288" s="44"/>
      <c r="G288" s="107"/>
      <c r="H288" s="44"/>
      <c r="I288" s="44"/>
      <c r="J288" s="44"/>
      <c r="K288" s="44"/>
      <c r="L288" s="44"/>
      <c r="M288" s="44"/>
      <c r="N288" s="44"/>
      <c r="O288" s="44"/>
      <c r="P288" s="107"/>
      <c r="Q288" s="44"/>
      <c r="R288" s="44"/>
      <c r="S288" s="44"/>
      <c r="T288" s="44"/>
      <c r="U288" s="44"/>
      <c r="V288" s="44"/>
      <c r="W288" s="44"/>
      <c r="X288" s="44"/>
      <c r="Y288" s="44"/>
      <c r="Z288" s="44"/>
      <c r="AA288" s="44"/>
      <c r="AB288" s="44"/>
      <c r="AC288" s="38"/>
    </row>
    <row r="289" spans="1:29" ht="22.5" customHeight="1">
      <c r="A289" s="44"/>
      <c r="B289" s="44"/>
      <c r="C289" s="44"/>
      <c r="D289" s="44"/>
      <c r="E289" s="44"/>
      <c r="F289" s="44"/>
      <c r="G289" s="107"/>
      <c r="H289" s="44"/>
      <c r="I289" s="44"/>
      <c r="J289" s="44"/>
      <c r="K289" s="44"/>
      <c r="L289" s="44"/>
      <c r="M289" s="44"/>
      <c r="N289" s="44"/>
      <c r="O289" s="44"/>
      <c r="P289" s="107"/>
      <c r="Q289" s="44"/>
      <c r="R289" s="44"/>
      <c r="S289" s="44"/>
      <c r="T289" s="44"/>
      <c r="U289" s="44"/>
      <c r="V289" s="44"/>
      <c r="W289" s="44"/>
      <c r="X289" s="44"/>
      <c r="Y289" s="44"/>
      <c r="Z289" s="44"/>
      <c r="AA289" s="44"/>
      <c r="AB289" s="44"/>
      <c r="AC289" s="38"/>
    </row>
    <row r="290" spans="1:29" ht="22.5" customHeight="1">
      <c r="A290" s="44"/>
      <c r="B290" s="44"/>
      <c r="C290" s="44"/>
      <c r="D290" s="44"/>
      <c r="E290" s="44"/>
      <c r="F290" s="44"/>
      <c r="G290" s="107"/>
      <c r="H290" s="44"/>
      <c r="I290" s="44"/>
      <c r="J290" s="44"/>
      <c r="K290" s="44"/>
      <c r="L290" s="44"/>
      <c r="M290" s="44"/>
      <c r="N290" s="44"/>
      <c r="O290" s="44"/>
      <c r="P290" s="107"/>
      <c r="Q290" s="44"/>
      <c r="R290" s="44"/>
      <c r="S290" s="44"/>
      <c r="T290" s="44"/>
      <c r="U290" s="44"/>
      <c r="V290" s="44"/>
      <c r="W290" s="44"/>
      <c r="X290" s="44"/>
      <c r="Y290" s="44"/>
      <c r="Z290" s="44"/>
      <c r="AA290" s="44"/>
      <c r="AB290" s="44"/>
      <c r="AC290" s="38"/>
    </row>
    <row r="291" spans="1:29" ht="22.5" customHeight="1">
      <c r="A291" s="44"/>
      <c r="B291" s="44"/>
      <c r="C291" s="44"/>
      <c r="D291" s="44"/>
      <c r="E291" s="44"/>
      <c r="F291" s="44"/>
      <c r="G291" s="107"/>
      <c r="H291" s="44"/>
      <c r="I291" s="44"/>
      <c r="J291" s="44"/>
      <c r="K291" s="44"/>
      <c r="L291" s="44"/>
      <c r="M291" s="44"/>
      <c r="N291" s="44"/>
      <c r="O291" s="44"/>
      <c r="P291" s="107"/>
      <c r="Q291" s="44"/>
      <c r="R291" s="44"/>
      <c r="S291" s="44"/>
      <c r="T291" s="44"/>
      <c r="U291" s="44"/>
      <c r="V291" s="44"/>
      <c r="W291" s="44"/>
      <c r="X291" s="44"/>
      <c r="Y291" s="44"/>
      <c r="Z291" s="44"/>
      <c r="AA291" s="44"/>
      <c r="AB291" s="44"/>
      <c r="AC291" s="38"/>
    </row>
    <row r="292" spans="1:29" ht="22.5" customHeight="1">
      <c r="A292" s="44"/>
      <c r="B292" s="44"/>
      <c r="C292" s="44"/>
      <c r="D292" s="44"/>
      <c r="E292" s="44"/>
      <c r="F292" s="44"/>
      <c r="G292" s="107"/>
      <c r="H292" s="44"/>
      <c r="I292" s="44"/>
      <c r="J292" s="44"/>
      <c r="K292" s="44"/>
      <c r="L292" s="44"/>
      <c r="M292" s="44"/>
      <c r="N292" s="44"/>
      <c r="O292" s="44"/>
      <c r="P292" s="107"/>
      <c r="Q292" s="44"/>
      <c r="R292" s="44"/>
      <c r="S292" s="44"/>
      <c r="T292" s="44"/>
      <c r="U292" s="44"/>
      <c r="V292" s="44"/>
      <c r="W292" s="44"/>
      <c r="X292" s="44"/>
      <c r="Y292" s="44"/>
      <c r="Z292" s="44"/>
      <c r="AA292" s="44"/>
      <c r="AB292" s="44"/>
      <c r="AC292" s="38"/>
    </row>
    <row r="293" spans="1:29" ht="22.5" customHeight="1">
      <c r="A293" s="44"/>
      <c r="B293" s="44"/>
      <c r="C293" s="44"/>
      <c r="D293" s="44"/>
      <c r="E293" s="44"/>
      <c r="F293" s="44"/>
      <c r="G293" s="107"/>
      <c r="H293" s="44"/>
      <c r="I293" s="44"/>
      <c r="J293" s="44"/>
      <c r="K293" s="44"/>
      <c r="L293" s="44"/>
      <c r="M293" s="44"/>
      <c r="N293" s="44"/>
      <c r="O293" s="44"/>
      <c r="P293" s="107"/>
      <c r="Q293" s="44"/>
      <c r="R293" s="44"/>
      <c r="S293" s="44"/>
      <c r="T293" s="44"/>
      <c r="U293" s="44"/>
      <c r="V293" s="44"/>
      <c r="W293" s="44"/>
      <c r="X293" s="44"/>
      <c r="Y293" s="44"/>
      <c r="Z293" s="44"/>
      <c r="AA293" s="44"/>
      <c r="AB293" s="44"/>
      <c r="AC293" s="38"/>
    </row>
    <row r="294" spans="1:29" ht="22.5" customHeight="1">
      <c r="A294" s="44"/>
      <c r="B294" s="44"/>
      <c r="C294" s="44"/>
      <c r="D294" s="44"/>
      <c r="E294" s="44"/>
      <c r="F294" s="44"/>
      <c r="G294" s="107"/>
      <c r="H294" s="44"/>
      <c r="I294" s="44"/>
      <c r="J294" s="44"/>
      <c r="K294" s="44"/>
      <c r="L294" s="44"/>
      <c r="M294" s="44"/>
      <c r="N294" s="44"/>
      <c r="O294" s="44"/>
      <c r="P294" s="107"/>
      <c r="Q294" s="44"/>
      <c r="R294" s="44"/>
      <c r="S294" s="44"/>
      <c r="T294" s="44"/>
      <c r="U294" s="44"/>
      <c r="V294" s="44"/>
      <c r="W294" s="44"/>
      <c r="X294" s="44"/>
      <c r="Y294" s="44"/>
      <c r="Z294" s="44"/>
      <c r="AA294" s="44"/>
      <c r="AB294" s="44"/>
      <c r="AC294" s="38"/>
    </row>
    <row r="295" spans="1:29" ht="22.5" customHeight="1">
      <c r="A295" s="44"/>
      <c r="B295" s="44"/>
      <c r="C295" s="44"/>
      <c r="D295" s="44"/>
      <c r="E295" s="44"/>
      <c r="F295" s="44"/>
      <c r="G295" s="107"/>
      <c r="H295" s="44"/>
      <c r="I295" s="44"/>
      <c r="J295" s="44"/>
      <c r="K295" s="44"/>
      <c r="L295" s="44"/>
      <c r="M295" s="44"/>
      <c r="N295" s="44"/>
      <c r="O295" s="44"/>
      <c r="P295" s="107"/>
      <c r="Q295" s="44"/>
      <c r="R295" s="44"/>
      <c r="S295" s="44"/>
      <c r="T295" s="44"/>
      <c r="U295" s="44"/>
      <c r="V295" s="44"/>
      <c r="W295" s="44"/>
      <c r="X295" s="44"/>
      <c r="Y295" s="44"/>
      <c r="Z295" s="44"/>
      <c r="AA295" s="44"/>
      <c r="AB295" s="44"/>
      <c r="AC295" s="38"/>
    </row>
    <row r="296" spans="1:29" ht="22.5" customHeight="1">
      <c r="A296" s="44"/>
      <c r="B296" s="44"/>
      <c r="C296" s="44"/>
      <c r="D296" s="44"/>
      <c r="E296" s="44"/>
      <c r="F296" s="44"/>
      <c r="G296" s="107"/>
      <c r="H296" s="44"/>
      <c r="I296" s="44"/>
      <c r="J296" s="44"/>
      <c r="K296" s="44"/>
      <c r="L296" s="44"/>
      <c r="M296" s="44"/>
      <c r="N296" s="44"/>
      <c r="O296" s="44"/>
      <c r="P296" s="107"/>
      <c r="Q296" s="44"/>
      <c r="R296" s="44"/>
      <c r="S296" s="44"/>
      <c r="T296" s="44"/>
      <c r="U296" s="44"/>
      <c r="V296" s="44"/>
      <c r="W296" s="44"/>
      <c r="X296" s="44"/>
      <c r="Y296" s="44"/>
      <c r="Z296" s="44"/>
      <c r="AA296" s="44"/>
      <c r="AB296" s="44"/>
      <c r="AC296" s="38"/>
    </row>
    <row r="297" spans="1:29" ht="22.5" customHeight="1">
      <c r="A297" s="44"/>
      <c r="B297" s="44"/>
      <c r="C297" s="44"/>
      <c r="D297" s="44"/>
      <c r="E297" s="44"/>
      <c r="F297" s="44"/>
      <c r="G297" s="107"/>
      <c r="H297" s="44"/>
      <c r="I297" s="44"/>
      <c r="J297" s="44"/>
      <c r="K297" s="44"/>
      <c r="L297" s="44"/>
      <c r="M297" s="44"/>
      <c r="N297" s="44"/>
      <c r="O297" s="44"/>
      <c r="P297" s="107"/>
      <c r="Q297" s="44"/>
      <c r="R297" s="44"/>
      <c r="S297" s="44"/>
      <c r="T297" s="44"/>
      <c r="U297" s="44"/>
      <c r="V297" s="44"/>
      <c r="W297" s="44"/>
      <c r="X297" s="44"/>
      <c r="Y297" s="44"/>
      <c r="Z297" s="44"/>
      <c r="AA297" s="44"/>
      <c r="AB297" s="44"/>
      <c r="AC297" s="38"/>
    </row>
    <row r="298" spans="1:29" ht="22.5" customHeight="1">
      <c r="A298" s="44"/>
      <c r="B298" s="44"/>
      <c r="C298" s="44"/>
      <c r="D298" s="44"/>
      <c r="E298" s="44"/>
      <c r="F298" s="44"/>
      <c r="G298" s="107"/>
      <c r="H298" s="44"/>
      <c r="I298" s="44"/>
      <c r="J298" s="44"/>
      <c r="K298" s="44"/>
      <c r="L298" s="44"/>
      <c r="M298" s="44"/>
      <c r="N298" s="44"/>
      <c r="O298" s="44"/>
      <c r="P298" s="107"/>
      <c r="Q298" s="44"/>
      <c r="R298" s="44"/>
      <c r="S298" s="44"/>
      <c r="T298" s="44"/>
      <c r="U298" s="44"/>
      <c r="V298" s="44"/>
      <c r="W298" s="44"/>
      <c r="X298" s="44"/>
      <c r="Y298" s="44"/>
      <c r="Z298" s="44"/>
      <c r="AA298" s="44"/>
      <c r="AB298" s="44"/>
      <c r="AC298" s="38"/>
    </row>
    <row r="299" spans="1:29" ht="22.5" customHeight="1">
      <c r="A299" s="44"/>
      <c r="B299" s="44"/>
      <c r="C299" s="44"/>
      <c r="D299" s="44"/>
      <c r="E299" s="44"/>
      <c r="F299" s="44"/>
      <c r="G299" s="107"/>
      <c r="H299" s="44"/>
      <c r="I299" s="44"/>
      <c r="J299" s="44"/>
      <c r="K299" s="44"/>
      <c r="L299" s="44"/>
      <c r="M299" s="44"/>
      <c r="N299" s="44"/>
      <c r="O299" s="44"/>
      <c r="P299" s="107"/>
      <c r="Q299" s="44"/>
      <c r="R299" s="44"/>
      <c r="S299" s="44"/>
      <c r="T299" s="44"/>
      <c r="U299" s="44"/>
      <c r="V299" s="44"/>
      <c r="W299" s="44"/>
      <c r="X299" s="44"/>
      <c r="Y299" s="44"/>
      <c r="Z299" s="44"/>
      <c r="AA299" s="44"/>
      <c r="AB299" s="44"/>
      <c r="AC299" s="38"/>
    </row>
    <row r="300" spans="1:29" ht="22.5" customHeight="1">
      <c r="A300" s="44"/>
      <c r="B300" s="44"/>
      <c r="C300" s="44"/>
      <c r="D300" s="44"/>
      <c r="E300" s="44"/>
      <c r="F300" s="44"/>
      <c r="G300" s="107"/>
      <c r="H300" s="44"/>
      <c r="I300" s="44"/>
      <c r="J300" s="44"/>
      <c r="K300" s="44"/>
      <c r="L300" s="44"/>
      <c r="M300" s="44"/>
      <c r="N300" s="44"/>
      <c r="O300" s="44"/>
      <c r="P300" s="107"/>
      <c r="Q300" s="44"/>
      <c r="R300" s="44"/>
      <c r="S300" s="44"/>
      <c r="T300" s="44"/>
      <c r="U300" s="44"/>
      <c r="V300" s="44"/>
      <c r="W300" s="44"/>
      <c r="X300" s="44"/>
      <c r="Y300" s="44"/>
      <c r="Z300" s="44"/>
      <c r="AA300" s="44"/>
      <c r="AB300" s="44"/>
      <c r="AC300" s="38"/>
    </row>
    <row r="301" spans="1:29" ht="22.5" customHeight="1">
      <c r="A301" s="44"/>
      <c r="B301" s="44"/>
      <c r="C301" s="44"/>
      <c r="D301" s="44"/>
      <c r="E301" s="44"/>
      <c r="F301" s="44"/>
      <c r="G301" s="107"/>
      <c r="H301" s="44"/>
      <c r="I301" s="44"/>
      <c r="J301" s="44"/>
      <c r="K301" s="44"/>
      <c r="L301" s="44"/>
      <c r="M301" s="44"/>
      <c r="N301" s="44"/>
      <c r="O301" s="44"/>
      <c r="P301" s="107"/>
      <c r="Q301" s="44"/>
      <c r="R301" s="44"/>
      <c r="S301" s="44"/>
      <c r="T301" s="44"/>
      <c r="U301" s="44"/>
      <c r="V301" s="44"/>
      <c r="W301" s="44"/>
      <c r="X301" s="44"/>
      <c r="Y301" s="44"/>
      <c r="Z301" s="44"/>
      <c r="AA301" s="44"/>
      <c r="AB301" s="44"/>
      <c r="AC301" s="38"/>
    </row>
    <row r="302" spans="1:29" ht="22.5" customHeight="1">
      <c r="A302" s="44"/>
      <c r="B302" s="44"/>
      <c r="C302" s="44"/>
      <c r="D302" s="44"/>
      <c r="E302" s="44"/>
      <c r="F302" s="44"/>
      <c r="G302" s="107"/>
      <c r="H302" s="44"/>
      <c r="I302" s="44"/>
      <c r="J302" s="44"/>
      <c r="K302" s="44"/>
      <c r="L302" s="44"/>
      <c r="M302" s="44"/>
      <c r="N302" s="44"/>
      <c r="O302" s="44"/>
      <c r="P302" s="107"/>
      <c r="Q302" s="44"/>
      <c r="R302" s="44"/>
      <c r="S302" s="44"/>
      <c r="T302" s="44"/>
      <c r="U302" s="44"/>
      <c r="V302" s="44"/>
      <c r="W302" s="44"/>
      <c r="X302" s="44"/>
      <c r="Y302" s="44"/>
      <c r="Z302" s="44"/>
      <c r="AA302" s="44"/>
      <c r="AB302" s="44"/>
      <c r="AC302" s="38"/>
    </row>
    <row r="303" spans="1:29" ht="22.5" customHeight="1">
      <c r="A303" s="44"/>
      <c r="B303" s="44"/>
      <c r="C303" s="44"/>
      <c r="D303" s="44"/>
      <c r="E303" s="44"/>
      <c r="F303" s="44"/>
      <c r="G303" s="107"/>
      <c r="H303" s="44"/>
      <c r="I303" s="44"/>
      <c r="J303" s="44"/>
      <c r="K303" s="44"/>
      <c r="L303" s="44"/>
      <c r="M303" s="44"/>
      <c r="N303" s="44"/>
      <c r="O303" s="44"/>
      <c r="P303" s="107"/>
      <c r="Q303" s="44"/>
      <c r="R303" s="44"/>
      <c r="S303" s="44"/>
      <c r="T303" s="44"/>
      <c r="U303" s="44"/>
      <c r="V303" s="44"/>
      <c r="W303" s="44"/>
      <c r="X303" s="44"/>
      <c r="Y303" s="44"/>
      <c r="Z303" s="44"/>
      <c r="AA303" s="44"/>
      <c r="AB303" s="44"/>
      <c r="AC303" s="38"/>
    </row>
    <row r="304" spans="1:29" ht="22.5" customHeight="1">
      <c r="A304" s="44"/>
      <c r="B304" s="44"/>
      <c r="C304" s="44"/>
      <c r="D304" s="44"/>
      <c r="E304" s="44"/>
      <c r="F304" s="44"/>
      <c r="G304" s="107"/>
      <c r="H304" s="44"/>
      <c r="I304" s="44"/>
      <c r="J304" s="44"/>
      <c r="K304" s="44"/>
      <c r="L304" s="44"/>
      <c r="M304" s="44"/>
      <c r="N304" s="44"/>
      <c r="O304" s="44"/>
      <c r="P304" s="107"/>
      <c r="Q304" s="44"/>
      <c r="R304" s="44"/>
      <c r="S304" s="44"/>
      <c r="T304" s="44"/>
      <c r="U304" s="44"/>
      <c r="V304" s="44"/>
      <c r="W304" s="44"/>
      <c r="X304" s="44"/>
      <c r="Y304" s="44"/>
      <c r="Z304" s="44"/>
      <c r="AA304" s="44"/>
      <c r="AB304" s="44"/>
      <c r="AC304" s="38"/>
    </row>
    <row r="305" spans="1:29" ht="22.5" customHeight="1">
      <c r="A305" s="44"/>
      <c r="B305" s="44"/>
      <c r="C305" s="44"/>
      <c r="D305" s="44"/>
      <c r="E305" s="44"/>
      <c r="F305" s="44"/>
      <c r="G305" s="107"/>
      <c r="H305" s="44"/>
      <c r="I305" s="44"/>
      <c r="J305" s="44"/>
      <c r="K305" s="44"/>
      <c r="L305" s="44"/>
      <c r="M305" s="44"/>
      <c r="N305" s="44"/>
      <c r="O305" s="44"/>
      <c r="P305" s="107"/>
      <c r="Q305" s="44"/>
      <c r="R305" s="44"/>
      <c r="S305" s="44"/>
      <c r="T305" s="44"/>
      <c r="U305" s="44"/>
      <c r="V305" s="44"/>
      <c r="W305" s="44"/>
      <c r="X305" s="44"/>
      <c r="Y305" s="44"/>
      <c r="Z305" s="44"/>
      <c r="AA305" s="44"/>
      <c r="AB305" s="44"/>
      <c r="AC305" s="38"/>
    </row>
    <row r="306" spans="1:29" ht="22.5" customHeight="1">
      <c r="A306" s="44"/>
      <c r="B306" s="44"/>
      <c r="C306" s="44"/>
      <c r="D306" s="44"/>
      <c r="E306" s="44"/>
      <c r="F306" s="44"/>
      <c r="G306" s="107"/>
      <c r="H306" s="44"/>
      <c r="I306" s="44"/>
      <c r="J306" s="44"/>
      <c r="K306" s="44"/>
      <c r="L306" s="44"/>
      <c r="M306" s="44"/>
      <c r="N306" s="44"/>
      <c r="O306" s="44"/>
      <c r="P306" s="107"/>
      <c r="Q306" s="44"/>
      <c r="R306" s="44"/>
      <c r="S306" s="44"/>
      <c r="T306" s="44"/>
      <c r="U306" s="44"/>
      <c r="V306" s="44"/>
      <c r="W306" s="44"/>
      <c r="X306" s="44"/>
      <c r="Y306" s="44"/>
      <c r="Z306" s="44"/>
      <c r="AA306" s="44"/>
      <c r="AB306" s="44"/>
      <c r="AC306" s="38"/>
    </row>
    <row r="307" spans="1:29" ht="22.5" customHeight="1">
      <c r="A307" s="44"/>
      <c r="B307" s="44"/>
      <c r="C307" s="44"/>
      <c r="D307" s="44"/>
      <c r="E307" s="44"/>
      <c r="F307" s="44"/>
      <c r="G307" s="107"/>
      <c r="H307" s="44"/>
      <c r="I307" s="44"/>
      <c r="J307" s="44"/>
      <c r="K307" s="44"/>
      <c r="L307" s="44"/>
      <c r="M307" s="44"/>
      <c r="N307" s="44"/>
      <c r="O307" s="44"/>
      <c r="P307" s="107"/>
      <c r="Q307" s="44"/>
      <c r="R307" s="44"/>
      <c r="S307" s="44"/>
      <c r="T307" s="44"/>
      <c r="U307" s="44"/>
      <c r="V307" s="44"/>
      <c r="W307" s="44"/>
      <c r="X307" s="44"/>
      <c r="Y307" s="44"/>
      <c r="Z307" s="44"/>
      <c r="AA307" s="44"/>
      <c r="AB307" s="44"/>
      <c r="AC307" s="38"/>
    </row>
    <row r="308" spans="1:29" ht="22.5" customHeight="1">
      <c r="A308" s="44"/>
      <c r="B308" s="44"/>
      <c r="C308" s="44"/>
      <c r="D308" s="44"/>
      <c r="E308" s="44"/>
      <c r="F308" s="44"/>
      <c r="G308" s="107"/>
      <c r="H308" s="44"/>
      <c r="I308" s="44"/>
      <c r="J308" s="44"/>
      <c r="K308" s="44"/>
      <c r="L308" s="44"/>
      <c r="M308" s="44"/>
      <c r="N308" s="44"/>
      <c r="O308" s="44"/>
      <c r="P308" s="107"/>
      <c r="Q308" s="44"/>
      <c r="R308" s="44"/>
      <c r="S308" s="44"/>
      <c r="T308" s="44"/>
      <c r="U308" s="44"/>
      <c r="V308" s="44"/>
      <c r="W308" s="44"/>
      <c r="X308" s="44"/>
      <c r="Y308" s="44"/>
      <c r="Z308" s="44"/>
      <c r="AA308" s="44"/>
      <c r="AB308" s="44"/>
      <c r="AC308" s="38"/>
    </row>
    <row r="309" spans="1:29" ht="22.5" customHeight="1">
      <c r="A309" s="44"/>
      <c r="B309" s="44"/>
      <c r="C309" s="44"/>
      <c r="D309" s="44"/>
      <c r="E309" s="44"/>
      <c r="F309" s="44"/>
      <c r="G309" s="107"/>
      <c r="H309" s="44"/>
      <c r="I309" s="44"/>
      <c r="J309" s="44"/>
      <c r="K309" s="44"/>
      <c r="L309" s="44"/>
      <c r="M309" s="44"/>
      <c r="N309" s="44"/>
      <c r="O309" s="44"/>
      <c r="P309" s="107"/>
      <c r="Q309" s="44"/>
      <c r="R309" s="44"/>
      <c r="S309" s="44"/>
      <c r="T309" s="44"/>
      <c r="U309" s="44"/>
      <c r="V309" s="44"/>
      <c r="W309" s="44"/>
      <c r="X309" s="44"/>
      <c r="Y309" s="44"/>
      <c r="Z309" s="44"/>
      <c r="AA309" s="44"/>
      <c r="AB309" s="44"/>
      <c r="AC309" s="38"/>
    </row>
    <row r="310" spans="1:29" ht="22.5" customHeight="1">
      <c r="A310" s="44"/>
      <c r="B310" s="44"/>
      <c r="C310" s="44"/>
      <c r="D310" s="44"/>
      <c r="E310" s="44"/>
      <c r="F310" s="44"/>
      <c r="G310" s="107"/>
      <c r="H310" s="44"/>
      <c r="I310" s="44"/>
      <c r="J310" s="44"/>
      <c r="K310" s="44"/>
      <c r="L310" s="44"/>
      <c r="M310" s="44"/>
      <c r="N310" s="44"/>
      <c r="O310" s="44"/>
      <c r="P310" s="107"/>
      <c r="Q310" s="44"/>
      <c r="R310" s="44"/>
      <c r="S310" s="44"/>
      <c r="T310" s="44"/>
      <c r="U310" s="44"/>
      <c r="V310" s="44"/>
      <c r="W310" s="44"/>
      <c r="X310" s="44"/>
      <c r="Y310" s="44"/>
      <c r="Z310" s="44"/>
      <c r="AA310" s="44"/>
      <c r="AB310" s="44"/>
      <c r="AC310" s="38"/>
    </row>
    <row r="311" spans="1:29" ht="22.5" customHeight="1">
      <c r="A311" s="44"/>
      <c r="B311" s="44"/>
      <c r="C311" s="44"/>
      <c r="D311" s="44"/>
      <c r="E311" s="44"/>
      <c r="F311" s="44"/>
      <c r="G311" s="107"/>
      <c r="H311" s="44"/>
      <c r="I311" s="44"/>
      <c r="J311" s="44"/>
      <c r="K311" s="44"/>
      <c r="L311" s="44"/>
      <c r="M311" s="44"/>
      <c r="N311" s="44"/>
      <c r="O311" s="44"/>
      <c r="P311" s="107"/>
      <c r="Q311" s="44"/>
      <c r="R311" s="44"/>
      <c r="S311" s="44"/>
      <c r="T311" s="44"/>
      <c r="U311" s="44"/>
      <c r="V311" s="44"/>
      <c r="W311" s="44"/>
      <c r="X311" s="44"/>
      <c r="Y311" s="44"/>
      <c r="Z311" s="44"/>
      <c r="AA311" s="44"/>
      <c r="AB311" s="44"/>
      <c r="AC311" s="38"/>
    </row>
    <row r="312" spans="1:29" ht="22.5" customHeight="1">
      <c r="A312" s="44"/>
      <c r="B312" s="44"/>
      <c r="C312" s="44"/>
      <c r="D312" s="44"/>
      <c r="E312" s="44"/>
      <c r="F312" s="44"/>
      <c r="G312" s="107"/>
      <c r="H312" s="44"/>
      <c r="I312" s="44"/>
      <c r="J312" s="44"/>
      <c r="K312" s="44"/>
      <c r="L312" s="44"/>
      <c r="M312" s="44"/>
      <c r="N312" s="44"/>
      <c r="O312" s="44"/>
      <c r="P312" s="107"/>
      <c r="Q312" s="44"/>
      <c r="R312" s="44"/>
      <c r="S312" s="44"/>
      <c r="T312" s="44"/>
      <c r="U312" s="44"/>
      <c r="V312" s="44"/>
      <c r="W312" s="44"/>
      <c r="X312" s="44"/>
      <c r="Y312" s="44"/>
      <c r="Z312" s="44"/>
      <c r="AA312" s="44"/>
      <c r="AB312" s="44"/>
      <c r="AC312" s="38"/>
    </row>
    <row r="313" spans="1:29" ht="22.5" customHeight="1">
      <c r="A313" s="44"/>
      <c r="B313" s="44"/>
      <c r="C313" s="44"/>
      <c r="D313" s="44"/>
      <c r="E313" s="44"/>
      <c r="F313" s="44"/>
      <c r="G313" s="107"/>
      <c r="H313" s="44"/>
      <c r="I313" s="44"/>
      <c r="J313" s="44"/>
      <c r="K313" s="44"/>
      <c r="L313" s="44"/>
      <c r="M313" s="44"/>
      <c r="N313" s="44"/>
      <c r="O313" s="44"/>
      <c r="P313" s="107"/>
      <c r="Q313" s="44"/>
      <c r="R313" s="44"/>
      <c r="S313" s="44"/>
      <c r="T313" s="44"/>
      <c r="U313" s="44"/>
      <c r="V313" s="44"/>
      <c r="W313" s="44"/>
      <c r="X313" s="44"/>
      <c r="Y313" s="44"/>
      <c r="Z313" s="44"/>
      <c r="AA313" s="44"/>
      <c r="AB313" s="44"/>
      <c r="AC313" s="38"/>
    </row>
    <row r="314" spans="1:29" ht="22.5" customHeight="1">
      <c r="A314" s="44"/>
      <c r="B314" s="44"/>
      <c r="C314" s="44"/>
      <c r="D314" s="44"/>
      <c r="E314" s="44"/>
      <c r="F314" s="44"/>
      <c r="G314" s="107"/>
      <c r="H314" s="44"/>
      <c r="I314" s="44"/>
      <c r="J314" s="44"/>
      <c r="K314" s="44"/>
      <c r="L314" s="44"/>
      <c r="M314" s="44"/>
      <c r="N314" s="44"/>
      <c r="O314" s="44"/>
      <c r="P314" s="107"/>
      <c r="Q314" s="44"/>
      <c r="R314" s="44"/>
      <c r="S314" s="44"/>
      <c r="T314" s="44"/>
      <c r="U314" s="44"/>
      <c r="V314" s="44"/>
      <c r="W314" s="44"/>
      <c r="X314" s="44"/>
      <c r="Y314" s="44"/>
      <c r="Z314" s="44"/>
      <c r="AA314" s="44"/>
      <c r="AB314" s="44"/>
      <c r="AC314" s="38"/>
    </row>
    <row r="315" spans="1:29" ht="22.5" customHeight="1">
      <c r="A315" s="44"/>
      <c r="B315" s="44"/>
      <c r="C315" s="44"/>
      <c r="D315" s="44"/>
      <c r="E315" s="44"/>
      <c r="F315" s="44"/>
      <c r="G315" s="107"/>
      <c r="H315" s="44"/>
      <c r="I315" s="44"/>
      <c r="J315" s="44"/>
      <c r="K315" s="44"/>
      <c r="L315" s="44"/>
      <c r="M315" s="44"/>
      <c r="N315" s="44"/>
      <c r="O315" s="44"/>
      <c r="P315" s="107"/>
      <c r="Q315" s="44"/>
      <c r="R315" s="44"/>
      <c r="S315" s="44"/>
      <c r="T315" s="44"/>
      <c r="U315" s="44"/>
      <c r="V315" s="44"/>
      <c r="W315" s="44"/>
      <c r="X315" s="44"/>
      <c r="Y315" s="44"/>
      <c r="Z315" s="44"/>
      <c r="AA315" s="44"/>
      <c r="AB315" s="44"/>
      <c r="AC315" s="38"/>
    </row>
    <row r="316" spans="1:29" ht="22.5" customHeight="1">
      <c r="A316" s="44"/>
      <c r="B316" s="44"/>
      <c r="C316" s="44"/>
      <c r="D316" s="44"/>
      <c r="E316" s="44"/>
      <c r="F316" s="44"/>
      <c r="G316" s="107"/>
      <c r="H316" s="44"/>
      <c r="I316" s="44"/>
      <c r="J316" s="44"/>
      <c r="K316" s="44"/>
      <c r="L316" s="44"/>
      <c r="M316" s="44"/>
      <c r="N316" s="44"/>
      <c r="O316" s="44"/>
      <c r="P316" s="107"/>
      <c r="Q316" s="44"/>
      <c r="R316" s="44"/>
      <c r="S316" s="44"/>
      <c r="T316" s="44"/>
      <c r="U316" s="44"/>
      <c r="V316" s="44"/>
      <c r="W316" s="44"/>
      <c r="X316" s="44"/>
      <c r="Y316" s="44"/>
      <c r="Z316" s="44"/>
      <c r="AA316" s="44"/>
      <c r="AB316" s="44"/>
      <c r="AC316" s="38"/>
    </row>
    <row r="317" spans="1:29" ht="22.5" customHeight="1">
      <c r="A317" s="44"/>
      <c r="B317" s="44"/>
      <c r="C317" s="44"/>
      <c r="D317" s="44"/>
      <c r="E317" s="44"/>
      <c r="F317" s="44"/>
      <c r="G317" s="107"/>
      <c r="H317" s="44"/>
      <c r="I317" s="44"/>
      <c r="J317" s="44"/>
      <c r="K317" s="44"/>
      <c r="L317" s="44"/>
      <c r="M317" s="44"/>
      <c r="N317" s="44"/>
      <c r="O317" s="44"/>
      <c r="P317" s="107"/>
      <c r="Q317" s="44"/>
      <c r="R317" s="44"/>
      <c r="S317" s="44"/>
      <c r="T317" s="44"/>
      <c r="U317" s="44"/>
      <c r="V317" s="44"/>
      <c r="W317" s="44"/>
      <c r="X317" s="44"/>
      <c r="Y317" s="44"/>
      <c r="Z317" s="44"/>
      <c r="AA317" s="44"/>
      <c r="AB317" s="44"/>
      <c r="AC317" s="38"/>
    </row>
    <row r="318" spans="1:29" ht="22.5" customHeight="1">
      <c r="A318" s="44"/>
      <c r="B318" s="44"/>
      <c r="C318" s="44"/>
      <c r="D318" s="44"/>
      <c r="E318" s="44"/>
      <c r="F318" s="44"/>
      <c r="G318" s="107"/>
      <c r="H318" s="44"/>
      <c r="I318" s="44"/>
      <c r="J318" s="44"/>
      <c r="K318" s="44"/>
      <c r="L318" s="44"/>
      <c r="M318" s="44"/>
      <c r="N318" s="44"/>
      <c r="O318" s="44"/>
      <c r="P318" s="107"/>
      <c r="Q318" s="44"/>
      <c r="R318" s="44"/>
      <c r="S318" s="44"/>
      <c r="T318" s="44"/>
      <c r="U318" s="44"/>
      <c r="V318" s="44"/>
      <c r="W318" s="44"/>
      <c r="X318" s="44"/>
      <c r="Y318" s="44"/>
      <c r="Z318" s="44"/>
      <c r="AA318" s="44"/>
      <c r="AB318" s="44"/>
      <c r="AC318" s="38"/>
    </row>
    <row r="319" spans="1:29" ht="22.5" customHeight="1">
      <c r="A319" s="44"/>
      <c r="B319" s="44"/>
      <c r="C319" s="44"/>
      <c r="D319" s="44"/>
      <c r="E319" s="44"/>
      <c r="F319" s="44"/>
      <c r="G319" s="107"/>
      <c r="H319" s="44"/>
      <c r="I319" s="44"/>
      <c r="J319" s="44"/>
      <c r="K319" s="44"/>
      <c r="L319" s="44"/>
      <c r="M319" s="44"/>
      <c r="N319" s="44"/>
      <c r="O319" s="44"/>
      <c r="P319" s="107"/>
      <c r="Q319" s="44"/>
      <c r="R319" s="44"/>
      <c r="S319" s="44"/>
      <c r="T319" s="44"/>
      <c r="U319" s="44"/>
      <c r="V319" s="44"/>
      <c r="W319" s="44"/>
      <c r="X319" s="44"/>
      <c r="Y319" s="44"/>
      <c r="Z319" s="44"/>
      <c r="AA319" s="44"/>
      <c r="AB319" s="44"/>
      <c r="AC319" s="38"/>
    </row>
    <row r="320" spans="1:29" ht="22.5" customHeight="1">
      <c r="A320" s="44"/>
      <c r="B320" s="44"/>
      <c r="C320" s="44"/>
      <c r="D320" s="44"/>
      <c r="E320" s="44"/>
      <c r="F320" s="44"/>
      <c r="G320" s="107"/>
      <c r="H320" s="44"/>
      <c r="I320" s="44"/>
      <c r="J320" s="44"/>
      <c r="K320" s="44"/>
      <c r="L320" s="44"/>
      <c r="M320" s="44"/>
      <c r="N320" s="44"/>
      <c r="O320" s="44"/>
      <c r="P320" s="107"/>
      <c r="Q320" s="44"/>
      <c r="R320" s="44"/>
      <c r="S320" s="44"/>
      <c r="T320" s="44"/>
      <c r="U320" s="44"/>
      <c r="V320" s="44"/>
      <c r="W320" s="44"/>
      <c r="X320" s="44"/>
      <c r="Y320" s="44"/>
      <c r="Z320" s="44"/>
      <c r="AA320" s="44"/>
      <c r="AB320" s="44"/>
      <c r="AC320" s="38"/>
    </row>
    <row r="321" spans="1:29" ht="22.5" customHeight="1">
      <c r="A321" s="44"/>
      <c r="B321" s="44"/>
      <c r="C321" s="44"/>
      <c r="D321" s="44"/>
      <c r="E321" s="44"/>
      <c r="F321" s="44"/>
      <c r="G321" s="107"/>
      <c r="H321" s="44"/>
      <c r="I321" s="44"/>
      <c r="J321" s="44"/>
      <c r="K321" s="44"/>
      <c r="L321" s="44"/>
      <c r="M321" s="44"/>
      <c r="N321" s="44"/>
      <c r="O321" s="44"/>
      <c r="P321" s="107"/>
      <c r="Q321" s="44"/>
      <c r="R321" s="44"/>
      <c r="S321" s="44"/>
      <c r="T321" s="44"/>
      <c r="U321" s="44"/>
      <c r="V321" s="44"/>
      <c r="W321" s="44"/>
      <c r="X321" s="44"/>
      <c r="Y321" s="44"/>
      <c r="Z321" s="44"/>
      <c r="AA321" s="44"/>
      <c r="AB321" s="44"/>
      <c r="AC321" s="38"/>
    </row>
    <row r="322" spans="1:29" ht="22.5" customHeight="1">
      <c r="A322" s="44"/>
      <c r="B322" s="44"/>
      <c r="C322" s="44"/>
      <c r="D322" s="44"/>
      <c r="E322" s="44"/>
      <c r="F322" s="44"/>
      <c r="G322" s="107"/>
      <c r="H322" s="44"/>
      <c r="I322" s="44"/>
      <c r="J322" s="44"/>
      <c r="K322" s="44"/>
      <c r="L322" s="44"/>
      <c r="M322" s="44"/>
      <c r="N322" s="44"/>
      <c r="O322" s="44"/>
      <c r="P322" s="107"/>
      <c r="Q322" s="44"/>
      <c r="R322" s="44"/>
      <c r="S322" s="44"/>
      <c r="T322" s="44"/>
      <c r="U322" s="44"/>
      <c r="V322" s="44"/>
      <c r="W322" s="44"/>
      <c r="X322" s="44"/>
      <c r="Y322" s="44"/>
      <c r="Z322" s="44"/>
      <c r="AA322" s="44"/>
      <c r="AB322" s="44"/>
      <c r="AC322" s="38"/>
    </row>
    <row r="323" spans="1:29" ht="22.5" customHeight="1">
      <c r="A323" s="44"/>
      <c r="B323" s="44"/>
      <c r="C323" s="44"/>
      <c r="D323" s="44"/>
      <c r="E323" s="44"/>
      <c r="F323" s="44"/>
      <c r="G323" s="107"/>
      <c r="H323" s="44"/>
      <c r="I323" s="44"/>
      <c r="J323" s="44"/>
      <c r="K323" s="44"/>
      <c r="L323" s="44"/>
      <c r="M323" s="44"/>
      <c r="N323" s="44"/>
      <c r="O323" s="44"/>
      <c r="P323" s="107"/>
      <c r="Q323" s="44"/>
      <c r="R323" s="44"/>
      <c r="S323" s="44"/>
      <c r="T323" s="44"/>
      <c r="U323" s="44"/>
      <c r="V323" s="44"/>
      <c r="W323" s="44"/>
      <c r="X323" s="44"/>
      <c r="Y323" s="44"/>
      <c r="Z323" s="44"/>
      <c r="AA323" s="44"/>
      <c r="AB323" s="44"/>
      <c r="AC323" s="38"/>
    </row>
    <row r="324" spans="1:29" ht="22.5" customHeight="1">
      <c r="A324" s="44"/>
      <c r="B324" s="44"/>
      <c r="C324" s="44"/>
      <c r="D324" s="44"/>
      <c r="E324" s="44"/>
      <c r="F324" s="44"/>
      <c r="G324" s="107"/>
      <c r="H324" s="44"/>
      <c r="I324" s="44"/>
      <c r="J324" s="44"/>
      <c r="K324" s="44"/>
      <c r="L324" s="44"/>
      <c r="M324" s="44"/>
      <c r="N324" s="44"/>
      <c r="O324" s="44"/>
      <c r="P324" s="107"/>
      <c r="Q324" s="44"/>
      <c r="R324" s="44"/>
      <c r="S324" s="44"/>
      <c r="T324" s="44"/>
      <c r="U324" s="44"/>
      <c r="V324" s="44"/>
      <c r="W324" s="44"/>
      <c r="X324" s="44"/>
      <c r="Y324" s="44"/>
      <c r="Z324" s="44"/>
      <c r="AA324" s="44"/>
      <c r="AB324" s="44"/>
      <c r="AC324" s="38"/>
    </row>
    <row r="325" spans="1:29" ht="22.5" customHeight="1">
      <c r="A325" s="44"/>
      <c r="B325" s="44"/>
      <c r="C325" s="44"/>
      <c r="D325" s="44"/>
      <c r="E325" s="44"/>
      <c r="F325" s="44"/>
      <c r="G325" s="107"/>
      <c r="H325" s="44"/>
      <c r="I325" s="44"/>
      <c r="J325" s="44"/>
      <c r="K325" s="44"/>
      <c r="L325" s="44"/>
      <c r="M325" s="44"/>
      <c r="N325" s="44"/>
      <c r="O325" s="44"/>
      <c r="P325" s="107"/>
      <c r="Q325" s="44"/>
      <c r="R325" s="44"/>
      <c r="S325" s="44"/>
      <c r="T325" s="44"/>
      <c r="U325" s="44"/>
      <c r="V325" s="44"/>
      <c r="W325" s="44"/>
      <c r="X325" s="44"/>
      <c r="Y325" s="44"/>
      <c r="Z325" s="44"/>
      <c r="AA325" s="44"/>
      <c r="AB325" s="44"/>
      <c r="AC325" s="38"/>
    </row>
    <row r="326" spans="1:29" ht="22.5" customHeight="1">
      <c r="A326" s="44"/>
      <c r="B326" s="44"/>
      <c r="C326" s="44"/>
      <c r="D326" s="44"/>
      <c r="E326" s="44"/>
      <c r="F326" s="44"/>
      <c r="G326" s="107"/>
      <c r="H326" s="44"/>
      <c r="I326" s="44"/>
      <c r="J326" s="44"/>
      <c r="K326" s="44"/>
      <c r="L326" s="44"/>
      <c r="M326" s="44"/>
      <c r="N326" s="44"/>
      <c r="O326" s="44"/>
      <c r="P326" s="107"/>
      <c r="Q326" s="44"/>
      <c r="R326" s="44"/>
      <c r="S326" s="44"/>
      <c r="T326" s="44"/>
      <c r="U326" s="44"/>
      <c r="V326" s="44"/>
      <c r="W326" s="44"/>
      <c r="X326" s="44"/>
      <c r="Y326" s="44"/>
      <c r="Z326" s="44"/>
      <c r="AA326" s="44"/>
      <c r="AB326" s="44"/>
      <c r="AC326" s="38"/>
    </row>
    <row r="327" spans="1:29" ht="22.5" customHeight="1">
      <c r="A327" s="44"/>
      <c r="B327" s="44"/>
      <c r="C327" s="44"/>
      <c r="D327" s="44"/>
      <c r="E327" s="44"/>
      <c r="F327" s="44"/>
      <c r="G327" s="107"/>
      <c r="H327" s="44"/>
      <c r="I327" s="44"/>
      <c r="J327" s="44"/>
      <c r="K327" s="44"/>
      <c r="L327" s="44"/>
      <c r="M327" s="44"/>
      <c r="N327" s="44"/>
      <c r="O327" s="44"/>
      <c r="P327" s="107"/>
      <c r="Q327" s="44"/>
      <c r="R327" s="44"/>
      <c r="S327" s="44"/>
      <c r="T327" s="44"/>
      <c r="U327" s="44"/>
      <c r="V327" s="44"/>
      <c r="W327" s="44"/>
      <c r="X327" s="44"/>
      <c r="Y327" s="44"/>
      <c r="Z327" s="44"/>
      <c r="AA327" s="44"/>
      <c r="AB327" s="44"/>
      <c r="AC327" s="38"/>
    </row>
    <row r="328" spans="1:29" ht="22.5" customHeight="1">
      <c r="A328" s="44"/>
      <c r="B328" s="44"/>
      <c r="C328" s="44"/>
      <c r="D328" s="44"/>
      <c r="E328" s="44"/>
      <c r="F328" s="44"/>
      <c r="G328" s="107"/>
      <c r="H328" s="44"/>
      <c r="I328" s="44"/>
      <c r="J328" s="44"/>
      <c r="K328" s="44"/>
      <c r="L328" s="44"/>
      <c r="M328" s="44"/>
      <c r="N328" s="44"/>
      <c r="O328" s="44"/>
      <c r="P328" s="107"/>
      <c r="Q328" s="44"/>
      <c r="R328" s="44"/>
      <c r="S328" s="44"/>
      <c r="T328" s="44"/>
      <c r="U328" s="44"/>
      <c r="V328" s="44"/>
      <c r="W328" s="44"/>
      <c r="X328" s="44"/>
      <c r="Y328" s="44"/>
      <c r="Z328" s="44"/>
      <c r="AA328" s="44"/>
      <c r="AB328" s="44"/>
      <c r="AC328" s="38"/>
    </row>
    <row r="329" spans="1:29" ht="22.5" customHeight="1">
      <c r="A329" s="44"/>
      <c r="B329" s="44"/>
      <c r="C329" s="44"/>
      <c r="D329" s="44"/>
      <c r="E329" s="44"/>
      <c r="F329" s="44"/>
      <c r="G329" s="107"/>
      <c r="H329" s="44"/>
      <c r="I329" s="44"/>
      <c r="J329" s="44"/>
      <c r="K329" s="44"/>
      <c r="L329" s="44"/>
      <c r="M329" s="44"/>
      <c r="N329" s="44"/>
      <c r="O329" s="44"/>
      <c r="P329" s="107"/>
      <c r="Q329" s="44"/>
      <c r="R329" s="44"/>
      <c r="S329" s="44"/>
      <c r="T329" s="44"/>
      <c r="U329" s="44"/>
      <c r="V329" s="44"/>
      <c r="W329" s="44"/>
      <c r="X329" s="44"/>
      <c r="Y329" s="44"/>
      <c r="Z329" s="44"/>
      <c r="AA329" s="44"/>
      <c r="AB329" s="44"/>
      <c r="AC329" s="38"/>
    </row>
    <row r="330" spans="1:29" ht="22.5" customHeight="1">
      <c r="A330" s="44"/>
      <c r="B330" s="44"/>
      <c r="C330" s="44"/>
      <c r="D330" s="44"/>
      <c r="E330" s="44"/>
      <c r="F330" s="44"/>
      <c r="G330" s="107"/>
      <c r="H330" s="44"/>
      <c r="I330" s="44"/>
      <c r="J330" s="44"/>
      <c r="K330" s="44"/>
      <c r="L330" s="44"/>
      <c r="M330" s="44"/>
      <c r="N330" s="44"/>
      <c r="O330" s="44"/>
      <c r="P330" s="107"/>
      <c r="Q330" s="44"/>
      <c r="R330" s="44"/>
      <c r="S330" s="44"/>
      <c r="T330" s="44"/>
      <c r="U330" s="44"/>
      <c r="V330" s="44"/>
      <c r="W330" s="44"/>
      <c r="X330" s="44"/>
      <c r="Y330" s="44"/>
      <c r="Z330" s="44"/>
      <c r="AA330" s="44"/>
      <c r="AB330" s="44"/>
      <c r="AC330" s="38"/>
    </row>
    <row r="331" spans="1:29" ht="22.5" customHeight="1">
      <c r="A331" s="44"/>
      <c r="B331" s="44"/>
      <c r="C331" s="44"/>
      <c r="D331" s="44"/>
      <c r="E331" s="44"/>
      <c r="F331" s="44"/>
      <c r="G331" s="107"/>
      <c r="H331" s="44"/>
      <c r="I331" s="44"/>
      <c r="J331" s="44"/>
      <c r="K331" s="44"/>
      <c r="L331" s="44"/>
      <c r="M331" s="44"/>
      <c r="N331" s="44"/>
      <c r="O331" s="44"/>
      <c r="P331" s="107"/>
      <c r="Q331" s="44"/>
      <c r="R331" s="44"/>
      <c r="S331" s="44"/>
      <c r="T331" s="44"/>
      <c r="U331" s="44"/>
      <c r="V331" s="44"/>
      <c r="W331" s="44"/>
      <c r="X331" s="44"/>
      <c r="Y331" s="44"/>
      <c r="Z331" s="44"/>
      <c r="AA331" s="44"/>
      <c r="AB331" s="44"/>
      <c r="AC331" s="38"/>
    </row>
    <row r="332" spans="1:29" ht="22.5" customHeight="1">
      <c r="A332" s="44"/>
      <c r="B332" s="44"/>
      <c r="C332" s="44"/>
      <c r="D332" s="44"/>
      <c r="E332" s="44"/>
      <c r="F332" s="44"/>
      <c r="G332" s="107"/>
      <c r="H332" s="44"/>
      <c r="I332" s="44"/>
      <c r="J332" s="44"/>
      <c r="K332" s="44"/>
      <c r="L332" s="44"/>
      <c r="M332" s="44"/>
      <c r="N332" s="44"/>
      <c r="O332" s="44"/>
      <c r="P332" s="107"/>
      <c r="Q332" s="44"/>
      <c r="R332" s="44"/>
      <c r="S332" s="44"/>
      <c r="T332" s="44"/>
      <c r="U332" s="44"/>
      <c r="V332" s="44"/>
      <c r="W332" s="44"/>
      <c r="X332" s="44"/>
      <c r="Y332" s="44"/>
      <c r="Z332" s="44"/>
      <c r="AA332" s="44"/>
      <c r="AB332" s="44"/>
      <c r="AC332" s="38"/>
    </row>
    <row r="333" spans="1:29" ht="22.5" customHeight="1">
      <c r="A333" s="44"/>
      <c r="B333" s="44"/>
      <c r="C333" s="44"/>
      <c r="D333" s="44"/>
      <c r="E333" s="44"/>
      <c r="F333" s="44"/>
      <c r="G333" s="107"/>
      <c r="H333" s="44"/>
      <c r="I333" s="44"/>
      <c r="J333" s="44"/>
      <c r="K333" s="44"/>
      <c r="L333" s="44"/>
      <c r="M333" s="44"/>
      <c r="N333" s="44"/>
      <c r="O333" s="44"/>
      <c r="P333" s="107"/>
      <c r="Q333" s="44"/>
      <c r="R333" s="44"/>
      <c r="S333" s="44"/>
      <c r="T333" s="44"/>
      <c r="U333" s="44"/>
      <c r="V333" s="44"/>
      <c r="W333" s="44"/>
      <c r="X333" s="44"/>
      <c r="Y333" s="44"/>
      <c r="Z333" s="44"/>
      <c r="AA333" s="44"/>
      <c r="AB333" s="44"/>
      <c r="AC333" s="38"/>
    </row>
    <row r="334" spans="1:29" ht="22.5" customHeight="1">
      <c r="A334" s="44"/>
      <c r="B334" s="44"/>
      <c r="C334" s="44"/>
      <c r="D334" s="44"/>
      <c r="E334" s="44"/>
      <c r="F334" s="44"/>
      <c r="G334" s="107"/>
      <c r="H334" s="44"/>
      <c r="I334" s="44"/>
      <c r="J334" s="44"/>
      <c r="K334" s="44"/>
      <c r="L334" s="44"/>
      <c r="M334" s="44"/>
      <c r="N334" s="44"/>
      <c r="O334" s="44"/>
      <c r="P334" s="107"/>
      <c r="Q334" s="44"/>
      <c r="R334" s="44"/>
      <c r="S334" s="44"/>
      <c r="T334" s="44"/>
      <c r="U334" s="44"/>
      <c r="V334" s="44"/>
      <c r="W334" s="44"/>
      <c r="X334" s="44"/>
      <c r="Y334" s="44"/>
      <c r="Z334" s="44"/>
      <c r="AA334" s="44"/>
      <c r="AB334" s="44"/>
      <c r="AC334" s="38"/>
    </row>
    <row r="335" spans="1:29" ht="22.5" customHeight="1">
      <c r="A335" s="44"/>
      <c r="B335" s="44"/>
      <c r="C335" s="44"/>
      <c r="D335" s="44"/>
      <c r="E335" s="44"/>
      <c r="F335" s="44"/>
      <c r="G335" s="107"/>
      <c r="H335" s="44"/>
      <c r="I335" s="44"/>
      <c r="J335" s="44"/>
      <c r="K335" s="44"/>
      <c r="L335" s="44"/>
      <c r="M335" s="44"/>
      <c r="N335" s="44"/>
      <c r="O335" s="44"/>
      <c r="P335" s="107"/>
      <c r="Q335" s="44"/>
      <c r="R335" s="44"/>
      <c r="S335" s="44"/>
      <c r="T335" s="44"/>
      <c r="U335" s="44"/>
      <c r="V335" s="44"/>
      <c r="W335" s="44"/>
      <c r="X335" s="44"/>
      <c r="Y335" s="44"/>
      <c r="Z335" s="44"/>
      <c r="AA335" s="44"/>
      <c r="AB335" s="44"/>
      <c r="AC335" s="38"/>
    </row>
    <row r="336" spans="1:29" ht="22.5" customHeight="1">
      <c r="A336" s="44"/>
      <c r="B336" s="44"/>
      <c r="C336" s="44"/>
      <c r="D336" s="44"/>
      <c r="E336" s="44"/>
      <c r="F336" s="44"/>
      <c r="G336" s="107"/>
      <c r="H336" s="44"/>
      <c r="I336" s="44"/>
      <c r="J336" s="44"/>
      <c r="K336" s="44"/>
      <c r="L336" s="44"/>
      <c r="M336" s="44"/>
      <c r="N336" s="44"/>
      <c r="O336" s="44"/>
      <c r="P336" s="107"/>
      <c r="Q336" s="44"/>
      <c r="R336" s="44"/>
      <c r="S336" s="44"/>
      <c r="T336" s="44"/>
      <c r="U336" s="44"/>
      <c r="V336" s="44"/>
      <c r="W336" s="44"/>
      <c r="X336" s="44"/>
      <c r="Y336" s="44"/>
      <c r="Z336" s="44"/>
      <c r="AA336" s="44"/>
      <c r="AB336" s="44"/>
      <c r="AC336" s="38"/>
    </row>
    <row r="337" spans="1:29" ht="22.5" customHeight="1">
      <c r="A337" s="44"/>
      <c r="B337" s="44"/>
      <c r="C337" s="44"/>
      <c r="D337" s="44"/>
      <c r="E337" s="44"/>
      <c r="F337" s="44"/>
      <c r="G337" s="107"/>
      <c r="H337" s="44"/>
      <c r="I337" s="44"/>
      <c r="J337" s="44"/>
      <c r="K337" s="44"/>
      <c r="L337" s="44"/>
      <c r="M337" s="44"/>
      <c r="N337" s="44"/>
      <c r="O337" s="44"/>
      <c r="P337" s="107"/>
      <c r="Q337" s="44"/>
      <c r="R337" s="44"/>
      <c r="S337" s="44"/>
      <c r="T337" s="44"/>
      <c r="U337" s="44"/>
      <c r="V337" s="44"/>
      <c r="W337" s="44"/>
      <c r="X337" s="44"/>
      <c r="Y337" s="44"/>
      <c r="Z337" s="44"/>
      <c r="AA337" s="44"/>
      <c r="AB337" s="44"/>
      <c r="AC337" s="38"/>
    </row>
    <row r="338" spans="1:29" ht="22.5" customHeight="1">
      <c r="A338" s="44"/>
      <c r="B338" s="44"/>
      <c r="C338" s="44"/>
      <c r="D338" s="44"/>
      <c r="E338" s="44"/>
      <c r="F338" s="44"/>
      <c r="G338" s="107"/>
      <c r="H338" s="44"/>
      <c r="I338" s="44"/>
      <c r="J338" s="44"/>
      <c r="K338" s="44"/>
      <c r="L338" s="44"/>
      <c r="M338" s="44"/>
      <c r="N338" s="44"/>
      <c r="O338" s="44"/>
      <c r="P338" s="107"/>
      <c r="Q338" s="44"/>
      <c r="R338" s="44"/>
      <c r="S338" s="44"/>
      <c r="T338" s="44"/>
      <c r="U338" s="44"/>
      <c r="V338" s="44"/>
      <c r="W338" s="44"/>
      <c r="X338" s="44"/>
      <c r="Y338" s="44"/>
      <c r="Z338" s="44"/>
      <c r="AA338" s="44"/>
      <c r="AB338" s="44"/>
      <c r="AC338" s="38"/>
    </row>
    <row r="339" spans="1:29" ht="22.5" customHeight="1">
      <c r="A339" s="44"/>
      <c r="B339" s="44"/>
      <c r="C339" s="44"/>
      <c r="D339" s="44"/>
      <c r="E339" s="44"/>
      <c r="F339" s="44"/>
      <c r="G339" s="107"/>
      <c r="H339" s="44"/>
      <c r="I339" s="44"/>
      <c r="J339" s="44"/>
      <c r="K339" s="44"/>
      <c r="L339" s="44"/>
      <c r="M339" s="44"/>
      <c r="N339" s="44"/>
      <c r="O339" s="44"/>
      <c r="P339" s="107"/>
      <c r="Q339" s="44"/>
      <c r="R339" s="44"/>
      <c r="S339" s="44"/>
      <c r="T339" s="44"/>
      <c r="U339" s="44"/>
      <c r="V339" s="44"/>
      <c r="W339" s="44"/>
      <c r="X339" s="44"/>
      <c r="Y339" s="44"/>
      <c r="Z339" s="44"/>
      <c r="AA339" s="44"/>
      <c r="AB339" s="44"/>
      <c r="AC339" s="38"/>
    </row>
    <row r="340" spans="1:29" ht="22.5" customHeight="1">
      <c r="A340" s="44"/>
      <c r="B340" s="44"/>
      <c r="C340" s="44"/>
      <c r="D340" s="44"/>
      <c r="E340" s="44"/>
      <c r="F340" s="44"/>
      <c r="G340" s="107"/>
      <c r="H340" s="44"/>
      <c r="I340" s="44"/>
      <c r="J340" s="44"/>
      <c r="K340" s="44"/>
      <c r="L340" s="44"/>
      <c r="M340" s="44"/>
      <c r="N340" s="44"/>
      <c r="O340" s="44"/>
      <c r="P340" s="107"/>
      <c r="Q340" s="44"/>
      <c r="R340" s="44"/>
      <c r="S340" s="44"/>
      <c r="T340" s="44"/>
      <c r="U340" s="44"/>
      <c r="V340" s="44"/>
      <c r="W340" s="44"/>
      <c r="X340" s="44"/>
      <c r="Y340" s="44"/>
      <c r="Z340" s="44"/>
      <c r="AA340" s="44"/>
      <c r="AB340" s="44"/>
      <c r="AC340" s="38"/>
    </row>
    <row r="341" spans="1:29" ht="22.5" customHeight="1">
      <c r="A341" s="44"/>
      <c r="B341" s="44"/>
      <c r="C341" s="44"/>
      <c r="D341" s="44"/>
      <c r="E341" s="44"/>
      <c r="F341" s="44"/>
      <c r="G341" s="107"/>
      <c r="H341" s="44"/>
      <c r="I341" s="44"/>
      <c r="J341" s="44"/>
      <c r="K341" s="44"/>
      <c r="L341" s="44"/>
      <c r="M341" s="44"/>
      <c r="N341" s="44"/>
      <c r="O341" s="44"/>
      <c r="P341" s="107"/>
      <c r="Q341" s="44"/>
      <c r="R341" s="44"/>
      <c r="S341" s="44"/>
      <c r="T341" s="44"/>
      <c r="U341" s="44"/>
      <c r="V341" s="44"/>
      <c r="W341" s="44"/>
      <c r="X341" s="44"/>
      <c r="Y341" s="44"/>
      <c r="Z341" s="44"/>
      <c r="AA341" s="44"/>
      <c r="AB341" s="44"/>
      <c r="AC341" s="38"/>
    </row>
    <row r="342" spans="1:29" ht="22.5" customHeight="1">
      <c r="A342" s="44"/>
      <c r="B342" s="44"/>
      <c r="C342" s="44"/>
      <c r="D342" s="44"/>
      <c r="E342" s="44"/>
      <c r="F342" s="44"/>
      <c r="G342" s="107"/>
      <c r="H342" s="44"/>
      <c r="I342" s="44"/>
      <c r="J342" s="44"/>
      <c r="K342" s="44"/>
      <c r="L342" s="44"/>
      <c r="M342" s="44"/>
      <c r="N342" s="44"/>
      <c r="O342" s="44"/>
      <c r="P342" s="107"/>
      <c r="Q342" s="44"/>
      <c r="R342" s="44"/>
      <c r="S342" s="44"/>
      <c r="T342" s="44"/>
      <c r="U342" s="44"/>
      <c r="V342" s="44"/>
      <c r="W342" s="44"/>
      <c r="X342" s="44"/>
      <c r="Y342" s="44"/>
      <c r="Z342" s="44"/>
      <c r="AA342" s="44"/>
      <c r="AB342" s="44"/>
      <c r="AC342" s="38"/>
    </row>
    <row r="343" spans="1:29" ht="22.5" customHeight="1">
      <c r="A343" s="44"/>
      <c r="B343" s="44"/>
      <c r="C343" s="44"/>
      <c r="D343" s="44"/>
      <c r="E343" s="44"/>
      <c r="F343" s="44"/>
      <c r="G343" s="107"/>
      <c r="H343" s="44"/>
      <c r="I343" s="44"/>
      <c r="J343" s="44"/>
      <c r="K343" s="44"/>
      <c r="L343" s="44"/>
      <c r="M343" s="44"/>
      <c r="N343" s="44"/>
      <c r="O343" s="44"/>
      <c r="P343" s="107"/>
      <c r="Q343" s="44"/>
      <c r="R343" s="44"/>
      <c r="S343" s="44"/>
      <c r="T343" s="44"/>
      <c r="U343" s="44"/>
      <c r="V343" s="44"/>
      <c r="W343" s="44"/>
      <c r="X343" s="44"/>
      <c r="Y343" s="44"/>
      <c r="Z343" s="44"/>
      <c r="AA343" s="44"/>
      <c r="AB343" s="44"/>
      <c r="AC343" s="38"/>
    </row>
    <row r="344" spans="1:29" ht="22.5" customHeight="1">
      <c r="A344" s="44"/>
      <c r="B344" s="44"/>
      <c r="C344" s="44"/>
      <c r="D344" s="44"/>
      <c r="E344" s="44"/>
      <c r="F344" s="44"/>
      <c r="G344" s="107"/>
      <c r="H344" s="44"/>
      <c r="I344" s="44"/>
      <c r="J344" s="44"/>
      <c r="K344" s="44"/>
      <c r="L344" s="44"/>
      <c r="M344" s="44"/>
      <c r="N344" s="44"/>
      <c r="O344" s="44"/>
      <c r="P344" s="107"/>
      <c r="Q344" s="44"/>
      <c r="R344" s="44"/>
      <c r="S344" s="44"/>
      <c r="T344" s="44"/>
      <c r="U344" s="44"/>
      <c r="V344" s="44"/>
      <c r="W344" s="44"/>
      <c r="X344" s="44"/>
      <c r="Y344" s="44"/>
      <c r="Z344" s="44"/>
      <c r="AA344" s="44"/>
      <c r="AB344" s="44"/>
      <c r="AC344" s="38"/>
    </row>
    <row r="345" spans="1:29" ht="22.5" customHeight="1">
      <c r="A345" s="44"/>
      <c r="B345" s="44"/>
      <c r="C345" s="44"/>
      <c r="D345" s="44"/>
      <c r="E345" s="44"/>
      <c r="F345" s="44"/>
      <c r="G345" s="107"/>
      <c r="H345" s="44"/>
      <c r="I345" s="44"/>
      <c r="J345" s="44"/>
      <c r="K345" s="44"/>
      <c r="L345" s="44"/>
      <c r="M345" s="44"/>
      <c r="N345" s="44"/>
      <c r="O345" s="44"/>
      <c r="P345" s="107"/>
      <c r="Q345" s="44"/>
      <c r="R345" s="44"/>
      <c r="S345" s="44"/>
      <c r="T345" s="44"/>
      <c r="U345" s="44"/>
      <c r="V345" s="44"/>
      <c r="W345" s="44"/>
      <c r="X345" s="44"/>
      <c r="Y345" s="44"/>
      <c r="Z345" s="44"/>
      <c r="AA345" s="44"/>
      <c r="AB345" s="44"/>
      <c r="AC345" s="38"/>
    </row>
    <row r="346" spans="1:29" ht="22.5" customHeight="1">
      <c r="A346" s="44"/>
      <c r="B346" s="44"/>
      <c r="C346" s="44"/>
      <c r="D346" s="44"/>
      <c r="E346" s="44"/>
      <c r="F346" s="44"/>
      <c r="G346" s="107"/>
      <c r="H346" s="44"/>
      <c r="I346" s="44"/>
      <c r="J346" s="44"/>
      <c r="K346" s="44"/>
      <c r="L346" s="44"/>
      <c r="M346" s="44"/>
      <c r="N346" s="44"/>
      <c r="O346" s="44"/>
      <c r="P346" s="107"/>
      <c r="Q346" s="44"/>
      <c r="R346" s="44"/>
      <c r="S346" s="44"/>
      <c r="T346" s="44"/>
      <c r="U346" s="44"/>
      <c r="V346" s="44"/>
      <c r="W346" s="44"/>
      <c r="X346" s="44"/>
      <c r="Y346" s="44"/>
      <c r="Z346" s="44"/>
      <c r="AA346" s="44"/>
      <c r="AB346" s="44"/>
      <c r="AC346" s="38"/>
    </row>
    <row r="347" spans="1:29" ht="22.5" customHeight="1">
      <c r="A347" s="44"/>
      <c r="B347" s="44"/>
      <c r="C347" s="44"/>
      <c r="D347" s="44"/>
      <c r="E347" s="44"/>
      <c r="F347" s="44"/>
      <c r="G347" s="107"/>
      <c r="H347" s="44"/>
      <c r="I347" s="44"/>
      <c r="J347" s="44"/>
      <c r="K347" s="44"/>
      <c r="L347" s="44"/>
      <c r="M347" s="44"/>
      <c r="N347" s="44"/>
      <c r="O347" s="44"/>
      <c r="P347" s="107"/>
      <c r="Q347" s="44"/>
      <c r="R347" s="44"/>
      <c r="S347" s="44"/>
      <c r="T347" s="44"/>
      <c r="U347" s="44"/>
      <c r="V347" s="44"/>
      <c r="W347" s="44"/>
      <c r="X347" s="44"/>
      <c r="Y347" s="44"/>
      <c r="Z347" s="44"/>
      <c r="AA347" s="44"/>
      <c r="AB347" s="44"/>
      <c r="AC347" s="38"/>
    </row>
    <row r="348" spans="1:29" ht="22.5" customHeight="1">
      <c r="A348" s="44"/>
      <c r="B348" s="44"/>
      <c r="C348" s="44"/>
      <c r="D348" s="44"/>
      <c r="E348" s="44"/>
      <c r="F348" s="44"/>
      <c r="G348" s="107"/>
      <c r="H348" s="44"/>
      <c r="I348" s="44"/>
      <c r="J348" s="44"/>
      <c r="K348" s="44"/>
      <c r="L348" s="44"/>
      <c r="M348" s="44"/>
      <c r="N348" s="44"/>
      <c r="O348" s="44"/>
      <c r="P348" s="107"/>
      <c r="Q348" s="44"/>
      <c r="R348" s="44"/>
      <c r="S348" s="44"/>
      <c r="T348" s="44"/>
      <c r="U348" s="44"/>
      <c r="V348" s="44"/>
      <c r="W348" s="44"/>
      <c r="X348" s="44"/>
      <c r="Y348" s="44"/>
      <c r="Z348" s="44"/>
      <c r="AA348" s="44"/>
      <c r="AB348" s="44"/>
      <c r="AC348" s="38"/>
    </row>
    <row r="349" spans="1:29" ht="22.5" customHeight="1">
      <c r="A349" s="44"/>
      <c r="B349" s="44"/>
      <c r="C349" s="44"/>
      <c r="D349" s="44"/>
      <c r="E349" s="44"/>
      <c r="F349" s="44"/>
      <c r="G349" s="107"/>
      <c r="H349" s="44"/>
      <c r="I349" s="44"/>
      <c r="J349" s="44"/>
      <c r="K349" s="44"/>
      <c r="L349" s="44"/>
      <c r="M349" s="44"/>
      <c r="N349" s="44"/>
      <c r="O349" s="44"/>
      <c r="P349" s="107"/>
      <c r="Q349" s="44"/>
      <c r="R349" s="44"/>
      <c r="S349" s="44"/>
      <c r="T349" s="44"/>
      <c r="U349" s="44"/>
      <c r="V349" s="44"/>
      <c r="W349" s="44"/>
      <c r="X349" s="44"/>
      <c r="Y349" s="44"/>
      <c r="Z349" s="44"/>
      <c r="AA349" s="44"/>
      <c r="AB349" s="44"/>
      <c r="AC349" s="38"/>
    </row>
    <row r="350" spans="1:29" ht="22.5" customHeight="1">
      <c r="A350" s="44"/>
      <c r="B350" s="44"/>
      <c r="C350" s="44"/>
      <c r="D350" s="44"/>
      <c r="E350" s="44"/>
      <c r="F350" s="44"/>
      <c r="G350" s="107"/>
      <c r="H350" s="44"/>
      <c r="I350" s="44"/>
      <c r="J350" s="44"/>
      <c r="K350" s="44"/>
      <c r="L350" s="44"/>
      <c r="M350" s="44"/>
      <c r="N350" s="44"/>
      <c r="O350" s="44"/>
      <c r="P350" s="107"/>
      <c r="Q350" s="44"/>
      <c r="R350" s="44"/>
      <c r="S350" s="44"/>
      <c r="T350" s="44"/>
      <c r="U350" s="44"/>
      <c r="V350" s="44"/>
      <c r="W350" s="44"/>
      <c r="X350" s="44"/>
      <c r="Y350" s="44"/>
      <c r="Z350" s="44"/>
      <c r="AA350" s="44"/>
      <c r="AB350" s="44"/>
      <c r="AC350" s="38"/>
    </row>
    <row r="351" spans="1:29" ht="22.5" customHeight="1">
      <c r="A351" s="44"/>
      <c r="B351" s="44"/>
      <c r="C351" s="44"/>
      <c r="D351" s="44"/>
      <c r="E351" s="44"/>
      <c r="F351" s="44"/>
      <c r="G351" s="107"/>
      <c r="H351" s="44"/>
      <c r="I351" s="44"/>
      <c r="J351" s="44"/>
      <c r="K351" s="44"/>
      <c r="L351" s="44"/>
      <c r="M351" s="44"/>
      <c r="N351" s="44"/>
      <c r="O351" s="44"/>
      <c r="P351" s="107"/>
      <c r="Q351" s="44"/>
      <c r="R351" s="44"/>
      <c r="S351" s="44"/>
      <c r="T351" s="44"/>
      <c r="U351" s="44"/>
      <c r="V351" s="44"/>
      <c r="W351" s="44"/>
      <c r="X351" s="44"/>
      <c r="Y351" s="44"/>
      <c r="Z351" s="44"/>
      <c r="AA351" s="44"/>
      <c r="AB351" s="44"/>
      <c r="AC351" s="38"/>
    </row>
    <row r="352" spans="1:29" ht="22.5" customHeight="1">
      <c r="A352" s="44"/>
      <c r="B352" s="44"/>
      <c r="C352" s="44"/>
      <c r="D352" s="44"/>
      <c r="E352" s="44"/>
      <c r="F352" s="44"/>
      <c r="G352" s="107"/>
      <c r="H352" s="44"/>
      <c r="I352" s="44"/>
      <c r="J352" s="44"/>
      <c r="K352" s="44"/>
      <c r="L352" s="44"/>
      <c r="M352" s="44"/>
      <c r="N352" s="44"/>
      <c r="O352" s="44"/>
      <c r="P352" s="107"/>
      <c r="Q352" s="44"/>
      <c r="R352" s="44"/>
      <c r="S352" s="44"/>
      <c r="T352" s="44"/>
      <c r="U352" s="44"/>
      <c r="V352" s="44"/>
      <c r="W352" s="44"/>
      <c r="X352" s="44"/>
      <c r="Y352" s="44"/>
      <c r="Z352" s="44"/>
      <c r="AA352" s="44"/>
      <c r="AB352" s="44"/>
      <c r="AC352" s="38"/>
    </row>
    <row r="353" spans="1:29" ht="22.5" customHeight="1">
      <c r="A353" s="44"/>
      <c r="B353" s="44"/>
      <c r="C353" s="44"/>
      <c r="D353" s="44"/>
      <c r="E353" s="44"/>
      <c r="F353" s="44"/>
      <c r="G353" s="107"/>
      <c r="H353" s="44"/>
      <c r="I353" s="44"/>
      <c r="J353" s="44"/>
      <c r="K353" s="44"/>
      <c r="L353" s="44"/>
      <c r="M353" s="44"/>
      <c r="N353" s="44"/>
      <c r="O353" s="44"/>
      <c r="P353" s="107"/>
      <c r="Q353" s="44"/>
      <c r="R353" s="44"/>
      <c r="S353" s="44"/>
      <c r="T353" s="44"/>
      <c r="U353" s="44"/>
      <c r="V353" s="44"/>
      <c r="W353" s="44"/>
      <c r="X353" s="44"/>
      <c r="Y353" s="44"/>
      <c r="Z353" s="44"/>
      <c r="AA353" s="44"/>
      <c r="AB353" s="44"/>
      <c r="AC353" s="38"/>
    </row>
    <row r="354" spans="1:29" ht="22.5" customHeight="1">
      <c r="A354" s="44"/>
      <c r="B354" s="44"/>
      <c r="C354" s="44"/>
      <c r="D354" s="44"/>
      <c r="E354" s="44"/>
      <c r="F354" s="44"/>
      <c r="G354" s="107"/>
      <c r="H354" s="44"/>
      <c r="I354" s="44"/>
      <c r="J354" s="44"/>
      <c r="K354" s="44"/>
      <c r="L354" s="44"/>
      <c r="M354" s="44"/>
      <c r="N354" s="44"/>
      <c r="O354" s="44"/>
      <c r="P354" s="107"/>
      <c r="Q354" s="44"/>
      <c r="R354" s="44"/>
      <c r="S354" s="44"/>
      <c r="T354" s="44"/>
      <c r="U354" s="44"/>
      <c r="V354" s="44"/>
      <c r="W354" s="44"/>
      <c r="X354" s="44"/>
      <c r="Y354" s="44"/>
      <c r="Z354" s="44"/>
      <c r="AA354" s="44"/>
      <c r="AB354" s="44"/>
      <c r="AC354" s="38"/>
    </row>
    <row r="355" spans="1:29" ht="22.5" customHeight="1">
      <c r="A355" s="44"/>
      <c r="B355" s="44"/>
      <c r="C355" s="44"/>
      <c r="D355" s="44"/>
      <c r="E355" s="44"/>
      <c r="F355" s="44"/>
      <c r="G355" s="107"/>
      <c r="H355" s="44"/>
      <c r="I355" s="44"/>
      <c r="J355" s="44"/>
      <c r="K355" s="44"/>
      <c r="L355" s="44"/>
      <c r="M355" s="44"/>
      <c r="N355" s="44"/>
      <c r="O355" s="44"/>
      <c r="P355" s="107"/>
      <c r="Q355" s="44"/>
      <c r="R355" s="44"/>
      <c r="S355" s="44"/>
      <c r="T355" s="44"/>
      <c r="U355" s="44"/>
      <c r="V355" s="44"/>
      <c r="W355" s="44"/>
      <c r="X355" s="44"/>
      <c r="Y355" s="44"/>
      <c r="Z355" s="44"/>
      <c r="AA355" s="44"/>
      <c r="AB355" s="44"/>
      <c r="AC355" s="38"/>
    </row>
    <row r="356" spans="1:29" ht="22.5" customHeight="1">
      <c r="A356" s="44"/>
      <c r="B356" s="44"/>
      <c r="C356" s="44"/>
      <c r="D356" s="44"/>
      <c r="E356" s="44"/>
      <c r="F356" s="44"/>
      <c r="G356" s="107"/>
      <c r="H356" s="44"/>
      <c r="I356" s="44"/>
      <c r="J356" s="44"/>
      <c r="K356" s="44"/>
      <c r="L356" s="44"/>
      <c r="M356" s="44"/>
      <c r="N356" s="44"/>
      <c r="O356" s="44"/>
      <c r="P356" s="107"/>
      <c r="Q356" s="44"/>
      <c r="R356" s="44"/>
      <c r="S356" s="44"/>
      <c r="T356" s="44"/>
      <c r="U356" s="44"/>
      <c r="V356" s="44"/>
      <c r="W356" s="44"/>
      <c r="X356" s="44"/>
      <c r="Y356" s="44"/>
      <c r="Z356" s="44"/>
      <c r="AA356" s="44"/>
      <c r="AB356" s="44"/>
      <c r="AC356" s="38"/>
    </row>
    <row r="357" spans="1:29" ht="22.5" customHeight="1">
      <c r="A357" s="44"/>
      <c r="B357" s="44"/>
      <c r="C357" s="44"/>
      <c r="D357" s="44"/>
      <c r="E357" s="44"/>
      <c r="F357" s="44"/>
      <c r="G357" s="107"/>
      <c r="H357" s="44"/>
      <c r="I357" s="44"/>
      <c r="J357" s="44"/>
      <c r="K357" s="44"/>
      <c r="L357" s="44"/>
      <c r="M357" s="44"/>
      <c r="N357" s="44"/>
      <c r="O357" s="44"/>
      <c r="P357" s="107"/>
      <c r="Q357" s="44"/>
      <c r="R357" s="44"/>
      <c r="S357" s="44"/>
      <c r="T357" s="44"/>
      <c r="U357" s="44"/>
      <c r="V357" s="44"/>
      <c r="W357" s="44"/>
      <c r="X357" s="44"/>
      <c r="Y357" s="44"/>
      <c r="Z357" s="44"/>
      <c r="AA357" s="44"/>
      <c r="AB357" s="44"/>
      <c r="AC357" s="38"/>
    </row>
    <row r="358" spans="1:29" ht="22.5" customHeight="1">
      <c r="A358" s="44"/>
      <c r="B358" s="44"/>
      <c r="C358" s="44"/>
      <c r="D358" s="44"/>
      <c r="E358" s="44"/>
      <c r="F358" s="44"/>
      <c r="G358" s="107"/>
      <c r="H358" s="44"/>
      <c r="I358" s="44"/>
      <c r="J358" s="44"/>
      <c r="K358" s="44"/>
      <c r="L358" s="44"/>
      <c r="M358" s="44"/>
      <c r="N358" s="44"/>
      <c r="O358" s="44"/>
      <c r="P358" s="107"/>
      <c r="Q358" s="44"/>
      <c r="R358" s="44"/>
      <c r="S358" s="44"/>
      <c r="T358" s="44"/>
      <c r="U358" s="44"/>
      <c r="V358" s="44"/>
      <c r="W358" s="44"/>
      <c r="X358" s="44"/>
      <c r="Y358" s="44"/>
      <c r="Z358" s="44"/>
      <c r="AA358" s="44"/>
      <c r="AB358" s="44"/>
      <c r="AC358" s="38"/>
    </row>
    <row r="359" spans="1:29" ht="22.5" customHeight="1">
      <c r="A359" s="44"/>
      <c r="B359" s="44"/>
      <c r="C359" s="44"/>
      <c r="D359" s="44"/>
      <c r="E359" s="44"/>
      <c r="F359" s="44"/>
      <c r="G359" s="107"/>
      <c r="H359" s="44"/>
      <c r="I359" s="44"/>
      <c r="J359" s="44"/>
      <c r="K359" s="44"/>
      <c r="L359" s="44"/>
      <c r="M359" s="44"/>
      <c r="N359" s="44"/>
      <c r="O359" s="44"/>
      <c r="P359" s="107"/>
      <c r="Q359" s="44"/>
      <c r="R359" s="44"/>
      <c r="S359" s="44"/>
      <c r="T359" s="44"/>
      <c r="U359" s="44"/>
      <c r="V359" s="44"/>
      <c r="W359" s="44"/>
      <c r="X359" s="44"/>
      <c r="Y359" s="44"/>
      <c r="Z359" s="44"/>
      <c r="AA359" s="44"/>
      <c r="AB359" s="44"/>
      <c r="AC359" s="38"/>
    </row>
    <row r="360" spans="1:29" ht="22.5" customHeight="1">
      <c r="A360" s="44"/>
      <c r="B360" s="44"/>
      <c r="C360" s="44"/>
      <c r="D360" s="44"/>
      <c r="E360" s="44"/>
      <c r="F360" s="44"/>
      <c r="G360" s="107"/>
      <c r="H360" s="44"/>
      <c r="I360" s="44"/>
      <c r="J360" s="44"/>
      <c r="K360" s="44"/>
      <c r="L360" s="44"/>
      <c r="M360" s="44"/>
      <c r="N360" s="44"/>
      <c r="O360" s="44"/>
      <c r="P360" s="107"/>
      <c r="Q360" s="44"/>
      <c r="R360" s="44"/>
      <c r="S360" s="44"/>
      <c r="T360" s="44"/>
      <c r="U360" s="44"/>
      <c r="V360" s="44"/>
      <c r="W360" s="44"/>
      <c r="X360" s="44"/>
      <c r="Y360" s="44"/>
      <c r="Z360" s="44"/>
      <c r="AA360" s="44"/>
      <c r="AB360" s="44"/>
      <c r="AC360" s="38"/>
    </row>
    <row r="361" spans="1:29" ht="22.5" customHeight="1">
      <c r="A361" s="44"/>
      <c r="B361" s="44"/>
      <c r="C361" s="44"/>
      <c r="D361" s="44"/>
      <c r="E361" s="44"/>
      <c r="F361" s="44"/>
      <c r="G361" s="107"/>
      <c r="H361" s="44"/>
      <c r="I361" s="44"/>
      <c r="J361" s="44"/>
      <c r="K361" s="44"/>
      <c r="L361" s="44"/>
      <c r="M361" s="44"/>
      <c r="N361" s="44"/>
      <c r="O361" s="44"/>
      <c r="P361" s="107"/>
      <c r="Q361" s="44"/>
      <c r="R361" s="44"/>
      <c r="S361" s="44"/>
      <c r="T361" s="44"/>
      <c r="U361" s="44"/>
      <c r="V361" s="44"/>
      <c r="W361" s="44"/>
      <c r="X361" s="44"/>
      <c r="Y361" s="44"/>
      <c r="Z361" s="44"/>
      <c r="AA361" s="44"/>
      <c r="AB361" s="44"/>
      <c r="AC361" s="38"/>
    </row>
    <row r="362" spans="1:29" ht="22.5" customHeight="1">
      <c r="A362" s="44"/>
      <c r="B362" s="44"/>
      <c r="C362" s="44"/>
      <c r="D362" s="44"/>
      <c r="E362" s="44"/>
      <c r="F362" s="44"/>
      <c r="G362" s="107"/>
      <c r="H362" s="44"/>
      <c r="I362" s="44"/>
      <c r="J362" s="44"/>
      <c r="K362" s="44"/>
      <c r="L362" s="44"/>
      <c r="M362" s="44"/>
      <c r="N362" s="44"/>
      <c r="O362" s="44"/>
      <c r="P362" s="107"/>
      <c r="Q362" s="44"/>
      <c r="R362" s="44"/>
      <c r="S362" s="44"/>
      <c r="T362" s="44"/>
      <c r="U362" s="44"/>
      <c r="V362" s="44"/>
      <c r="W362" s="44"/>
      <c r="X362" s="44"/>
      <c r="Y362" s="44"/>
      <c r="Z362" s="44"/>
      <c r="AA362" s="44"/>
      <c r="AB362" s="44"/>
      <c r="AC362" s="38"/>
    </row>
    <row r="363" spans="1:29" ht="22.5" customHeight="1">
      <c r="A363" s="44"/>
      <c r="B363" s="44"/>
      <c r="C363" s="44"/>
      <c r="D363" s="44"/>
      <c r="E363" s="44"/>
      <c r="F363" s="44"/>
      <c r="G363" s="107"/>
      <c r="H363" s="44"/>
      <c r="I363" s="44"/>
      <c r="J363" s="44"/>
      <c r="K363" s="44"/>
      <c r="L363" s="44"/>
      <c r="M363" s="44"/>
      <c r="N363" s="44"/>
      <c r="O363" s="44"/>
      <c r="P363" s="107"/>
      <c r="Q363" s="44"/>
      <c r="R363" s="44"/>
      <c r="S363" s="44"/>
      <c r="T363" s="44"/>
      <c r="U363" s="44"/>
      <c r="V363" s="44"/>
      <c r="W363" s="44"/>
      <c r="X363" s="44"/>
      <c r="Y363" s="44"/>
      <c r="Z363" s="44"/>
      <c r="AA363" s="44"/>
      <c r="AB363" s="44"/>
      <c r="AC363" s="38"/>
    </row>
    <row r="364" spans="1:29" ht="22.5" customHeight="1">
      <c r="A364" s="44"/>
      <c r="B364" s="44"/>
      <c r="C364" s="44"/>
      <c r="D364" s="44"/>
      <c r="E364" s="44"/>
      <c r="F364" s="44"/>
      <c r="G364" s="107"/>
      <c r="H364" s="44"/>
      <c r="I364" s="44"/>
      <c r="J364" s="44"/>
      <c r="K364" s="44"/>
      <c r="L364" s="44"/>
      <c r="M364" s="44"/>
      <c r="N364" s="44"/>
      <c r="O364" s="44"/>
      <c r="P364" s="107"/>
      <c r="Q364" s="44"/>
      <c r="R364" s="44"/>
      <c r="S364" s="44"/>
      <c r="T364" s="44"/>
      <c r="U364" s="44"/>
      <c r="V364" s="44"/>
      <c r="W364" s="44"/>
      <c r="X364" s="44"/>
      <c r="Y364" s="44"/>
      <c r="Z364" s="44"/>
      <c r="AA364" s="44"/>
      <c r="AB364" s="44"/>
      <c r="AC364" s="38"/>
    </row>
    <row r="365" spans="1:29" ht="22.5" customHeight="1">
      <c r="A365" s="44"/>
      <c r="B365" s="44"/>
      <c r="C365" s="44"/>
      <c r="D365" s="44"/>
      <c r="E365" s="44"/>
      <c r="F365" s="44"/>
      <c r="G365" s="107"/>
      <c r="H365" s="44"/>
      <c r="I365" s="44"/>
      <c r="J365" s="44"/>
      <c r="K365" s="44"/>
      <c r="L365" s="44"/>
      <c r="M365" s="44"/>
      <c r="N365" s="44"/>
      <c r="O365" s="44"/>
      <c r="P365" s="107"/>
      <c r="Q365" s="44"/>
      <c r="R365" s="44"/>
      <c r="S365" s="44"/>
      <c r="T365" s="44"/>
      <c r="U365" s="44"/>
      <c r="V365" s="44"/>
      <c r="W365" s="44"/>
      <c r="X365" s="44"/>
      <c r="Y365" s="44"/>
      <c r="Z365" s="44"/>
      <c r="AA365" s="44"/>
      <c r="AB365" s="44"/>
      <c r="AC365" s="38"/>
    </row>
    <row r="366" spans="1:29" ht="22.5" customHeight="1">
      <c r="A366" s="44"/>
      <c r="B366" s="44"/>
      <c r="C366" s="44"/>
      <c r="D366" s="44"/>
      <c r="E366" s="44"/>
      <c r="F366" s="44"/>
      <c r="G366" s="107"/>
      <c r="H366" s="44"/>
      <c r="I366" s="44"/>
      <c r="J366" s="44"/>
      <c r="K366" s="44"/>
      <c r="L366" s="44"/>
      <c r="M366" s="44"/>
      <c r="N366" s="44"/>
      <c r="O366" s="44"/>
      <c r="P366" s="107"/>
      <c r="Q366" s="44"/>
      <c r="R366" s="44"/>
      <c r="S366" s="44"/>
      <c r="T366" s="44"/>
      <c r="U366" s="44"/>
      <c r="V366" s="44"/>
      <c r="W366" s="44"/>
      <c r="X366" s="44"/>
      <c r="Y366" s="44"/>
      <c r="Z366" s="44"/>
      <c r="AA366" s="44"/>
      <c r="AB366" s="44"/>
      <c r="AC366" s="38"/>
    </row>
    <row r="367" spans="1:29" ht="22.5" customHeight="1">
      <c r="A367" s="44"/>
      <c r="B367" s="44"/>
      <c r="C367" s="44"/>
      <c r="D367" s="44"/>
      <c r="E367" s="44"/>
      <c r="F367" s="44"/>
      <c r="G367" s="107"/>
      <c r="H367" s="44"/>
      <c r="I367" s="44"/>
      <c r="J367" s="44"/>
      <c r="K367" s="44"/>
      <c r="L367" s="44"/>
      <c r="M367" s="44"/>
      <c r="N367" s="44"/>
      <c r="O367" s="44"/>
      <c r="P367" s="107"/>
      <c r="Q367" s="44"/>
      <c r="R367" s="44"/>
      <c r="S367" s="44"/>
      <c r="T367" s="44"/>
      <c r="U367" s="44"/>
      <c r="V367" s="44"/>
      <c r="W367" s="44"/>
      <c r="X367" s="44"/>
      <c r="Y367" s="44"/>
      <c r="Z367" s="44"/>
      <c r="AA367" s="44"/>
      <c r="AB367" s="44"/>
      <c r="AC367" s="38"/>
    </row>
    <row r="368" spans="1:29" ht="22.5" customHeight="1">
      <c r="A368" s="44"/>
      <c r="B368" s="44"/>
      <c r="C368" s="44"/>
      <c r="D368" s="44"/>
      <c r="E368" s="44"/>
      <c r="F368" s="44"/>
      <c r="G368" s="107"/>
      <c r="H368" s="44"/>
      <c r="I368" s="44"/>
      <c r="J368" s="44"/>
      <c r="K368" s="44"/>
      <c r="L368" s="44"/>
      <c r="M368" s="44"/>
      <c r="N368" s="44"/>
      <c r="O368" s="44"/>
      <c r="P368" s="107"/>
      <c r="Q368" s="44"/>
      <c r="R368" s="44"/>
      <c r="S368" s="44"/>
      <c r="T368" s="44"/>
      <c r="U368" s="44"/>
      <c r="V368" s="44"/>
      <c r="W368" s="44"/>
      <c r="X368" s="44"/>
      <c r="Y368" s="44"/>
      <c r="Z368" s="44"/>
      <c r="AA368" s="44"/>
      <c r="AB368" s="44"/>
      <c r="AC368" s="38"/>
    </row>
    <row r="369" spans="1:29" ht="22.5" customHeight="1">
      <c r="A369" s="44"/>
      <c r="B369" s="44"/>
      <c r="C369" s="44"/>
      <c r="D369" s="44"/>
      <c r="E369" s="44"/>
      <c r="F369" s="44"/>
      <c r="G369" s="107"/>
      <c r="H369" s="44"/>
      <c r="I369" s="44"/>
      <c r="J369" s="44"/>
      <c r="K369" s="44"/>
      <c r="L369" s="44"/>
      <c r="M369" s="44"/>
      <c r="N369" s="44"/>
      <c r="O369" s="44"/>
      <c r="P369" s="107"/>
      <c r="Q369" s="44"/>
      <c r="R369" s="44"/>
      <c r="S369" s="44"/>
      <c r="T369" s="44"/>
      <c r="U369" s="44"/>
      <c r="V369" s="44"/>
      <c r="W369" s="44"/>
      <c r="X369" s="44"/>
      <c r="Y369" s="44"/>
      <c r="Z369" s="44"/>
      <c r="AA369" s="44"/>
      <c r="AB369" s="44"/>
      <c r="AC369" s="38"/>
    </row>
    <row r="370" spans="1:29" ht="22.5" customHeight="1">
      <c r="A370" s="44"/>
      <c r="B370" s="44"/>
      <c r="C370" s="44"/>
      <c r="D370" s="44"/>
      <c r="E370" s="44"/>
      <c r="F370" s="44"/>
      <c r="G370" s="107"/>
      <c r="H370" s="44"/>
      <c r="I370" s="44"/>
      <c r="J370" s="44"/>
      <c r="K370" s="44"/>
      <c r="L370" s="44"/>
      <c r="M370" s="44"/>
      <c r="N370" s="44"/>
      <c r="O370" s="44"/>
      <c r="P370" s="107"/>
      <c r="Q370" s="44"/>
      <c r="R370" s="44"/>
      <c r="S370" s="44"/>
      <c r="T370" s="44"/>
      <c r="U370" s="44"/>
      <c r="V370" s="44"/>
      <c r="W370" s="44"/>
      <c r="X370" s="44"/>
      <c r="Y370" s="44"/>
      <c r="Z370" s="44"/>
      <c r="AA370" s="44"/>
      <c r="AB370" s="44"/>
      <c r="AC370" s="38"/>
    </row>
    <row r="371" spans="1:29" ht="22.5" customHeight="1">
      <c r="A371" s="44"/>
      <c r="B371" s="44"/>
      <c r="C371" s="44"/>
      <c r="D371" s="44"/>
      <c r="E371" s="44"/>
      <c r="F371" s="44"/>
      <c r="G371" s="107"/>
      <c r="H371" s="44"/>
      <c r="I371" s="44"/>
      <c r="J371" s="44"/>
      <c r="K371" s="44"/>
      <c r="L371" s="44"/>
      <c r="M371" s="44"/>
      <c r="N371" s="44"/>
      <c r="O371" s="44"/>
      <c r="P371" s="107"/>
      <c r="Q371" s="44"/>
      <c r="R371" s="44"/>
      <c r="S371" s="44"/>
      <c r="T371" s="44"/>
      <c r="U371" s="44"/>
      <c r="V371" s="44"/>
      <c r="W371" s="44"/>
      <c r="X371" s="44"/>
      <c r="Y371" s="44"/>
      <c r="Z371" s="44"/>
      <c r="AA371" s="44"/>
      <c r="AB371" s="44"/>
      <c r="AC371" s="38"/>
    </row>
    <row r="372" spans="1:29" ht="22.5" customHeight="1">
      <c r="A372" s="44"/>
      <c r="B372" s="44"/>
      <c r="C372" s="44"/>
      <c r="D372" s="44"/>
      <c r="E372" s="44"/>
      <c r="F372" s="44"/>
      <c r="G372" s="107"/>
      <c r="H372" s="44"/>
      <c r="I372" s="44"/>
      <c r="J372" s="44"/>
      <c r="K372" s="44"/>
      <c r="L372" s="44"/>
      <c r="M372" s="44"/>
      <c r="N372" s="44"/>
      <c r="O372" s="44"/>
      <c r="P372" s="107"/>
      <c r="Q372" s="44"/>
      <c r="R372" s="44"/>
      <c r="S372" s="44"/>
      <c r="T372" s="44"/>
      <c r="U372" s="44"/>
      <c r="V372" s="44"/>
      <c r="W372" s="44"/>
      <c r="X372" s="44"/>
      <c r="Y372" s="44"/>
      <c r="Z372" s="44"/>
      <c r="AA372" s="44"/>
      <c r="AB372" s="44"/>
      <c r="AC372" s="38"/>
    </row>
    <row r="373" spans="1:29" ht="22.5" customHeight="1">
      <c r="A373" s="44"/>
      <c r="B373" s="44"/>
      <c r="C373" s="44"/>
      <c r="D373" s="44"/>
      <c r="E373" s="44"/>
      <c r="F373" s="44"/>
      <c r="G373" s="107"/>
      <c r="H373" s="44"/>
      <c r="I373" s="44"/>
      <c r="J373" s="44"/>
      <c r="K373" s="44"/>
      <c r="L373" s="44"/>
      <c r="M373" s="44"/>
      <c r="N373" s="44"/>
      <c r="O373" s="44"/>
      <c r="P373" s="107"/>
      <c r="Q373" s="44"/>
      <c r="R373" s="44"/>
      <c r="S373" s="44"/>
      <c r="T373" s="44"/>
      <c r="U373" s="44"/>
      <c r="V373" s="44"/>
      <c r="W373" s="44"/>
      <c r="X373" s="44"/>
      <c r="Y373" s="44"/>
      <c r="Z373" s="44"/>
      <c r="AA373" s="44"/>
      <c r="AB373" s="44"/>
      <c r="AC373" s="38"/>
    </row>
    <row r="374" spans="1:29" ht="22.5" customHeight="1">
      <c r="A374" s="44"/>
      <c r="B374" s="44"/>
      <c r="C374" s="44"/>
      <c r="D374" s="44"/>
      <c r="E374" s="44"/>
      <c r="F374" s="44"/>
      <c r="G374" s="107"/>
      <c r="H374" s="44"/>
      <c r="I374" s="44"/>
      <c r="J374" s="44"/>
      <c r="K374" s="44"/>
      <c r="L374" s="44"/>
      <c r="M374" s="44"/>
      <c r="N374" s="44"/>
      <c r="O374" s="44"/>
      <c r="P374" s="107"/>
      <c r="Q374" s="44"/>
      <c r="R374" s="44"/>
      <c r="S374" s="44"/>
      <c r="T374" s="44"/>
      <c r="U374" s="44"/>
      <c r="V374" s="44"/>
      <c r="W374" s="44"/>
      <c r="X374" s="44"/>
      <c r="Y374" s="44"/>
      <c r="Z374" s="44"/>
      <c r="AA374" s="44"/>
      <c r="AB374" s="44"/>
      <c r="AC374" s="38"/>
    </row>
    <row r="375" spans="1:29" ht="22.5" customHeight="1">
      <c r="A375" s="44"/>
      <c r="B375" s="44"/>
      <c r="C375" s="44"/>
      <c r="D375" s="44"/>
      <c r="E375" s="44"/>
      <c r="F375" s="44"/>
      <c r="G375" s="107"/>
      <c r="H375" s="44"/>
      <c r="I375" s="44"/>
      <c r="J375" s="44"/>
      <c r="K375" s="44"/>
      <c r="L375" s="44"/>
      <c r="M375" s="44"/>
      <c r="N375" s="44"/>
      <c r="O375" s="44"/>
      <c r="P375" s="107"/>
      <c r="Q375" s="44"/>
      <c r="R375" s="44"/>
      <c r="S375" s="44"/>
      <c r="T375" s="44"/>
      <c r="U375" s="44"/>
      <c r="V375" s="44"/>
      <c r="W375" s="44"/>
      <c r="X375" s="44"/>
      <c r="Y375" s="44"/>
      <c r="Z375" s="44"/>
      <c r="AA375" s="44"/>
      <c r="AB375" s="44"/>
      <c r="AC375" s="38"/>
    </row>
    <row r="376" spans="1:29" ht="22.5" customHeight="1">
      <c r="A376" s="44"/>
      <c r="B376" s="44"/>
      <c r="C376" s="44"/>
      <c r="D376" s="44"/>
      <c r="E376" s="44"/>
      <c r="F376" s="44"/>
      <c r="G376" s="107"/>
      <c r="H376" s="44"/>
      <c r="I376" s="44"/>
      <c r="J376" s="44"/>
      <c r="K376" s="44"/>
      <c r="L376" s="44"/>
      <c r="M376" s="44"/>
      <c r="N376" s="44"/>
      <c r="O376" s="44"/>
      <c r="P376" s="107"/>
      <c r="Q376" s="44"/>
      <c r="R376" s="44"/>
      <c r="S376" s="44"/>
      <c r="T376" s="44"/>
      <c r="U376" s="44"/>
      <c r="V376" s="44"/>
      <c r="W376" s="44"/>
      <c r="X376" s="44"/>
      <c r="Y376" s="44"/>
      <c r="Z376" s="44"/>
      <c r="AA376" s="44"/>
      <c r="AB376" s="44"/>
      <c r="AC376" s="38"/>
    </row>
    <row r="377" spans="1:29" ht="22.5" customHeight="1">
      <c r="A377" s="44"/>
      <c r="B377" s="44"/>
      <c r="C377" s="44"/>
      <c r="D377" s="44"/>
      <c r="E377" s="44"/>
      <c r="F377" s="44"/>
      <c r="G377" s="107"/>
      <c r="H377" s="44"/>
      <c r="I377" s="44"/>
      <c r="J377" s="44"/>
      <c r="K377" s="44"/>
      <c r="L377" s="44"/>
      <c r="M377" s="44"/>
      <c r="N377" s="44"/>
      <c r="O377" s="44"/>
      <c r="P377" s="107"/>
      <c r="Q377" s="44"/>
      <c r="R377" s="44"/>
      <c r="S377" s="44"/>
      <c r="T377" s="44"/>
      <c r="U377" s="44"/>
      <c r="V377" s="44"/>
      <c r="W377" s="44"/>
      <c r="X377" s="44"/>
      <c r="Y377" s="44"/>
      <c r="Z377" s="44"/>
      <c r="AA377" s="44"/>
      <c r="AB377" s="44"/>
      <c r="AC377" s="38"/>
    </row>
    <row r="378" spans="1:29" ht="22.5" customHeight="1">
      <c r="A378" s="44"/>
      <c r="B378" s="44"/>
      <c r="C378" s="44"/>
      <c r="D378" s="44"/>
      <c r="E378" s="44"/>
      <c r="F378" s="44"/>
      <c r="G378" s="107"/>
      <c r="H378" s="44"/>
      <c r="I378" s="44"/>
      <c r="J378" s="44"/>
      <c r="K378" s="44"/>
      <c r="L378" s="44"/>
      <c r="M378" s="44"/>
      <c r="N378" s="44"/>
      <c r="O378" s="44"/>
      <c r="P378" s="107"/>
      <c r="Q378" s="44"/>
      <c r="R378" s="44"/>
      <c r="S378" s="44"/>
      <c r="T378" s="44"/>
      <c r="U378" s="44"/>
      <c r="V378" s="44"/>
      <c r="W378" s="44"/>
      <c r="X378" s="44"/>
      <c r="Y378" s="44"/>
      <c r="Z378" s="44"/>
      <c r="AA378" s="44"/>
      <c r="AB378" s="44"/>
      <c r="AC378" s="38"/>
    </row>
    <row r="379" spans="1:29" ht="22.5" customHeight="1">
      <c r="A379" s="44"/>
      <c r="B379" s="44"/>
      <c r="C379" s="44"/>
      <c r="D379" s="44"/>
      <c r="E379" s="44"/>
      <c r="F379" s="44"/>
      <c r="G379" s="107"/>
      <c r="H379" s="44"/>
      <c r="I379" s="44"/>
      <c r="J379" s="44"/>
      <c r="K379" s="44"/>
      <c r="L379" s="44"/>
      <c r="M379" s="44"/>
      <c r="N379" s="44"/>
      <c r="O379" s="44"/>
      <c r="P379" s="107"/>
      <c r="Q379" s="44"/>
      <c r="R379" s="44"/>
      <c r="S379" s="44"/>
      <c r="T379" s="44"/>
      <c r="U379" s="44"/>
      <c r="V379" s="44"/>
      <c r="W379" s="44"/>
      <c r="X379" s="44"/>
      <c r="Y379" s="44"/>
      <c r="Z379" s="44"/>
      <c r="AA379" s="44"/>
      <c r="AB379" s="44"/>
      <c r="AC379" s="38"/>
    </row>
    <row r="380" spans="1:29" ht="22.5" customHeight="1">
      <c r="A380" s="44"/>
      <c r="B380" s="44"/>
      <c r="C380" s="44"/>
      <c r="D380" s="44"/>
      <c r="E380" s="44"/>
      <c r="F380" s="44"/>
      <c r="G380" s="107"/>
      <c r="H380" s="44"/>
      <c r="I380" s="44"/>
      <c r="J380" s="44"/>
      <c r="K380" s="44"/>
      <c r="L380" s="44"/>
      <c r="M380" s="44"/>
      <c r="N380" s="44"/>
      <c r="O380" s="44"/>
      <c r="P380" s="107"/>
      <c r="Q380" s="44"/>
      <c r="R380" s="44"/>
      <c r="S380" s="44"/>
      <c r="T380" s="44"/>
      <c r="U380" s="44"/>
      <c r="V380" s="44"/>
      <c r="W380" s="44"/>
      <c r="X380" s="44"/>
      <c r="Y380" s="44"/>
      <c r="Z380" s="44"/>
      <c r="AA380" s="44"/>
      <c r="AB380" s="44"/>
      <c r="AC380" s="38"/>
    </row>
    <row r="381" spans="1:29" ht="22.5" customHeight="1">
      <c r="A381" s="44"/>
      <c r="B381" s="44"/>
      <c r="C381" s="44"/>
      <c r="D381" s="44"/>
      <c r="E381" s="44"/>
      <c r="F381" s="44"/>
      <c r="G381" s="107"/>
      <c r="H381" s="44"/>
      <c r="I381" s="44"/>
      <c r="J381" s="44"/>
      <c r="K381" s="44"/>
      <c r="L381" s="44"/>
      <c r="M381" s="44"/>
      <c r="N381" s="44"/>
      <c r="O381" s="44"/>
      <c r="P381" s="107"/>
      <c r="Q381" s="44"/>
      <c r="R381" s="44"/>
      <c r="S381" s="44"/>
      <c r="T381" s="44"/>
      <c r="U381" s="44"/>
      <c r="V381" s="44"/>
      <c r="W381" s="44"/>
      <c r="X381" s="44"/>
      <c r="Y381" s="44"/>
      <c r="Z381" s="44"/>
      <c r="AA381" s="44"/>
      <c r="AB381" s="44"/>
      <c r="AC381" s="38"/>
    </row>
    <row r="382" spans="1:29" ht="22.5" customHeight="1">
      <c r="A382" s="44"/>
      <c r="B382" s="44"/>
      <c r="C382" s="44"/>
      <c r="D382" s="44"/>
      <c r="E382" s="44"/>
      <c r="F382" s="44"/>
      <c r="G382" s="107"/>
      <c r="H382" s="44"/>
      <c r="I382" s="44"/>
      <c r="J382" s="44"/>
      <c r="K382" s="44"/>
      <c r="L382" s="44"/>
      <c r="M382" s="44"/>
      <c r="N382" s="44"/>
      <c r="O382" s="44"/>
      <c r="P382" s="107"/>
      <c r="Q382" s="44"/>
      <c r="R382" s="44"/>
      <c r="S382" s="44"/>
      <c r="T382" s="44"/>
      <c r="U382" s="44"/>
      <c r="V382" s="44"/>
      <c r="W382" s="44"/>
      <c r="X382" s="44"/>
      <c r="Y382" s="44"/>
      <c r="Z382" s="44"/>
      <c r="AA382" s="44"/>
      <c r="AB382" s="44"/>
      <c r="AC382" s="38"/>
    </row>
    <row r="383" spans="1:29" ht="22.5" customHeight="1">
      <c r="A383" s="44"/>
      <c r="B383" s="44"/>
      <c r="C383" s="44"/>
      <c r="D383" s="44"/>
      <c r="E383" s="44"/>
      <c r="F383" s="44"/>
      <c r="G383" s="107"/>
      <c r="H383" s="44"/>
      <c r="I383" s="44"/>
      <c r="J383" s="44"/>
      <c r="K383" s="44"/>
      <c r="L383" s="44"/>
      <c r="M383" s="44"/>
      <c r="N383" s="44"/>
      <c r="O383" s="44"/>
      <c r="P383" s="107"/>
      <c r="Q383" s="44"/>
      <c r="R383" s="44"/>
      <c r="S383" s="44"/>
      <c r="T383" s="44"/>
      <c r="U383" s="44"/>
      <c r="V383" s="44"/>
      <c r="W383" s="44"/>
      <c r="X383" s="44"/>
      <c r="Y383" s="44"/>
      <c r="Z383" s="44"/>
      <c r="AA383" s="44"/>
      <c r="AB383" s="44"/>
      <c r="AC383" s="38"/>
    </row>
    <row r="384" spans="1:29" ht="22.5" customHeight="1">
      <c r="A384" s="44"/>
      <c r="B384" s="44"/>
      <c r="C384" s="44"/>
      <c r="D384" s="44"/>
      <c r="E384" s="44"/>
      <c r="F384" s="44"/>
      <c r="G384" s="107"/>
      <c r="H384" s="44"/>
      <c r="I384" s="44"/>
      <c r="J384" s="44"/>
      <c r="K384" s="44"/>
      <c r="L384" s="44"/>
      <c r="M384" s="44"/>
      <c r="N384" s="44"/>
      <c r="O384" s="44"/>
      <c r="P384" s="107"/>
      <c r="Q384" s="44"/>
      <c r="R384" s="44"/>
      <c r="S384" s="44"/>
      <c r="T384" s="44"/>
      <c r="U384" s="44"/>
      <c r="V384" s="44"/>
      <c r="W384" s="44"/>
      <c r="X384" s="44"/>
      <c r="Y384" s="44"/>
      <c r="Z384" s="44"/>
      <c r="AA384" s="44"/>
      <c r="AB384" s="44"/>
      <c r="AC384" s="38"/>
    </row>
    <row r="385" spans="1:29" ht="22.5" customHeight="1">
      <c r="A385" s="44"/>
      <c r="B385" s="44"/>
      <c r="C385" s="44"/>
      <c r="D385" s="44"/>
      <c r="E385" s="44"/>
      <c r="F385" s="44"/>
      <c r="G385" s="107"/>
      <c r="H385" s="44"/>
      <c r="I385" s="44"/>
      <c r="J385" s="44"/>
      <c r="K385" s="44"/>
      <c r="L385" s="44"/>
      <c r="M385" s="44"/>
      <c r="N385" s="44"/>
      <c r="O385" s="44"/>
      <c r="P385" s="107"/>
      <c r="Q385" s="44"/>
      <c r="R385" s="44"/>
      <c r="S385" s="44"/>
      <c r="T385" s="44"/>
      <c r="U385" s="44"/>
      <c r="V385" s="44"/>
      <c r="W385" s="44"/>
      <c r="X385" s="44"/>
      <c r="Y385" s="44"/>
      <c r="Z385" s="44"/>
      <c r="AA385" s="44"/>
      <c r="AB385" s="44"/>
      <c r="AC385" s="38"/>
    </row>
    <row r="386" spans="1:29" ht="22.5" customHeight="1">
      <c r="A386" s="44"/>
      <c r="B386" s="44"/>
      <c r="C386" s="44"/>
      <c r="D386" s="44"/>
      <c r="E386" s="44"/>
      <c r="F386" s="44"/>
      <c r="G386" s="107"/>
      <c r="H386" s="44"/>
      <c r="I386" s="44"/>
      <c r="J386" s="44"/>
      <c r="K386" s="44"/>
      <c r="L386" s="44"/>
      <c r="M386" s="44"/>
      <c r="N386" s="44"/>
      <c r="O386" s="44"/>
      <c r="P386" s="107"/>
      <c r="Q386" s="44"/>
      <c r="R386" s="44"/>
      <c r="S386" s="44"/>
      <c r="T386" s="44"/>
      <c r="U386" s="44"/>
      <c r="V386" s="44"/>
      <c r="W386" s="44"/>
      <c r="X386" s="44"/>
      <c r="Y386" s="44"/>
      <c r="Z386" s="44"/>
      <c r="AA386" s="44"/>
      <c r="AB386" s="44"/>
      <c r="AC386" s="38"/>
    </row>
    <row r="387" spans="1:29" ht="22.5" customHeight="1">
      <c r="A387" s="44"/>
      <c r="B387" s="44"/>
      <c r="C387" s="44"/>
      <c r="D387" s="44"/>
      <c r="E387" s="44"/>
      <c r="F387" s="44"/>
      <c r="G387" s="107"/>
      <c r="H387" s="44"/>
      <c r="I387" s="44"/>
      <c r="J387" s="44"/>
      <c r="K387" s="44"/>
      <c r="L387" s="44"/>
      <c r="M387" s="44"/>
      <c r="N387" s="44"/>
      <c r="O387" s="44"/>
      <c r="P387" s="107"/>
      <c r="Q387" s="44"/>
      <c r="R387" s="44"/>
      <c r="S387" s="44"/>
      <c r="T387" s="44"/>
      <c r="U387" s="44"/>
      <c r="V387" s="44"/>
      <c r="W387" s="44"/>
      <c r="X387" s="44"/>
      <c r="Y387" s="44"/>
      <c r="Z387" s="44"/>
      <c r="AA387" s="44"/>
      <c r="AB387" s="44"/>
      <c r="AC387" s="38"/>
    </row>
    <row r="388" spans="1:29" ht="22.5" customHeight="1">
      <c r="A388" s="44"/>
      <c r="B388" s="44"/>
      <c r="C388" s="44"/>
      <c r="D388" s="44"/>
      <c r="E388" s="44"/>
      <c r="F388" s="44"/>
      <c r="G388" s="107"/>
      <c r="H388" s="44"/>
      <c r="I388" s="44"/>
      <c r="J388" s="44"/>
      <c r="K388" s="44"/>
      <c r="L388" s="44"/>
      <c r="M388" s="44"/>
      <c r="N388" s="44"/>
      <c r="O388" s="44"/>
      <c r="P388" s="107"/>
      <c r="Q388" s="44"/>
      <c r="R388" s="44"/>
      <c r="S388" s="44"/>
      <c r="T388" s="44"/>
      <c r="U388" s="44"/>
      <c r="V388" s="44"/>
      <c r="W388" s="44"/>
      <c r="X388" s="44"/>
      <c r="Y388" s="44"/>
      <c r="Z388" s="44"/>
      <c r="AA388" s="44"/>
      <c r="AB388" s="44"/>
      <c r="AC388" s="38"/>
    </row>
    <row r="389" spans="1:29" ht="22.5" customHeight="1">
      <c r="A389" s="44"/>
      <c r="B389" s="44"/>
      <c r="C389" s="44"/>
      <c r="D389" s="44"/>
      <c r="E389" s="44"/>
      <c r="F389" s="44"/>
      <c r="G389" s="107"/>
      <c r="H389" s="44"/>
      <c r="I389" s="44"/>
      <c r="J389" s="44"/>
      <c r="K389" s="44"/>
      <c r="L389" s="44"/>
      <c r="M389" s="44"/>
      <c r="N389" s="44"/>
      <c r="O389" s="44"/>
      <c r="P389" s="107"/>
      <c r="Q389" s="44"/>
      <c r="R389" s="44"/>
      <c r="S389" s="44"/>
      <c r="T389" s="44"/>
      <c r="U389" s="44"/>
      <c r="V389" s="44"/>
      <c r="W389" s="44"/>
      <c r="X389" s="44"/>
      <c r="Y389" s="44"/>
      <c r="Z389" s="44"/>
      <c r="AA389" s="44"/>
      <c r="AB389" s="44"/>
      <c r="AC389" s="38"/>
    </row>
    <row r="390" spans="1:29" ht="22.5" customHeight="1">
      <c r="A390" s="44"/>
      <c r="B390" s="44"/>
      <c r="C390" s="44"/>
      <c r="D390" s="44"/>
      <c r="E390" s="44"/>
      <c r="F390" s="44"/>
      <c r="G390" s="107"/>
      <c r="H390" s="44"/>
      <c r="I390" s="44"/>
      <c r="J390" s="44"/>
      <c r="K390" s="44"/>
      <c r="L390" s="44"/>
      <c r="M390" s="44"/>
      <c r="N390" s="44"/>
      <c r="O390" s="44"/>
      <c r="P390" s="107"/>
      <c r="Q390" s="44"/>
      <c r="R390" s="44"/>
      <c r="S390" s="44"/>
      <c r="T390" s="44"/>
      <c r="U390" s="44"/>
      <c r="V390" s="44"/>
      <c r="W390" s="44"/>
      <c r="X390" s="44"/>
      <c r="Y390" s="44"/>
      <c r="Z390" s="44"/>
      <c r="AA390" s="44"/>
      <c r="AB390" s="44"/>
      <c r="AC390" s="38"/>
    </row>
    <row r="391" spans="1:29" ht="22.5" customHeight="1">
      <c r="A391" s="44"/>
      <c r="B391" s="44"/>
      <c r="C391" s="44"/>
      <c r="D391" s="44"/>
      <c r="E391" s="44"/>
      <c r="F391" s="44"/>
      <c r="G391" s="107"/>
      <c r="H391" s="44"/>
      <c r="I391" s="44"/>
      <c r="J391" s="44"/>
      <c r="K391" s="44"/>
      <c r="L391" s="44"/>
      <c r="M391" s="44"/>
      <c r="N391" s="44"/>
      <c r="O391" s="44"/>
      <c r="P391" s="107"/>
      <c r="Q391" s="44"/>
      <c r="R391" s="44"/>
      <c r="S391" s="44"/>
      <c r="T391" s="44"/>
      <c r="U391" s="44"/>
      <c r="V391" s="44"/>
      <c r="W391" s="44"/>
      <c r="X391" s="44"/>
      <c r="Y391" s="44"/>
      <c r="Z391" s="44"/>
      <c r="AA391" s="44"/>
      <c r="AB391" s="44"/>
      <c r="AC391" s="38"/>
    </row>
    <row r="392" spans="1:29" ht="22.5" customHeight="1">
      <c r="A392" s="44"/>
      <c r="B392" s="44"/>
      <c r="C392" s="44"/>
      <c r="D392" s="44"/>
      <c r="E392" s="44"/>
      <c r="F392" s="44"/>
      <c r="G392" s="107"/>
      <c r="H392" s="44"/>
      <c r="I392" s="44"/>
      <c r="J392" s="44"/>
      <c r="K392" s="44"/>
      <c r="L392" s="44"/>
      <c r="M392" s="44"/>
      <c r="N392" s="44"/>
      <c r="O392" s="44"/>
      <c r="P392" s="107"/>
      <c r="Q392" s="44"/>
      <c r="R392" s="44"/>
      <c r="S392" s="44"/>
      <c r="T392" s="44"/>
      <c r="U392" s="44"/>
      <c r="V392" s="44"/>
      <c r="W392" s="44"/>
      <c r="X392" s="44"/>
      <c r="Y392" s="44"/>
      <c r="Z392" s="44"/>
      <c r="AA392" s="44"/>
      <c r="AB392" s="44"/>
      <c r="AC392" s="38"/>
    </row>
    <row r="393" spans="1:29" ht="22.5" customHeight="1">
      <c r="A393" s="44"/>
      <c r="B393" s="44"/>
      <c r="C393" s="44"/>
      <c r="D393" s="44"/>
      <c r="E393" s="44"/>
      <c r="F393" s="44"/>
      <c r="G393" s="107"/>
      <c r="H393" s="44"/>
      <c r="I393" s="44"/>
      <c r="J393" s="44"/>
      <c r="K393" s="44"/>
      <c r="L393" s="44"/>
      <c r="M393" s="44"/>
      <c r="N393" s="44"/>
      <c r="O393" s="44"/>
      <c r="P393" s="107"/>
      <c r="Q393" s="44"/>
      <c r="R393" s="44"/>
      <c r="S393" s="44"/>
      <c r="T393" s="44"/>
      <c r="U393" s="44"/>
      <c r="V393" s="44"/>
      <c r="W393" s="44"/>
      <c r="X393" s="44"/>
      <c r="Y393" s="44"/>
      <c r="Z393" s="44"/>
      <c r="AA393" s="44"/>
      <c r="AB393" s="44"/>
      <c r="AC393" s="38"/>
    </row>
    <row r="394" spans="1:29" ht="22.5" customHeight="1">
      <c r="A394" s="44"/>
      <c r="B394" s="44"/>
      <c r="C394" s="44"/>
      <c r="D394" s="44"/>
      <c r="E394" s="44"/>
      <c r="F394" s="44"/>
      <c r="G394" s="107"/>
      <c r="H394" s="44"/>
      <c r="I394" s="44"/>
      <c r="J394" s="44"/>
      <c r="K394" s="44"/>
      <c r="L394" s="44"/>
      <c r="M394" s="44"/>
      <c r="N394" s="44"/>
      <c r="O394" s="44"/>
      <c r="P394" s="107"/>
      <c r="Q394" s="44"/>
      <c r="R394" s="44"/>
      <c r="S394" s="44"/>
      <c r="T394" s="44"/>
      <c r="U394" s="44"/>
      <c r="V394" s="44"/>
      <c r="W394" s="44"/>
      <c r="X394" s="44"/>
      <c r="Y394" s="44"/>
      <c r="Z394" s="44"/>
      <c r="AA394" s="44"/>
      <c r="AB394" s="44"/>
      <c r="AC394" s="38"/>
    </row>
    <row r="395" spans="1:29" ht="22.5" customHeight="1">
      <c r="A395" s="44"/>
      <c r="B395" s="44"/>
      <c r="C395" s="44"/>
      <c r="D395" s="44"/>
      <c r="E395" s="44"/>
      <c r="F395" s="44"/>
      <c r="G395" s="107"/>
      <c r="H395" s="44"/>
      <c r="I395" s="44"/>
      <c r="J395" s="44"/>
      <c r="K395" s="44"/>
      <c r="L395" s="44"/>
      <c r="M395" s="44"/>
      <c r="N395" s="44"/>
      <c r="O395" s="44"/>
      <c r="P395" s="107"/>
      <c r="Q395" s="44"/>
      <c r="R395" s="44"/>
      <c r="S395" s="44"/>
      <c r="T395" s="44"/>
      <c r="U395" s="44"/>
      <c r="V395" s="44"/>
      <c r="W395" s="44"/>
      <c r="X395" s="44"/>
      <c r="Y395" s="44"/>
      <c r="Z395" s="44"/>
      <c r="AA395" s="44"/>
      <c r="AB395" s="44"/>
      <c r="AC395" s="38"/>
    </row>
    <row r="396" spans="1:29" ht="22.5" customHeight="1">
      <c r="A396" s="44"/>
      <c r="B396" s="44"/>
      <c r="C396" s="44"/>
      <c r="D396" s="44"/>
      <c r="E396" s="44"/>
      <c r="F396" s="44"/>
      <c r="G396" s="107"/>
      <c r="H396" s="44"/>
      <c r="I396" s="44"/>
      <c r="J396" s="44"/>
      <c r="K396" s="44"/>
      <c r="L396" s="44"/>
      <c r="M396" s="44"/>
      <c r="N396" s="44"/>
      <c r="O396" s="44"/>
      <c r="P396" s="107"/>
      <c r="Q396" s="44"/>
      <c r="R396" s="44"/>
      <c r="S396" s="44"/>
      <c r="T396" s="44"/>
      <c r="U396" s="44"/>
      <c r="V396" s="44"/>
      <c r="W396" s="44"/>
      <c r="X396" s="44"/>
      <c r="Y396" s="44"/>
      <c r="Z396" s="44"/>
      <c r="AA396" s="44"/>
      <c r="AB396" s="44"/>
      <c r="AC396" s="38"/>
    </row>
    <row r="397" spans="1:29" ht="22.5" customHeight="1">
      <c r="A397" s="44"/>
      <c r="B397" s="44"/>
      <c r="C397" s="44"/>
      <c r="D397" s="44"/>
      <c r="E397" s="44"/>
      <c r="F397" s="44"/>
      <c r="G397" s="107"/>
      <c r="H397" s="44"/>
      <c r="I397" s="44"/>
      <c r="J397" s="44"/>
      <c r="K397" s="44"/>
      <c r="L397" s="44"/>
      <c r="M397" s="44"/>
      <c r="N397" s="44"/>
      <c r="O397" s="44"/>
      <c r="P397" s="107"/>
      <c r="Q397" s="44"/>
      <c r="R397" s="44"/>
      <c r="S397" s="44"/>
      <c r="T397" s="44"/>
      <c r="U397" s="44"/>
      <c r="V397" s="44"/>
      <c r="W397" s="44"/>
      <c r="X397" s="44"/>
      <c r="Y397" s="44"/>
      <c r="Z397" s="44"/>
      <c r="AA397" s="44"/>
      <c r="AB397" s="44"/>
      <c r="AC397" s="38"/>
    </row>
    <row r="398" spans="1:29" ht="22.5" customHeight="1">
      <c r="A398" s="44"/>
      <c r="B398" s="44"/>
      <c r="C398" s="44"/>
      <c r="D398" s="44"/>
      <c r="E398" s="44"/>
      <c r="F398" s="44"/>
      <c r="G398" s="107"/>
      <c r="H398" s="44"/>
      <c r="I398" s="44"/>
      <c r="J398" s="44"/>
      <c r="K398" s="44"/>
      <c r="L398" s="44"/>
      <c r="M398" s="44"/>
      <c r="N398" s="44"/>
      <c r="O398" s="44"/>
      <c r="P398" s="107"/>
      <c r="Q398" s="44"/>
      <c r="R398" s="44"/>
      <c r="S398" s="44"/>
      <c r="T398" s="44"/>
      <c r="U398" s="44"/>
      <c r="V398" s="44"/>
      <c r="W398" s="44"/>
      <c r="X398" s="44"/>
      <c r="Y398" s="44"/>
      <c r="Z398" s="44"/>
      <c r="AA398" s="44"/>
      <c r="AB398" s="44"/>
      <c r="AC398" s="38"/>
    </row>
    <row r="399" spans="1:29" ht="22.5" customHeight="1">
      <c r="A399" s="44"/>
      <c r="B399" s="44"/>
      <c r="C399" s="44"/>
      <c r="D399" s="44"/>
      <c r="E399" s="44"/>
      <c r="F399" s="44"/>
      <c r="G399" s="107"/>
      <c r="H399" s="44"/>
      <c r="I399" s="44"/>
      <c r="J399" s="44"/>
      <c r="K399" s="44"/>
      <c r="L399" s="44"/>
      <c r="M399" s="44"/>
      <c r="N399" s="44"/>
      <c r="O399" s="44"/>
      <c r="P399" s="107"/>
      <c r="Q399" s="44"/>
      <c r="R399" s="44"/>
      <c r="S399" s="44"/>
      <c r="T399" s="44"/>
      <c r="U399" s="44"/>
      <c r="V399" s="44"/>
      <c r="W399" s="44"/>
      <c r="X399" s="44"/>
      <c r="Y399" s="44"/>
      <c r="Z399" s="44"/>
      <c r="AA399" s="44"/>
      <c r="AB399" s="44"/>
      <c r="AC399" s="38"/>
    </row>
    <row r="400" spans="1:29" ht="22.5" customHeight="1">
      <c r="A400" s="44"/>
      <c r="B400" s="44"/>
      <c r="C400" s="44"/>
      <c r="D400" s="44"/>
      <c r="E400" s="44"/>
      <c r="F400" s="44"/>
      <c r="G400" s="107"/>
      <c r="H400" s="44"/>
      <c r="I400" s="44"/>
      <c r="J400" s="44"/>
      <c r="K400" s="44"/>
      <c r="L400" s="44"/>
      <c r="M400" s="44"/>
      <c r="N400" s="44"/>
      <c r="O400" s="44"/>
      <c r="P400" s="107"/>
      <c r="Q400" s="44"/>
      <c r="R400" s="44"/>
      <c r="S400" s="44"/>
      <c r="T400" s="44"/>
      <c r="U400" s="44"/>
      <c r="V400" s="44"/>
      <c r="W400" s="44"/>
      <c r="X400" s="44"/>
      <c r="Y400" s="44"/>
      <c r="Z400" s="44"/>
      <c r="AA400" s="44"/>
      <c r="AB400" s="44"/>
      <c r="AC400" s="38"/>
    </row>
    <row r="401" spans="1:29" ht="22.5" customHeight="1">
      <c r="A401" s="44"/>
      <c r="B401" s="44"/>
      <c r="C401" s="44"/>
      <c r="D401" s="44"/>
      <c r="E401" s="44"/>
      <c r="F401" s="44"/>
      <c r="G401" s="107"/>
      <c r="H401" s="44"/>
      <c r="I401" s="44"/>
      <c r="J401" s="44"/>
      <c r="K401" s="44"/>
      <c r="L401" s="44"/>
      <c r="M401" s="44"/>
      <c r="N401" s="44"/>
      <c r="O401" s="44"/>
      <c r="P401" s="107"/>
      <c r="Q401" s="44"/>
      <c r="R401" s="44"/>
      <c r="S401" s="44"/>
      <c r="T401" s="44"/>
      <c r="U401" s="44"/>
      <c r="V401" s="44"/>
      <c r="W401" s="44"/>
      <c r="X401" s="44"/>
      <c r="Y401" s="44"/>
      <c r="Z401" s="44"/>
      <c r="AA401" s="44"/>
      <c r="AB401" s="44"/>
      <c r="AC401" s="38"/>
    </row>
    <row r="402" spans="1:29" ht="22.5" customHeight="1">
      <c r="A402" s="44"/>
      <c r="B402" s="44"/>
      <c r="C402" s="44"/>
      <c r="D402" s="44"/>
      <c r="E402" s="44"/>
      <c r="F402" s="44"/>
      <c r="G402" s="107"/>
      <c r="H402" s="44"/>
      <c r="I402" s="44"/>
      <c r="J402" s="44"/>
      <c r="K402" s="44"/>
      <c r="L402" s="44"/>
      <c r="M402" s="44"/>
      <c r="N402" s="44"/>
      <c r="O402" s="44"/>
      <c r="P402" s="107"/>
      <c r="Q402" s="44"/>
      <c r="R402" s="44"/>
      <c r="S402" s="44"/>
      <c r="T402" s="44"/>
      <c r="U402" s="44"/>
      <c r="V402" s="44"/>
      <c r="W402" s="44"/>
      <c r="X402" s="44"/>
      <c r="Y402" s="44"/>
      <c r="Z402" s="44"/>
      <c r="AA402" s="44"/>
      <c r="AB402" s="44"/>
      <c r="AC402" s="38"/>
    </row>
    <row r="403" spans="1:29" ht="22.5" customHeight="1">
      <c r="A403" s="44"/>
      <c r="B403" s="44"/>
      <c r="C403" s="44"/>
      <c r="D403" s="44"/>
      <c r="E403" s="44"/>
      <c r="F403" s="44"/>
      <c r="G403" s="107"/>
      <c r="H403" s="44"/>
      <c r="I403" s="44"/>
      <c r="J403" s="44"/>
      <c r="K403" s="44"/>
      <c r="L403" s="44"/>
      <c r="M403" s="44"/>
      <c r="N403" s="44"/>
      <c r="O403" s="44"/>
      <c r="P403" s="107"/>
      <c r="Q403" s="44"/>
      <c r="R403" s="44"/>
      <c r="S403" s="44"/>
      <c r="T403" s="44"/>
      <c r="U403" s="44"/>
      <c r="V403" s="44"/>
      <c r="W403" s="44"/>
      <c r="X403" s="44"/>
      <c r="Y403" s="44"/>
      <c r="Z403" s="44"/>
      <c r="AA403" s="44"/>
      <c r="AB403" s="44"/>
      <c r="AC403" s="38"/>
    </row>
    <row r="404" spans="1:29" ht="22.5" customHeight="1">
      <c r="A404" s="44"/>
      <c r="B404" s="44"/>
      <c r="C404" s="44"/>
      <c r="D404" s="44"/>
      <c r="E404" s="44"/>
      <c r="F404" s="44"/>
      <c r="G404" s="107"/>
      <c r="H404" s="44"/>
      <c r="I404" s="44"/>
      <c r="J404" s="44"/>
      <c r="K404" s="44"/>
      <c r="L404" s="44"/>
      <c r="M404" s="44"/>
      <c r="N404" s="44"/>
      <c r="O404" s="44"/>
      <c r="P404" s="107"/>
      <c r="Q404" s="44"/>
      <c r="R404" s="44"/>
      <c r="S404" s="44"/>
      <c r="T404" s="44"/>
      <c r="U404" s="44"/>
      <c r="V404" s="44"/>
      <c r="W404" s="44"/>
      <c r="X404" s="44"/>
      <c r="Y404" s="44"/>
      <c r="Z404" s="44"/>
      <c r="AA404" s="44"/>
      <c r="AB404" s="44"/>
      <c r="AC404" s="38"/>
    </row>
    <row r="405" spans="1:29" ht="22.5" customHeight="1">
      <c r="A405" s="44"/>
      <c r="B405" s="44"/>
      <c r="C405" s="44"/>
      <c r="D405" s="44"/>
      <c r="E405" s="44"/>
      <c r="F405" s="44"/>
      <c r="G405" s="107"/>
      <c r="H405" s="44"/>
      <c r="I405" s="44"/>
      <c r="J405" s="44"/>
      <c r="K405" s="44"/>
      <c r="L405" s="44"/>
      <c r="M405" s="44"/>
      <c r="N405" s="44"/>
      <c r="O405" s="44"/>
      <c r="P405" s="107"/>
      <c r="Q405" s="44"/>
      <c r="R405" s="44"/>
      <c r="S405" s="44"/>
      <c r="T405" s="44"/>
      <c r="U405" s="44"/>
      <c r="V405" s="44"/>
      <c r="W405" s="44"/>
      <c r="X405" s="44"/>
      <c r="Y405" s="44"/>
      <c r="Z405" s="44"/>
      <c r="AA405" s="44"/>
      <c r="AB405" s="44"/>
      <c r="AC405" s="38"/>
    </row>
    <row r="406" spans="1:29" ht="22.5" customHeight="1">
      <c r="A406" s="44"/>
      <c r="B406" s="44"/>
      <c r="C406" s="44"/>
      <c r="D406" s="44"/>
      <c r="E406" s="44"/>
      <c r="F406" s="44"/>
      <c r="G406" s="107"/>
      <c r="H406" s="44"/>
      <c r="I406" s="44"/>
      <c r="J406" s="44"/>
      <c r="K406" s="44"/>
      <c r="L406" s="44"/>
      <c r="M406" s="44"/>
      <c r="N406" s="44"/>
      <c r="O406" s="44"/>
      <c r="P406" s="107"/>
      <c r="Q406" s="44"/>
      <c r="R406" s="44"/>
      <c r="S406" s="44"/>
      <c r="T406" s="44"/>
      <c r="U406" s="44"/>
      <c r="V406" s="44"/>
      <c r="W406" s="44"/>
      <c r="X406" s="44"/>
      <c r="Y406" s="44"/>
      <c r="Z406" s="44"/>
      <c r="AA406" s="44"/>
      <c r="AB406" s="44"/>
      <c r="AC406" s="38"/>
    </row>
    <row r="407" spans="1:29" ht="22.5" customHeight="1">
      <c r="A407" s="44"/>
      <c r="B407" s="44"/>
      <c r="C407" s="44"/>
      <c r="D407" s="44"/>
      <c r="E407" s="44"/>
      <c r="F407" s="44"/>
      <c r="G407" s="107"/>
      <c r="H407" s="44"/>
      <c r="I407" s="44"/>
      <c r="J407" s="44"/>
      <c r="K407" s="44"/>
      <c r="L407" s="44"/>
      <c r="M407" s="44"/>
      <c r="N407" s="44"/>
      <c r="O407" s="44"/>
      <c r="P407" s="107"/>
      <c r="Q407" s="44"/>
      <c r="R407" s="44"/>
      <c r="S407" s="44"/>
      <c r="T407" s="44"/>
      <c r="U407" s="44"/>
      <c r="V407" s="44"/>
      <c r="W407" s="44"/>
      <c r="X407" s="44"/>
      <c r="Y407" s="44"/>
      <c r="Z407" s="44"/>
      <c r="AA407" s="44"/>
      <c r="AB407" s="44"/>
      <c r="AC407" s="38"/>
    </row>
    <row r="408" spans="1:29" ht="22.5" customHeight="1">
      <c r="A408" s="44"/>
      <c r="B408" s="44"/>
      <c r="C408" s="44"/>
      <c r="D408" s="44"/>
      <c r="E408" s="44"/>
      <c r="F408" s="44"/>
      <c r="G408" s="107"/>
      <c r="H408" s="44"/>
      <c r="I408" s="44"/>
      <c r="J408" s="44"/>
      <c r="K408" s="44"/>
      <c r="L408" s="44"/>
      <c r="M408" s="44"/>
      <c r="N408" s="44"/>
      <c r="O408" s="44"/>
      <c r="P408" s="107"/>
      <c r="Q408" s="44"/>
      <c r="R408" s="44"/>
      <c r="S408" s="44"/>
      <c r="T408" s="44"/>
      <c r="U408" s="44"/>
      <c r="V408" s="44"/>
      <c r="W408" s="44"/>
      <c r="X408" s="44"/>
      <c r="Y408" s="44"/>
      <c r="Z408" s="44"/>
      <c r="AA408" s="44"/>
      <c r="AB408" s="44"/>
      <c r="AC408" s="38"/>
    </row>
    <row r="409" spans="1:29" ht="22.5" customHeight="1">
      <c r="A409" s="44"/>
      <c r="B409" s="44"/>
      <c r="C409" s="44"/>
      <c r="D409" s="44"/>
      <c r="E409" s="44"/>
      <c r="F409" s="44"/>
      <c r="G409" s="107"/>
      <c r="H409" s="44"/>
      <c r="I409" s="44"/>
      <c r="J409" s="44"/>
      <c r="K409" s="44"/>
      <c r="L409" s="44"/>
      <c r="M409" s="44"/>
      <c r="N409" s="44"/>
      <c r="O409" s="44"/>
      <c r="P409" s="107"/>
      <c r="Q409" s="44"/>
      <c r="R409" s="44"/>
      <c r="S409" s="44"/>
      <c r="T409" s="44"/>
      <c r="U409" s="44"/>
      <c r="V409" s="44"/>
      <c r="W409" s="44"/>
      <c r="X409" s="44"/>
      <c r="Y409" s="44"/>
      <c r="Z409" s="44"/>
      <c r="AA409" s="44"/>
      <c r="AB409" s="44"/>
      <c r="AC409" s="38"/>
    </row>
    <row r="410" spans="1:29" ht="22.5" customHeight="1">
      <c r="A410" s="44"/>
      <c r="B410" s="44"/>
      <c r="C410" s="44"/>
      <c r="D410" s="44"/>
      <c r="E410" s="44"/>
      <c r="F410" s="44"/>
      <c r="G410" s="107"/>
      <c r="H410" s="44"/>
      <c r="I410" s="44"/>
      <c r="J410" s="44"/>
      <c r="K410" s="44"/>
      <c r="L410" s="44"/>
      <c r="M410" s="44"/>
      <c r="N410" s="44"/>
      <c r="O410" s="44"/>
      <c r="P410" s="107"/>
      <c r="Q410" s="44"/>
      <c r="R410" s="44"/>
      <c r="S410" s="44"/>
      <c r="T410" s="44"/>
      <c r="U410" s="44"/>
      <c r="V410" s="44"/>
      <c r="W410" s="44"/>
      <c r="X410" s="44"/>
      <c r="Y410" s="44"/>
      <c r="Z410" s="44"/>
      <c r="AA410" s="44"/>
      <c r="AB410" s="44"/>
      <c r="AC410" s="38"/>
    </row>
    <row r="411" spans="1:29" ht="22.5" customHeight="1">
      <c r="A411" s="44"/>
      <c r="B411" s="44"/>
      <c r="C411" s="44"/>
      <c r="D411" s="44"/>
      <c r="E411" s="44"/>
      <c r="F411" s="44"/>
      <c r="G411" s="107"/>
      <c r="H411" s="44"/>
      <c r="I411" s="44"/>
      <c r="J411" s="44"/>
      <c r="K411" s="44"/>
      <c r="L411" s="44"/>
      <c r="M411" s="44"/>
      <c r="N411" s="44"/>
      <c r="O411" s="44"/>
      <c r="P411" s="107"/>
      <c r="Q411" s="44"/>
      <c r="R411" s="44"/>
      <c r="S411" s="44"/>
      <c r="T411" s="44"/>
      <c r="U411" s="44"/>
      <c r="V411" s="44"/>
      <c r="W411" s="44"/>
      <c r="X411" s="44"/>
      <c r="Y411" s="44"/>
      <c r="Z411" s="44"/>
      <c r="AA411" s="44"/>
      <c r="AB411" s="44"/>
      <c r="AC411" s="38"/>
    </row>
    <row r="412" spans="1:29" ht="22.5" customHeight="1">
      <c r="A412" s="44"/>
      <c r="B412" s="44"/>
      <c r="C412" s="44"/>
      <c r="D412" s="44"/>
      <c r="E412" s="44"/>
      <c r="F412" s="44"/>
      <c r="G412" s="107"/>
      <c r="H412" s="44"/>
      <c r="I412" s="44"/>
      <c r="J412" s="44"/>
      <c r="K412" s="44"/>
      <c r="L412" s="44"/>
      <c r="M412" s="44"/>
      <c r="N412" s="44"/>
      <c r="O412" s="44"/>
      <c r="P412" s="107"/>
      <c r="Q412" s="44"/>
      <c r="R412" s="44"/>
      <c r="S412" s="44"/>
      <c r="T412" s="44"/>
      <c r="U412" s="44"/>
      <c r="V412" s="44"/>
      <c r="W412" s="44"/>
      <c r="X412" s="44"/>
      <c r="Y412" s="44"/>
      <c r="Z412" s="44"/>
      <c r="AA412" s="44"/>
      <c r="AB412" s="44"/>
      <c r="AC412" s="38"/>
    </row>
    <row r="413" spans="1:29" ht="22.5" customHeight="1">
      <c r="A413" s="44"/>
      <c r="B413" s="44"/>
      <c r="C413" s="44"/>
      <c r="D413" s="44"/>
      <c r="E413" s="44"/>
      <c r="F413" s="44"/>
      <c r="G413" s="107"/>
      <c r="H413" s="44"/>
      <c r="I413" s="44"/>
      <c r="J413" s="44"/>
      <c r="K413" s="44"/>
      <c r="L413" s="44"/>
      <c r="M413" s="44"/>
      <c r="N413" s="44"/>
      <c r="O413" s="44"/>
      <c r="P413" s="107"/>
      <c r="Q413" s="44"/>
      <c r="R413" s="44"/>
      <c r="S413" s="44"/>
      <c r="T413" s="44"/>
      <c r="U413" s="44"/>
      <c r="V413" s="44"/>
      <c r="W413" s="44"/>
      <c r="X413" s="44"/>
      <c r="Y413" s="44"/>
      <c r="Z413" s="44"/>
      <c r="AA413" s="44"/>
      <c r="AB413" s="44"/>
      <c r="AC413" s="38"/>
    </row>
    <row r="414" spans="1:29" ht="22.5" customHeight="1">
      <c r="A414" s="44"/>
      <c r="B414" s="44"/>
      <c r="C414" s="44"/>
      <c r="D414" s="44"/>
      <c r="E414" s="44"/>
      <c r="F414" s="44"/>
      <c r="G414" s="107"/>
      <c r="H414" s="44"/>
      <c r="I414" s="44"/>
      <c r="J414" s="44"/>
      <c r="K414" s="44"/>
      <c r="L414" s="44"/>
      <c r="M414" s="44"/>
      <c r="N414" s="44"/>
      <c r="O414" s="44"/>
      <c r="P414" s="107"/>
      <c r="Q414" s="44"/>
      <c r="R414" s="44"/>
      <c r="S414" s="44"/>
      <c r="T414" s="44"/>
      <c r="U414" s="44"/>
      <c r="V414" s="44"/>
      <c r="W414" s="44"/>
      <c r="X414" s="44"/>
      <c r="Y414" s="44"/>
      <c r="Z414" s="44"/>
      <c r="AA414" s="44"/>
      <c r="AB414" s="44"/>
      <c r="AC414" s="38"/>
    </row>
    <row r="415" spans="1:29" ht="22.5" customHeight="1">
      <c r="A415" s="44"/>
      <c r="B415" s="44"/>
      <c r="C415" s="44"/>
      <c r="D415" s="44"/>
      <c r="E415" s="44"/>
      <c r="F415" s="44"/>
      <c r="G415" s="107"/>
      <c r="H415" s="44"/>
      <c r="I415" s="44"/>
      <c r="J415" s="44"/>
      <c r="K415" s="44"/>
      <c r="L415" s="44"/>
      <c r="M415" s="44"/>
      <c r="N415" s="44"/>
      <c r="O415" s="44"/>
      <c r="P415" s="107"/>
      <c r="Q415" s="44"/>
      <c r="R415" s="44"/>
      <c r="S415" s="44"/>
      <c r="T415" s="44"/>
      <c r="U415" s="44"/>
      <c r="V415" s="44"/>
      <c r="W415" s="44"/>
      <c r="X415" s="44"/>
      <c r="Y415" s="44"/>
      <c r="Z415" s="44"/>
      <c r="AA415" s="44"/>
      <c r="AB415" s="44"/>
      <c r="AC415" s="38"/>
    </row>
    <row r="416" spans="1:29" ht="22.5" customHeight="1">
      <c r="A416" s="44"/>
      <c r="B416" s="44"/>
      <c r="C416" s="44"/>
      <c r="D416" s="44"/>
      <c r="E416" s="44"/>
      <c r="F416" s="44"/>
      <c r="G416" s="107"/>
      <c r="H416" s="44"/>
      <c r="I416" s="44"/>
      <c r="J416" s="44"/>
      <c r="K416" s="44"/>
      <c r="L416" s="44"/>
      <c r="M416" s="44"/>
      <c r="N416" s="44"/>
      <c r="O416" s="44"/>
      <c r="P416" s="107"/>
      <c r="Q416" s="44"/>
      <c r="R416" s="44"/>
      <c r="S416" s="44"/>
      <c r="T416" s="44"/>
      <c r="U416" s="44"/>
      <c r="V416" s="44"/>
      <c r="W416" s="44"/>
      <c r="X416" s="44"/>
      <c r="Y416" s="44"/>
      <c r="Z416" s="44"/>
      <c r="AA416" s="44"/>
      <c r="AB416" s="44"/>
      <c r="AC416" s="38"/>
    </row>
    <row r="417" spans="1:29" ht="15.7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row>
    <row r="418" spans="1:29" ht="15.7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row>
    <row r="419" spans="1:29" ht="15.7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row>
    <row r="420" spans="1:29" ht="15.7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row>
    <row r="421" spans="1:29" ht="15.7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row>
    <row r="422" spans="1:29" ht="15.7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row>
    <row r="423" spans="1:29" ht="15.7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row>
    <row r="424" spans="1:29" ht="15.7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row>
    <row r="425" spans="1:29" ht="15.7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row>
    <row r="426" spans="1:29" ht="15.7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row>
    <row r="427" spans="1:29" ht="15.7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row>
    <row r="428" spans="1:29" ht="15.7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row>
    <row r="429" spans="1:29" ht="15.7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row>
    <row r="430" spans="1:29" ht="15.7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row>
    <row r="431" spans="1:29" ht="15.7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row>
    <row r="432" spans="1:29" ht="15.7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row>
    <row r="433" spans="1:29" ht="15.7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row>
    <row r="434" spans="1:29" ht="15.7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row>
    <row r="435" spans="1:29" ht="15.7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row>
    <row r="436" spans="1:29" ht="15.7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row>
    <row r="437" spans="1:29" ht="15.7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row>
    <row r="438" spans="1:29" ht="15.7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row>
    <row r="439" spans="1:29" ht="15.7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row>
    <row r="440" spans="1:29" ht="15.7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row>
    <row r="441" spans="1:29" ht="15.7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row>
    <row r="442" spans="1:29" ht="15.7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row>
    <row r="443" spans="1:29" ht="15.7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row>
    <row r="444" spans="1:29" ht="15.7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row>
    <row r="445" spans="1:29" ht="15.7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row>
    <row r="446" spans="1:29" ht="15.7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row>
    <row r="447" spans="1:29" ht="15.7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row>
    <row r="448" spans="1:29" ht="15.7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row>
    <row r="449" spans="1:29" ht="15.7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row>
    <row r="450" spans="1:29" ht="15.7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row>
    <row r="451" spans="1:29" ht="15.7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row>
    <row r="452" spans="1:29" ht="15.7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row>
    <row r="453" spans="1:29" ht="15.7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row>
    <row r="454" spans="1:29" ht="15.7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row>
    <row r="455" spans="1:29" ht="15.7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row>
    <row r="456" spans="1:29" ht="15.7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row>
    <row r="457" spans="1:29" ht="15.7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row>
    <row r="458" spans="1:29" ht="15.7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row>
    <row r="459" spans="1:29" ht="15.7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row>
    <row r="460" spans="1:29" ht="15.7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row>
    <row r="461" spans="1:29" ht="15.7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row>
    <row r="462" spans="1:29" ht="15.7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row>
    <row r="463" spans="1:29" ht="15.7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row>
    <row r="464" spans="1:29" ht="15.7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row>
    <row r="465" spans="1:29" ht="15.7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row>
    <row r="466" spans="1:29" ht="15.7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row>
    <row r="467" spans="1:29" ht="15.7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row>
    <row r="468" spans="1:29" ht="15.7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row>
    <row r="469" spans="1:29" ht="15.7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row>
    <row r="470" spans="1:29" ht="15.7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row>
    <row r="471" spans="1:29" ht="15.7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row>
    <row r="472" spans="1:29" ht="15.7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row>
    <row r="473" spans="1:29" ht="15.7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row>
    <row r="474" spans="1:29" ht="15.7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row>
    <row r="475" spans="1:29" ht="15.7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row>
    <row r="476" spans="1:29" ht="15.7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row>
    <row r="477" spans="1:29" ht="15.7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row>
    <row r="478" spans="1:29" ht="15.7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row>
    <row r="479" spans="1:29" ht="15.7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row>
    <row r="480" spans="1:29" ht="15.7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row>
    <row r="481" spans="1:29" ht="15.7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row>
    <row r="482" spans="1:29" ht="15.7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row>
    <row r="483" spans="1:29" ht="15.7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row>
    <row r="484" spans="1:29" ht="15.7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row>
    <row r="485" spans="1:29" ht="15.7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row>
    <row r="486" spans="1:29" ht="15.7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row>
    <row r="487" spans="1:29" ht="15.7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row>
    <row r="488" spans="1:29" ht="15.7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row>
    <row r="489" spans="1:29" ht="15.7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row>
    <row r="490" spans="1:29" ht="15.7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row>
    <row r="491" spans="1:29" ht="15.7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row>
    <row r="492" spans="1:29" ht="15.7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row>
    <row r="493" spans="1:29" ht="15.7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row>
    <row r="494" spans="1:29" ht="15.7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row>
    <row r="495" spans="1:29" ht="15.7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row>
    <row r="496" spans="1:29" ht="15.7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row>
    <row r="497" spans="1:29" ht="15.7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row>
    <row r="498" spans="1:29" ht="15.7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row>
    <row r="499" spans="1:29" ht="15.7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row>
    <row r="500" spans="1:29" ht="15.7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row>
    <row r="501" spans="1:29" ht="15.7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row>
    <row r="502" spans="1:29" ht="15.7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row>
    <row r="503" spans="1:29" ht="15.7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row>
    <row r="504" spans="1:29" ht="15.7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row>
    <row r="505" spans="1:29" ht="15.7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row>
    <row r="506" spans="1:29" ht="15.7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row>
    <row r="507" spans="1:29" ht="15.7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row>
    <row r="508" spans="1:29" ht="15.7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row>
    <row r="509" spans="1:29" ht="15.7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row>
    <row r="510" spans="1:29" ht="15.7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row>
    <row r="511" spans="1:29" ht="15.7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row>
    <row r="512" spans="1:29" ht="15.7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row>
    <row r="513" spans="1:29" ht="15.7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row>
    <row r="514" spans="1:29" ht="15.7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row>
    <row r="515" spans="1:29" ht="15.7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row>
    <row r="516" spans="1:29" ht="15.7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row>
    <row r="517" spans="1:29" ht="15.7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row>
    <row r="518" spans="1:29" ht="15.7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row>
    <row r="519" spans="1:29" ht="15.7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row>
    <row r="520" spans="1:29" ht="15.7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row>
    <row r="521" spans="1:29" ht="15.7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row>
    <row r="522" spans="1:29" ht="15.7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row>
    <row r="523" spans="1:29" ht="15.7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row>
    <row r="524" spans="1:29" ht="15.7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row>
    <row r="525" spans="1:29" ht="15.7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row>
    <row r="526" spans="1:29" ht="15.7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row>
    <row r="527" spans="1:29" ht="15.7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row>
    <row r="528" spans="1:29" ht="15.7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row>
    <row r="529" spans="1:29" ht="15.7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row>
    <row r="530" spans="1:29" ht="15.7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row>
    <row r="531" spans="1:29" ht="15.7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row>
    <row r="532" spans="1:29" ht="15.7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row>
    <row r="533" spans="1:29" ht="15.7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row>
    <row r="534" spans="1:29" ht="15.7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row>
    <row r="535" spans="1:29" ht="15.7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row>
    <row r="536" spans="1:29" ht="15.7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row>
    <row r="537" spans="1:29" ht="15.7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row>
    <row r="538" spans="1:29" ht="15.7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row>
    <row r="539" spans="1:29" ht="15.7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row>
    <row r="540" spans="1:29" ht="15.7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row>
    <row r="541" spans="1:29" ht="15.7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row>
    <row r="542" spans="1:29" ht="15.7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row>
    <row r="543" spans="1:29" ht="15.7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row>
    <row r="544" spans="1:29" ht="15.7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row>
    <row r="545" spans="1:29" ht="15.7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row>
    <row r="546" spans="1:29" ht="15.7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row>
    <row r="547" spans="1:29" ht="15.7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row>
    <row r="548" spans="1:29" ht="15.7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row>
    <row r="549" spans="1:29" ht="15.7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row>
    <row r="550" spans="1:29" ht="15.7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row>
    <row r="551" spans="1:29" ht="15.7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row>
    <row r="552" spans="1:29" ht="15.7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row>
    <row r="553" spans="1:29" ht="15.7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row>
    <row r="554" spans="1:29" ht="15.7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row>
    <row r="555" spans="1:29" ht="15.7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row>
    <row r="556" spans="1:29" ht="15.7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row>
    <row r="557" spans="1:29" ht="15.7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row>
    <row r="558" spans="1:29" ht="15.7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row>
    <row r="559" spans="1:29" ht="15.7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row>
    <row r="560" spans="1:29" ht="15.7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row>
    <row r="561" spans="1:29" ht="15.7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row>
    <row r="562" spans="1:29" ht="15.7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row>
    <row r="563" spans="1:29" ht="15.7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row>
    <row r="564" spans="1:29" ht="15.7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row>
    <row r="565" spans="1:29" ht="15.7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row>
    <row r="566" spans="1:29" ht="15.7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row>
    <row r="567" spans="1:29" ht="15.7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row>
    <row r="568" spans="1:29" ht="15.7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row>
    <row r="569" spans="1:29" ht="15.7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row>
    <row r="570" spans="1:29" ht="15.7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row>
    <row r="571" spans="1:29" ht="15.7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row>
    <row r="572" spans="1:29" ht="15.7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row>
    <row r="573" spans="1:29" ht="15.7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row>
    <row r="574" spans="1:29" ht="15.7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row>
    <row r="575" spans="1:29" ht="15.7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row>
    <row r="576" spans="1:29" ht="15.7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row>
    <row r="577" spans="1:29" ht="15.7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row>
    <row r="578" spans="1:29" ht="15.7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row>
    <row r="579" spans="1:29" ht="15.7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row>
    <row r="580" spans="1:29" ht="15.7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row>
    <row r="581" spans="1:29" ht="15.7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row>
    <row r="582" spans="1:29" ht="15.7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row>
    <row r="583" spans="1:29" ht="15.7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row>
    <row r="584" spans="1:29" ht="15.7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row>
    <row r="585" spans="1:29" ht="15.7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row>
    <row r="586" spans="1:29" ht="15.7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row>
    <row r="587" spans="1:29" ht="15.7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row>
    <row r="588" spans="1:29" ht="15.7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row>
    <row r="589" spans="1:29" ht="15.7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row>
    <row r="590" spans="1:29" ht="15.7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row>
    <row r="591" spans="1:29" ht="15.7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row>
    <row r="592" spans="1:29" ht="15.7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row>
    <row r="593" spans="1:29" ht="15.7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row>
    <row r="594" spans="1:29" ht="15.7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row>
    <row r="595" spans="1:29" ht="15.7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row>
    <row r="596" spans="1:29" ht="15.7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row>
    <row r="597" spans="1:29" ht="15.7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row>
    <row r="598" spans="1:29" ht="15.7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row>
    <row r="599" spans="1:29" ht="15.7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row>
    <row r="600" spans="1:29" ht="15.7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row>
    <row r="601" spans="1:29" ht="15.7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row>
    <row r="602" spans="1:29" ht="15.7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row>
    <row r="603" spans="1:29" ht="15.7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row>
    <row r="604" spans="1:29" ht="15.7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row>
    <row r="605" spans="1:29" ht="15.7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row>
    <row r="606" spans="1:29" ht="15.7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row>
    <row r="607" spans="1:29" ht="15.7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row>
    <row r="608" spans="1:29" ht="15.7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row>
    <row r="609" spans="1:29" ht="15.7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row>
    <row r="610" spans="1:29" ht="15.7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row>
    <row r="611" spans="1:29" ht="15.7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row>
    <row r="612" spans="1:29" ht="15.7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row>
    <row r="613" spans="1:29" ht="15.7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row>
    <row r="614" spans="1:29" ht="15.7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row>
    <row r="615" spans="1:29" ht="15.7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row>
    <row r="616" spans="1:29" ht="15.7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row>
    <row r="617" spans="1:29" ht="15.7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row>
    <row r="618" spans="1:29" ht="15.7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row>
    <row r="619" spans="1:29" ht="15.7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row>
    <row r="620" spans="1:29" ht="15.7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row>
    <row r="621" spans="1:29" ht="15.7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row>
    <row r="622" spans="1:29" ht="15.7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row>
    <row r="623" spans="1:29" ht="15.7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row>
    <row r="624" spans="1:29" ht="15.7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row>
    <row r="625" spans="1:29" ht="15.7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row>
    <row r="626" spans="1:29" ht="15.7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row>
    <row r="627" spans="1:29" ht="15.7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row>
    <row r="628" spans="1:29" ht="15.7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row>
    <row r="629" spans="1:29" ht="15.7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row>
    <row r="630" spans="1:29" ht="15.7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row>
    <row r="631" spans="1:29" ht="15.7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row>
    <row r="632" spans="1:29" ht="15.7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row>
    <row r="633" spans="1:29" ht="15.7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row>
    <row r="634" spans="1:29" ht="15.7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row>
    <row r="635" spans="1:29" ht="15.7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row>
    <row r="636" spans="1:29" ht="15.7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row>
    <row r="637" spans="1:29" ht="15.7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row>
    <row r="638" spans="1:29" ht="15.7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row>
    <row r="639" spans="1:29" ht="15.7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row>
    <row r="640" spans="1:29" ht="15.7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row>
    <row r="641" spans="1:29" ht="15.7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row>
    <row r="642" spans="1:29" ht="15.7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row>
    <row r="643" spans="1:29" ht="15.7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row>
    <row r="644" spans="1:29" ht="15.7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row>
    <row r="645" spans="1:29" ht="15.7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row>
    <row r="646" spans="1:29" ht="15.7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row>
    <row r="647" spans="1:29" ht="15.7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row>
    <row r="648" spans="1:29" ht="15.7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row>
    <row r="649" spans="1:29" ht="15.7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row>
    <row r="650" spans="1:29" ht="15.7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row>
    <row r="651" spans="1:29" ht="15.7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row>
    <row r="652" spans="1:29" ht="15.7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row>
    <row r="653" spans="1:29" ht="15.7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row>
    <row r="654" spans="1:29" ht="15.7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row>
    <row r="655" spans="1:29" ht="15.7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row>
    <row r="656" spans="1:29" ht="15.7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row>
    <row r="657" spans="1:29" ht="15.7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row>
    <row r="658" spans="1:29" ht="15.7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row>
    <row r="659" spans="1:29" ht="15.7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row>
    <row r="660" spans="1:29" ht="15.7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row>
    <row r="661" spans="1:29" ht="15.7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row>
    <row r="662" spans="1:29" ht="15.7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row>
    <row r="663" spans="1:29" ht="15.7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row>
    <row r="664" spans="1:29" ht="15.7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row>
    <row r="665" spans="1:29" ht="15.7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row>
    <row r="666" spans="1:29" ht="15.7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row>
    <row r="667" spans="1:29" ht="15.7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row>
    <row r="668" spans="1:29" ht="15.7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row>
    <row r="669" spans="1:29" ht="15.7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row>
    <row r="670" spans="1:29" ht="15.7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row>
    <row r="671" spans="1:29" ht="15.7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row>
    <row r="672" spans="1:29" ht="15.7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row>
    <row r="673" spans="1:29" ht="15.7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row>
    <row r="674" spans="1:29" ht="15.7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row>
    <row r="675" spans="1:29" ht="15.7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row>
    <row r="676" spans="1:29" ht="15.7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row>
    <row r="677" spans="1:29" ht="15.7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row>
    <row r="678" spans="1:29" ht="15.7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row>
    <row r="679" spans="1:29" ht="15.7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row>
    <row r="680" spans="1:29" ht="15.7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row>
    <row r="681" spans="1:29" ht="15.7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row>
    <row r="682" spans="1:29" ht="15.7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row>
    <row r="683" spans="1:29" ht="15.7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row>
    <row r="684" spans="1:29" ht="15.7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row>
    <row r="685" spans="1:29" ht="15.7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row>
    <row r="686" spans="1:29" ht="15.7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row>
    <row r="687" spans="1:29" ht="15.7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row>
    <row r="688" spans="1:29" ht="15.7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row>
    <row r="689" spans="1:29" ht="15.7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row>
    <row r="690" spans="1:29" ht="15.7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row>
    <row r="691" spans="1:29" ht="15.7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row>
    <row r="692" spans="1:29" ht="15.7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row>
    <row r="693" spans="1:29" ht="15.7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row>
    <row r="694" spans="1:29" ht="15.7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row>
    <row r="695" spans="1:29" ht="15.7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row>
    <row r="696" spans="1:29" ht="15.7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row>
    <row r="697" spans="1:29" ht="15.7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row>
    <row r="698" spans="1:29" ht="15.7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row>
    <row r="699" spans="1:29" ht="15.7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row>
    <row r="700" spans="1:29" ht="15.7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row>
    <row r="701" spans="1:29" ht="15.7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row>
    <row r="702" spans="1:29" ht="15.7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row>
    <row r="703" spans="1:29" ht="15.7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row>
    <row r="704" spans="1:29" ht="15.7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row>
    <row r="705" spans="1:29" ht="15.7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row>
    <row r="706" spans="1:29" ht="15.7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row>
    <row r="707" spans="1:29" ht="15.7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row>
    <row r="708" spans="1:29" ht="15.7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row>
    <row r="709" spans="1:29" ht="15.7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row>
    <row r="710" spans="1:29" ht="15.7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row>
    <row r="711" spans="1:29" ht="15.7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row>
    <row r="712" spans="1:29" ht="15.7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row>
    <row r="713" spans="1:29" ht="15.7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row>
    <row r="714" spans="1:29" ht="15.7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row>
    <row r="715" spans="1:29" ht="15.7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row>
    <row r="716" spans="1:29" ht="15.7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row>
    <row r="717" spans="1:29" ht="15.7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row>
    <row r="718" spans="1:29" ht="15.7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row>
    <row r="719" spans="1:29" ht="15.7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row>
    <row r="720" spans="1:29" ht="15.7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row>
    <row r="721" spans="1:29" ht="15.7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row>
    <row r="722" spans="1:29" ht="15.7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row>
    <row r="723" spans="1:29" ht="15.7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row>
    <row r="724" spans="1:29" ht="15.7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row>
    <row r="725" spans="1:29" ht="15.7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row>
    <row r="726" spans="1:29" ht="15.7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row>
    <row r="727" spans="1:29" ht="15.7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row>
    <row r="728" spans="1:29" ht="15.7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row>
    <row r="729" spans="1:29" ht="15.7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row>
    <row r="730" spans="1:29" ht="15.7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row>
    <row r="731" spans="1:29" ht="15.7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row>
    <row r="732" spans="1:29" ht="15.7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row>
    <row r="733" spans="1:29" ht="15.7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row>
    <row r="734" spans="1:29" ht="15.7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row>
    <row r="735" spans="1:29" ht="15.7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row>
    <row r="736" spans="1:29" ht="15.7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row>
    <row r="737" spans="1:29" ht="15.7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row>
    <row r="738" spans="1:29" ht="15.7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row>
    <row r="739" spans="1:29" ht="15.7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row>
    <row r="740" spans="1:29" ht="15.7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row>
    <row r="741" spans="1:29" ht="15.7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row>
    <row r="742" spans="1:29" ht="15.7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row>
    <row r="743" spans="1:29" ht="15.7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row>
    <row r="744" spans="1:29" ht="15.7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row>
    <row r="745" spans="1:29" ht="15.7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row>
    <row r="746" spans="1:29" ht="15.7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row>
    <row r="747" spans="1:29" ht="15.7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row>
    <row r="748" spans="1:29" ht="15.7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row>
    <row r="749" spans="1:29" ht="15.7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row>
    <row r="750" spans="1:29" ht="15.7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row>
    <row r="751" spans="1:29" ht="15.7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row>
    <row r="752" spans="1:29" ht="15.7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row>
    <row r="753" spans="1:29" ht="15.7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row>
    <row r="754" spans="1:29" ht="15.7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row>
    <row r="755" spans="1:29" ht="15.7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row>
    <row r="756" spans="1:29" ht="15.7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row>
    <row r="757" spans="1:29" ht="15.7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row>
    <row r="758" spans="1:29" ht="15.7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row>
    <row r="759" spans="1:29" ht="15.7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row>
    <row r="760" spans="1:29" ht="15.7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row>
    <row r="761" spans="1:29" ht="15.7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row>
    <row r="762" spans="1:29" ht="15.7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row>
    <row r="763" spans="1:29" ht="15.7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row>
    <row r="764" spans="1:29" ht="15.7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row>
    <row r="765" spans="1:29" ht="15.7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row>
    <row r="766" spans="1:29" ht="15.7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row>
    <row r="767" spans="1:29" ht="15.7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row>
    <row r="768" spans="1:29" ht="15.7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row>
    <row r="769" spans="1:29" ht="15.7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row>
    <row r="770" spans="1:29" ht="15.7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row>
    <row r="771" spans="1:29" ht="15.7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row>
    <row r="772" spans="1:29" ht="15.7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row>
    <row r="773" spans="1:29" ht="15.7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row>
    <row r="774" spans="1:29" ht="15.7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row>
    <row r="775" spans="1:29" ht="15.7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row>
    <row r="776" spans="1:29" ht="15.7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row>
    <row r="777" spans="1:29" ht="15.7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row>
    <row r="778" spans="1:29" ht="15.7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row>
    <row r="779" spans="1:29" ht="15.7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row>
    <row r="780" spans="1:29" ht="15.7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row>
    <row r="781" spans="1:29" ht="15.7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row>
    <row r="782" spans="1:29" ht="15.7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row>
    <row r="783" spans="1:29" ht="15.7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row>
    <row r="784" spans="1:29" ht="15.7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row>
    <row r="785" spans="1:29" ht="15.7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row>
    <row r="786" spans="1:29" ht="15.7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row>
    <row r="787" spans="1:29" ht="15.7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row>
    <row r="788" spans="1:29" ht="15.7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row>
    <row r="789" spans="1:29" ht="15.7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row>
    <row r="790" spans="1:29" ht="15.7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row>
    <row r="791" spans="1:29" ht="15.7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row>
    <row r="792" spans="1:29" ht="15.7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row>
    <row r="793" spans="1:29" ht="15.7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row>
    <row r="794" spans="1:29" ht="15.7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row>
    <row r="795" spans="1:29" ht="15.7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row>
    <row r="796" spans="1:29" ht="15.7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row>
    <row r="797" spans="1:29" ht="15.7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row>
    <row r="798" spans="1:29" ht="15.7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row>
    <row r="799" spans="1:29" ht="15.7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row>
    <row r="800" spans="1:29" ht="15.7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row>
    <row r="801" spans="1:29" ht="15.7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row>
    <row r="802" spans="1:29" ht="15.7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row>
    <row r="803" spans="1:29" ht="15.7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row>
    <row r="804" spans="1:29" ht="15.7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row>
    <row r="805" spans="1:29" ht="15.7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row>
    <row r="806" spans="1:29" ht="15.7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row>
    <row r="807" spans="1:29" ht="15.7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row>
    <row r="808" spans="1:29" ht="15.7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row>
    <row r="809" spans="1:29" ht="15.7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row>
    <row r="810" spans="1:29" ht="15.7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row>
    <row r="811" spans="1:29" ht="15.7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row>
    <row r="812" spans="1:29" ht="15.7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row>
    <row r="813" spans="1:29" ht="15.7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row>
    <row r="814" spans="1:29" ht="15.7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row>
    <row r="815" spans="1:29" ht="15.7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row>
    <row r="816" spans="1:29" ht="15.7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row>
    <row r="817" spans="1:29" ht="15.7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row>
    <row r="818" spans="1:29" ht="15.7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row>
    <row r="819" spans="1:29" ht="15.7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row>
    <row r="820" spans="1:29" ht="15.7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row>
    <row r="821" spans="1:29" ht="15.7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row>
    <row r="822" spans="1:29" ht="15.7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row>
    <row r="823" spans="1:29" ht="15.7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row>
    <row r="824" spans="1:29" ht="15.7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row>
    <row r="825" spans="1:29" ht="15.7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row>
    <row r="826" spans="1:29" ht="15.7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row>
    <row r="827" spans="1:29" ht="15.7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row>
    <row r="828" spans="1:29" ht="15.7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row>
    <row r="829" spans="1:29" ht="15.7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row>
    <row r="830" spans="1:29" ht="15.7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row>
    <row r="831" spans="1:29" ht="15.7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row>
    <row r="832" spans="1:29" ht="15.7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row>
    <row r="833" spans="1:29" ht="15.7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row>
    <row r="834" spans="1:29" ht="15.7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row>
    <row r="835" spans="1:29" ht="15.7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row>
    <row r="836" spans="1:29" ht="15.7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row>
    <row r="837" spans="1:29" ht="15.7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row>
    <row r="838" spans="1:29" ht="15.7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row>
    <row r="839" spans="1:29" ht="15.7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row>
    <row r="840" spans="1:29" ht="15.7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row>
    <row r="841" spans="1:29" ht="15.7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row>
    <row r="842" spans="1:29" ht="15.7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row>
    <row r="843" spans="1:29" ht="15.7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row>
    <row r="844" spans="1:29" ht="15.7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row>
    <row r="845" spans="1:29" ht="15.7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row>
    <row r="846" spans="1:29" ht="15.7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row>
    <row r="847" spans="1:29" ht="15.7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row>
    <row r="848" spans="1:29" ht="15.7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row>
    <row r="849" spans="1:29" ht="15.7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row>
    <row r="850" spans="1:29" ht="15.7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row>
    <row r="851" spans="1:29" ht="15.7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row>
    <row r="852" spans="1:29" ht="15.7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row>
    <row r="853" spans="1:29" ht="15.7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row>
    <row r="854" spans="1:29" ht="15.7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row>
    <row r="855" spans="1:29" ht="15.7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row>
    <row r="856" spans="1:29" ht="15.7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row>
    <row r="857" spans="1:29" ht="15.7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row>
    <row r="858" spans="1:29" ht="15.7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row>
    <row r="859" spans="1:29" ht="15.7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row>
    <row r="860" spans="1:29" ht="15.7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row>
    <row r="861" spans="1:29" ht="15.7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row>
    <row r="862" spans="1:29" ht="15.7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row>
    <row r="863" spans="1:29" ht="15.7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row>
    <row r="864" spans="1:29" ht="15.7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row>
    <row r="865" spans="1:29" ht="15.7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row>
    <row r="866" spans="1:29" ht="15.7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row>
    <row r="867" spans="1:29" ht="15.7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row>
    <row r="868" spans="1:29" ht="15.7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row>
    <row r="869" spans="1:29" ht="15.7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row>
    <row r="870" spans="1:29" ht="15.7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row>
    <row r="871" spans="1:29" ht="15.7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row>
    <row r="872" spans="1:29" ht="15.7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row>
    <row r="873" spans="1:29" ht="15.7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row>
    <row r="874" spans="1:29" ht="15.7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row>
    <row r="875" spans="1:29" ht="15.7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row>
    <row r="876" spans="1:29" ht="15.7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row>
    <row r="877" spans="1:29" ht="15.7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row>
    <row r="878" spans="1:29" ht="15.7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row>
    <row r="879" spans="1:29" ht="15.7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row>
    <row r="880" spans="1:29" ht="15.7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row>
    <row r="881" spans="1:29" ht="15.7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row>
    <row r="882" spans="1:29" ht="15.7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row>
    <row r="883" spans="1:29" ht="15.7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row>
    <row r="884" spans="1:29" ht="15.7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row>
    <row r="885" spans="1:29" ht="15.7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row>
    <row r="886" spans="1:29" ht="15.7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row>
    <row r="887" spans="1:29" ht="15.7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row>
    <row r="888" spans="1:29" ht="15.7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row>
    <row r="889" spans="1:29" ht="15.7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row>
    <row r="890" spans="1:29" ht="15.7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row>
    <row r="891" spans="1:29" ht="15.7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row>
    <row r="892" spans="1:29" ht="15.7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row>
    <row r="893" spans="1:29" ht="15.7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row>
    <row r="894" spans="1:29" ht="15.7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row>
    <row r="895" spans="1:29" ht="15.7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row>
    <row r="896" spans="1:29" ht="15.7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row>
    <row r="897" spans="1:29" ht="15.7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row>
    <row r="898" spans="1:29" ht="15.7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row>
    <row r="899" spans="1:29" ht="15.7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row>
    <row r="900" spans="1:29" ht="15.7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row>
    <row r="901" spans="1:29" ht="15.7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row>
    <row r="902" spans="1:29" ht="15.7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row>
    <row r="903" spans="1:29" ht="15.7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row>
    <row r="904" spans="1:29" ht="15.7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row>
    <row r="905" spans="1:29" ht="15.7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row>
    <row r="906" spans="1:29" ht="15.7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row>
    <row r="907" spans="1:29" ht="15.7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row>
    <row r="908" spans="1:29" ht="15.7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row>
    <row r="909" spans="1:29" ht="15.7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row>
    <row r="910" spans="1:29" ht="15.7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row>
    <row r="911" spans="1:29" ht="15.7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row>
    <row r="912" spans="1:29" ht="15.7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row>
    <row r="913" spans="1:29" ht="15.7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row>
    <row r="914" spans="1:29" ht="15.7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row>
    <row r="915" spans="1:29" ht="15.7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row>
    <row r="916" spans="1:29" ht="15.7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row>
    <row r="917" spans="1:29" ht="15.7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row>
    <row r="918" spans="1:29" ht="15.7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row>
    <row r="919" spans="1:29" ht="15.7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row>
    <row r="920" spans="1:29" ht="15.7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row>
    <row r="921" spans="1:29" ht="15.7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row>
    <row r="922" spans="1:29" ht="15.7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row>
    <row r="923" spans="1:29" ht="15.7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row>
    <row r="924" spans="1:29" ht="15.7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row>
    <row r="925" spans="1:29" ht="15.7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row>
    <row r="926" spans="1:29" ht="15.7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row>
    <row r="927" spans="1:29" ht="15.7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row>
    <row r="928" spans="1:29" ht="15.7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row>
    <row r="929" spans="1:29" ht="15.7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row>
    <row r="930" spans="1:29" ht="15.7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row>
    <row r="931" spans="1:29" ht="15.7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row>
    <row r="932" spans="1:29" ht="15.7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row>
    <row r="933" spans="1:29" ht="15.7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row>
    <row r="934" spans="1:29" ht="15.7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row>
    <row r="935" spans="1:29" ht="15.7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row>
    <row r="936" spans="1:29" ht="15.7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row>
    <row r="937" spans="1:29" ht="15.7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row>
    <row r="938" spans="1:29" ht="15.7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row>
    <row r="939" spans="1:29" ht="15.7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row>
    <row r="940" spans="1:29" ht="15.7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row>
    <row r="941" spans="1:29" ht="15.7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row>
    <row r="942" spans="1:29" ht="15.7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row>
    <row r="943" spans="1:29" ht="15.7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row>
    <row r="944" spans="1:29" ht="15.7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row>
    <row r="945" spans="1:29" ht="15.7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row>
    <row r="946" spans="1:29" ht="15.7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row>
    <row r="947" spans="1:29" ht="15.7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row>
    <row r="948" spans="1:29" ht="15.7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row>
    <row r="949" spans="1:29" ht="15.7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row>
    <row r="950" spans="1:29" ht="15.7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row>
    <row r="951" spans="1:29" ht="15.7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row>
    <row r="952" spans="1:29" ht="15.7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row>
    <row r="953" spans="1:29" ht="15.7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row>
    <row r="954" spans="1:29" ht="15.7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row>
    <row r="955" spans="1:29" ht="15.7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row>
    <row r="956" spans="1:29" ht="15.7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row>
    <row r="957" spans="1:29" ht="15.7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row>
    <row r="958" spans="1:29" ht="15.7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row>
    <row r="959" spans="1:29" ht="15.7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row>
    <row r="960" spans="1:29" ht="15.7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row>
    <row r="961" spans="1:29" ht="15.7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row>
    <row r="962" spans="1:29" ht="15.7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row>
    <row r="963" spans="1:29" ht="15.7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row>
    <row r="964" spans="1:29" ht="15.7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row>
    <row r="965" spans="1:29" ht="15.7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row>
    <row r="966" spans="1:29" ht="15.7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row>
    <row r="967" spans="1:29" ht="15.7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row>
    <row r="968" spans="1:29" ht="15.7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row>
    <row r="969" spans="1:29" ht="15.7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row>
    <row r="970" spans="1:29" ht="15.7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row>
    <row r="971" spans="1:29" ht="15.7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row>
    <row r="972" spans="1:29" ht="15.7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row>
    <row r="973" spans="1:29" ht="15.7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row>
    <row r="974" spans="1:29" ht="15.7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row>
    <row r="975" spans="1:29" ht="15.7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row>
    <row r="976" spans="1:29" ht="15.7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row>
    <row r="977" spans="1:29" ht="15.7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row>
    <row r="978" spans="1:29" ht="15.7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row>
    <row r="979" spans="1:29" ht="15.7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row>
    <row r="980" spans="1:29" ht="15.7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row>
    <row r="981" spans="1:29" ht="15.7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row>
    <row r="982" spans="1:29" ht="15.7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row>
    <row r="983" spans="1:29" ht="15.7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row>
    <row r="984" spans="1:29" ht="15.7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row>
    <row r="985" spans="1:29" ht="15.7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row>
    <row r="986" spans="1:29" ht="15.7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row>
    <row r="987" spans="1:29" ht="15.7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row>
    <row r="988" spans="1:29" ht="15.7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row>
    <row r="989" spans="1:29" ht="15.7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row>
    <row r="990" spans="1:29" ht="15.7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row>
    <row r="991" spans="1:29" ht="15.7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row>
    <row r="992" spans="1:29" ht="15.7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row>
    <row r="993" spans="1:29" ht="15.7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row>
    <row r="994" spans="1:29" ht="15.7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row>
    <row r="995" spans="1:29" ht="15.7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row>
    <row r="996" spans="1:29" ht="15.7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row>
    <row r="997" spans="1:29" ht="15.7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row>
    <row r="998" spans="1:29" ht="15.7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row>
    <row r="999" spans="1:29" ht="15.7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row>
    <row r="1000" spans="1:29" ht="15.7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row>
  </sheetData>
  <autoFilter ref="A3:R211" xr:uid="{00000000-0009-0000-0000-000002000000}">
    <filterColumn colId="0">
      <filters>
        <filter val="1"/>
      </filters>
    </filterColumn>
  </autoFilter>
  <mergeCells count="1">
    <mergeCell ref="A1:O1"/>
  </mergeCells>
  <pageMargins left="0" right="0" top="0.25" bottom="0.5" header="0" footer="0"/>
  <pageSetup scale="55"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H1000"/>
  <sheetViews>
    <sheetView workbookViewId="0"/>
  </sheetViews>
  <sheetFormatPr defaultColWidth="14.44140625" defaultRowHeight="15" customHeight="1"/>
  <cols>
    <col min="1" max="3" width="8.5546875" customWidth="1"/>
    <col min="4" max="4" width="58.109375" customWidth="1"/>
    <col min="5" max="5" width="75" customWidth="1"/>
    <col min="6" max="6" width="15.33203125" customWidth="1"/>
    <col min="7" max="7" width="9.33203125" customWidth="1"/>
    <col min="8" max="8" width="16" customWidth="1"/>
  </cols>
  <sheetData>
    <row r="1" spans="3:8" ht="18">
      <c r="E1" s="203" t="s">
        <v>1028</v>
      </c>
    </row>
    <row r="3" spans="3:8" ht="14.4">
      <c r="C3" s="204" t="s">
        <v>43</v>
      </c>
      <c r="D3" s="204" t="s">
        <v>1029</v>
      </c>
      <c r="E3" s="204" t="s">
        <v>45</v>
      </c>
      <c r="F3" s="204" t="s">
        <v>1030</v>
      </c>
      <c r="G3" s="204" t="s">
        <v>845</v>
      </c>
      <c r="H3" s="204" t="s">
        <v>1031</v>
      </c>
    </row>
    <row r="4" spans="3:8" ht="14.4">
      <c r="C4" s="2" t="s">
        <v>1032</v>
      </c>
      <c r="D4" s="2" t="s">
        <v>1033</v>
      </c>
      <c r="E4" s="2" t="s">
        <v>1034</v>
      </c>
      <c r="F4" s="2" t="s">
        <v>1035</v>
      </c>
      <c r="G4" s="2">
        <v>85</v>
      </c>
      <c r="H4" s="2"/>
    </row>
    <row r="5" spans="3:8" ht="14.4">
      <c r="C5" s="2" t="s">
        <v>423</v>
      </c>
      <c r="D5" s="205" t="s">
        <v>1036</v>
      </c>
      <c r="E5" s="2" t="s">
        <v>1037</v>
      </c>
      <c r="F5" s="2" t="s">
        <v>1038</v>
      </c>
      <c r="G5" s="2">
        <v>36</v>
      </c>
      <c r="H5" s="2"/>
    </row>
    <row r="6" spans="3:8" ht="14.4">
      <c r="C6" s="2" t="s">
        <v>419</v>
      </c>
      <c r="D6" s="205" t="s">
        <v>418</v>
      </c>
      <c r="E6" s="2" t="s">
        <v>1037</v>
      </c>
      <c r="F6" s="2" t="s">
        <v>1038</v>
      </c>
      <c r="G6" s="2">
        <v>36</v>
      </c>
      <c r="H6" s="2"/>
    </row>
    <row r="7" spans="3:8" ht="14.4">
      <c r="C7" s="2" t="s">
        <v>415</v>
      </c>
      <c r="D7" s="205" t="s">
        <v>1039</v>
      </c>
      <c r="E7" s="2" t="s">
        <v>1040</v>
      </c>
      <c r="F7" s="2" t="s">
        <v>1038</v>
      </c>
      <c r="G7" s="2">
        <v>42</v>
      </c>
      <c r="H7" s="2"/>
    </row>
    <row r="8" spans="3:8" ht="14.4">
      <c r="C8" s="2" t="s">
        <v>437</v>
      </c>
      <c r="D8" s="205" t="s">
        <v>940</v>
      </c>
      <c r="E8" s="2" t="s">
        <v>1037</v>
      </c>
      <c r="F8" s="2" t="s">
        <v>1038</v>
      </c>
      <c r="G8" s="2">
        <v>36</v>
      </c>
      <c r="H8" s="2"/>
    </row>
    <row r="9" spans="3:8" ht="14.4">
      <c r="C9" s="2" t="s">
        <v>530</v>
      </c>
      <c r="D9" s="205" t="s">
        <v>1041</v>
      </c>
      <c r="E9" s="2" t="s">
        <v>1037</v>
      </c>
      <c r="F9" s="2" t="s">
        <v>1038</v>
      </c>
      <c r="G9" s="2">
        <v>36</v>
      </c>
      <c r="H9" s="2"/>
    </row>
    <row r="10" spans="3:8" ht="14.4">
      <c r="C10" s="2" t="s">
        <v>521</v>
      </c>
      <c r="D10" s="205" t="s">
        <v>520</v>
      </c>
      <c r="E10" s="2" t="s">
        <v>1040</v>
      </c>
      <c r="F10" s="2" t="s">
        <v>1038</v>
      </c>
      <c r="G10" s="2">
        <v>42</v>
      </c>
      <c r="H10" s="2"/>
    </row>
    <row r="11" spans="3:8" ht="14.4">
      <c r="C11" s="2" t="s">
        <v>52</v>
      </c>
      <c r="D11" s="205" t="s">
        <v>519</v>
      </c>
      <c r="E11" s="2" t="s">
        <v>1042</v>
      </c>
      <c r="F11" s="2" t="s">
        <v>1043</v>
      </c>
      <c r="G11" s="2">
        <v>50</v>
      </c>
      <c r="H11" s="2"/>
    </row>
    <row r="12" spans="3:8" ht="14.4">
      <c r="C12" s="2" t="s">
        <v>536</v>
      </c>
      <c r="D12" s="205" t="s">
        <v>1044</v>
      </c>
      <c r="E12" s="2" t="s">
        <v>1037</v>
      </c>
      <c r="F12" s="2" t="s">
        <v>1038</v>
      </c>
      <c r="G12" s="2">
        <v>36</v>
      </c>
      <c r="H12" s="2"/>
    </row>
    <row r="15" spans="3:8" ht="14.4">
      <c r="E15" s="63" t="s">
        <v>1045</v>
      </c>
    </row>
    <row r="16" spans="3:8" ht="14.4">
      <c r="C16" s="204" t="s">
        <v>43</v>
      </c>
      <c r="D16" s="204" t="s">
        <v>1029</v>
      </c>
      <c r="E16" s="204" t="s">
        <v>45</v>
      </c>
      <c r="F16" s="204" t="s">
        <v>1030</v>
      </c>
      <c r="G16" s="204" t="s">
        <v>845</v>
      </c>
      <c r="H16" s="204" t="s">
        <v>1031</v>
      </c>
    </row>
    <row r="17" spans="3:8" ht="14.4">
      <c r="C17" s="2" t="s">
        <v>1032</v>
      </c>
      <c r="D17" s="2" t="s">
        <v>1033</v>
      </c>
      <c r="E17" s="2" t="s">
        <v>1034</v>
      </c>
      <c r="F17" s="2" t="s">
        <v>1035</v>
      </c>
      <c r="G17" s="2">
        <v>85</v>
      </c>
      <c r="H17" s="2">
        <v>2</v>
      </c>
    </row>
    <row r="18" spans="3:8" ht="14.4">
      <c r="C18" s="2" t="s">
        <v>423</v>
      </c>
      <c r="D18" s="205" t="s">
        <v>1036</v>
      </c>
      <c r="E18" s="2" t="s">
        <v>1037</v>
      </c>
      <c r="F18" s="2" t="s">
        <v>1038</v>
      </c>
      <c r="G18" s="2">
        <v>36</v>
      </c>
      <c r="H18" s="2">
        <v>2</v>
      </c>
    </row>
    <row r="19" spans="3:8" ht="14.4">
      <c r="C19" s="2" t="s">
        <v>419</v>
      </c>
      <c r="D19" s="205" t="s">
        <v>418</v>
      </c>
      <c r="E19" s="2" t="s">
        <v>1037</v>
      </c>
      <c r="F19" s="2" t="s">
        <v>1038</v>
      </c>
      <c r="G19" s="2">
        <v>36</v>
      </c>
      <c r="H19" s="2">
        <v>2</v>
      </c>
    </row>
    <row r="20" spans="3:8" ht="14.4">
      <c r="C20" s="2" t="s">
        <v>415</v>
      </c>
      <c r="D20" s="205" t="s">
        <v>1039</v>
      </c>
      <c r="E20" s="2" t="s">
        <v>1040</v>
      </c>
      <c r="F20" s="2" t="s">
        <v>1038</v>
      </c>
      <c r="G20" s="2">
        <v>42</v>
      </c>
      <c r="H20" s="2">
        <v>2</v>
      </c>
    </row>
    <row r="21" spans="3:8" ht="15.75" customHeight="1">
      <c r="C21" s="2" t="s">
        <v>437</v>
      </c>
      <c r="D21" s="205" t="s">
        <v>940</v>
      </c>
      <c r="E21" s="2" t="s">
        <v>1037</v>
      </c>
      <c r="F21" s="2" t="s">
        <v>1038</v>
      </c>
      <c r="G21" s="2">
        <v>36</v>
      </c>
      <c r="H21" s="2">
        <v>2</v>
      </c>
    </row>
    <row r="22" spans="3:8" ht="15.75" customHeight="1">
      <c r="C22" s="2" t="s">
        <v>530</v>
      </c>
      <c r="D22" s="205" t="s">
        <v>1041</v>
      </c>
      <c r="E22" s="2" t="s">
        <v>1037</v>
      </c>
      <c r="F22" s="2" t="s">
        <v>1038</v>
      </c>
      <c r="G22" s="2">
        <v>36</v>
      </c>
      <c r="H22" s="2">
        <v>2</v>
      </c>
    </row>
    <row r="23" spans="3:8" ht="15.75" customHeight="1">
      <c r="C23" s="2" t="s">
        <v>521</v>
      </c>
      <c r="D23" s="205" t="s">
        <v>520</v>
      </c>
      <c r="E23" s="2" t="s">
        <v>1040</v>
      </c>
      <c r="F23" s="2" t="s">
        <v>1038</v>
      </c>
      <c r="G23" s="2">
        <v>42</v>
      </c>
      <c r="H23" s="2">
        <v>2</v>
      </c>
    </row>
    <row r="24" spans="3:8" ht="15.75" customHeight="1">
      <c r="C24" s="2" t="s">
        <v>52</v>
      </c>
      <c r="D24" s="205" t="s">
        <v>519</v>
      </c>
      <c r="E24" s="2" t="s">
        <v>1042</v>
      </c>
      <c r="F24" s="2" t="s">
        <v>1043</v>
      </c>
      <c r="G24" s="2">
        <v>50</v>
      </c>
      <c r="H24" s="2">
        <v>2</v>
      </c>
    </row>
    <row r="25" spans="3:8" ht="15.75" customHeight="1">
      <c r="C25" s="2" t="s">
        <v>536</v>
      </c>
      <c r="D25" s="205" t="s">
        <v>1044</v>
      </c>
      <c r="E25" s="2" t="s">
        <v>1037</v>
      </c>
      <c r="F25" s="2" t="s">
        <v>1038</v>
      </c>
      <c r="G25" s="2">
        <v>36</v>
      </c>
      <c r="H25" s="2">
        <v>2</v>
      </c>
    </row>
    <row r="26" spans="3:8" ht="15.75" customHeight="1">
      <c r="G26" s="206" t="s">
        <v>1046</v>
      </c>
      <c r="H26" s="206">
        <v>798</v>
      </c>
    </row>
    <row r="27" spans="3:8" ht="15.75" customHeight="1">
      <c r="G27" s="207" t="s">
        <v>1047</v>
      </c>
      <c r="H27" s="208">
        <v>1</v>
      </c>
    </row>
    <row r="28" spans="3:8" ht="15.75" customHeight="1"/>
    <row r="29" spans="3:8" ht="15.75" customHeight="1"/>
    <row r="30" spans="3:8" ht="15.75" customHeight="1"/>
    <row r="31" spans="3:8" ht="15.75" customHeight="1"/>
    <row r="32" spans="3: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 Information</vt:lpstr>
      <vt:lpstr>Conquest Products</vt:lpstr>
      <vt:lpstr>Holiday Promotions</vt:lpstr>
      <vt:lpstr>Retailer Restock Bundle Content</vt:lpstr>
      <vt:lpstr>JUNE 2019 EU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Daryl</cp:lastModifiedBy>
  <cp:lastPrinted>2022-12-13T18:53:51Z</cp:lastPrinted>
  <dcterms:created xsi:type="dcterms:W3CDTF">2019-02-08T10:09:40Z</dcterms:created>
  <dcterms:modified xsi:type="dcterms:W3CDTF">2022-12-21T20:32:19Z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