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67" documentId="8_{A27812E0-9534-42D9-972A-A8B6298C3958}" xr6:coauthVersionLast="45" xr6:coauthVersionMax="45" xr10:uidLastSave="{CA28D42C-EEAC-47E5-93F3-6024B37AA691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6" l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<sst xmlns="http://schemas.openxmlformats.org/spreadsheetml/2006/main" count="2147" uniqueCount="49">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</sst>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075266087966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tring="0" containsBlank="1" containsNumber="1" containsInteger="1" minValue="213" maxValue="4492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containsInteger="1" minValue="2580" maxValue="1547700"/>
    </cacheField>
    <cacheField name="Discounts" numFmtId="44">
      <sharedItems containsString="0" containsBlank="1" containsNumber="1" minValue="0" maxValue="149677.5"/>
    </cacheField>
    <cacheField name=" Sales" numFmtId="44">
      <sharedItems containsMixedTypes="1" containsNumber="1" minValue="881.25" maxValue="1547700"/>
    </cacheField>
    <cacheField name="COGS" numFmtId="44">
      <sharedItems containsString="0" containsBlank="1" containsNumber="1" minValue="918" maxValue="950625"/>
    </cacheField>
    <cacheField name="Profit" numFmtId="44">
      <sharedItems containsString="0" containsBlank="1" containsNumber="1" minValue="-724072" maxValue="1355824"/>
    </cacheField>
    <cacheField name="Date" numFmtId="14">
      <sharedItems containsNonDate="0" containsDate="1" containsString="0" containsBlank="1" minDate="2018-09-01T00:00:00" maxDate="2019-12-02T00:00:00"/>
    </cacheField>
    <cacheField name="Month Name" numFmtId="0">
      <sharedItems containsBlank="1"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m/>
    <m/>
    <m/>
    <m/>
    <m/>
    <e v="#N/A"/>
    <m/>
    <m/>
    <m/>
    <m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15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0" dataCellStyle="Currency">
      <calculatedColumnFormula>SUM(Sales_Data[[#This Row],[ Sales]]-Sales_Data[[#This Row],[COGS]])</calculatedColumnFormula>
    </tableColumn>
    <tableColumn id="11" xr3:uid="{329BC814-6C07-40A0-ACD2-23375D5486B7}" name="Date" dataDxfId="3" dataCellStyle="Currency"/>
    <tableColumn id="12" xr3:uid="{D170F579-BCE6-41C5-9F2C-65DBD8DCE79A}" name="Month Name" dataDxfId="2" dataCellStyle="Currency"/>
    <tableColumn id="13" xr3:uid="{07B74F57-7F23-4544-A202-D48C50362B95}" name="Year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J710" sqref="J710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/>
      <c r="D25" s="2"/>
      <c r="E25" s="2"/>
      <c r="F25" s="2"/>
      <c r="G25" s="2"/>
      <c r="H25" s="2" t="e">
        <f>VLOOKUP(Sales_Data[[#This Row],[Product]],Items,1,0)</f>
        <v>#N/A</v>
      </c>
      <c r="I25" s="2"/>
      <c r="J25" s="2"/>
      <c r="K25" s="7"/>
      <c r="L25" s="3"/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F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554687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6" x14ac:dyDescent="0.3">
      <c r="A3" s="14" t="s">
        <v>40</v>
      </c>
      <c r="B3" s="14" t="s">
        <v>39</v>
      </c>
    </row>
    <row r="4" spans="1:6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6" x14ac:dyDescent="0.3">
      <c r="A5" s="15">
        <v>2018</v>
      </c>
      <c r="B5" s="18"/>
      <c r="C5" s="18"/>
      <c r="D5" s="18"/>
      <c r="E5" s="18"/>
      <c r="F5" s="18"/>
    </row>
    <row r="6" spans="1:6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6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6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6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6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6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6" x14ac:dyDescent="0.3">
      <c r="A12" s="16" t="s">
        <v>41</v>
      </c>
      <c r="B12" s="18"/>
      <c r="C12" s="18"/>
      <c r="D12" s="18"/>
      <c r="E12" s="18" t="e">
        <v>#N/A</v>
      </c>
      <c r="F12" s="18"/>
    </row>
    <row r="13" spans="1:6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 t="e">
        <v>#N/A</v>
      </c>
      <c r="F13" s="18">
        <v>8647488.8300000001</v>
      </c>
    </row>
    <row r="14" spans="1:6" x14ac:dyDescent="0.3">
      <c r="A14" s="15"/>
      <c r="B14" s="18"/>
      <c r="C14" s="18"/>
      <c r="D14" s="18"/>
      <c r="E14" s="18"/>
      <c r="F14" s="18"/>
    </row>
    <row r="15" spans="1:6" x14ac:dyDescent="0.3">
      <c r="A15" s="15">
        <v>2019</v>
      </c>
      <c r="B15" s="18"/>
      <c r="C15" s="18"/>
      <c r="D15" s="18"/>
      <c r="E15" s="18"/>
      <c r="F15" s="18"/>
    </row>
    <row r="16" spans="1:6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/>
      <c r="C22" s="18"/>
      <c r="D22" s="18"/>
      <c r="E22" s="18"/>
      <c r="F22" s="18"/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 t="e">
        <v>#N/A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2020-07-07T00:49:26Z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