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iy\OneDrive\S2\01 KULIAH\SURG0092 Assistive Technology Devices and Rehabilitation Robotics\Bionic Clicker Lab\"/>
    </mc:Choice>
  </mc:AlternateContent>
  <xr:revisionPtr revIDLastSave="96" documentId="8_{30B93B74-6487-4DDE-8776-7AF2393F0045}" xr6:coauthVersionLast="41" xr6:coauthVersionMax="41" xr10:uidLastSave="{035C9DD0-C617-4D15-AC95-764B8EA32E76}"/>
  <bookViews>
    <workbookView xWindow="-110" yWindow="-110" windowWidth="19420" windowHeight="10420" activeTab="3" xr2:uid="{B2D0F712-E779-4961-A08C-CCF2978B55BA}"/>
  </bookViews>
  <sheets>
    <sheet name="A 1-1" sheetId="3" r:id="rId1"/>
    <sheet name="B 1-5" sheetId="4" r:id="rId2"/>
    <sheet name="C 5-1" sheetId="5" r:id="rId3"/>
    <sheet name="D 5-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17" i="6" l="1"/>
  <c r="P317" i="6"/>
  <c r="K317" i="6"/>
  <c r="S317" i="6" s="1"/>
  <c r="U316" i="6"/>
  <c r="P316" i="6"/>
  <c r="K316" i="6"/>
  <c r="N316" i="6" s="1"/>
  <c r="U315" i="6"/>
  <c r="P315" i="6"/>
  <c r="K315" i="6"/>
  <c r="S315" i="6" s="1"/>
  <c r="U314" i="6"/>
  <c r="P314" i="6"/>
  <c r="K314" i="6"/>
  <c r="S314" i="6" s="1"/>
  <c r="U313" i="6"/>
  <c r="P313" i="6"/>
  <c r="K313" i="6"/>
  <c r="S313" i="6" s="1"/>
  <c r="U312" i="6"/>
  <c r="P312" i="6"/>
  <c r="K312" i="6"/>
  <c r="S312" i="6" s="1"/>
  <c r="U311" i="6"/>
  <c r="P311" i="6"/>
  <c r="N311" i="6"/>
  <c r="K311" i="6"/>
  <c r="S311" i="6" s="1"/>
  <c r="U310" i="6"/>
  <c r="S310" i="6"/>
  <c r="P310" i="6"/>
  <c r="N310" i="6"/>
  <c r="K310" i="6"/>
  <c r="U309" i="6"/>
  <c r="P309" i="6"/>
  <c r="K309" i="6"/>
  <c r="S309" i="6" s="1"/>
  <c r="U308" i="6"/>
  <c r="P308" i="6"/>
  <c r="K308" i="6"/>
  <c r="N308" i="6" s="1"/>
  <c r="U307" i="6"/>
  <c r="P307" i="6"/>
  <c r="K307" i="6"/>
  <c r="S307" i="6" s="1"/>
  <c r="U306" i="6"/>
  <c r="P306" i="6"/>
  <c r="K306" i="6"/>
  <c r="S306" i="6" s="1"/>
  <c r="U305" i="6"/>
  <c r="S305" i="6"/>
  <c r="P305" i="6"/>
  <c r="K305" i="6"/>
  <c r="N305" i="6" s="1"/>
  <c r="U304" i="6"/>
  <c r="P304" i="6"/>
  <c r="N304" i="6"/>
  <c r="K304" i="6"/>
  <c r="S304" i="6" s="1"/>
  <c r="U303" i="6"/>
  <c r="S303" i="6"/>
  <c r="P303" i="6"/>
  <c r="N303" i="6"/>
  <c r="K303" i="6"/>
  <c r="U302" i="6"/>
  <c r="S302" i="6"/>
  <c r="P302" i="6"/>
  <c r="N302" i="6"/>
  <c r="K302" i="6"/>
  <c r="U301" i="6"/>
  <c r="P301" i="6"/>
  <c r="K301" i="6"/>
  <c r="S301" i="6" s="1"/>
  <c r="U300" i="6"/>
  <c r="P300" i="6"/>
  <c r="K300" i="6"/>
  <c r="N300" i="6" s="1"/>
  <c r="U299" i="6"/>
  <c r="P299" i="6"/>
  <c r="K299" i="6"/>
  <c r="S299" i="6" s="1"/>
  <c r="U298" i="6"/>
  <c r="P298" i="6"/>
  <c r="K298" i="6"/>
  <c r="S298" i="6" s="1"/>
  <c r="U297" i="6"/>
  <c r="S297" i="6"/>
  <c r="P297" i="6"/>
  <c r="N297" i="6"/>
  <c r="K297" i="6"/>
  <c r="U296" i="6"/>
  <c r="S296" i="6"/>
  <c r="P296" i="6"/>
  <c r="N296" i="6"/>
  <c r="U295" i="6"/>
  <c r="S295" i="6"/>
  <c r="P295" i="6"/>
  <c r="N295" i="6"/>
  <c r="U294" i="6"/>
  <c r="P294" i="6"/>
  <c r="N294" i="6"/>
  <c r="K294" i="6"/>
  <c r="S294" i="6" s="1"/>
  <c r="U293" i="6"/>
  <c r="S293" i="6"/>
  <c r="P293" i="6"/>
  <c r="N293" i="6"/>
  <c r="K293" i="6"/>
  <c r="U292" i="6"/>
  <c r="S292" i="6"/>
  <c r="P292" i="6"/>
  <c r="N292" i="6"/>
  <c r="K292" i="6"/>
  <c r="U291" i="6"/>
  <c r="P291" i="6"/>
  <c r="K291" i="6"/>
  <c r="S291" i="6" s="1"/>
  <c r="U290" i="6"/>
  <c r="S290" i="6"/>
  <c r="P290" i="6"/>
  <c r="N290" i="6"/>
  <c r="U289" i="6"/>
  <c r="P289" i="6"/>
  <c r="N289" i="6"/>
  <c r="K289" i="6"/>
  <c r="S289" i="6" s="1"/>
  <c r="U288" i="6"/>
  <c r="S288" i="6"/>
  <c r="P288" i="6"/>
  <c r="N288" i="6"/>
  <c r="U287" i="6"/>
  <c r="P287" i="6"/>
  <c r="K287" i="6"/>
  <c r="S287" i="6" s="1"/>
  <c r="U286" i="6"/>
  <c r="S286" i="6"/>
  <c r="P286" i="6"/>
  <c r="K286" i="6"/>
  <c r="N286" i="6" s="1"/>
  <c r="U285" i="6"/>
  <c r="S285" i="6"/>
  <c r="P285" i="6"/>
  <c r="N285" i="6"/>
  <c r="K285" i="6"/>
  <c r="U284" i="6"/>
  <c r="S284" i="6"/>
  <c r="P284" i="6"/>
  <c r="N284" i="6"/>
  <c r="U283" i="6"/>
  <c r="S283" i="6"/>
  <c r="P283" i="6"/>
  <c r="N283" i="6"/>
  <c r="U282" i="6"/>
  <c r="P282" i="6"/>
  <c r="N282" i="6"/>
  <c r="K282" i="6"/>
  <c r="S282" i="6" s="1"/>
  <c r="U281" i="6"/>
  <c r="S281" i="6"/>
  <c r="P281" i="6"/>
  <c r="N281" i="6"/>
  <c r="U280" i="6"/>
  <c r="P280" i="6"/>
  <c r="K280" i="6"/>
  <c r="S280" i="6" s="1"/>
  <c r="U279" i="6"/>
  <c r="S279" i="6"/>
  <c r="P279" i="6"/>
  <c r="K279" i="6"/>
  <c r="N279" i="6" s="1"/>
  <c r="U278" i="6"/>
  <c r="P278" i="6"/>
  <c r="K278" i="6"/>
  <c r="S278" i="6" s="1"/>
  <c r="U277" i="6"/>
  <c r="P277" i="6"/>
  <c r="N277" i="6"/>
  <c r="K277" i="6"/>
  <c r="S277" i="6" s="1"/>
  <c r="U276" i="6"/>
  <c r="S276" i="6"/>
  <c r="P276" i="6"/>
  <c r="N276" i="6"/>
  <c r="U275" i="6"/>
  <c r="P275" i="6"/>
  <c r="K275" i="6"/>
  <c r="S275" i="6" s="1"/>
  <c r="U274" i="6"/>
  <c r="S274" i="6"/>
  <c r="P274" i="6"/>
  <c r="N274" i="6"/>
  <c r="U273" i="6"/>
  <c r="S273" i="6"/>
  <c r="P273" i="6"/>
  <c r="N273" i="6"/>
  <c r="U272" i="6"/>
  <c r="S272" i="6"/>
  <c r="P272" i="6"/>
  <c r="K272" i="6"/>
  <c r="N272" i="6" s="1"/>
  <c r="U271" i="6"/>
  <c r="P271" i="6"/>
  <c r="K271" i="6"/>
  <c r="S271" i="6" s="1"/>
  <c r="U270" i="6"/>
  <c r="P270" i="6"/>
  <c r="N270" i="6"/>
  <c r="K270" i="6"/>
  <c r="S270" i="6" s="1"/>
  <c r="U269" i="6"/>
  <c r="S269" i="6"/>
  <c r="P269" i="6"/>
  <c r="N269" i="6"/>
  <c r="K269" i="6"/>
  <c r="U268" i="6"/>
  <c r="S268" i="6"/>
  <c r="P268" i="6"/>
  <c r="N268" i="6"/>
  <c r="U267" i="6"/>
  <c r="S267" i="6"/>
  <c r="P267" i="6"/>
  <c r="K267" i="6"/>
  <c r="N267" i="6" s="1"/>
  <c r="U266" i="6"/>
  <c r="S266" i="6"/>
  <c r="P266" i="6"/>
  <c r="N266" i="6"/>
  <c r="U265" i="6"/>
  <c r="P265" i="6"/>
  <c r="K265" i="6"/>
  <c r="S265" i="6" s="1"/>
  <c r="U264" i="6"/>
  <c r="S264" i="6"/>
  <c r="P264" i="6"/>
  <c r="K264" i="6"/>
  <c r="N264" i="6" s="1"/>
  <c r="U263" i="6"/>
  <c r="P263" i="6"/>
  <c r="K263" i="6"/>
  <c r="S263" i="6" s="1"/>
  <c r="U262" i="6"/>
  <c r="S262" i="6"/>
  <c r="P262" i="6"/>
  <c r="K262" i="6"/>
  <c r="N262" i="6" s="1"/>
  <c r="U261" i="6"/>
  <c r="P261" i="6"/>
  <c r="K261" i="6"/>
  <c r="S261" i="6" s="1"/>
  <c r="U260" i="6"/>
  <c r="P260" i="6"/>
  <c r="N260" i="6"/>
  <c r="K260" i="6"/>
  <c r="S260" i="6" s="1"/>
  <c r="U259" i="6"/>
  <c r="S259" i="6"/>
  <c r="P259" i="6"/>
  <c r="N259" i="6"/>
  <c r="K259" i="6"/>
  <c r="U258" i="6"/>
  <c r="S258" i="6"/>
  <c r="P258" i="6"/>
  <c r="N258" i="6"/>
  <c r="K258" i="6"/>
  <c r="U257" i="6"/>
  <c r="S257" i="6"/>
  <c r="P257" i="6"/>
  <c r="N257" i="6"/>
  <c r="U256" i="6"/>
  <c r="S256" i="6"/>
  <c r="P256" i="6"/>
  <c r="N256" i="6"/>
  <c r="U255" i="6"/>
  <c r="P255" i="6"/>
  <c r="K255" i="6"/>
  <c r="S255" i="6" s="1"/>
  <c r="U254" i="6"/>
  <c r="S254" i="6"/>
  <c r="P254" i="6"/>
  <c r="K254" i="6"/>
  <c r="N254" i="6" s="1"/>
  <c r="U253" i="6"/>
  <c r="P253" i="6"/>
  <c r="K253" i="6"/>
  <c r="S253" i="6" s="1"/>
  <c r="U252" i="6"/>
  <c r="S252" i="6"/>
  <c r="P252" i="6"/>
  <c r="N252" i="6"/>
  <c r="U251" i="6"/>
  <c r="S251" i="6"/>
  <c r="P251" i="6"/>
  <c r="N251" i="6"/>
  <c r="U250" i="6"/>
  <c r="S250" i="6"/>
  <c r="P250" i="6"/>
  <c r="N250" i="6"/>
  <c r="U249" i="6"/>
  <c r="S249" i="6"/>
  <c r="P249" i="6"/>
  <c r="N249" i="6"/>
  <c r="K249" i="6"/>
  <c r="U248" i="6"/>
  <c r="P248" i="6"/>
  <c r="K248" i="6"/>
  <c r="S248" i="6" s="1"/>
  <c r="U247" i="6"/>
  <c r="S247" i="6"/>
  <c r="P247" i="6"/>
  <c r="K247" i="6"/>
  <c r="N247" i="6" s="1"/>
  <c r="U246" i="6"/>
  <c r="P246" i="6"/>
  <c r="K246" i="6"/>
  <c r="S246" i="6" s="1"/>
  <c r="U245" i="6"/>
  <c r="S245" i="6"/>
  <c r="P245" i="6"/>
  <c r="K245" i="6"/>
  <c r="N245" i="6" s="1"/>
  <c r="U244" i="6"/>
  <c r="S244" i="6"/>
  <c r="P244" i="6"/>
  <c r="N244" i="6"/>
  <c r="U243" i="6"/>
  <c r="S243" i="6"/>
  <c r="P243" i="6"/>
  <c r="N243" i="6"/>
  <c r="U242" i="6"/>
  <c r="S242" i="6"/>
  <c r="P242" i="6"/>
  <c r="N242" i="6"/>
  <c r="U241" i="6"/>
  <c r="P241" i="6"/>
  <c r="K241" i="6"/>
  <c r="S241" i="6" s="1"/>
  <c r="U240" i="6"/>
  <c r="S240" i="6"/>
  <c r="P240" i="6"/>
  <c r="N240" i="6"/>
  <c r="U239" i="6"/>
  <c r="P239" i="6"/>
  <c r="N239" i="6"/>
  <c r="K239" i="6"/>
  <c r="S239" i="6" s="1"/>
  <c r="U238" i="6"/>
  <c r="S238" i="6"/>
  <c r="P238" i="6"/>
  <c r="N238" i="6"/>
  <c r="K238" i="6"/>
  <c r="U237" i="6"/>
  <c r="S237" i="6"/>
  <c r="P237" i="6"/>
  <c r="N237" i="6"/>
  <c r="U236" i="6"/>
  <c r="S236" i="6"/>
  <c r="P236" i="6"/>
  <c r="N236" i="6"/>
  <c r="U235" i="6"/>
  <c r="S235" i="6"/>
  <c r="P235" i="6"/>
  <c r="N235" i="6"/>
  <c r="U234" i="6"/>
  <c r="S234" i="6"/>
  <c r="P234" i="6"/>
  <c r="N234" i="6"/>
  <c r="U233" i="6"/>
  <c r="S233" i="6"/>
  <c r="P233" i="6"/>
  <c r="N233" i="6"/>
  <c r="K233" i="6"/>
  <c r="U232" i="6"/>
  <c r="P232" i="6"/>
  <c r="K232" i="6"/>
  <c r="S232" i="6" s="1"/>
  <c r="U231" i="6"/>
  <c r="S231" i="6"/>
  <c r="P231" i="6"/>
  <c r="K231" i="6"/>
  <c r="N231" i="6" s="1"/>
  <c r="U230" i="6"/>
  <c r="S230" i="6"/>
  <c r="P230" i="6"/>
  <c r="N230" i="6"/>
  <c r="U229" i="6"/>
  <c r="S229" i="6"/>
  <c r="P229" i="6"/>
  <c r="N229" i="6"/>
  <c r="K229" i="6"/>
  <c r="U228" i="6"/>
  <c r="S228" i="6"/>
  <c r="P228" i="6"/>
  <c r="N228" i="6"/>
  <c r="U227" i="6"/>
  <c r="S227" i="6"/>
  <c r="P227" i="6"/>
  <c r="K227" i="6"/>
  <c r="N227" i="6" s="1"/>
  <c r="U226" i="6"/>
  <c r="P226" i="6"/>
  <c r="K226" i="6"/>
  <c r="S226" i="6" s="1"/>
  <c r="U225" i="6"/>
  <c r="P225" i="6"/>
  <c r="N225" i="6"/>
  <c r="K225" i="6"/>
  <c r="S225" i="6" s="1"/>
  <c r="U224" i="6"/>
  <c r="S224" i="6"/>
  <c r="P224" i="6"/>
  <c r="N224" i="6"/>
  <c r="U223" i="6"/>
  <c r="P223" i="6"/>
  <c r="K223" i="6"/>
  <c r="S223" i="6" s="1"/>
  <c r="U222" i="6"/>
  <c r="S222" i="6"/>
  <c r="P222" i="6"/>
  <c r="K222" i="6"/>
  <c r="N222" i="6" s="1"/>
  <c r="U221" i="6"/>
  <c r="S221" i="6"/>
  <c r="P221" i="6"/>
  <c r="N221" i="6"/>
  <c r="U220" i="6"/>
  <c r="P220" i="6"/>
  <c r="K220" i="6"/>
  <c r="S220" i="6" s="1"/>
  <c r="U219" i="6"/>
  <c r="S219" i="6"/>
  <c r="P219" i="6"/>
  <c r="K219" i="6"/>
  <c r="N219" i="6" s="1"/>
  <c r="U218" i="6"/>
  <c r="P218" i="6"/>
  <c r="K218" i="6"/>
  <c r="S218" i="6" s="1"/>
  <c r="U217" i="6"/>
  <c r="S217" i="6"/>
  <c r="P217" i="6"/>
  <c r="N217" i="6"/>
  <c r="U216" i="6"/>
  <c r="S216" i="6"/>
  <c r="P216" i="6"/>
  <c r="N216" i="6"/>
  <c r="U215" i="6"/>
  <c r="S215" i="6"/>
  <c r="P215" i="6"/>
  <c r="K215" i="6"/>
  <c r="N215" i="6" s="1"/>
  <c r="U214" i="6"/>
  <c r="P214" i="6"/>
  <c r="K214" i="6"/>
  <c r="S214" i="6" s="1"/>
  <c r="U213" i="6"/>
  <c r="S213" i="6"/>
  <c r="P213" i="6"/>
  <c r="N213" i="6"/>
  <c r="U212" i="6"/>
  <c r="S212" i="6"/>
  <c r="P212" i="6"/>
  <c r="K212" i="6"/>
  <c r="N212" i="6" s="1"/>
  <c r="U211" i="6"/>
  <c r="P211" i="6"/>
  <c r="K211" i="6"/>
  <c r="S211" i="6" s="1"/>
  <c r="U210" i="6"/>
  <c r="S210" i="6"/>
  <c r="P210" i="6"/>
  <c r="K210" i="6"/>
  <c r="N210" i="6" s="1"/>
  <c r="U209" i="6"/>
  <c r="S209" i="6"/>
  <c r="P209" i="6"/>
  <c r="N209" i="6"/>
  <c r="U208" i="6"/>
  <c r="S208" i="6"/>
  <c r="P208" i="6"/>
  <c r="N208" i="6"/>
  <c r="U207" i="6"/>
  <c r="S207" i="6"/>
  <c r="P207" i="6"/>
  <c r="N207" i="6"/>
  <c r="U206" i="6"/>
  <c r="P206" i="6"/>
  <c r="K206" i="6"/>
  <c r="S206" i="6" s="1"/>
  <c r="U205" i="6"/>
  <c r="S205" i="6"/>
  <c r="P205" i="6"/>
  <c r="K205" i="6"/>
  <c r="N205" i="6" s="1"/>
  <c r="U204" i="6"/>
  <c r="P204" i="6"/>
  <c r="K204" i="6"/>
  <c r="S204" i="6" s="1"/>
  <c r="U203" i="6"/>
  <c r="S203" i="6"/>
  <c r="P203" i="6"/>
  <c r="K203" i="6"/>
  <c r="N203" i="6" s="1"/>
  <c r="U202" i="6"/>
  <c r="P202" i="6"/>
  <c r="K202" i="6"/>
  <c r="S202" i="6" s="1"/>
  <c r="U201" i="6"/>
  <c r="P201" i="6"/>
  <c r="N201" i="6"/>
  <c r="K201" i="6"/>
  <c r="S201" i="6" s="1"/>
  <c r="U200" i="6"/>
  <c r="S200" i="6"/>
  <c r="P200" i="6"/>
  <c r="N200" i="6"/>
  <c r="K200" i="6"/>
  <c r="U199" i="6"/>
  <c r="S199" i="6"/>
  <c r="P199" i="6"/>
  <c r="N199" i="6"/>
  <c r="K199" i="6"/>
  <c r="U198" i="6"/>
  <c r="P198" i="6"/>
  <c r="K198" i="6"/>
  <c r="S198" i="6" s="1"/>
  <c r="U197" i="6"/>
  <c r="S197" i="6"/>
  <c r="P197" i="6"/>
  <c r="K197" i="6"/>
  <c r="N197" i="6" s="1"/>
  <c r="U196" i="6"/>
  <c r="P196" i="6"/>
  <c r="K196" i="6"/>
  <c r="S196" i="6" s="1"/>
  <c r="U195" i="6"/>
  <c r="S195" i="6"/>
  <c r="P195" i="6"/>
  <c r="K195" i="6"/>
  <c r="N195" i="6" s="1"/>
  <c r="U194" i="6"/>
  <c r="P194" i="6"/>
  <c r="K194" i="6"/>
  <c r="S194" i="6" s="1"/>
  <c r="U193" i="6"/>
  <c r="P193" i="6"/>
  <c r="N193" i="6"/>
  <c r="K193" i="6"/>
  <c r="S193" i="6" s="1"/>
  <c r="U192" i="6"/>
  <c r="S192" i="6"/>
  <c r="P192" i="6"/>
  <c r="N192" i="6"/>
  <c r="K192" i="6"/>
  <c r="U191" i="6"/>
  <c r="S191" i="6"/>
  <c r="P191" i="6"/>
  <c r="N191" i="6"/>
  <c r="K191" i="6"/>
  <c r="U190" i="6"/>
  <c r="P190" i="6"/>
  <c r="K190" i="6"/>
  <c r="S190" i="6" s="1"/>
  <c r="U189" i="6"/>
  <c r="S189" i="6"/>
  <c r="P189" i="6"/>
  <c r="K189" i="6"/>
  <c r="N189" i="6" s="1"/>
  <c r="U188" i="6"/>
  <c r="P188" i="6"/>
  <c r="K188" i="6"/>
  <c r="S188" i="6" s="1"/>
  <c r="U187" i="6"/>
  <c r="S187" i="6"/>
  <c r="P187" i="6"/>
  <c r="K187" i="6"/>
  <c r="N187" i="6" s="1"/>
  <c r="U186" i="6"/>
  <c r="P186" i="6"/>
  <c r="K186" i="6"/>
  <c r="S186" i="6" s="1"/>
  <c r="U185" i="6"/>
  <c r="P185" i="6"/>
  <c r="N185" i="6"/>
  <c r="K185" i="6"/>
  <c r="S185" i="6" s="1"/>
  <c r="U184" i="6"/>
  <c r="S184" i="6"/>
  <c r="P184" i="6"/>
  <c r="N184" i="6"/>
  <c r="K184" i="6"/>
  <c r="U183" i="6"/>
  <c r="S183" i="6"/>
  <c r="P183" i="6"/>
  <c r="N183" i="6"/>
  <c r="K183" i="6"/>
  <c r="U182" i="6"/>
  <c r="P182" i="6"/>
  <c r="K182" i="6"/>
  <c r="S182" i="6" s="1"/>
  <c r="U181" i="6"/>
  <c r="S181" i="6"/>
  <c r="P181" i="6"/>
  <c r="K181" i="6"/>
  <c r="N181" i="6" s="1"/>
  <c r="U180" i="6"/>
  <c r="P180" i="6"/>
  <c r="K180" i="6"/>
  <c r="S180" i="6" s="1"/>
  <c r="U179" i="6"/>
  <c r="S179" i="6"/>
  <c r="P179" i="6"/>
  <c r="K179" i="6"/>
  <c r="N179" i="6" s="1"/>
  <c r="U178" i="6"/>
  <c r="P178" i="6"/>
  <c r="K178" i="6"/>
  <c r="S178" i="6" s="1"/>
  <c r="U177" i="6"/>
  <c r="P177" i="6"/>
  <c r="N177" i="6"/>
  <c r="K177" i="6"/>
  <c r="S177" i="6" s="1"/>
  <c r="U176" i="6"/>
  <c r="S176" i="6"/>
  <c r="P176" i="6"/>
  <c r="N176" i="6"/>
  <c r="K176" i="6"/>
  <c r="U175" i="6"/>
  <c r="S175" i="6"/>
  <c r="P175" i="6"/>
  <c r="N175" i="6"/>
  <c r="K175" i="6"/>
  <c r="U174" i="6"/>
  <c r="P174" i="6"/>
  <c r="K174" i="6"/>
  <c r="S174" i="6" s="1"/>
  <c r="U173" i="6"/>
  <c r="S173" i="6"/>
  <c r="P173" i="6"/>
  <c r="K173" i="6"/>
  <c r="N173" i="6" s="1"/>
  <c r="U172" i="6"/>
  <c r="P172" i="6"/>
  <c r="K172" i="6"/>
  <c r="S172" i="6" s="1"/>
  <c r="U171" i="6"/>
  <c r="S171" i="6"/>
  <c r="P171" i="6"/>
  <c r="K171" i="6"/>
  <c r="N171" i="6" s="1"/>
  <c r="U170" i="6"/>
  <c r="P170" i="6"/>
  <c r="K170" i="6"/>
  <c r="S170" i="6" s="1"/>
  <c r="U169" i="6"/>
  <c r="P169" i="6"/>
  <c r="N169" i="6"/>
  <c r="K169" i="6"/>
  <c r="S169" i="6" s="1"/>
  <c r="U168" i="6"/>
  <c r="P168" i="6"/>
  <c r="N168" i="6"/>
  <c r="K168" i="6"/>
  <c r="S168" i="6" s="1"/>
  <c r="U167" i="6"/>
  <c r="S167" i="6"/>
  <c r="P167" i="6"/>
  <c r="N167" i="6"/>
  <c r="K167" i="6"/>
  <c r="U166" i="6"/>
  <c r="P166" i="6"/>
  <c r="K166" i="6"/>
  <c r="S166" i="6" s="1"/>
  <c r="U165" i="6"/>
  <c r="S165" i="6"/>
  <c r="P165" i="6"/>
  <c r="K165" i="6"/>
  <c r="N165" i="6" s="1"/>
  <c r="U164" i="6"/>
  <c r="P164" i="6"/>
  <c r="K164" i="6"/>
  <c r="S164" i="6" s="1"/>
  <c r="U163" i="6"/>
  <c r="S163" i="6"/>
  <c r="P163" i="6"/>
  <c r="K163" i="6"/>
  <c r="N163" i="6" s="1"/>
  <c r="U162" i="6"/>
  <c r="P162" i="6"/>
  <c r="K162" i="6"/>
  <c r="S162" i="6" s="1"/>
  <c r="U161" i="6"/>
  <c r="P161" i="6"/>
  <c r="N161" i="6"/>
  <c r="K161" i="6"/>
  <c r="S161" i="6" s="1"/>
  <c r="U160" i="6"/>
  <c r="P160" i="6"/>
  <c r="N160" i="6"/>
  <c r="K160" i="6"/>
  <c r="S160" i="6" s="1"/>
  <c r="U159" i="6"/>
  <c r="S159" i="6"/>
  <c r="P159" i="6"/>
  <c r="N159" i="6"/>
  <c r="K159" i="6"/>
  <c r="U158" i="6"/>
  <c r="P158" i="6"/>
  <c r="K158" i="6"/>
  <c r="S158" i="6" s="1"/>
  <c r="U157" i="6"/>
  <c r="S157" i="6"/>
  <c r="P157" i="6"/>
  <c r="K157" i="6"/>
  <c r="N157" i="6" s="1"/>
  <c r="U156" i="6"/>
  <c r="P156" i="6"/>
  <c r="K156" i="6"/>
  <c r="S156" i="6" s="1"/>
  <c r="U155" i="6"/>
  <c r="S155" i="6"/>
  <c r="P155" i="6"/>
  <c r="K155" i="6"/>
  <c r="N155" i="6" s="1"/>
  <c r="U154" i="6"/>
  <c r="P154" i="6"/>
  <c r="K154" i="6"/>
  <c r="S154" i="6" s="1"/>
  <c r="U153" i="6"/>
  <c r="P153" i="6"/>
  <c r="N153" i="6"/>
  <c r="K153" i="6"/>
  <c r="S153" i="6" s="1"/>
  <c r="U152" i="6"/>
  <c r="P152" i="6"/>
  <c r="N152" i="6"/>
  <c r="K152" i="6"/>
  <c r="S152" i="6" s="1"/>
  <c r="U151" i="6"/>
  <c r="S151" i="6"/>
  <c r="P151" i="6"/>
  <c r="N151" i="6"/>
  <c r="K151" i="6"/>
  <c r="U150" i="6"/>
  <c r="P150" i="6"/>
  <c r="K150" i="6"/>
  <c r="S150" i="6" s="1"/>
  <c r="U149" i="6"/>
  <c r="S149" i="6"/>
  <c r="P149" i="6"/>
  <c r="N149" i="6"/>
  <c r="U148" i="6"/>
  <c r="P148" i="6"/>
  <c r="N148" i="6"/>
  <c r="K148" i="6"/>
  <c r="S148" i="6" s="1"/>
  <c r="U147" i="6"/>
  <c r="P147" i="6"/>
  <c r="N147" i="6"/>
  <c r="K147" i="6"/>
  <c r="S147" i="6" s="1"/>
  <c r="U146" i="6"/>
  <c r="S146" i="6"/>
  <c r="P146" i="6"/>
  <c r="N146" i="6"/>
  <c r="K146" i="6"/>
  <c r="U145" i="6"/>
  <c r="P145" i="6"/>
  <c r="K145" i="6"/>
  <c r="S145" i="6" s="1"/>
  <c r="U144" i="6"/>
  <c r="S144" i="6"/>
  <c r="P144" i="6"/>
  <c r="K144" i="6"/>
  <c r="N144" i="6" s="1"/>
  <c r="U143" i="6"/>
  <c r="P143" i="6"/>
  <c r="K143" i="6"/>
  <c r="S143" i="6" s="1"/>
  <c r="U142" i="6"/>
  <c r="S142" i="6"/>
  <c r="P142" i="6"/>
  <c r="K142" i="6"/>
  <c r="N142" i="6" s="1"/>
  <c r="U141" i="6"/>
  <c r="P141" i="6"/>
  <c r="K141" i="6"/>
  <c r="S141" i="6" s="1"/>
  <c r="U140" i="6"/>
  <c r="P140" i="6"/>
  <c r="N140" i="6"/>
  <c r="K140" i="6"/>
  <c r="S140" i="6" s="1"/>
  <c r="U139" i="6"/>
  <c r="P139" i="6"/>
  <c r="N139" i="6"/>
  <c r="K139" i="6"/>
  <c r="S139" i="6" s="1"/>
  <c r="U138" i="6"/>
  <c r="S138" i="6"/>
  <c r="P138" i="6"/>
  <c r="N138" i="6"/>
  <c r="K138" i="6"/>
  <c r="U137" i="6"/>
  <c r="P137" i="6"/>
  <c r="K137" i="6"/>
  <c r="S137" i="6" s="1"/>
  <c r="U136" i="6"/>
  <c r="S136" i="6"/>
  <c r="P136" i="6"/>
  <c r="K136" i="6"/>
  <c r="N136" i="6" s="1"/>
  <c r="U135" i="6"/>
  <c r="P135" i="6"/>
  <c r="K135" i="6"/>
  <c r="S135" i="6" s="1"/>
  <c r="U134" i="6"/>
  <c r="S134" i="6"/>
  <c r="P134" i="6"/>
  <c r="K134" i="6"/>
  <c r="N134" i="6" s="1"/>
  <c r="U133" i="6"/>
  <c r="P133" i="6"/>
  <c r="K133" i="6"/>
  <c r="S133" i="6" s="1"/>
  <c r="U132" i="6"/>
  <c r="P132" i="6"/>
  <c r="N132" i="6"/>
  <c r="K132" i="6"/>
  <c r="S132" i="6" s="1"/>
  <c r="U131" i="6"/>
  <c r="P131" i="6"/>
  <c r="N131" i="6"/>
  <c r="K131" i="6"/>
  <c r="S131" i="6" s="1"/>
  <c r="U130" i="6"/>
  <c r="S130" i="6"/>
  <c r="P130" i="6"/>
  <c r="N130" i="6"/>
  <c r="K130" i="6"/>
  <c r="U129" i="6"/>
  <c r="P129" i="6"/>
  <c r="K129" i="6"/>
  <c r="S129" i="6" s="1"/>
  <c r="U128" i="6"/>
  <c r="S128" i="6"/>
  <c r="P128" i="6"/>
  <c r="K128" i="6"/>
  <c r="N128" i="6" s="1"/>
  <c r="U127" i="6"/>
  <c r="P127" i="6"/>
  <c r="K127" i="6"/>
  <c r="S127" i="6" s="1"/>
  <c r="U126" i="6"/>
  <c r="S126" i="6"/>
  <c r="P126" i="6"/>
  <c r="K126" i="6"/>
  <c r="N126" i="6" s="1"/>
  <c r="U125" i="6"/>
  <c r="P125" i="6"/>
  <c r="K125" i="6"/>
  <c r="S125" i="6" s="1"/>
  <c r="U124" i="6"/>
  <c r="P124" i="6"/>
  <c r="N124" i="6"/>
  <c r="K124" i="6"/>
  <c r="S124" i="6" s="1"/>
  <c r="U123" i="6"/>
  <c r="P123" i="6"/>
  <c r="N123" i="6"/>
  <c r="K123" i="6"/>
  <c r="S123" i="6" s="1"/>
  <c r="U122" i="6"/>
  <c r="S122" i="6"/>
  <c r="P122" i="6"/>
  <c r="N122" i="6"/>
  <c r="K122" i="6"/>
  <c r="U121" i="6"/>
  <c r="P121" i="6"/>
  <c r="K121" i="6"/>
  <c r="S121" i="6" s="1"/>
  <c r="U120" i="6"/>
  <c r="S120" i="6"/>
  <c r="P120" i="6"/>
  <c r="K120" i="6"/>
  <c r="N120" i="6" s="1"/>
  <c r="U119" i="6"/>
  <c r="P119" i="6"/>
  <c r="K119" i="6"/>
  <c r="S119" i="6" s="1"/>
  <c r="U118" i="6"/>
  <c r="S118" i="6"/>
  <c r="P118" i="6"/>
  <c r="K118" i="6"/>
  <c r="N118" i="6" s="1"/>
  <c r="U117" i="6"/>
  <c r="P117" i="6"/>
  <c r="K117" i="6"/>
  <c r="S117" i="6" s="1"/>
  <c r="U116" i="6"/>
  <c r="P116" i="6"/>
  <c r="N116" i="6"/>
  <c r="K116" i="6"/>
  <c r="S116" i="6" s="1"/>
  <c r="U115" i="6"/>
  <c r="P115" i="6"/>
  <c r="N115" i="6"/>
  <c r="K115" i="6"/>
  <c r="S115" i="6" s="1"/>
  <c r="U114" i="6"/>
  <c r="S114" i="6"/>
  <c r="P114" i="6"/>
  <c r="N114" i="6"/>
  <c r="K114" i="6"/>
  <c r="U113" i="6"/>
  <c r="P113" i="6"/>
  <c r="K113" i="6"/>
  <c r="S113" i="6" s="1"/>
  <c r="U112" i="6"/>
  <c r="S112" i="6"/>
  <c r="P112" i="6"/>
  <c r="K112" i="6"/>
  <c r="N112" i="6" s="1"/>
  <c r="U111" i="6"/>
  <c r="P111" i="6"/>
  <c r="K111" i="6"/>
  <c r="S111" i="6" s="1"/>
  <c r="U110" i="6"/>
  <c r="S110" i="6"/>
  <c r="P110" i="6"/>
  <c r="K110" i="6"/>
  <c r="N110" i="6" s="1"/>
  <c r="U109" i="6"/>
  <c r="P109" i="6"/>
  <c r="K109" i="6"/>
  <c r="S109" i="6" s="1"/>
  <c r="U108" i="6"/>
  <c r="P108" i="6"/>
  <c r="N108" i="6"/>
  <c r="K108" i="6"/>
  <c r="S108" i="6" s="1"/>
  <c r="U107" i="6"/>
  <c r="P107" i="6"/>
  <c r="N107" i="6"/>
  <c r="K107" i="6"/>
  <c r="S107" i="6" s="1"/>
  <c r="U106" i="6"/>
  <c r="S106" i="6"/>
  <c r="P106" i="6"/>
  <c r="N106" i="6"/>
  <c r="K106" i="6"/>
  <c r="U105" i="6"/>
  <c r="P105" i="6"/>
  <c r="K105" i="6"/>
  <c r="S105" i="6" s="1"/>
  <c r="U104" i="6"/>
  <c r="S104" i="6"/>
  <c r="P104" i="6"/>
  <c r="K104" i="6"/>
  <c r="N104" i="6" s="1"/>
  <c r="U103" i="6"/>
  <c r="P103" i="6"/>
  <c r="K103" i="6"/>
  <c r="S103" i="6" s="1"/>
  <c r="U102" i="6"/>
  <c r="S102" i="6"/>
  <c r="P102" i="6"/>
  <c r="N102" i="6"/>
  <c r="U101" i="6"/>
  <c r="S101" i="6"/>
  <c r="P101" i="6"/>
  <c r="N101" i="6"/>
  <c r="K101" i="6"/>
  <c r="U100" i="6"/>
  <c r="P100" i="6"/>
  <c r="K100" i="6"/>
  <c r="S100" i="6" s="1"/>
  <c r="U99" i="6"/>
  <c r="S99" i="6"/>
  <c r="P99" i="6"/>
  <c r="K99" i="6"/>
  <c r="N99" i="6" s="1"/>
  <c r="U98" i="6"/>
  <c r="P98" i="6"/>
  <c r="K98" i="6"/>
  <c r="S98" i="6" s="1"/>
  <c r="U97" i="6"/>
  <c r="S97" i="6"/>
  <c r="P97" i="6"/>
  <c r="K97" i="6"/>
  <c r="N97" i="6" s="1"/>
  <c r="U96" i="6"/>
  <c r="P96" i="6"/>
  <c r="K96" i="6"/>
  <c r="S96" i="6" s="1"/>
  <c r="U95" i="6"/>
  <c r="S95" i="6"/>
  <c r="P95" i="6"/>
  <c r="N95" i="6"/>
  <c r="K95" i="6"/>
  <c r="U94" i="6"/>
  <c r="P94" i="6"/>
  <c r="N94" i="6"/>
  <c r="K94" i="6"/>
  <c r="S94" i="6" s="1"/>
  <c r="U93" i="6"/>
  <c r="S93" i="6"/>
  <c r="P93" i="6"/>
  <c r="N93" i="6"/>
  <c r="K93" i="6"/>
  <c r="U92" i="6"/>
  <c r="P92" i="6"/>
  <c r="K92" i="6"/>
  <c r="S92" i="6" s="1"/>
  <c r="U91" i="6"/>
  <c r="S91" i="6"/>
  <c r="P91" i="6"/>
  <c r="K91" i="6"/>
  <c r="N91" i="6" s="1"/>
  <c r="U90" i="6"/>
  <c r="P90" i="6"/>
  <c r="K90" i="6"/>
  <c r="S90" i="6" s="1"/>
  <c r="U89" i="6"/>
  <c r="S89" i="6"/>
  <c r="P89" i="6"/>
  <c r="N89" i="6"/>
  <c r="K89" i="6"/>
  <c r="U88" i="6"/>
  <c r="P88" i="6"/>
  <c r="K88" i="6"/>
  <c r="S88" i="6" s="1"/>
  <c r="U87" i="6"/>
  <c r="S87" i="6"/>
  <c r="P87" i="6"/>
  <c r="N87" i="6"/>
  <c r="K87" i="6"/>
  <c r="U86" i="6"/>
  <c r="P86" i="6"/>
  <c r="N86" i="6"/>
  <c r="K86" i="6"/>
  <c r="S86" i="6" s="1"/>
  <c r="U85" i="6"/>
  <c r="S85" i="6"/>
  <c r="P85" i="6"/>
  <c r="N85" i="6"/>
  <c r="K85" i="6"/>
  <c r="U84" i="6"/>
  <c r="P84" i="6"/>
  <c r="K84" i="6"/>
  <c r="S84" i="6" s="1"/>
  <c r="U83" i="6"/>
  <c r="S83" i="6"/>
  <c r="P83" i="6"/>
  <c r="K83" i="6"/>
  <c r="N83" i="6" s="1"/>
  <c r="U82" i="6"/>
  <c r="P82" i="6"/>
  <c r="K82" i="6"/>
  <c r="S82" i="6" s="1"/>
  <c r="U81" i="6"/>
  <c r="S81" i="6"/>
  <c r="P81" i="6"/>
  <c r="N81" i="6"/>
  <c r="K81" i="6"/>
  <c r="U80" i="6"/>
  <c r="P80" i="6"/>
  <c r="K80" i="6"/>
  <c r="S80" i="6" s="1"/>
  <c r="U79" i="6"/>
  <c r="S79" i="6"/>
  <c r="P79" i="6"/>
  <c r="N79" i="6"/>
  <c r="K79" i="6"/>
  <c r="U78" i="6"/>
  <c r="P78" i="6"/>
  <c r="N78" i="6"/>
  <c r="K78" i="6"/>
  <c r="S78" i="6" s="1"/>
  <c r="U77" i="6"/>
  <c r="S77" i="6"/>
  <c r="P77" i="6"/>
  <c r="N77" i="6"/>
  <c r="K77" i="6"/>
  <c r="U76" i="6"/>
  <c r="P76" i="6"/>
  <c r="K76" i="6"/>
  <c r="S76" i="6" s="1"/>
  <c r="U75" i="6"/>
  <c r="S75" i="6"/>
  <c r="P75" i="6"/>
  <c r="K75" i="6"/>
  <c r="N75" i="6" s="1"/>
  <c r="U74" i="6"/>
  <c r="P74" i="6"/>
  <c r="K74" i="6"/>
  <c r="S74" i="6" s="1"/>
  <c r="U73" i="6"/>
  <c r="S73" i="6"/>
  <c r="P73" i="6"/>
  <c r="N73" i="6"/>
  <c r="K73" i="6"/>
  <c r="U72" i="6"/>
  <c r="P72" i="6"/>
  <c r="K72" i="6"/>
  <c r="S72" i="6" s="1"/>
  <c r="U71" i="6"/>
  <c r="S71" i="6"/>
  <c r="P71" i="6"/>
  <c r="N71" i="6"/>
  <c r="K71" i="6"/>
  <c r="U70" i="6"/>
  <c r="P70" i="6"/>
  <c r="N70" i="6"/>
  <c r="K70" i="6"/>
  <c r="S70" i="6" s="1"/>
  <c r="U69" i="6"/>
  <c r="S69" i="6"/>
  <c r="P69" i="6"/>
  <c r="N69" i="6"/>
  <c r="K69" i="6"/>
  <c r="U68" i="6"/>
  <c r="P68" i="6"/>
  <c r="K68" i="6"/>
  <c r="S68" i="6" s="1"/>
  <c r="U67" i="6"/>
  <c r="S67" i="6"/>
  <c r="P67" i="6"/>
  <c r="K67" i="6"/>
  <c r="N67" i="6" s="1"/>
  <c r="U66" i="6"/>
  <c r="P66" i="6"/>
  <c r="K66" i="6"/>
  <c r="S66" i="6" s="1"/>
  <c r="U65" i="6"/>
  <c r="S65" i="6"/>
  <c r="P65" i="6"/>
  <c r="N65" i="6"/>
  <c r="K65" i="6"/>
  <c r="U64" i="6"/>
  <c r="P64" i="6"/>
  <c r="K64" i="6"/>
  <c r="S64" i="6" s="1"/>
  <c r="U63" i="6"/>
  <c r="S63" i="6"/>
  <c r="P63" i="6"/>
  <c r="N63" i="6"/>
  <c r="K63" i="6"/>
  <c r="U62" i="6"/>
  <c r="P62" i="6"/>
  <c r="N62" i="6"/>
  <c r="K62" i="6"/>
  <c r="S62" i="6" s="1"/>
  <c r="U61" i="6"/>
  <c r="S61" i="6"/>
  <c r="P61" i="6"/>
  <c r="N61" i="6"/>
  <c r="K61" i="6"/>
  <c r="U60" i="6"/>
  <c r="P60" i="6"/>
  <c r="K60" i="6"/>
  <c r="S60" i="6" s="1"/>
  <c r="U59" i="6"/>
  <c r="S59" i="6"/>
  <c r="P59" i="6"/>
  <c r="K59" i="6"/>
  <c r="N59" i="6" s="1"/>
  <c r="U58" i="6"/>
  <c r="P58" i="6"/>
  <c r="K58" i="6"/>
  <c r="S58" i="6" s="1"/>
  <c r="U57" i="6"/>
  <c r="S57" i="6"/>
  <c r="P57" i="6"/>
  <c r="N57" i="6"/>
  <c r="K57" i="6"/>
  <c r="U56" i="6"/>
  <c r="P56" i="6"/>
  <c r="K56" i="6"/>
  <c r="S56" i="6" s="1"/>
  <c r="U55" i="6"/>
  <c r="S55" i="6"/>
  <c r="P55" i="6"/>
  <c r="N55" i="6"/>
  <c r="K55" i="6"/>
  <c r="U54" i="6"/>
  <c r="P54" i="6"/>
  <c r="N54" i="6"/>
  <c r="K54" i="6"/>
  <c r="S54" i="6" s="1"/>
  <c r="U53" i="6"/>
  <c r="S53" i="6"/>
  <c r="P53" i="6"/>
  <c r="N53" i="6"/>
  <c r="K53" i="6"/>
  <c r="U52" i="6"/>
  <c r="P52" i="6"/>
  <c r="K52" i="6"/>
  <c r="S52" i="6" s="1"/>
  <c r="U51" i="6"/>
  <c r="S51" i="6"/>
  <c r="P51" i="6"/>
  <c r="N51" i="6"/>
  <c r="K51" i="6"/>
  <c r="U50" i="6"/>
  <c r="P50" i="6"/>
  <c r="K50" i="6"/>
  <c r="S50" i="6" s="1"/>
  <c r="U49" i="6"/>
  <c r="S49" i="6"/>
  <c r="P49" i="6"/>
  <c r="N49" i="6"/>
  <c r="K49" i="6"/>
  <c r="U48" i="6"/>
  <c r="P48" i="6"/>
  <c r="K48" i="6"/>
  <c r="S48" i="6" s="1"/>
  <c r="U47" i="6"/>
  <c r="S47" i="6"/>
  <c r="P47" i="6"/>
  <c r="N47" i="6"/>
  <c r="K47" i="6"/>
  <c r="U46" i="6"/>
  <c r="P46" i="6"/>
  <c r="N46" i="6"/>
  <c r="K46" i="6"/>
  <c r="S46" i="6" s="1"/>
  <c r="U45" i="6"/>
  <c r="S45" i="6"/>
  <c r="P45" i="6"/>
  <c r="N45" i="6"/>
  <c r="K45" i="6"/>
  <c r="U44" i="6"/>
  <c r="P44" i="6"/>
  <c r="K44" i="6"/>
  <c r="U43" i="6"/>
  <c r="S43" i="6"/>
  <c r="P43" i="6"/>
  <c r="N43" i="6"/>
  <c r="K43" i="6"/>
  <c r="U42" i="6"/>
  <c r="S42" i="6"/>
  <c r="P42" i="6"/>
  <c r="N42" i="6"/>
  <c r="U41" i="6"/>
  <c r="P41" i="6"/>
  <c r="N41" i="6"/>
  <c r="K41" i="6"/>
  <c r="S41" i="6" s="1"/>
  <c r="U40" i="6"/>
  <c r="S40" i="6"/>
  <c r="P40" i="6"/>
  <c r="N40" i="6"/>
  <c r="K40" i="6"/>
  <c r="U39" i="6"/>
  <c r="P39" i="6"/>
  <c r="K39" i="6"/>
  <c r="U38" i="6"/>
  <c r="S38" i="6"/>
  <c r="P38" i="6"/>
  <c r="N38" i="6"/>
  <c r="K38" i="6"/>
  <c r="U37" i="6"/>
  <c r="P37" i="6"/>
  <c r="K37" i="6"/>
  <c r="S37" i="6" s="1"/>
  <c r="U36" i="6"/>
  <c r="S36" i="6"/>
  <c r="P36" i="6"/>
  <c r="N36" i="6"/>
  <c r="K36" i="6"/>
  <c r="U35" i="6"/>
  <c r="P35" i="6"/>
  <c r="K35" i="6"/>
  <c r="S35" i="6" s="1"/>
  <c r="U34" i="6"/>
  <c r="S34" i="6"/>
  <c r="P34" i="6"/>
  <c r="N34" i="6"/>
  <c r="K34" i="6"/>
  <c r="U33" i="6"/>
  <c r="P33" i="6"/>
  <c r="N33" i="6"/>
  <c r="K33" i="6"/>
  <c r="S33" i="6" s="1"/>
  <c r="U32" i="6"/>
  <c r="S32" i="6"/>
  <c r="P32" i="6"/>
  <c r="N32" i="6"/>
  <c r="K32" i="6"/>
  <c r="U31" i="6"/>
  <c r="P31" i="6"/>
  <c r="K31" i="6"/>
  <c r="U30" i="6"/>
  <c r="S30" i="6"/>
  <c r="P30" i="6"/>
  <c r="N30" i="6"/>
  <c r="K30" i="6"/>
  <c r="U29" i="6"/>
  <c r="P29" i="6"/>
  <c r="K29" i="6"/>
  <c r="S29" i="6" s="1"/>
  <c r="U28" i="6"/>
  <c r="S28" i="6"/>
  <c r="P28" i="6"/>
  <c r="N28" i="6"/>
  <c r="K28" i="6"/>
  <c r="U27" i="6"/>
  <c r="P27" i="6"/>
  <c r="K27" i="6"/>
  <c r="S27" i="6" s="1"/>
  <c r="U26" i="6"/>
  <c r="S26" i="6"/>
  <c r="P26" i="6"/>
  <c r="N26" i="6"/>
  <c r="K26" i="6"/>
  <c r="U25" i="6"/>
  <c r="P25" i="6"/>
  <c r="N25" i="6"/>
  <c r="K25" i="6"/>
  <c r="S25" i="6" s="1"/>
  <c r="U24" i="6"/>
  <c r="S24" i="6"/>
  <c r="P24" i="6"/>
  <c r="N24" i="6"/>
  <c r="K24" i="6"/>
  <c r="U23" i="6"/>
  <c r="P23" i="6"/>
  <c r="K23" i="6"/>
  <c r="U22" i="6"/>
  <c r="S22" i="6"/>
  <c r="P22" i="6"/>
  <c r="N22" i="6"/>
  <c r="K22" i="6"/>
  <c r="U21" i="6"/>
  <c r="S21" i="6"/>
  <c r="P21" i="6"/>
  <c r="N21" i="6"/>
  <c r="U20" i="6"/>
  <c r="P20" i="6"/>
  <c r="N20" i="6"/>
  <c r="K20" i="6"/>
  <c r="S20" i="6" s="1"/>
  <c r="U19" i="6"/>
  <c r="S19" i="6"/>
  <c r="P19" i="6"/>
  <c r="N19" i="6"/>
  <c r="K19" i="6"/>
  <c r="U18" i="6"/>
  <c r="P18" i="6"/>
  <c r="K18" i="6"/>
  <c r="U17" i="6"/>
  <c r="S17" i="6"/>
  <c r="P17" i="6"/>
  <c r="N17" i="6"/>
  <c r="U16" i="6"/>
  <c r="S16" i="6"/>
  <c r="P16" i="6"/>
  <c r="N16" i="6"/>
  <c r="U15" i="6"/>
  <c r="S15" i="6"/>
  <c r="P15" i="6"/>
  <c r="N15" i="6"/>
  <c r="U14" i="6"/>
  <c r="S14" i="6"/>
  <c r="P14" i="6"/>
  <c r="N14" i="6"/>
  <c r="K14" i="6"/>
  <c r="U13" i="6"/>
  <c r="P13" i="6"/>
  <c r="N13" i="6"/>
  <c r="K13" i="6"/>
  <c r="S13" i="6" s="1"/>
  <c r="U12" i="6"/>
  <c r="S12" i="6"/>
  <c r="P12" i="6"/>
  <c r="N12" i="6"/>
  <c r="K12" i="6"/>
  <c r="U11" i="6"/>
  <c r="S11" i="6"/>
  <c r="P11" i="6"/>
  <c r="N11" i="6"/>
  <c r="U10" i="6"/>
  <c r="S10" i="6"/>
  <c r="P10" i="6"/>
  <c r="N10" i="6"/>
  <c r="U9" i="6"/>
  <c r="S9" i="6"/>
  <c r="P9" i="6"/>
  <c r="N9" i="6"/>
  <c r="U8" i="6"/>
  <c r="P8" i="6"/>
  <c r="K8" i="6"/>
  <c r="S8" i="6" s="1"/>
  <c r="U7" i="6"/>
  <c r="S7" i="6"/>
  <c r="P7" i="6"/>
  <c r="N7" i="6"/>
  <c r="K7" i="6"/>
  <c r="U6" i="6"/>
  <c r="P6" i="6"/>
  <c r="N6" i="6"/>
  <c r="K6" i="6"/>
  <c r="S6" i="6" s="1"/>
  <c r="U5" i="6"/>
  <c r="S5" i="6"/>
  <c r="P5" i="6"/>
  <c r="N5" i="6"/>
  <c r="U4" i="6"/>
  <c r="S4" i="6"/>
  <c r="P4" i="6"/>
  <c r="N4" i="6"/>
  <c r="K4" i="6"/>
  <c r="U3" i="6"/>
  <c r="P3" i="6"/>
  <c r="K3" i="6"/>
  <c r="S3" i="6" s="1"/>
  <c r="U2" i="6"/>
  <c r="P2" i="6"/>
  <c r="N2" i="6"/>
  <c r="K2" i="6"/>
  <c r="S2" i="6" s="1"/>
  <c r="U140" i="5"/>
  <c r="P140" i="5"/>
  <c r="K140" i="5"/>
  <c r="S140" i="5" s="1"/>
  <c r="U139" i="5"/>
  <c r="S139" i="5"/>
  <c r="P139" i="5"/>
  <c r="N139" i="5"/>
  <c r="K139" i="5"/>
  <c r="U138" i="5"/>
  <c r="P138" i="5"/>
  <c r="N138" i="5"/>
  <c r="K138" i="5"/>
  <c r="S138" i="5" s="1"/>
  <c r="U137" i="5"/>
  <c r="S137" i="5"/>
  <c r="P137" i="5"/>
  <c r="N137" i="5"/>
  <c r="K137" i="5"/>
  <c r="U136" i="5"/>
  <c r="S136" i="5"/>
  <c r="P136" i="5"/>
  <c r="K136" i="5"/>
  <c r="N136" i="5" s="1"/>
  <c r="U135" i="5"/>
  <c r="S135" i="5"/>
  <c r="P135" i="5"/>
  <c r="N135" i="5"/>
  <c r="U134" i="5"/>
  <c r="S134" i="5"/>
  <c r="P134" i="5"/>
  <c r="N134" i="5"/>
  <c r="K134" i="5"/>
  <c r="U133" i="5"/>
  <c r="P133" i="5"/>
  <c r="N133" i="5"/>
  <c r="K133" i="5"/>
  <c r="S133" i="5" s="1"/>
  <c r="U132" i="5"/>
  <c r="S132" i="5"/>
  <c r="P132" i="5"/>
  <c r="N132" i="5"/>
  <c r="K132" i="5"/>
  <c r="U131" i="5"/>
  <c r="P131" i="5"/>
  <c r="K131" i="5"/>
  <c r="N131" i="5" s="1"/>
  <c r="U130" i="5"/>
  <c r="P130" i="5"/>
  <c r="N130" i="5"/>
  <c r="K130" i="5"/>
  <c r="S130" i="5" s="1"/>
  <c r="U129" i="5"/>
  <c r="S129" i="5"/>
  <c r="P129" i="5"/>
  <c r="N129" i="5"/>
  <c r="U128" i="5"/>
  <c r="P128" i="5"/>
  <c r="N128" i="5"/>
  <c r="K128" i="5"/>
  <c r="S128" i="5" s="1"/>
  <c r="U127" i="5"/>
  <c r="S127" i="5"/>
  <c r="P127" i="5"/>
  <c r="N127" i="5"/>
  <c r="K127" i="5"/>
  <c r="U126" i="5"/>
  <c r="S126" i="5"/>
  <c r="P126" i="5"/>
  <c r="K126" i="5"/>
  <c r="N126" i="5" s="1"/>
  <c r="U125" i="5"/>
  <c r="S125" i="5"/>
  <c r="P125" i="5"/>
  <c r="K125" i="5"/>
  <c r="N125" i="5" s="1"/>
  <c r="U124" i="5"/>
  <c r="P124" i="5"/>
  <c r="K124" i="5"/>
  <c r="U123" i="5"/>
  <c r="S123" i="5"/>
  <c r="P123" i="5"/>
  <c r="N123" i="5"/>
  <c r="U122" i="5"/>
  <c r="S122" i="5"/>
  <c r="P122" i="5"/>
  <c r="N122" i="5"/>
  <c r="K122" i="5"/>
  <c r="U121" i="5"/>
  <c r="P121" i="5"/>
  <c r="K121" i="5"/>
  <c r="N121" i="5" s="1"/>
  <c r="U120" i="5"/>
  <c r="P120" i="5"/>
  <c r="K120" i="5"/>
  <c r="S120" i="5" s="1"/>
  <c r="U119" i="5"/>
  <c r="P119" i="5"/>
  <c r="K119" i="5"/>
  <c r="U118" i="5"/>
  <c r="S118" i="5"/>
  <c r="P118" i="5"/>
  <c r="N118" i="5"/>
  <c r="K118" i="5"/>
  <c r="U117" i="5"/>
  <c r="P117" i="5"/>
  <c r="K117" i="5"/>
  <c r="U116" i="5"/>
  <c r="S116" i="5"/>
  <c r="P116" i="5"/>
  <c r="N116" i="5"/>
  <c r="K116" i="5"/>
  <c r="U115" i="5"/>
  <c r="P115" i="5"/>
  <c r="K115" i="5"/>
  <c r="S115" i="5" s="1"/>
  <c r="U114" i="5"/>
  <c r="S114" i="5"/>
  <c r="P114" i="5"/>
  <c r="N114" i="5"/>
  <c r="K114" i="5"/>
  <c r="U113" i="5"/>
  <c r="P113" i="5"/>
  <c r="K113" i="5"/>
  <c r="N113" i="5" s="1"/>
  <c r="U112" i="5"/>
  <c r="P112" i="5"/>
  <c r="K112" i="5"/>
  <c r="N112" i="5" s="1"/>
  <c r="U111" i="5"/>
  <c r="P111" i="5"/>
  <c r="K111" i="5"/>
  <c r="U110" i="5"/>
  <c r="S110" i="5"/>
  <c r="P110" i="5"/>
  <c r="N110" i="5"/>
  <c r="U109" i="5"/>
  <c r="S109" i="5"/>
  <c r="P109" i="5"/>
  <c r="N109" i="5"/>
  <c r="K109" i="5"/>
  <c r="U108" i="5"/>
  <c r="S108" i="5"/>
  <c r="P108" i="5"/>
  <c r="K108" i="5"/>
  <c r="N108" i="5" s="1"/>
  <c r="U107" i="5"/>
  <c r="S107" i="5"/>
  <c r="P107" i="5"/>
  <c r="N107" i="5"/>
  <c r="K107" i="5"/>
  <c r="U106" i="5"/>
  <c r="P106" i="5"/>
  <c r="K106" i="5"/>
  <c r="U105" i="5"/>
  <c r="S105" i="5"/>
  <c r="P105" i="5"/>
  <c r="N105" i="5"/>
  <c r="K105" i="5"/>
  <c r="U104" i="5"/>
  <c r="P104" i="5"/>
  <c r="K104" i="5"/>
  <c r="U103" i="5"/>
  <c r="S103" i="5"/>
  <c r="P103" i="5"/>
  <c r="N103" i="5"/>
  <c r="K103" i="5"/>
  <c r="U102" i="5"/>
  <c r="P102" i="5"/>
  <c r="K102" i="5"/>
  <c r="S102" i="5" s="1"/>
  <c r="U101" i="5"/>
  <c r="S101" i="5"/>
  <c r="P101" i="5"/>
  <c r="N101" i="5"/>
  <c r="K101" i="5"/>
  <c r="U100" i="5"/>
  <c r="P100" i="5"/>
  <c r="K100" i="5"/>
  <c r="N100" i="5" s="1"/>
  <c r="U99" i="5"/>
  <c r="P99" i="5"/>
  <c r="N99" i="5"/>
  <c r="K99" i="5"/>
  <c r="S99" i="5" s="1"/>
  <c r="U98" i="5"/>
  <c r="S98" i="5"/>
  <c r="P98" i="5"/>
  <c r="N98" i="5"/>
  <c r="U97" i="5"/>
  <c r="P97" i="5"/>
  <c r="N97" i="5"/>
  <c r="K97" i="5"/>
  <c r="S97" i="5" s="1"/>
  <c r="U96" i="5"/>
  <c r="S96" i="5"/>
  <c r="P96" i="5"/>
  <c r="N96" i="5"/>
  <c r="K96" i="5"/>
  <c r="U95" i="5"/>
  <c r="S95" i="5"/>
  <c r="P95" i="5"/>
  <c r="K95" i="5"/>
  <c r="N95" i="5" s="1"/>
  <c r="U94" i="5"/>
  <c r="S94" i="5"/>
  <c r="P94" i="5"/>
  <c r="N94" i="5"/>
  <c r="K94" i="5"/>
  <c r="U93" i="5"/>
  <c r="P93" i="5"/>
  <c r="K93" i="5"/>
  <c r="U92" i="5"/>
  <c r="S92" i="5"/>
  <c r="P92" i="5"/>
  <c r="N92" i="5"/>
  <c r="K92" i="5"/>
  <c r="U91" i="5"/>
  <c r="P91" i="5"/>
  <c r="K91" i="5"/>
  <c r="U90" i="5"/>
  <c r="S90" i="5"/>
  <c r="P90" i="5"/>
  <c r="N90" i="5"/>
  <c r="K90" i="5"/>
  <c r="U89" i="5"/>
  <c r="P89" i="5"/>
  <c r="K89" i="5"/>
  <c r="S89" i="5" s="1"/>
  <c r="U88" i="5"/>
  <c r="S88" i="5"/>
  <c r="P88" i="5"/>
  <c r="N88" i="5"/>
  <c r="K88" i="5"/>
  <c r="U87" i="5"/>
  <c r="P87" i="5"/>
  <c r="K87" i="5"/>
  <c r="N87" i="5" s="1"/>
  <c r="U86" i="5"/>
  <c r="P86" i="5"/>
  <c r="N86" i="5"/>
  <c r="K86" i="5"/>
  <c r="S86" i="5" s="1"/>
  <c r="U85" i="5"/>
  <c r="P85" i="5"/>
  <c r="K85" i="5"/>
  <c r="U84" i="5"/>
  <c r="P84" i="5"/>
  <c r="N84" i="5"/>
  <c r="K84" i="5"/>
  <c r="S84" i="5" s="1"/>
  <c r="U83" i="5"/>
  <c r="P83" i="5"/>
  <c r="K83" i="5"/>
  <c r="U82" i="5"/>
  <c r="S82" i="5"/>
  <c r="P82" i="5"/>
  <c r="N82" i="5"/>
  <c r="K82" i="5"/>
  <c r="U81" i="5"/>
  <c r="P81" i="5"/>
  <c r="N81" i="5"/>
  <c r="K81" i="5"/>
  <c r="S81" i="5" s="1"/>
  <c r="U80" i="5"/>
  <c r="P80" i="5"/>
  <c r="K80" i="5"/>
  <c r="N80" i="5" s="1"/>
  <c r="U79" i="5"/>
  <c r="S79" i="5"/>
  <c r="P79" i="5"/>
  <c r="N79" i="5"/>
  <c r="K79" i="5"/>
  <c r="U78" i="5"/>
  <c r="P78" i="5"/>
  <c r="K78" i="5"/>
  <c r="S78" i="5" s="1"/>
  <c r="U77" i="5"/>
  <c r="P77" i="5"/>
  <c r="N77" i="5"/>
  <c r="K77" i="5"/>
  <c r="S77" i="5" s="1"/>
  <c r="U76" i="5"/>
  <c r="S76" i="5"/>
  <c r="P76" i="5"/>
  <c r="N76" i="5"/>
  <c r="K76" i="5"/>
  <c r="U75" i="5"/>
  <c r="S75" i="5"/>
  <c r="P75" i="5"/>
  <c r="K75" i="5"/>
  <c r="N75" i="5" s="1"/>
  <c r="U74" i="5"/>
  <c r="P74" i="5"/>
  <c r="K74" i="5"/>
  <c r="S74" i="5" s="1"/>
  <c r="U73" i="5"/>
  <c r="P73" i="5"/>
  <c r="N73" i="5"/>
  <c r="K73" i="5"/>
  <c r="S73" i="5" s="1"/>
  <c r="U72" i="5"/>
  <c r="P72" i="5"/>
  <c r="K72" i="5"/>
  <c r="N72" i="5" s="1"/>
  <c r="U71" i="5"/>
  <c r="S71" i="5"/>
  <c r="P71" i="5"/>
  <c r="N71" i="5"/>
  <c r="K71" i="5"/>
  <c r="U70" i="5"/>
  <c r="P70" i="5"/>
  <c r="K70" i="5"/>
  <c r="S70" i="5" s="1"/>
  <c r="U69" i="5"/>
  <c r="P69" i="5"/>
  <c r="N69" i="5"/>
  <c r="K69" i="5"/>
  <c r="S69" i="5" s="1"/>
  <c r="U68" i="5"/>
  <c r="S68" i="5"/>
  <c r="P68" i="5"/>
  <c r="N68" i="5"/>
  <c r="K68" i="5"/>
  <c r="U67" i="5"/>
  <c r="S67" i="5"/>
  <c r="P67" i="5"/>
  <c r="K67" i="5"/>
  <c r="N67" i="5" s="1"/>
  <c r="U66" i="5"/>
  <c r="P66" i="5"/>
  <c r="K66" i="5"/>
  <c r="S66" i="5" s="1"/>
  <c r="U65" i="5"/>
  <c r="P65" i="5"/>
  <c r="N65" i="5"/>
  <c r="K65" i="5"/>
  <c r="S65" i="5" s="1"/>
  <c r="U64" i="5"/>
  <c r="P64" i="5"/>
  <c r="K64" i="5"/>
  <c r="N64" i="5" s="1"/>
  <c r="U63" i="5"/>
  <c r="S63" i="5"/>
  <c r="P63" i="5"/>
  <c r="N63" i="5"/>
  <c r="K63" i="5"/>
  <c r="U62" i="5"/>
  <c r="P62" i="5"/>
  <c r="K62" i="5"/>
  <c r="S62" i="5" s="1"/>
  <c r="U61" i="5"/>
  <c r="P61" i="5"/>
  <c r="N61" i="5"/>
  <c r="K61" i="5"/>
  <c r="S61" i="5" s="1"/>
  <c r="U60" i="5"/>
  <c r="S60" i="5"/>
  <c r="P60" i="5"/>
  <c r="N60" i="5"/>
  <c r="K60" i="5"/>
  <c r="U59" i="5"/>
  <c r="S59" i="5"/>
  <c r="P59" i="5"/>
  <c r="K59" i="5"/>
  <c r="N59" i="5" s="1"/>
  <c r="U58" i="5"/>
  <c r="P58" i="5"/>
  <c r="K58" i="5"/>
  <c r="S58" i="5" s="1"/>
  <c r="U57" i="5"/>
  <c r="P57" i="5"/>
  <c r="N57" i="5"/>
  <c r="K57" i="5"/>
  <c r="S57" i="5" s="1"/>
  <c r="U56" i="5"/>
  <c r="S56" i="5"/>
  <c r="P56" i="5"/>
  <c r="N56" i="5"/>
  <c r="U55" i="5"/>
  <c r="S55" i="5"/>
  <c r="P55" i="5"/>
  <c r="N55" i="5"/>
  <c r="K55" i="5"/>
  <c r="U54" i="5"/>
  <c r="S54" i="5"/>
  <c r="P54" i="5"/>
  <c r="K54" i="5"/>
  <c r="N54" i="5" s="1"/>
  <c r="U53" i="5"/>
  <c r="P53" i="5"/>
  <c r="K53" i="5"/>
  <c r="S53" i="5" s="1"/>
  <c r="U52" i="5"/>
  <c r="P52" i="5"/>
  <c r="N52" i="5"/>
  <c r="K52" i="5"/>
  <c r="S52" i="5" s="1"/>
  <c r="U51" i="5"/>
  <c r="P51" i="5"/>
  <c r="K51" i="5"/>
  <c r="N51" i="5" s="1"/>
  <c r="U50" i="5"/>
  <c r="S50" i="5"/>
  <c r="P50" i="5"/>
  <c r="N50" i="5"/>
  <c r="K50" i="5"/>
  <c r="U49" i="5"/>
  <c r="P49" i="5"/>
  <c r="K49" i="5"/>
  <c r="S49" i="5" s="1"/>
  <c r="U48" i="5"/>
  <c r="P48" i="5"/>
  <c r="N48" i="5"/>
  <c r="K48" i="5"/>
  <c r="S48" i="5" s="1"/>
  <c r="U47" i="5"/>
  <c r="S47" i="5"/>
  <c r="P47" i="5"/>
  <c r="N47" i="5"/>
  <c r="K47" i="5"/>
  <c r="U46" i="5"/>
  <c r="S46" i="5"/>
  <c r="P46" i="5"/>
  <c r="K46" i="5"/>
  <c r="N46" i="5" s="1"/>
  <c r="U45" i="5"/>
  <c r="P45" i="5"/>
  <c r="K45" i="5"/>
  <c r="S45" i="5" s="1"/>
  <c r="U44" i="5"/>
  <c r="P44" i="5"/>
  <c r="N44" i="5"/>
  <c r="K44" i="5"/>
  <c r="S44" i="5" s="1"/>
  <c r="U43" i="5"/>
  <c r="P43" i="5"/>
  <c r="K43" i="5"/>
  <c r="N43" i="5" s="1"/>
  <c r="U42" i="5"/>
  <c r="S42" i="5"/>
  <c r="P42" i="5"/>
  <c r="N42" i="5"/>
  <c r="K42" i="5"/>
  <c r="U41" i="5"/>
  <c r="P41" i="5"/>
  <c r="K41" i="5"/>
  <c r="S41" i="5" s="1"/>
  <c r="U40" i="5"/>
  <c r="P40" i="5"/>
  <c r="N40" i="5"/>
  <c r="K40" i="5"/>
  <c r="S40" i="5" s="1"/>
  <c r="U39" i="5"/>
  <c r="S39" i="5"/>
  <c r="P39" i="5"/>
  <c r="N39" i="5"/>
  <c r="K39" i="5"/>
  <c r="U38" i="5"/>
  <c r="S38" i="5"/>
  <c r="P38" i="5"/>
  <c r="K38" i="5"/>
  <c r="N38" i="5" s="1"/>
  <c r="U37" i="5"/>
  <c r="P37" i="5"/>
  <c r="K37" i="5"/>
  <c r="S37" i="5" s="1"/>
  <c r="U36" i="5"/>
  <c r="P36" i="5"/>
  <c r="N36" i="5"/>
  <c r="K36" i="5"/>
  <c r="S36" i="5" s="1"/>
  <c r="U35" i="5"/>
  <c r="P35" i="5"/>
  <c r="K35" i="5"/>
  <c r="N35" i="5" s="1"/>
  <c r="U34" i="5"/>
  <c r="S34" i="5"/>
  <c r="P34" i="5"/>
  <c r="N34" i="5"/>
  <c r="K34" i="5"/>
  <c r="U33" i="5"/>
  <c r="P33" i="5"/>
  <c r="K33" i="5"/>
  <c r="S33" i="5" s="1"/>
  <c r="U32" i="5"/>
  <c r="S32" i="5"/>
  <c r="P32" i="5"/>
  <c r="N32" i="5"/>
  <c r="U31" i="5"/>
  <c r="P31" i="5"/>
  <c r="N31" i="5"/>
  <c r="K31" i="5"/>
  <c r="S31" i="5" s="1"/>
  <c r="U30" i="5"/>
  <c r="P30" i="5"/>
  <c r="K30" i="5"/>
  <c r="N30" i="5" s="1"/>
  <c r="U29" i="5"/>
  <c r="S29" i="5"/>
  <c r="P29" i="5"/>
  <c r="N29" i="5"/>
  <c r="K29" i="5"/>
  <c r="U28" i="5"/>
  <c r="P28" i="5"/>
  <c r="K28" i="5"/>
  <c r="S28" i="5" s="1"/>
  <c r="U27" i="5"/>
  <c r="P27" i="5"/>
  <c r="N27" i="5"/>
  <c r="K27" i="5"/>
  <c r="S27" i="5" s="1"/>
  <c r="U26" i="5"/>
  <c r="S26" i="5"/>
  <c r="P26" i="5"/>
  <c r="N26" i="5"/>
  <c r="U25" i="5"/>
  <c r="P25" i="5"/>
  <c r="K25" i="5"/>
  <c r="N25" i="5" s="1"/>
  <c r="U24" i="5"/>
  <c r="S24" i="5"/>
  <c r="P24" i="5"/>
  <c r="N24" i="5"/>
  <c r="K24" i="5"/>
  <c r="U23" i="5"/>
  <c r="P23" i="5"/>
  <c r="K23" i="5"/>
  <c r="S23" i="5" s="1"/>
  <c r="U22" i="5"/>
  <c r="P22" i="5"/>
  <c r="N22" i="5"/>
  <c r="K22" i="5"/>
  <c r="S22" i="5" s="1"/>
  <c r="U21" i="5"/>
  <c r="S21" i="5"/>
  <c r="P21" i="5"/>
  <c r="N21" i="5"/>
  <c r="U20" i="5"/>
  <c r="S20" i="5"/>
  <c r="P20" i="5"/>
  <c r="N20" i="5"/>
  <c r="U19" i="5"/>
  <c r="S19" i="5"/>
  <c r="P19" i="5"/>
  <c r="N19" i="5"/>
  <c r="K19" i="5"/>
  <c r="U18" i="5"/>
  <c r="S18" i="5"/>
  <c r="P18" i="5"/>
  <c r="K18" i="5"/>
  <c r="N18" i="5" s="1"/>
  <c r="U17" i="5"/>
  <c r="P17" i="5"/>
  <c r="K17" i="5"/>
  <c r="S17" i="5" s="1"/>
  <c r="U16" i="5"/>
  <c r="P16" i="5"/>
  <c r="N16" i="5"/>
  <c r="K16" i="5"/>
  <c r="S16" i="5" s="1"/>
  <c r="U15" i="5"/>
  <c r="P15" i="5"/>
  <c r="K15" i="5"/>
  <c r="N15" i="5" s="1"/>
  <c r="U14" i="5"/>
  <c r="S14" i="5"/>
  <c r="P14" i="5"/>
  <c r="N14" i="5"/>
  <c r="K14" i="5"/>
  <c r="U13" i="5"/>
  <c r="P13" i="5"/>
  <c r="K13" i="5"/>
  <c r="S13" i="5" s="1"/>
  <c r="U12" i="5"/>
  <c r="P12" i="5"/>
  <c r="N12" i="5"/>
  <c r="K12" i="5"/>
  <c r="S12" i="5" s="1"/>
  <c r="U11" i="5"/>
  <c r="S11" i="5"/>
  <c r="P11" i="5"/>
  <c r="N11" i="5"/>
  <c r="K11" i="5"/>
  <c r="U10" i="5"/>
  <c r="S10" i="5"/>
  <c r="P10" i="5"/>
  <c r="K10" i="5"/>
  <c r="N10" i="5" s="1"/>
  <c r="U9" i="5"/>
  <c r="P9" i="5"/>
  <c r="K9" i="5"/>
  <c r="S9" i="5" s="1"/>
  <c r="U8" i="5"/>
  <c r="S8" i="5"/>
  <c r="P8" i="5"/>
  <c r="N8" i="5"/>
  <c r="U7" i="5"/>
  <c r="P7" i="5"/>
  <c r="N7" i="5"/>
  <c r="K7" i="5"/>
  <c r="S7" i="5" s="1"/>
  <c r="U6" i="5"/>
  <c r="S6" i="5"/>
  <c r="P6" i="5"/>
  <c r="N6" i="5"/>
  <c r="K6" i="5"/>
  <c r="U5" i="5"/>
  <c r="S5" i="5"/>
  <c r="P5" i="5"/>
  <c r="K5" i="5"/>
  <c r="N5" i="5" s="1"/>
  <c r="U4" i="5"/>
  <c r="P4" i="5"/>
  <c r="K4" i="5"/>
  <c r="S4" i="5" s="1"/>
  <c r="U3" i="5"/>
  <c r="P3" i="5"/>
  <c r="N3" i="5"/>
  <c r="K3" i="5"/>
  <c r="S3" i="5" s="1"/>
  <c r="U2" i="5"/>
  <c r="V2" i="5" s="1"/>
  <c r="W2" i="5" s="1"/>
  <c r="Q2" i="5"/>
  <c r="R2" i="5" s="1"/>
  <c r="P2" i="5"/>
  <c r="K2" i="5"/>
  <c r="S2" i="5" s="1"/>
  <c r="U277" i="4"/>
  <c r="P277" i="4"/>
  <c r="N277" i="4"/>
  <c r="K277" i="4"/>
  <c r="S277" i="4" s="1"/>
  <c r="U276" i="4"/>
  <c r="P276" i="4"/>
  <c r="K276" i="4"/>
  <c r="N276" i="4" s="1"/>
  <c r="U275" i="4"/>
  <c r="S275" i="4"/>
  <c r="P275" i="4"/>
  <c r="N275" i="4"/>
  <c r="K275" i="4"/>
  <c r="U274" i="4"/>
  <c r="P274" i="4"/>
  <c r="K274" i="4"/>
  <c r="S274" i="4" s="1"/>
  <c r="U273" i="4"/>
  <c r="S273" i="4"/>
  <c r="P273" i="4"/>
  <c r="N273" i="4"/>
  <c r="K273" i="4"/>
  <c r="U272" i="4"/>
  <c r="S272" i="4"/>
  <c r="P272" i="4"/>
  <c r="N272" i="4"/>
  <c r="K272" i="4"/>
  <c r="U271" i="4"/>
  <c r="S271" i="4"/>
  <c r="P271" i="4"/>
  <c r="K271" i="4"/>
  <c r="N271" i="4" s="1"/>
  <c r="U270" i="4"/>
  <c r="P270" i="4"/>
  <c r="K270" i="4"/>
  <c r="S270" i="4" s="1"/>
  <c r="U269" i="4"/>
  <c r="P269" i="4"/>
  <c r="N269" i="4"/>
  <c r="K269" i="4"/>
  <c r="S269" i="4" s="1"/>
  <c r="U268" i="4"/>
  <c r="P268" i="4"/>
  <c r="K268" i="4"/>
  <c r="N268" i="4" s="1"/>
  <c r="U267" i="4"/>
  <c r="S267" i="4"/>
  <c r="P267" i="4"/>
  <c r="N267" i="4"/>
  <c r="K267" i="4"/>
  <c r="U266" i="4"/>
  <c r="S266" i="4"/>
  <c r="P266" i="4"/>
  <c r="N266" i="4"/>
  <c r="U265" i="4"/>
  <c r="P265" i="4"/>
  <c r="K265" i="4"/>
  <c r="S265" i="4" s="1"/>
  <c r="U264" i="4"/>
  <c r="P264" i="4"/>
  <c r="N264" i="4"/>
  <c r="K264" i="4"/>
  <c r="S264" i="4" s="1"/>
  <c r="U263" i="4"/>
  <c r="P263" i="4"/>
  <c r="K263" i="4"/>
  <c r="N263" i="4" s="1"/>
  <c r="U262" i="4"/>
  <c r="S262" i="4"/>
  <c r="P262" i="4"/>
  <c r="N262" i="4"/>
  <c r="K262" i="4"/>
  <c r="U261" i="4"/>
  <c r="P261" i="4"/>
  <c r="K261" i="4"/>
  <c r="S261" i="4" s="1"/>
  <c r="U260" i="4"/>
  <c r="S260" i="4"/>
  <c r="P260" i="4"/>
  <c r="N260" i="4"/>
  <c r="K260" i="4"/>
  <c r="U259" i="4"/>
  <c r="S259" i="4"/>
  <c r="P259" i="4"/>
  <c r="N259" i="4"/>
  <c r="U258" i="4"/>
  <c r="P258" i="4"/>
  <c r="K258" i="4"/>
  <c r="N258" i="4" s="1"/>
  <c r="U257" i="4"/>
  <c r="S257" i="4"/>
  <c r="P257" i="4"/>
  <c r="N257" i="4"/>
  <c r="K257" i="4"/>
  <c r="U256" i="4"/>
  <c r="P256" i="4"/>
  <c r="K256" i="4"/>
  <c r="S256" i="4" s="1"/>
  <c r="U255" i="4"/>
  <c r="S255" i="4"/>
  <c r="P255" i="4"/>
  <c r="N255" i="4"/>
  <c r="K255" i="4"/>
  <c r="U254" i="4"/>
  <c r="S254" i="4"/>
  <c r="P254" i="4"/>
  <c r="N254" i="4"/>
  <c r="K254" i="4"/>
  <c r="U253" i="4"/>
  <c r="S253" i="4"/>
  <c r="P253" i="4"/>
  <c r="K253" i="4"/>
  <c r="N253" i="4" s="1"/>
  <c r="U252" i="4"/>
  <c r="S252" i="4"/>
  <c r="P252" i="4"/>
  <c r="N252" i="4"/>
  <c r="U251" i="4"/>
  <c r="P251" i="4"/>
  <c r="K251" i="4"/>
  <c r="S251" i="4" s="1"/>
  <c r="U250" i="4"/>
  <c r="S250" i="4"/>
  <c r="P250" i="4"/>
  <c r="N250" i="4"/>
  <c r="K250" i="4"/>
  <c r="U249" i="4"/>
  <c r="S249" i="4"/>
  <c r="P249" i="4"/>
  <c r="N249" i="4"/>
  <c r="K249" i="4"/>
  <c r="U248" i="4"/>
  <c r="S248" i="4"/>
  <c r="P248" i="4"/>
  <c r="K248" i="4"/>
  <c r="N248" i="4" s="1"/>
  <c r="U247" i="4"/>
  <c r="P247" i="4"/>
  <c r="K247" i="4"/>
  <c r="S247" i="4" s="1"/>
  <c r="U246" i="4"/>
  <c r="S246" i="4"/>
  <c r="P246" i="4"/>
  <c r="N246" i="4"/>
  <c r="U245" i="4"/>
  <c r="S245" i="4"/>
  <c r="P245" i="4"/>
  <c r="N245" i="4"/>
  <c r="K245" i="4"/>
  <c r="U244" i="4"/>
  <c r="S244" i="4"/>
  <c r="P244" i="4"/>
  <c r="N244" i="4"/>
  <c r="K244" i="4"/>
  <c r="U243" i="4"/>
  <c r="S243" i="4"/>
  <c r="P243" i="4"/>
  <c r="K243" i="4"/>
  <c r="N243" i="4" s="1"/>
  <c r="U242" i="4"/>
  <c r="P242" i="4"/>
  <c r="K242" i="4"/>
  <c r="S242" i="4" s="1"/>
  <c r="U241" i="4"/>
  <c r="P241" i="4"/>
  <c r="N241" i="4"/>
  <c r="K241" i="4"/>
  <c r="S241" i="4" s="1"/>
  <c r="U240" i="4"/>
  <c r="P240" i="4"/>
  <c r="K240" i="4"/>
  <c r="N240" i="4" s="1"/>
  <c r="U239" i="4"/>
  <c r="S239" i="4"/>
  <c r="P239" i="4"/>
  <c r="N239" i="4"/>
  <c r="U238" i="4"/>
  <c r="S238" i="4"/>
  <c r="P238" i="4"/>
  <c r="K238" i="4"/>
  <c r="N238" i="4" s="1"/>
  <c r="U237" i="4"/>
  <c r="P237" i="4"/>
  <c r="K237" i="4"/>
  <c r="S237" i="4" s="1"/>
  <c r="U236" i="4"/>
  <c r="P236" i="4"/>
  <c r="N236" i="4"/>
  <c r="K236" i="4"/>
  <c r="S236" i="4" s="1"/>
  <c r="U235" i="4"/>
  <c r="P235" i="4"/>
  <c r="K235" i="4"/>
  <c r="N235" i="4" s="1"/>
  <c r="U234" i="4"/>
  <c r="S234" i="4"/>
  <c r="P234" i="4"/>
  <c r="N234" i="4"/>
  <c r="K234" i="4"/>
  <c r="U233" i="4"/>
  <c r="P233" i="4"/>
  <c r="K233" i="4"/>
  <c r="S233" i="4" s="1"/>
  <c r="U232" i="4"/>
  <c r="S232" i="4"/>
  <c r="P232" i="4"/>
  <c r="N232" i="4"/>
  <c r="K232" i="4"/>
  <c r="U231" i="4"/>
  <c r="S231" i="4"/>
  <c r="P231" i="4"/>
  <c r="N231" i="4"/>
  <c r="U230" i="4"/>
  <c r="P230" i="4"/>
  <c r="K230" i="4"/>
  <c r="N230" i="4" s="1"/>
  <c r="U229" i="4"/>
  <c r="S229" i="4"/>
  <c r="P229" i="4"/>
  <c r="N229" i="4"/>
  <c r="K229" i="4"/>
  <c r="U228" i="4"/>
  <c r="P228" i="4"/>
  <c r="K228" i="4"/>
  <c r="S228" i="4" s="1"/>
  <c r="U227" i="4"/>
  <c r="S227" i="4"/>
  <c r="P227" i="4"/>
  <c r="N227" i="4"/>
  <c r="K227" i="4"/>
  <c r="U226" i="4"/>
  <c r="S226" i="4"/>
  <c r="P226" i="4"/>
  <c r="N226" i="4"/>
  <c r="K226" i="4"/>
  <c r="U225" i="4"/>
  <c r="S225" i="4"/>
  <c r="P225" i="4"/>
  <c r="N225" i="4"/>
  <c r="U224" i="4"/>
  <c r="S224" i="4"/>
  <c r="P224" i="4"/>
  <c r="N224" i="4"/>
  <c r="K224" i="4"/>
  <c r="U223" i="4"/>
  <c r="P223" i="4"/>
  <c r="K223" i="4"/>
  <c r="S223" i="4" s="1"/>
  <c r="U222" i="4"/>
  <c r="S222" i="4"/>
  <c r="P222" i="4"/>
  <c r="N222" i="4"/>
  <c r="K222" i="4"/>
  <c r="U221" i="4"/>
  <c r="S221" i="4"/>
  <c r="P221" i="4"/>
  <c r="N221" i="4"/>
  <c r="K221" i="4"/>
  <c r="U220" i="4"/>
  <c r="S220" i="4"/>
  <c r="P220" i="4"/>
  <c r="K220" i="4"/>
  <c r="N220" i="4" s="1"/>
  <c r="U219" i="4"/>
  <c r="P219" i="4"/>
  <c r="K219" i="4"/>
  <c r="S219" i="4" s="1"/>
  <c r="U218" i="4"/>
  <c r="S218" i="4"/>
  <c r="P218" i="4"/>
  <c r="N218" i="4"/>
  <c r="U217" i="4"/>
  <c r="S217" i="4"/>
  <c r="P217" i="4"/>
  <c r="N217" i="4"/>
  <c r="K217" i="4"/>
  <c r="U216" i="4"/>
  <c r="S216" i="4"/>
  <c r="P216" i="4"/>
  <c r="N216" i="4"/>
  <c r="K216" i="4"/>
  <c r="U215" i="4"/>
  <c r="S215" i="4"/>
  <c r="P215" i="4"/>
  <c r="K215" i="4"/>
  <c r="N215" i="4" s="1"/>
  <c r="U214" i="4"/>
  <c r="P214" i="4"/>
  <c r="K214" i="4"/>
  <c r="S214" i="4" s="1"/>
  <c r="U213" i="4"/>
  <c r="P213" i="4"/>
  <c r="N213" i="4"/>
  <c r="K213" i="4"/>
  <c r="S213" i="4" s="1"/>
  <c r="U212" i="4"/>
  <c r="P212" i="4"/>
  <c r="K212" i="4"/>
  <c r="N212" i="4" s="1"/>
  <c r="U211" i="4"/>
  <c r="S211" i="4"/>
  <c r="P211" i="4"/>
  <c r="N211" i="4"/>
  <c r="K211" i="4"/>
  <c r="U210" i="4"/>
  <c r="P210" i="4"/>
  <c r="K210" i="4"/>
  <c r="S210" i="4" s="1"/>
  <c r="U209" i="4"/>
  <c r="S209" i="4"/>
  <c r="P209" i="4"/>
  <c r="N209" i="4"/>
  <c r="K209" i="4"/>
  <c r="U208" i="4"/>
  <c r="S208" i="4"/>
  <c r="P208" i="4"/>
  <c r="N208" i="4"/>
  <c r="K208" i="4"/>
  <c r="U207" i="4"/>
  <c r="S207" i="4"/>
  <c r="P207" i="4"/>
  <c r="K207" i="4"/>
  <c r="N207" i="4" s="1"/>
  <c r="U206" i="4"/>
  <c r="P206" i="4"/>
  <c r="K206" i="4"/>
  <c r="S206" i="4" s="1"/>
  <c r="U205" i="4"/>
  <c r="P205" i="4"/>
  <c r="N205" i="4"/>
  <c r="K205" i="4"/>
  <c r="S205" i="4" s="1"/>
  <c r="U204" i="4"/>
  <c r="P204" i="4"/>
  <c r="K204" i="4"/>
  <c r="N204" i="4" s="1"/>
  <c r="U203" i="4"/>
  <c r="S203" i="4"/>
  <c r="P203" i="4"/>
  <c r="N203" i="4"/>
  <c r="K203" i="4"/>
  <c r="U202" i="4"/>
  <c r="P202" i="4"/>
  <c r="K202" i="4"/>
  <c r="S202" i="4" s="1"/>
  <c r="U201" i="4"/>
  <c r="S201" i="4"/>
  <c r="P201" i="4"/>
  <c r="N201" i="4"/>
  <c r="K201" i="4"/>
  <c r="U200" i="4"/>
  <c r="S200" i="4"/>
  <c r="P200" i="4"/>
  <c r="N200" i="4"/>
  <c r="K200" i="4"/>
  <c r="U199" i="4"/>
  <c r="S199" i="4"/>
  <c r="P199" i="4"/>
  <c r="K199" i="4"/>
  <c r="N199" i="4" s="1"/>
  <c r="U198" i="4"/>
  <c r="S198" i="4"/>
  <c r="P198" i="4"/>
  <c r="N198" i="4"/>
  <c r="U197" i="4"/>
  <c r="P197" i="4"/>
  <c r="K197" i="4"/>
  <c r="S197" i="4" s="1"/>
  <c r="U196" i="4"/>
  <c r="S196" i="4"/>
  <c r="P196" i="4"/>
  <c r="N196" i="4"/>
  <c r="K196" i="4"/>
  <c r="U195" i="4"/>
  <c r="S195" i="4"/>
  <c r="P195" i="4"/>
  <c r="N195" i="4"/>
  <c r="K195" i="4"/>
  <c r="U194" i="4"/>
  <c r="S194" i="4"/>
  <c r="P194" i="4"/>
  <c r="K194" i="4"/>
  <c r="N194" i="4" s="1"/>
  <c r="U193" i="4"/>
  <c r="P193" i="4"/>
  <c r="K193" i="4"/>
  <c r="S193" i="4" s="1"/>
  <c r="U192" i="4"/>
  <c r="P192" i="4"/>
  <c r="N192" i="4"/>
  <c r="K192" i="4"/>
  <c r="S192" i="4" s="1"/>
  <c r="U191" i="4"/>
  <c r="S191" i="4"/>
  <c r="P191" i="4"/>
  <c r="N191" i="4"/>
  <c r="U190" i="4"/>
  <c r="S190" i="4"/>
  <c r="P190" i="4"/>
  <c r="N190" i="4"/>
  <c r="K190" i="4"/>
  <c r="U189" i="4"/>
  <c r="S189" i="4"/>
  <c r="P189" i="4"/>
  <c r="K189" i="4"/>
  <c r="N189" i="4" s="1"/>
  <c r="U188" i="4"/>
  <c r="P188" i="4"/>
  <c r="K188" i="4"/>
  <c r="S188" i="4" s="1"/>
  <c r="U187" i="4"/>
  <c r="P187" i="4"/>
  <c r="N187" i="4"/>
  <c r="K187" i="4"/>
  <c r="S187" i="4" s="1"/>
  <c r="U186" i="4"/>
  <c r="P186" i="4"/>
  <c r="K186" i="4"/>
  <c r="N186" i="4" s="1"/>
  <c r="U185" i="4"/>
  <c r="S185" i="4"/>
  <c r="P185" i="4"/>
  <c r="N185" i="4"/>
  <c r="K185" i="4"/>
  <c r="U184" i="4"/>
  <c r="P184" i="4"/>
  <c r="K184" i="4"/>
  <c r="S184" i="4" s="1"/>
  <c r="U183" i="4"/>
  <c r="S183" i="4"/>
  <c r="P183" i="4"/>
  <c r="N183" i="4"/>
  <c r="K183" i="4"/>
  <c r="U182" i="4"/>
  <c r="S182" i="4"/>
  <c r="P182" i="4"/>
  <c r="N182" i="4"/>
  <c r="K182" i="4"/>
  <c r="U181" i="4"/>
  <c r="S181" i="4"/>
  <c r="P181" i="4"/>
  <c r="K181" i="4"/>
  <c r="N181" i="4" s="1"/>
  <c r="U180" i="4"/>
  <c r="P180" i="4"/>
  <c r="K180" i="4"/>
  <c r="S180" i="4" s="1"/>
  <c r="U179" i="4"/>
  <c r="P179" i="4"/>
  <c r="N179" i="4"/>
  <c r="K179" i="4"/>
  <c r="S179" i="4" s="1"/>
  <c r="U178" i="4"/>
  <c r="S178" i="4"/>
  <c r="P178" i="4"/>
  <c r="N178" i="4"/>
  <c r="U177" i="4"/>
  <c r="S177" i="4"/>
  <c r="P177" i="4"/>
  <c r="N177" i="4"/>
  <c r="K177" i="4"/>
  <c r="U176" i="4"/>
  <c r="S176" i="4"/>
  <c r="P176" i="4"/>
  <c r="K176" i="4"/>
  <c r="N176" i="4" s="1"/>
  <c r="U175" i="4"/>
  <c r="P175" i="4"/>
  <c r="K175" i="4"/>
  <c r="S175" i="4" s="1"/>
  <c r="U174" i="4"/>
  <c r="P174" i="4"/>
  <c r="N174" i="4"/>
  <c r="K174" i="4"/>
  <c r="S174" i="4" s="1"/>
  <c r="U173" i="4"/>
  <c r="P173" i="4"/>
  <c r="K173" i="4"/>
  <c r="N173" i="4" s="1"/>
  <c r="U172" i="4"/>
  <c r="S172" i="4"/>
  <c r="P172" i="4"/>
  <c r="N172" i="4"/>
  <c r="K172" i="4"/>
  <c r="U171" i="4"/>
  <c r="P171" i="4"/>
  <c r="K171" i="4"/>
  <c r="S171" i="4" s="1"/>
  <c r="U170" i="4"/>
  <c r="S170" i="4"/>
  <c r="P170" i="4"/>
  <c r="N170" i="4"/>
  <c r="K170" i="4"/>
  <c r="U169" i="4"/>
  <c r="S169" i="4"/>
  <c r="P169" i="4"/>
  <c r="N169" i="4"/>
  <c r="K169" i="4"/>
  <c r="U168" i="4"/>
  <c r="S168" i="4"/>
  <c r="P168" i="4"/>
  <c r="K168" i="4"/>
  <c r="N168" i="4" s="1"/>
  <c r="U167" i="4"/>
  <c r="P167" i="4"/>
  <c r="K167" i="4"/>
  <c r="S167" i="4" s="1"/>
  <c r="U166" i="4"/>
  <c r="P166" i="4"/>
  <c r="N166" i="4"/>
  <c r="K166" i="4"/>
  <c r="S166" i="4" s="1"/>
  <c r="U165" i="4"/>
  <c r="P165" i="4"/>
  <c r="K165" i="4"/>
  <c r="N165" i="4" s="1"/>
  <c r="U164" i="4"/>
  <c r="S164" i="4"/>
  <c r="P164" i="4"/>
  <c r="N164" i="4"/>
  <c r="K164" i="4"/>
  <c r="U163" i="4"/>
  <c r="P163" i="4"/>
  <c r="K163" i="4"/>
  <c r="S163" i="4" s="1"/>
  <c r="U162" i="4"/>
  <c r="S162" i="4"/>
  <c r="P162" i="4"/>
  <c r="N162" i="4"/>
  <c r="K162" i="4"/>
  <c r="U161" i="4"/>
  <c r="S161" i="4"/>
  <c r="P161" i="4"/>
  <c r="N161" i="4"/>
  <c r="K161" i="4"/>
  <c r="U160" i="4"/>
  <c r="S160" i="4"/>
  <c r="P160" i="4"/>
  <c r="K160" i="4"/>
  <c r="N160" i="4" s="1"/>
  <c r="U159" i="4"/>
  <c r="P159" i="4"/>
  <c r="K159" i="4"/>
  <c r="S159" i="4" s="1"/>
  <c r="U158" i="4"/>
  <c r="P158" i="4"/>
  <c r="N158" i="4"/>
  <c r="K158" i="4"/>
  <c r="S158" i="4" s="1"/>
  <c r="U157" i="4"/>
  <c r="P157" i="4"/>
  <c r="K157" i="4"/>
  <c r="N157" i="4" s="1"/>
  <c r="U156" i="4"/>
  <c r="S156" i="4"/>
  <c r="P156" i="4"/>
  <c r="N156" i="4"/>
  <c r="K156" i="4"/>
  <c r="U155" i="4"/>
  <c r="P155" i="4"/>
  <c r="K155" i="4"/>
  <c r="S155" i="4" s="1"/>
  <c r="U154" i="4"/>
  <c r="S154" i="4"/>
  <c r="P154" i="4"/>
  <c r="N154" i="4"/>
  <c r="K154" i="4"/>
  <c r="U153" i="4"/>
  <c r="S153" i="4"/>
  <c r="P153" i="4"/>
  <c r="N153" i="4"/>
  <c r="U152" i="4"/>
  <c r="P152" i="4"/>
  <c r="K152" i="4"/>
  <c r="N152" i="4" s="1"/>
  <c r="U151" i="4"/>
  <c r="S151" i="4"/>
  <c r="P151" i="4"/>
  <c r="N151" i="4"/>
  <c r="K151" i="4"/>
  <c r="U150" i="4"/>
  <c r="P150" i="4"/>
  <c r="K150" i="4"/>
  <c r="S150" i="4" s="1"/>
  <c r="U149" i="4"/>
  <c r="S149" i="4"/>
  <c r="P149" i="4"/>
  <c r="N149" i="4"/>
  <c r="K149" i="4"/>
  <c r="U148" i="4"/>
  <c r="S148" i="4"/>
  <c r="P148" i="4"/>
  <c r="N148" i="4"/>
  <c r="K148" i="4"/>
  <c r="U147" i="4"/>
  <c r="S147" i="4"/>
  <c r="P147" i="4"/>
  <c r="K147" i="4"/>
  <c r="N147" i="4" s="1"/>
  <c r="U146" i="4"/>
  <c r="P146" i="4"/>
  <c r="K146" i="4"/>
  <c r="S146" i="4" s="1"/>
  <c r="U145" i="4"/>
  <c r="P145" i="4"/>
  <c r="N145" i="4"/>
  <c r="K145" i="4"/>
  <c r="S145" i="4" s="1"/>
  <c r="U144" i="4"/>
  <c r="P144" i="4"/>
  <c r="K144" i="4"/>
  <c r="N144" i="4" s="1"/>
  <c r="U143" i="4"/>
  <c r="S143" i="4"/>
  <c r="P143" i="4"/>
  <c r="N143" i="4"/>
  <c r="K143" i="4"/>
  <c r="U142" i="4"/>
  <c r="P142" i="4"/>
  <c r="K142" i="4"/>
  <c r="S142" i="4" s="1"/>
  <c r="U141" i="4"/>
  <c r="S141" i="4"/>
  <c r="P141" i="4"/>
  <c r="N141" i="4"/>
  <c r="K141" i="4"/>
  <c r="U140" i="4"/>
  <c r="S140" i="4"/>
  <c r="P140" i="4"/>
  <c r="N140" i="4"/>
  <c r="K140" i="4"/>
  <c r="U139" i="4"/>
  <c r="S139" i="4"/>
  <c r="P139" i="4"/>
  <c r="K139" i="4"/>
  <c r="N139" i="4" s="1"/>
  <c r="U138" i="4"/>
  <c r="P138" i="4"/>
  <c r="K138" i="4"/>
  <c r="S138" i="4" s="1"/>
  <c r="U137" i="4"/>
  <c r="P137" i="4"/>
  <c r="N137" i="4"/>
  <c r="K137" i="4"/>
  <c r="S137" i="4" s="1"/>
  <c r="U136" i="4"/>
  <c r="P136" i="4"/>
  <c r="K136" i="4"/>
  <c r="N136" i="4" s="1"/>
  <c r="U135" i="4"/>
  <c r="S135" i="4"/>
  <c r="P135" i="4"/>
  <c r="N135" i="4"/>
  <c r="K135" i="4"/>
  <c r="U134" i="4"/>
  <c r="P134" i="4"/>
  <c r="K134" i="4"/>
  <c r="S134" i="4" s="1"/>
  <c r="U133" i="4"/>
  <c r="S133" i="4"/>
  <c r="P133" i="4"/>
  <c r="N133" i="4"/>
  <c r="K133" i="4"/>
  <c r="U132" i="4"/>
  <c r="P132" i="4"/>
  <c r="N132" i="4"/>
  <c r="K132" i="4"/>
  <c r="S132" i="4" s="1"/>
  <c r="U131" i="4"/>
  <c r="S131" i="4"/>
  <c r="P131" i="4"/>
  <c r="K131" i="4"/>
  <c r="N131" i="4" s="1"/>
  <c r="U130" i="4"/>
  <c r="P130" i="4"/>
  <c r="K130" i="4"/>
  <c r="S130" i="4" s="1"/>
  <c r="U129" i="4"/>
  <c r="P129" i="4"/>
  <c r="N129" i="4"/>
  <c r="K129" i="4"/>
  <c r="S129" i="4" s="1"/>
  <c r="U128" i="4"/>
  <c r="P128" i="4"/>
  <c r="N128" i="4"/>
  <c r="K128" i="4"/>
  <c r="S128" i="4" s="1"/>
  <c r="U127" i="4"/>
  <c r="S127" i="4"/>
  <c r="P127" i="4"/>
  <c r="N127" i="4"/>
  <c r="K127" i="4"/>
  <c r="U126" i="4"/>
  <c r="P126" i="4"/>
  <c r="K126" i="4"/>
  <c r="S126" i="4" s="1"/>
  <c r="U125" i="4"/>
  <c r="S125" i="4"/>
  <c r="P125" i="4"/>
  <c r="N125" i="4"/>
  <c r="K125" i="4"/>
  <c r="U124" i="4"/>
  <c r="P124" i="4"/>
  <c r="K124" i="4"/>
  <c r="S124" i="4" s="1"/>
  <c r="U123" i="4"/>
  <c r="S123" i="4"/>
  <c r="P123" i="4"/>
  <c r="K123" i="4"/>
  <c r="N123" i="4" s="1"/>
  <c r="U122" i="4"/>
  <c r="P122" i="4"/>
  <c r="K122" i="4"/>
  <c r="S122" i="4" s="1"/>
  <c r="U121" i="4"/>
  <c r="P121" i="4"/>
  <c r="N121" i="4"/>
  <c r="K121" i="4"/>
  <c r="S121" i="4" s="1"/>
  <c r="U120" i="4"/>
  <c r="P120" i="4"/>
  <c r="N120" i="4"/>
  <c r="K120" i="4"/>
  <c r="S120" i="4" s="1"/>
  <c r="U119" i="4"/>
  <c r="S119" i="4"/>
  <c r="P119" i="4"/>
  <c r="N119" i="4"/>
  <c r="K119" i="4"/>
  <c r="U118" i="4"/>
  <c r="P118" i="4"/>
  <c r="K118" i="4"/>
  <c r="S118" i="4" s="1"/>
  <c r="U117" i="4"/>
  <c r="S117" i="4"/>
  <c r="P117" i="4"/>
  <c r="N117" i="4"/>
  <c r="K117" i="4"/>
  <c r="U116" i="4"/>
  <c r="P116" i="4"/>
  <c r="K116" i="4"/>
  <c r="S116" i="4" s="1"/>
  <c r="U115" i="4"/>
  <c r="S115" i="4"/>
  <c r="P115" i="4"/>
  <c r="K115" i="4"/>
  <c r="N115" i="4" s="1"/>
  <c r="U114" i="4"/>
  <c r="P114" i="4"/>
  <c r="K114" i="4"/>
  <c r="S114" i="4" s="1"/>
  <c r="U113" i="4"/>
  <c r="P113" i="4"/>
  <c r="N113" i="4"/>
  <c r="K113" i="4"/>
  <c r="S113" i="4" s="1"/>
  <c r="U112" i="4"/>
  <c r="P112" i="4"/>
  <c r="N112" i="4"/>
  <c r="K112" i="4"/>
  <c r="S112" i="4" s="1"/>
  <c r="U111" i="4"/>
  <c r="S111" i="4"/>
  <c r="P111" i="4"/>
  <c r="N111" i="4"/>
  <c r="K111" i="4"/>
  <c r="U110" i="4"/>
  <c r="P110" i="4"/>
  <c r="K110" i="4"/>
  <c r="S110" i="4" s="1"/>
  <c r="U109" i="4"/>
  <c r="S109" i="4"/>
  <c r="P109" i="4"/>
  <c r="N109" i="4"/>
  <c r="K109" i="4"/>
  <c r="U108" i="4"/>
  <c r="P108" i="4"/>
  <c r="K108" i="4"/>
  <c r="S108" i="4" s="1"/>
  <c r="U107" i="4"/>
  <c r="S107" i="4"/>
  <c r="P107" i="4"/>
  <c r="K107" i="4"/>
  <c r="N107" i="4" s="1"/>
  <c r="U106" i="4"/>
  <c r="P106" i="4"/>
  <c r="K106" i="4"/>
  <c r="S106" i="4" s="1"/>
  <c r="U105" i="4"/>
  <c r="P105" i="4"/>
  <c r="N105" i="4"/>
  <c r="K105" i="4"/>
  <c r="S105" i="4" s="1"/>
  <c r="U104" i="4"/>
  <c r="P104" i="4"/>
  <c r="N104" i="4"/>
  <c r="K104" i="4"/>
  <c r="S104" i="4" s="1"/>
  <c r="U103" i="4"/>
  <c r="S103" i="4"/>
  <c r="P103" i="4"/>
  <c r="N103" i="4"/>
  <c r="K103" i="4"/>
  <c r="U102" i="4"/>
  <c r="P102" i="4"/>
  <c r="K102" i="4"/>
  <c r="S102" i="4" s="1"/>
  <c r="U101" i="4"/>
  <c r="S101" i="4"/>
  <c r="P101" i="4"/>
  <c r="N101" i="4"/>
  <c r="K101" i="4"/>
  <c r="U100" i="4"/>
  <c r="P100" i="4"/>
  <c r="K100" i="4"/>
  <c r="S100" i="4" s="1"/>
  <c r="U99" i="4"/>
  <c r="S99" i="4"/>
  <c r="P99" i="4"/>
  <c r="K99" i="4"/>
  <c r="N99" i="4" s="1"/>
  <c r="U98" i="4"/>
  <c r="P98" i="4"/>
  <c r="K98" i="4"/>
  <c r="S98" i="4" s="1"/>
  <c r="U97" i="4"/>
  <c r="P97" i="4"/>
  <c r="N97" i="4"/>
  <c r="K97" i="4"/>
  <c r="S97" i="4" s="1"/>
  <c r="U96" i="4"/>
  <c r="P96" i="4"/>
  <c r="N96" i="4"/>
  <c r="K96" i="4"/>
  <c r="S96" i="4" s="1"/>
  <c r="U95" i="4"/>
  <c r="S95" i="4"/>
  <c r="P95" i="4"/>
  <c r="N95" i="4"/>
  <c r="K95" i="4"/>
  <c r="U94" i="4"/>
  <c r="P94" i="4"/>
  <c r="K94" i="4"/>
  <c r="S94" i="4" s="1"/>
  <c r="U93" i="4"/>
  <c r="S93" i="4"/>
  <c r="P93" i="4"/>
  <c r="N93" i="4"/>
  <c r="K93" i="4"/>
  <c r="U92" i="4"/>
  <c r="P92" i="4"/>
  <c r="K92" i="4"/>
  <c r="S92" i="4" s="1"/>
  <c r="U91" i="4"/>
  <c r="S91" i="4"/>
  <c r="P91" i="4"/>
  <c r="K91" i="4"/>
  <c r="N91" i="4" s="1"/>
  <c r="U90" i="4"/>
  <c r="P90" i="4"/>
  <c r="K90" i="4"/>
  <c r="S90" i="4" s="1"/>
  <c r="U89" i="4"/>
  <c r="P89" i="4"/>
  <c r="N89" i="4"/>
  <c r="K89" i="4"/>
  <c r="S89" i="4" s="1"/>
  <c r="U88" i="4"/>
  <c r="P88" i="4"/>
  <c r="N88" i="4"/>
  <c r="K88" i="4"/>
  <c r="S88" i="4" s="1"/>
  <c r="U87" i="4"/>
  <c r="S87" i="4"/>
  <c r="P87" i="4"/>
  <c r="N87" i="4"/>
  <c r="K87" i="4"/>
  <c r="U86" i="4"/>
  <c r="P86" i="4"/>
  <c r="K86" i="4"/>
  <c r="S86" i="4" s="1"/>
  <c r="U85" i="4"/>
  <c r="S85" i="4"/>
  <c r="P85" i="4"/>
  <c r="N85" i="4"/>
  <c r="K85" i="4"/>
  <c r="U84" i="4"/>
  <c r="P84" i="4"/>
  <c r="K84" i="4"/>
  <c r="S84" i="4" s="1"/>
  <c r="U83" i="4"/>
  <c r="S83" i="4"/>
  <c r="P83" i="4"/>
  <c r="K83" i="4"/>
  <c r="N83" i="4" s="1"/>
  <c r="U82" i="4"/>
  <c r="P82" i="4"/>
  <c r="K82" i="4"/>
  <c r="S82" i="4" s="1"/>
  <c r="U81" i="4"/>
  <c r="P81" i="4"/>
  <c r="N81" i="4"/>
  <c r="K81" i="4"/>
  <c r="S81" i="4" s="1"/>
  <c r="U80" i="4"/>
  <c r="P80" i="4"/>
  <c r="N80" i="4"/>
  <c r="K80" i="4"/>
  <c r="S80" i="4" s="1"/>
  <c r="U79" i="4"/>
  <c r="S79" i="4"/>
  <c r="P79" i="4"/>
  <c r="N79" i="4"/>
  <c r="K79" i="4"/>
  <c r="U78" i="4"/>
  <c r="P78" i="4"/>
  <c r="K78" i="4"/>
  <c r="S78" i="4" s="1"/>
  <c r="U77" i="4"/>
  <c r="S77" i="4"/>
  <c r="P77" i="4"/>
  <c r="N77" i="4"/>
  <c r="K77" i="4"/>
  <c r="U76" i="4"/>
  <c r="P76" i="4"/>
  <c r="K76" i="4"/>
  <c r="S76" i="4" s="1"/>
  <c r="U75" i="4"/>
  <c r="S75" i="4"/>
  <c r="P75" i="4"/>
  <c r="N75" i="4"/>
  <c r="U74" i="4"/>
  <c r="S74" i="4"/>
  <c r="P74" i="4"/>
  <c r="N74" i="4"/>
  <c r="U73" i="4"/>
  <c r="S73" i="4"/>
  <c r="P73" i="4"/>
  <c r="N73" i="4"/>
  <c r="U72" i="4"/>
  <c r="S72" i="4"/>
  <c r="P72" i="4"/>
  <c r="N72" i="4"/>
  <c r="U71" i="4"/>
  <c r="S71" i="4"/>
  <c r="P71" i="4"/>
  <c r="N71" i="4"/>
  <c r="U70" i="4"/>
  <c r="S70" i="4"/>
  <c r="P70" i="4"/>
  <c r="N70" i="4"/>
  <c r="U69" i="4"/>
  <c r="S69" i="4"/>
  <c r="P69" i="4"/>
  <c r="N69" i="4"/>
  <c r="U68" i="4"/>
  <c r="S68" i="4"/>
  <c r="P68" i="4"/>
  <c r="N68" i="4"/>
  <c r="U67" i="4"/>
  <c r="S67" i="4"/>
  <c r="P67" i="4"/>
  <c r="N67" i="4"/>
  <c r="U66" i="4"/>
  <c r="S66" i="4"/>
  <c r="P66" i="4"/>
  <c r="N66" i="4"/>
  <c r="U65" i="4"/>
  <c r="S65" i="4"/>
  <c r="P65" i="4"/>
  <c r="N65" i="4"/>
  <c r="U64" i="4"/>
  <c r="S64" i="4"/>
  <c r="P64" i="4"/>
  <c r="N64" i="4"/>
  <c r="U63" i="4"/>
  <c r="S63" i="4"/>
  <c r="P63" i="4"/>
  <c r="N63" i="4"/>
  <c r="U62" i="4"/>
  <c r="S62" i="4"/>
  <c r="P62" i="4"/>
  <c r="N62" i="4"/>
  <c r="U61" i="4"/>
  <c r="S61" i="4"/>
  <c r="P61" i="4"/>
  <c r="N61" i="4"/>
  <c r="U60" i="4"/>
  <c r="S60" i="4"/>
  <c r="P60" i="4"/>
  <c r="N60" i="4"/>
  <c r="U59" i="4"/>
  <c r="S59" i="4"/>
  <c r="P59" i="4"/>
  <c r="N59" i="4"/>
  <c r="U58" i="4"/>
  <c r="S58" i="4"/>
  <c r="P58" i="4"/>
  <c r="N58" i="4"/>
  <c r="U57" i="4"/>
  <c r="S57" i="4"/>
  <c r="P57" i="4"/>
  <c r="N57" i="4"/>
  <c r="U56" i="4"/>
  <c r="S56" i="4"/>
  <c r="P56" i="4"/>
  <c r="N56" i="4"/>
  <c r="U55" i="4"/>
  <c r="S55" i="4"/>
  <c r="P55" i="4"/>
  <c r="N55" i="4"/>
  <c r="U54" i="4"/>
  <c r="S54" i="4"/>
  <c r="P54" i="4"/>
  <c r="N54" i="4"/>
  <c r="U53" i="4"/>
  <c r="S53" i="4"/>
  <c r="P53" i="4"/>
  <c r="N53" i="4"/>
  <c r="U52" i="4"/>
  <c r="S52" i="4"/>
  <c r="P52" i="4"/>
  <c r="N52" i="4"/>
  <c r="U51" i="4"/>
  <c r="S51" i="4"/>
  <c r="P51" i="4"/>
  <c r="N51" i="4"/>
  <c r="U50" i="4"/>
  <c r="S50" i="4"/>
  <c r="P50" i="4"/>
  <c r="N50" i="4"/>
  <c r="U49" i="4"/>
  <c r="S49" i="4"/>
  <c r="P49" i="4"/>
  <c r="N49" i="4"/>
  <c r="U48" i="4"/>
  <c r="S48" i="4"/>
  <c r="P48" i="4"/>
  <c r="N48" i="4"/>
  <c r="U47" i="4"/>
  <c r="S47" i="4"/>
  <c r="P47" i="4"/>
  <c r="N47" i="4"/>
  <c r="U46" i="4"/>
  <c r="S46" i="4"/>
  <c r="P46" i="4"/>
  <c r="N46" i="4"/>
  <c r="U45" i="4"/>
  <c r="S45" i="4"/>
  <c r="P45" i="4"/>
  <c r="N45" i="4"/>
  <c r="U44" i="4"/>
  <c r="S44" i="4"/>
  <c r="P44" i="4"/>
  <c r="N44" i="4"/>
  <c r="U43" i="4"/>
  <c r="S43" i="4"/>
  <c r="P43" i="4"/>
  <c r="N43" i="4"/>
  <c r="U42" i="4"/>
  <c r="S42" i="4"/>
  <c r="P42" i="4"/>
  <c r="N42" i="4"/>
  <c r="U41" i="4"/>
  <c r="S41" i="4"/>
  <c r="P41" i="4"/>
  <c r="N41" i="4"/>
  <c r="U40" i="4"/>
  <c r="S40" i="4"/>
  <c r="P40" i="4"/>
  <c r="N40" i="4"/>
  <c r="U39" i="4"/>
  <c r="S39" i="4"/>
  <c r="P39" i="4"/>
  <c r="N39" i="4"/>
  <c r="U38" i="4"/>
  <c r="S38" i="4"/>
  <c r="P38" i="4"/>
  <c r="N38" i="4"/>
  <c r="U37" i="4"/>
  <c r="S37" i="4"/>
  <c r="P37" i="4"/>
  <c r="N37" i="4"/>
  <c r="U36" i="4"/>
  <c r="S36" i="4"/>
  <c r="P36" i="4"/>
  <c r="N36" i="4"/>
  <c r="U35" i="4"/>
  <c r="S35" i="4"/>
  <c r="P35" i="4"/>
  <c r="N35" i="4"/>
  <c r="U34" i="4"/>
  <c r="S34" i="4"/>
  <c r="P34" i="4"/>
  <c r="N34" i="4"/>
  <c r="U33" i="4"/>
  <c r="S33" i="4"/>
  <c r="P33" i="4"/>
  <c r="N33" i="4"/>
  <c r="U32" i="4"/>
  <c r="S32" i="4"/>
  <c r="P32" i="4"/>
  <c r="N32" i="4"/>
  <c r="U31" i="4"/>
  <c r="S31" i="4"/>
  <c r="P31" i="4"/>
  <c r="N31" i="4"/>
  <c r="U30" i="4"/>
  <c r="S30" i="4"/>
  <c r="P30" i="4"/>
  <c r="N30" i="4"/>
  <c r="U29" i="4"/>
  <c r="S29" i="4"/>
  <c r="P29" i="4"/>
  <c r="N29" i="4"/>
  <c r="U28" i="4"/>
  <c r="S28" i="4"/>
  <c r="P28" i="4"/>
  <c r="N28" i="4"/>
  <c r="U27" i="4"/>
  <c r="S27" i="4"/>
  <c r="P27" i="4"/>
  <c r="N27" i="4"/>
  <c r="U26" i="4"/>
  <c r="S26" i="4"/>
  <c r="P26" i="4"/>
  <c r="N26" i="4"/>
  <c r="U25" i="4"/>
  <c r="S25" i="4"/>
  <c r="P25" i="4"/>
  <c r="N25" i="4"/>
  <c r="U24" i="4"/>
  <c r="S24" i="4"/>
  <c r="P24" i="4"/>
  <c r="N24" i="4"/>
  <c r="U23" i="4"/>
  <c r="S23" i="4"/>
  <c r="P23" i="4"/>
  <c r="N23" i="4"/>
  <c r="U22" i="4"/>
  <c r="S22" i="4"/>
  <c r="P22" i="4"/>
  <c r="N22" i="4"/>
  <c r="U21" i="4"/>
  <c r="S21" i="4"/>
  <c r="P21" i="4"/>
  <c r="N21" i="4"/>
  <c r="U20" i="4"/>
  <c r="S20" i="4"/>
  <c r="P20" i="4"/>
  <c r="N20" i="4"/>
  <c r="U19" i="4"/>
  <c r="S19" i="4"/>
  <c r="P19" i="4"/>
  <c r="N19" i="4"/>
  <c r="U18" i="4"/>
  <c r="S18" i="4"/>
  <c r="P18" i="4"/>
  <c r="N18" i="4"/>
  <c r="U17" i="4"/>
  <c r="S17" i="4"/>
  <c r="P17" i="4"/>
  <c r="N17" i="4"/>
  <c r="U16" i="4"/>
  <c r="S16" i="4"/>
  <c r="P16" i="4"/>
  <c r="N16" i="4"/>
  <c r="U15" i="4"/>
  <c r="S15" i="4"/>
  <c r="P15" i="4"/>
  <c r="N15" i="4"/>
  <c r="U14" i="4"/>
  <c r="S14" i="4"/>
  <c r="P14" i="4"/>
  <c r="N14" i="4"/>
  <c r="U13" i="4"/>
  <c r="S13" i="4"/>
  <c r="P13" i="4"/>
  <c r="N13" i="4"/>
  <c r="U12" i="4"/>
  <c r="S12" i="4"/>
  <c r="P12" i="4"/>
  <c r="N12" i="4"/>
  <c r="U11" i="4"/>
  <c r="S11" i="4"/>
  <c r="P11" i="4"/>
  <c r="N11" i="4"/>
  <c r="U10" i="4"/>
  <c r="S10" i="4"/>
  <c r="P10" i="4"/>
  <c r="N10" i="4"/>
  <c r="U9" i="4"/>
  <c r="S9" i="4"/>
  <c r="P9" i="4"/>
  <c r="N9" i="4"/>
  <c r="U8" i="4"/>
  <c r="S8" i="4"/>
  <c r="P8" i="4"/>
  <c r="N8" i="4"/>
  <c r="U7" i="4"/>
  <c r="S7" i="4"/>
  <c r="P7" i="4"/>
  <c r="N7" i="4"/>
  <c r="U6" i="4"/>
  <c r="S6" i="4"/>
  <c r="P6" i="4"/>
  <c r="N6" i="4"/>
  <c r="U5" i="4"/>
  <c r="S5" i="4"/>
  <c r="P5" i="4"/>
  <c r="N5" i="4"/>
  <c r="U4" i="4"/>
  <c r="S4" i="4"/>
  <c r="P4" i="4"/>
  <c r="N4" i="4"/>
  <c r="U3" i="4"/>
  <c r="S3" i="4"/>
  <c r="P3" i="4"/>
  <c r="N3" i="4"/>
  <c r="V2" i="4"/>
  <c r="W2" i="4" s="1"/>
  <c r="U2" i="4"/>
  <c r="S2" i="4"/>
  <c r="P2" i="4"/>
  <c r="Q2" i="4" s="1"/>
  <c r="R2" i="4" s="1"/>
  <c r="N2" i="4"/>
  <c r="AD96" i="3"/>
  <c r="AB96" i="3"/>
  <c r="Y96" i="3"/>
  <c r="W96" i="3"/>
  <c r="T96" i="3"/>
  <c r="R96" i="3"/>
  <c r="O96" i="3"/>
  <c r="M96" i="3"/>
  <c r="AD95" i="3"/>
  <c r="AB95" i="3"/>
  <c r="Y95" i="3"/>
  <c r="W95" i="3"/>
  <c r="T95" i="3"/>
  <c r="R95" i="3"/>
  <c r="O95" i="3"/>
  <c r="M95" i="3"/>
  <c r="AD94" i="3"/>
  <c r="AB94" i="3"/>
  <c r="Y94" i="3"/>
  <c r="W94" i="3"/>
  <c r="T94" i="3"/>
  <c r="R94" i="3"/>
  <c r="O94" i="3"/>
  <c r="M94" i="3"/>
  <c r="AD93" i="3"/>
  <c r="AB93" i="3"/>
  <c r="Y93" i="3"/>
  <c r="W93" i="3"/>
  <c r="T93" i="3"/>
  <c r="R93" i="3"/>
  <c r="O93" i="3"/>
  <c r="M93" i="3"/>
  <c r="AD92" i="3"/>
  <c r="AB92" i="3"/>
  <c r="Y92" i="3"/>
  <c r="W92" i="3"/>
  <c r="T92" i="3"/>
  <c r="R92" i="3"/>
  <c r="O92" i="3"/>
  <c r="M92" i="3"/>
  <c r="AD91" i="3"/>
  <c r="AB91" i="3"/>
  <c r="Y91" i="3"/>
  <c r="W91" i="3"/>
  <c r="T91" i="3"/>
  <c r="R91" i="3"/>
  <c r="O91" i="3"/>
  <c r="M91" i="3"/>
  <c r="AD90" i="3"/>
  <c r="AB90" i="3"/>
  <c r="Y90" i="3"/>
  <c r="W90" i="3"/>
  <c r="T90" i="3"/>
  <c r="R90" i="3"/>
  <c r="O90" i="3"/>
  <c r="M90" i="3"/>
  <c r="AD89" i="3"/>
  <c r="AB89" i="3"/>
  <c r="Y89" i="3"/>
  <c r="W89" i="3"/>
  <c r="T89" i="3"/>
  <c r="R89" i="3"/>
  <c r="O89" i="3"/>
  <c r="M89" i="3"/>
  <c r="AD88" i="3"/>
  <c r="AB88" i="3"/>
  <c r="Y88" i="3"/>
  <c r="W88" i="3"/>
  <c r="T88" i="3"/>
  <c r="R88" i="3"/>
  <c r="O88" i="3"/>
  <c r="M88" i="3"/>
  <c r="AD87" i="3"/>
  <c r="AB87" i="3"/>
  <c r="Y87" i="3"/>
  <c r="W87" i="3"/>
  <c r="T87" i="3"/>
  <c r="R87" i="3"/>
  <c r="O87" i="3"/>
  <c r="M87" i="3"/>
  <c r="AD86" i="3"/>
  <c r="AB86" i="3"/>
  <c r="Y86" i="3"/>
  <c r="W86" i="3"/>
  <c r="T86" i="3"/>
  <c r="R86" i="3"/>
  <c r="O86" i="3"/>
  <c r="M86" i="3"/>
  <c r="AD85" i="3"/>
  <c r="AB85" i="3"/>
  <c r="Y85" i="3"/>
  <c r="W85" i="3"/>
  <c r="T85" i="3"/>
  <c r="R85" i="3"/>
  <c r="O85" i="3"/>
  <c r="M85" i="3"/>
  <c r="AD84" i="3"/>
  <c r="AB84" i="3"/>
  <c r="Y84" i="3"/>
  <c r="W84" i="3"/>
  <c r="T84" i="3"/>
  <c r="R84" i="3"/>
  <c r="O84" i="3"/>
  <c r="M84" i="3"/>
  <c r="AD83" i="3"/>
  <c r="AB83" i="3"/>
  <c r="Y83" i="3"/>
  <c r="W83" i="3"/>
  <c r="T83" i="3"/>
  <c r="R83" i="3"/>
  <c r="O83" i="3"/>
  <c r="M83" i="3"/>
  <c r="AD82" i="3"/>
  <c r="AB82" i="3"/>
  <c r="Y82" i="3"/>
  <c r="W82" i="3"/>
  <c r="T82" i="3"/>
  <c r="R82" i="3"/>
  <c r="O82" i="3"/>
  <c r="M82" i="3"/>
  <c r="AD81" i="3"/>
  <c r="AB81" i="3"/>
  <c r="Y81" i="3"/>
  <c r="W81" i="3"/>
  <c r="T81" i="3"/>
  <c r="R81" i="3"/>
  <c r="O81" i="3"/>
  <c r="M81" i="3"/>
  <c r="AD80" i="3"/>
  <c r="AB80" i="3"/>
  <c r="Y80" i="3"/>
  <c r="W80" i="3"/>
  <c r="T80" i="3"/>
  <c r="R80" i="3"/>
  <c r="O80" i="3"/>
  <c r="M80" i="3"/>
  <c r="AD79" i="3"/>
  <c r="AB79" i="3"/>
  <c r="Y79" i="3"/>
  <c r="W79" i="3"/>
  <c r="T79" i="3"/>
  <c r="R79" i="3"/>
  <c r="O79" i="3"/>
  <c r="M79" i="3"/>
  <c r="AD78" i="3"/>
  <c r="AB78" i="3"/>
  <c r="Y78" i="3"/>
  <c r="W78" i="3"/>
  <c r="T78" i="3"/>
  <c r="R78" i="3"/>
  <c r="O78" i="3"/>
  <c r="M78" i="3"/>
  <c r="AD77" i="3"/>
  <c r="AB77" i="3"/>
  <c r="Y77" i="3"/>
  <c r="W77" i="3"/>
  <c r="T77" i="3"/>
  <c r="R77" i="3"/>
  <c r="O77" i="3"/>
  <c r="M77" i="3"/>
  <c r="AD76" i="3"/>
  <c r="AB76" i="3"/>
  <c r="Y76" i="3"/>
  <c r="W76" i="3"/>
  <c r="T76" i="3"/>
  <c r="R76" i="3"/>
  <c r="O76" i="3"/>
  <c r="M76" i="3"/>
  <c r="AD75" i="3"/>
  <c r="AB75" i="3"/>
  <c r="Y75" i="3"/>
  <c r="W75" i="3"/>
  <c r="T75" i="3"/>
  <c r="R75" i="3"/>
  <c r="O75" i="3"/>
  <c r="M75" i="3"/>
  <c r="AD74" i="3"/>
  <c r="AB74" i="3"/>
  <c r="Y74" i="3"/>
  <c r="W74" i="3"/>
  <c r="T74" i="3"/>
  <c r="R74" i="3"/>
  <c r="O74" i="3"/>
  <c r="M74" i="3"/>
  <c r="AD73" i="3"/>
  <c r="AB73" i="3"/>
  <c r="Y73" i="3"/>
  <c r="W73" i="3"/>
  <c r="T73" i="3"/>
  <c r="R73" i="3"/>
  <c r="O73" i="3"/>
  <c r="M73" i="3"/>
  <c r="AD72" i="3"/>
  <c r="AB72" i="3"/>
  <c r="Y72" i="3"/>
  <c r="W72" i="3"/>
  <c r="T72" i="3"/>
  <c r="R72" i="3"/>
  <c r="O72" i="3"/>
  <c r="M72" i="3"/>
  <c r="AD71" i="3"/>
  <c r="AB71" i="3"/>
  <c r="Y71" i="3"/>
  <c r="W71" i="3"/>
  <c r="T71" i="3"/>
  <c r="R71" i="3"/>
  <c r="O71" i="3"/>
  <c r="M71" i="3"/>
  <c r="AD70" i="3"/>
  <c r="AB70" i="3"/>
  <c r="Y70" i="3"/>
  <c r="W70" i="3"/>
  <c r="T70" i="3"/>
  <c r="R70" i="3"/>
  <c r="O70" i="3"/>
  <c r="M70" i="3"/>
  <c r="AD69" i="3"/>
  <c r="AB69" i="3"/>
  <c r="Y69" i="3"/>
  <c r="W69" i="3"/>
  <c r="T69" i="3"/>
  <c r="R69" i="3"/>
  <c r="O69" i="3"/>
  <c r="M69" i="3"/>
  <c r="AD68" i="3"/>
  <c r="AB68" i="3"/>
  <c r="Y68" i="3"/>
  <c r="W68" i="3"/>
  <c r="T68" i="3"/>
  <c r="R68" i="3"/>
  <c r="O68" i="3"/>
  <c r="M68" i="3"/>
  <c r="AD67" i="3"/>
  <c r="AB67" i="3"/>
  <c r="Y67" i="3"/>
  <c r="W67" i="3"/>
  <c r="T67" i="3"/>
  <c r="R67" i="3"/>
  <c r="O67" i="3"/>
  <c r="M67" i="3"/>
  <c r="AD66" i="3"/>
  <c r="AB66" i="3"/>
  <c r="Y66" i="3"/>
  <c r="W66" i="3"/>
  <c r="T66" i="3"/>
  <c r="R66" i="3"/>
  <c r="O66" i="3"/>
  <c r="M66" i="3"/>
  <c r="AD65" i="3"/>
  <c r="AB65" i="3"/>
  <c r="Y65" i="3"/>
  <c r="W65" i="3"/>
  <c r="T65" i="3"/>
  <c r="R65" i="3"/>
  <c r="O65" i="3"/>
  <c r="M65" i="3"/>
  <c r="AD64" i="3"/>
  <c r="AB64" i="3"/>
  <c r="Y64" i="3"/>
  <c r="W64" i="3"/>
  <c r="T64" i="3"/>
  <c r="R64" i="3"/>
  <c r="O64" i="3"/>
  <c r="M64" i="3"/>
  <c r="AD63" i="3"/>
  <c r="AB63" i="3"/>
  <c r="Y63" i="3"/>
  <c r="W63" i="3"/>
  <c r="T63" i="3"/>
  <c r="R63" i="3"/>
  <c r="O63" i="3"/>
  <c r="M63" i="3"/>
  <c r="AD62" i="3"/>
  <c r="AB62" i="3"/>
  <c r="Y62" i="3"/>
  <c r="W62" i="3"/>
  <c r="T62" i="3"/>
  <c r="R62" i="3"/>
  <c r="O62" i="3"/>
  <c r="M62" i="3"/>
  <c r="AD61" i="3"/>
  <c r="AB61" i="3"/>
  <c r="Y61" i="3"/>
  <c r="W61" i="3"/>
  <c r="T61" i="3"/>
  <c r="R61" i="3"/>
  <c r="O61" i="3"/>
  <c r="M61" i="3"/>
  <c r="AD60" i="3"/>
  <c r="AB60" i="3"/>
  <c r="Y60" i="3"/>
  <c r="W60" i="3"/>
  <c r="T60" i="3"/>
  <c r="R60" i="3"/>
  <c r="O60" i="3"/>
  <c r="M60" i="3"/>
  <c r="AD59" i="3"/>
  <c r="AB59" i="3"/>
  <c r="Y59" i="3"/>
  <c r="W59" i="3"/>
  <c r="T59" i="3"/>
  <c r="R59" i="3"/>
  <c r="O59" i="3"/>
  <c r="M59" i="3"/>
  <c r="AD58" i="3"/>
  <c r="AB58" i="3"/>
  <c r="Y58" i="3"/>
  <c r="W58" i="3"/>
  <c r="T58" i="3"/>
  <c r="R58" i="3"/>
  <c r="O58" i="3"/>
  <c r="M58" i="3"/>
  <c r="AD57" i="3"/>
  <c r="AB57" i="3"/>
  <c r="Y57" i="3"/>
  <c r="W57" i="3"/>
  <c r="T57" i="3"/>
  <c r="R57" i="3"/>
  <c r="O57" i="3"/>
  <c r="M57" i="3"/>
  <c r="AD56" i="3"/>
  <c r="AB56" i="3"/>
  <c r="Y56" i="3"/>
  <c r="W56" i="3"/>
  <c r="T56" i="3"/>
  <c r="R56" i="3"/>
  <c r="O56" i="3"/>
  <c r="M56" i="3"/>
  <c r="AD55" i="3"/>
  <c r="AB55" i="3"/>
  <c r="Y55" i="3"/>
  <c r="W55" i="3"/>
  <c r="T55" i="3"/>
  <c r="R55" i="3"/>
  <c r="O55" i="3"/>
  <c r="M55" i="3"/>
  <c r="AD54" i="3"/>
  <c r="AB54" i="3"/>
  <c r="Y54" i="3"/>
  <c r="W54" i="3"/>
  <c r="T54" i="3"/>
  <c r="R54" i="3"/>
  <c r="O54" i="3"/>
  <c r="M54" i="3"/>
  <c r="AD53" i="3"/>
  <c r="AB53" i="3"/>
  <c r="Y53" i="3"/>
  <c r="W53" i="3"/>
  <c r="T53" i="3"/>
  <c r="R53" i="3"/>
  <c r="O53" i="3"/>
  <c r="M53" i="3"/>
  <c r="AD52" i="3"/>
  <c r="AB52" i="3"/>
  <c r="Y52" i="3"/>
  <c r="W52" i="3"/>
  <c r="T52" i="3"/>
  <c r="R52" i="3"/>
  <c r="O52" i="3"/>
  <c r="M52" i="3"/>
  <c r="AD51" i="3"/>
  <c r="AB51" i="3"/>
  <c r="Y51" i="3"/>
  <c r="W51" i="3"/>
  <c r="T51" i="3"/>
  <c r="R51" i="3"/>
  <c r="O51" i="3"/>
  <c r="M51" i="3"/>
  <c r="AD50" i="3"/>
  <c r="AB50" i="3"/>
  <c r="Y50" i="3"/>
  <c r="W50" i="3"/>
  <c r="T50" i="3"/>
  <c r="R50" i="3"/>
  <c r="O50" i="3"/>
  <c r="M50" i="3"/>
  <c r="AD49" i="3"/>
  <c r="AB49" i="3"/>
  <c r="Y49" i="3"/>
  <c r="W49" i="3"/>
  <c r="T49" i="3"/>
  <c r="R49" i="3"/>
  <c r="O49" i="3"/>
  <c r="M49" i="3"/>
  <c r="AD48" i="3"/>
  <c r="AB48" i="3"/>
  <c r="Y48" i="3"/>
  <c r="W48" i="3"/>
  <c r="T48" i="3"/>
  <c r="R48" i="3"/>
  <c r="O48" i="3"/>
  <c r="M48" i="3"/>
  <c r="AD47" i="3"/>
  <c r="AB47" i="3"/>
  <c r="Y47" i="3"/>
  <c r="W47" i="3"/>
  <c r="T47" i="3"/>
  <c r="R47" i="3"/>
  <c r="O47" i="3"/>
  <c r="M47" i="3"/>
  <c r="AD46" i="3"/>
  <c r="AB46" i="3"/>
  <c r="Y46" i="3"/>
  <c r="W46" i="3"/>
  <c r="T46" i="3"/>
  <c r="R46" i="3"/>
  <c r="O46" i="3"/>
  <c r="M46" i="3"/>
  <c r="AD45" i="3"/>
  <c r="AB45" i="3"/>
  <c r="Y45" i="3"/>
  <c r="W45" i="3"/>
  <c r="T45" i="3"/>
  <c r="R45" i="3"/>
  <c r="O45" i="3"/>
  <c r="M45" i="3"/>
  <c r="AD44" i="3"/>
  <c r="AB44" i="3"/>
  <c r="Y44" i="3"/>
  <c r="W44" i="3"/>
  <c r="T44" i="3"/>
  <c r="R44" i="3"/>
  <c r="O44" i="3"/>
  <c r="M44" i="3"/>
  <c r="AD43" i="3"/>
  <c r="AB43" i="3"/>
  <c r="Y43" i="3"/>
  <c r="W43" i="3"/>
  <c r="T43" i="3"/>
  <c r="R43" i="3"/>
  <c r="O43" i="3"/>
  <c r="M43" i="3"/>
  <c r="AD42" i="3"/>
  <c r="AB42" i="3"/>
  <c r="Y42" i="3"/>
  <c r="W42" i="3"/>
  <c r="T42" i="3"/>
  <c r="R42" i="3"/>
  <c r="O42" i="3"/>
  <c r="M42" i="3"/>
  <c r="AD41" i="3"/>
  <c r="AB41" i="3"/>
  <c r="Y41" i="3"/>
  <c r="W41" i="3"/>
  <c r="T41" i="3"/>
  <c r="R41" i="3"/>
  <c r="O41" i="3"/>
  <c r="M41" i="3"/>
  <c r="AD40" i="3"/>
  <c r="AB40" i="3"/>
  <c r="Y40" i="3"/>
  <c r="W40" i="3"/>
  <c r="T40" i="3"/>
  <c r="R40" i="3"/>
  <c r="O40" i="3"/>
  <c r="M40" i="3"/>
  <c r="AD39" i="3"/>
  <c r="AB39" i="3"/>
  <c r="Y39" i="3"/>
  <c r="W39" i="3"/>
  <c r="T39" i="3"/>
  <c r="R39" i="3"/>
  <c r="O39" i="3"/>
  <c r="M39" i="3"/>
  <c r="AD38" i="3"/>
  <c r="AB38" i="3"/>
  <c r="Y38" i="3"/>
  <c r="W38" i="3"/>
  <c r="T38" i="3"/>
  <c r="R38" i="3"/>
  <c r="O38" i="3"/>
  <c r="M38" i="3"/>
  <c r="AD37" i="3"/>
  <c r="AB37" i="3"/>
  <c r="Y37" i="3"/>
  <c r="W37" i="3"/>
  <c r="T37" i="3"/>
  <c r="R37" i="3"/>
  <c r="O37" i="3"/>
  <c r="M37" i="3"/>
  <c r="AD36" i="3"/>
  <c r="AB36" i="3"/>
  <c r="Y36" i="3"/>
  <c r="W36" i="3"/>
  <c r="T36" i="3"/>
  <c r="R36" i="3"/>
  <c r="O36" i="3"/>
  <c r="M36" i="3"/>
  <c r="AD35" i="3"/>
  <c r="AB35" i="3"/>
  <c r="Y35" i="3"/>
  <c r="W35" i="3"/>
  <c r="T35" i="3"/>
  <c r="R35" i="3"/>
  <c r="O35" i="3"/>
  <c r="M35" i="3"/>
  <c r="AD34" i="3"/>
  <c r="AB34" i="3"/>
  <c r="Y34" i="3"/>
  <c r="W34" i="3"/>
  <c r="T34" i="3"/>
  <c r="R34" i="3"/>
  <c r="O34" i="3"/>
  <c r="M34" i="3"/>
  <c r="AD33" i="3"/>
  <c r="AB33" i="3"/>
  <c r="Y33" i="3"/>
  <c r="W33" i="3"/>
  <c r="T33" i="3"/>
  <c r="R33" i="3"/>
  <c r="O33" i="3"/>
  <c r="M33" i="3"/>
  <c r="AD32" i="3"/>
  <c r="AB32" i="3"/>
  <c r="Y32" i="3"/>
  <c r="W32" i="3"/>
  <c r="T32" i="3"/>
  <c r="R32" i="3"/>
  <c r="O32" i="3"/>
  <c r="M32" i="3"/>
  <c r="AD31" i="3"/>
  <c r="AB31" i="3"/>
  <c r="Y31" i="3"/>
  <c r="W31" i="3"/>
  <c r="T31" i="3"/>
  <c r="R31" i="3"/>
  <c r="O31" i="3"/>
  <c r="M31" i="3"/>
  <c r="AD30" i="3"/>
  <c r="AB30" i="3"/>
  <c r="Y30" i="3"/>
  <c r="W30" i="3"/>
  <c r="T30" i="3"/>
  <c r="R30" i="3"/>
  <c r="O30" i="3"/>
  <c r="M30" i="3"/>
  <c r="AD29" i="3"/>
  <c r="AB29" i="3"/>
  <c r="Y29" i="3"/>
  <c r="W29" i="3"/>
  <c r="T29" i="3"/>
  <c r="R29" i="3"/>
  <c r="O29" i="3"/>
  <c r="M29" i="3"/>
  <c r="AD28" i="3"/>
  <c r="AB28" i="3"/>
  <c r="Y28" i="3"/>
  <c r="W28" i="3"/>
  <c r="T28" i="3"/>
  <c r="R28" i="3"/>
  <c r="O28" i="3"/>
  <c r="M28" i="3"/>
  <c r="AD27" i="3"/>
  <c r="AB27" i="3"/>
  <c r="Y27" i="3"/>
  <c r="W27" i="3"/>
  <c r="T27" i="3"/>
  <c r="R27" i="3"/>
  <c r="O27" i="3"/>
  <c r="M27" i="3"/>
  <c r="AD26" i="3"/>
  <c r="AB26" i="3"/>
  <c r="Y26" i="3"/>
  <c r="W26" i="3"/>
  <c r="T26" i="3"/>
  <c r="R26" i="3"/>
  <c r="O26" i="3"/>
  <c r="M26" i="3"/>
  <c r="AD25" i="3"/>
  <c r="AB25" i="3"/>
  <c r="Y25" i="3"/>
  <c r="W25" i="3"/>
  <c r="T25" i="3"/>
  <c r="R25" i="3"/>
  <c r="O25" i="3"/>
  <c r="M25" i="3"/>
  <c r="AD24" i="3"/>
  <c r="AB24" i="3"/>
  <c r="Y24" i="3"/>
  <c r="W24" i="3"/>
  <c r="T24" i="3"/>
  <c r="R24" i="3"/>
  <c r="O24" i="3"/>
  <c r="M24" i="3"/>
  <c r="AD23" i="3"/>
  <c r="AB23" i="3"/>
  <c r="Y23" i="3"/>
  <c r="W23" i="3"/>
  <c r="T23" i="3"/>
  <c r="R23" i="3"/>
  <c r="O23" i="3"/>
  <c r="M23" i="3"/>
  <c r="AD22" i="3"/>
  <c r="AB22" i="3"/>
  <c r="Y22" i="3"/>
  <c r="W22" i="3"/>
  <c r="T22" i="3"/>
  <c r="R22" i="3"/>
  <c r="O22" i="3"/>
  <c r="M22" i="3"/>
  <c r="AD21" i="3"/>
  <c r="AB21" i="3"/>
  <c r="Y21" i="3"/>
  <c r="W21" i="3"/>
  <c r="T21" i="3"/>
  <c r="R21" i="3"/>
  <c r="O21" i="3"/>
  <c r="M21" i="3"/>
  <c r="AD20" i="3"/>
  <c r="AB20" i="3"/>
  <c r="Y20" i="3"/>
  <c r="W20" i="3"/>
  <c r="T20" i="3"/>
  <c r="R20" i="3"/>
  <c r="O20" i="3"/>
  <c r="M20" i="3"/>
  <c r="AD19" i="3"/>
  <c r="AB19" i="3"/>
  <c r="Y19" i="3"/>
  <c r="W19" i="3"/>
  <c r="T19" i="3"/>
  <c r="R19" i="3"/>
  <c r="O19" i="3"/>
  <c r="M19" i="3"/>
  <c r="AD18" i="3"/>
  <c r="AB18" i="3"/>
  <c r="Y18" i="3"/>
  <c r="W18" i="3"/>
  <c r="T18" i="3"/>
  <c r="R18" i="3"/>
  <c r="O18" i="3"/>
  <c r="M18" i="3"/>
  <c r="AD17" i="3"/>
  <c r="AB17" i="3"/>
  <c r="Y17" i="3"/>
  <c r="W17" i="3"/>
  <c r="T17" i="3"/>
  <c r="R17" i="3"/>
  <c r="O17" i="3"/>
  <c r="M17" i="3"/>
  <c r="AD16" i="3"/>
  <c r="AB16" i="3"/>
  <c r="Y16" i="3"/>
  <c r="W16" i="3"/>
  <c r="T16" i="3"/>
  <c r="R16" i="3"/>
  <c r="O16" i="3"/>
  <c r="M16" i="3"/>
  <c r="AD15" i="3"/>
  <c r="AB15" i="3"/>
  <c r="Y15" i="3"/>
  <c r="W15" i="3"/>
  <c r="T15" i="3"/>
  <c r="R15" i="3"/>
  <c r="O15" i="3"/>
  <c r="M15" i="3"/>
  <c r="AD14" i="3"/>
  <c r="AB14" i="3"/>
  <c r="Y14" i="3"/>
  <c r="W14" i="3"/>
  <c r="T14" i="3"/>
  <c r="R14" i="3"/>
  <c r="O14" i="3"/>
  <c r="M14" i="3"/>
  <c r="AD13" i="3"/>
  <c r="AB13" i="3"/>
  <c r="Y13" i="3"/>
  <c r="W13" i="3"/>
  <c r="T13" i="3"/>
  <c r="R13" i="3"/>
  <c r="O13" i="3"/>
  <c r="M13" i="3"/>
  <c r="AD12" i="3"/>
  <c r="AB12" i="3"/>
  <c r="Y12" i="3"/>
  <c r="W12" i="3"/>
  <c r="T12" i="3"/>
  <c r="R12" i="3"/>
  <c r="O12" i="3"/>
  <c r="M12" i="3"/>
  <c r="AD11" i="3"/>
  <c r="AB11" i="3"/>
  <c r="Y11" i="3"/>
  <c r="W11" i="3"/>
  <c r="T11" i="3"/>
  <c r="R11" i="3"/>
  <c r="O11" i="3"/>
  <c r="M11" i="3"/>
  <c r="AD10" i="3"/>
  <c r="AB10" i="3"/>
  <c r="Y10" i="3"/>
  <c r="W10" i="3"/>
  <c r="T10" i="3"/>
  <c r="R10" i="3"/>
  <c r="O10" i="3"/>
  <c r="M10" i="3"/>
  <c r="AD9" i="3"/>
  <c r="AB9" i="3"/>
  <c r="Y9" i="3"/>
  <c r="W9" i="3"/>
  <c r="T9" i="3"/>
  <c r="R9" i="3"/>
  <c r="O9" i="3"/>
  <c r="M9" i="3"/>
  <c r="AD8" i="3"/>
  <c r="AB8" i="3"/>
  <c r="Y8" i="3"/>
  <c r="W8" i="3"/>
  <c r="T8" i="3"/>
  <c r="R8" i="3"/>
  <c r="O8" i="3"/>
  <c r="M8" i="3"/>
  <c r="AD7" i="3"/>
  <c r="AB7" i="3"/>
  <c r="Y7" i="3"/>
  <c r="W7" i="3"/>
  <c r="T7" i="3"/>
  <c r="R7" i="3"/>
  <c r="O7" i="3"/>
  <c r="M7" i="3"/>
  <c r="AD6" i="3"/>
  <c r="AB6" i="3"/>
  <c r="Y6" i="3"/>
  <c r="W6" i="3"/>
  <c r="T6" i="3"/>
  <c r="R6" i="3"/>
  <c r="O6" i="3"/>
  <c r="M6" i="3"/>
  <c r="AD5" i="3"/>
  <c r="AB5" i="3"/>
  <c r="Y5" i="3"/>
  <c r="W5" i="3"/>
  <c r="T5" i="3"/>
  <c r="R5" i="3"/>
  <c r="O5" i="3"/>
  <c r="M5" i="3"/>
  <c r="AD4" i="3"/>
  <c r="AB4" i="3"/>
  <c r="Y4" i="3"/>
  <c r="W4" i="3"/>
  <c r="T4" i="3"/>
  <c r="R4" i="3"/>
  <c r="O4" i="3"/>
  <c r="M4" i="3"/>
  <c r="AD3" i="3"/>
  <c r="AE3" i="3" s="1"/>
  <c r="AF3" i="3" s="1"/>
  <c r="AC3" i="3"/>
  <c r="AB3" i="3"/>
  <c r="Y3" i="3"/>
  <c r="W3" i="3"/>
  <c r="U3" i="3"/>
  <c r="V3" i="3" s="1"/>
  <c r="T3" i="3"/>
  <c r="R3" i="3"/>
  <c r="O3" i="3"/>
  <c r="M3" i="3"/>
  <c r="S3" i="3" l="1"/>
  <c r="X3" i="3"/>
  <c r="Z3" i="3"/>
  <c r="AA3" i="3" s="1"/>
  <c r="N3" i="3"/>
  <c r="P3" i="3"/>
  <c r="Q3" i="3" s="1"/>
  <c r="N82" i="4"/>
  <c r="N90" i="4"/>
  <c r="N98" i="4"/>
  <c r="N106" i="4"/>
  <c r="N114" i="4"/>
  <c r="N122" i="4"/>
  <c r="N130" i="4"/>
  <c r="S136" i="4"/>
  <c r="T2" i="4" s="1"/>
  <c r="N138" i="4"/>
  <c r="S144" i="4"/>
  <c r="N146" i="4"/>
  <c r="S152" i="4"/>
  <c r="S157" i="4"/>
  <c r="N159" i="4"/>
  <c r="S165" i="4"/>
  <c r="N167" i="4"/>
  <c r="S173" i="4"/>
  <c r="N175" i="4"/>
  <c r="N180" i="4"/>
  <c r="S186" i="4"/>
  <c r="N188" i="4"/>
  <c r="N193" i="4"/>
  <c r="S204" i="4"/>
  <c r="N206" i="4"/>
  <c r="S212" i="4"/>
  <c r="N214" i="4"/>
  <c r="N219" i="4"/>
  <c r="S230" i="4"/>
  <c r="S235" i="4"/>
  <c r="N237" i="4"/>
  <c r="S240" i="4"/>
  <c r="N242" i="4"/>
  <c r="N247" i="4"/>
  <c r="S258" i="4"/>
  <c r="S263" i="4"/>
  <c r="N265" i="4"/>
  <c r="S268" i="4"/>
  <c r="N270" i="4"/>
  <c r="S276" i="4"/>
  <c r="N2" i="5"/>
  <c r="N4" i="5"/>
  <c r="N9" i="5"/>
  <c r="S15" i="5"/>
  <c r="T2" i="5" s="1"/>
  <c r="N17" i="5"/>
  <c r="S25" i="5"/>
  <c r="S30" i="5"/>
  <c r="S35" i="5"/>
  <c r="N37" i="5"/>
  <c r="S43" i="5"/>
  <c r="N45" i="5"/>
  <c r="S51" i="5"/>
  <c r="N53" i="5"/>
  <c r="N58" i="5"/>
  <c r="S64" i="5"/>
  <c r="N66" i="5"/>
  <c r="S72" i="5"/>
  <c r="N74" i="5"/>
  <c r="S80" i="5"/>
  <c r="S112" i="5"/>
  <c r="N120" i="5"/>
  <c r="S124" i="5"/>
  <c r="N124" i="5"/>
  <c r="S131" i="5"/>
  <c r="N76" i="4"/>
  <c r="O2" i="4" s="1"/>
  <c r="N84" i="4"/>
  <c r="N92" i="4"/>
  <c r="N100" i="4"/>
  <c r="N108" i="4"/>
  <c r="N116" i="4"/>
  <c r="N124" i="4"/>
  <c r="S111" i="5"/>
  <c r="N111" i="5"/>
  <c r="V2" i="6"/>
  <c r="W2" i="6" s="1"/>
  <c r="S44" i="6"/>
  <c r="N44" i="6"/>
  <c r="S83" i="5"/>
  <c r="N83" i="5"/>
  <c r="S85" i="5"/>
  <c r="N85" i="5"/>
  <c r="S23" i="6"/>
  <c r="N23" i="6"/>
  <c r="N78" i="4"/>
  <c r="N86" i="4"/>
  <c r="N94" i="4"/>
  <c r="N102" i="4"/>
  <c r="N110" i="4"/>
  <c r="N118" i="4"/>
  <c r="N126" i="4"/>
  <c r="N134" i="4"/>
  <c r="N142" i="4"/>
  <c r="N150" i="4"/>
  <c r="N155" i="4"/>
  <c r="N163" i="4"/>
  <c r="N171" i="4"/>
  <c r="N184" i="4"/>
  <c r="N197" i="4"/>
  <c r="N202" i="4"/>
  <c r="N210" i="4"/>
  <c r="N223" i="4"/>
  <c r="N228" i="4"/>
  <c r="N233" i="4"/>
  <c r="N251" i="4"/>
  <c r="N256" i="4"/>
  <c r="N261" i="4"/>
  <c r="N274" i="4"/>
  <c r="N13" i="5"/>
  <c r="N23" i="5"/>
  <c r="N28" i="5"/>
  <c r="N33" i="5"/>
  <c r="N41" i="5"/>
  <c r="N49" i="5"/>
  <c r="N62" i="5"/>
  <c r="N70" i="5"/>
  <c r="N78" i="5"/>
  <c r="S113" i="5"/>
  <c r="N115" i="5"/>
  <c r="S117" i="5"/>
  <c r="N117" i="5"/>
  <c r="S119" i="5"/>
  <c r="N119" i="5"/>
  <c r="Q2" i="6"/>
  <c r="R2" i="6" s="1"/>
  <c r="S31" i="6"/>
  <c r="N31" i="6"/>
  <c r="S87" i="5"/>
  <c r="N89" i="5"/>
  <c r="S91" i="5"/>
  <c r="N91" i="5"/>
  <c r="S93" i="5"/>
  <c r="N93" i="5"/>
  <c r="S100" i="5"/>
  <c r="N102" i="5"/>
  <c r="S104" i="5"/>
  <c r="N104" i="5"/>
  <c r="S106" i="5"/>
  <c r="N106" i="5"/>
  <c r="S39" i="6"/>
  <c r="N39" i="6"/>
  <c r="S121" i="5"/>
  <c r="S18" i="6"/>
  <c r="T2" i="6" s="1"/>
  <c r="N18" i="6"/>
  <c r="N140" i="5"/>
  <c r="N3" i="6"/>
  <c r="N8" i="6"/>
  <c r="N27" i="6"/>
  <c r="N35" i="6"/>
  <c r="N48" i="6"/>
  <c r="N56" i="6"/>
  <c r="N64" i="6"/>
  <c r="N72" i="6"/>
  <c r="N80" i="6"/>
  <c r="N88" i="6"/>
  <c r="N96" i="6"/>
  <c r="N109" i="6"/>
  <c r="N117" i="6"/>
  <c r="N125" i="6"/>
  <c r="N133" i="6"/>
  <c r="N141" i="6"/>
  <c r="N154" i="6"/>
  <c r="N162" i="6"/>
  <c r="N170" i="6"/>
  <c r="N178" i="6"/>
  <c r="N186" i="6"/>
  <c r="N194" i="6"/>
  <c r="N202" i="6"/>
  <c r="N214" i="6"/>
  <c r="N226" i="6"/>
  <c r="N261" i="6"/>
  <c r="N271" i="6"/>
  <c r="N278" i="6"/>
  <c r="N313" i="6"/>
  <c r="S300" i="6"/>
  <c r="S308" i="6"/>
  <c r="S316" i="6"/>
  <c r="N29" i="6"/>
  <c r="N37" i="6"/>
  <c r="N50" i="6"/>
  <c r="N58" i="6"/>
  <c r="N66" i="6"/>
  <c r="N74" i="6"/>
  <c r="N82" i="6"/>
  <c r="N90" i="6"/>
  <c r="N98" i="6"/>
  <c r="N103" i="6"/>
  <c r="N111" i="6"/>
  <c r="N119" i="6"/>
  <c r="N127" i="6"/>
  <c r="N135" i="6"/>
  <c r="N143" i="6"/>
  <c r="N156" i="6"/>
  <c r="N164" i="6"/>
  <c r="N172" i="6"/>
  <c r="N180" i="6"/>
  <c r="N188" i="6"/>
  <c r="N196" i="6"/>
  <c r="N204" i="6"/>
  <c r="N211" i="6"/>
  <c r="N218" i="6"/>
  <c r="N223" i="6"/>
  <c r="N246" i="6"/>
  <c r="N253" i="6"/>
  <c r="N263" i="6"/>
  <c r="N275" i="6"/>
  <c r="N280" i="6"/>
  <c r="N287" i="6"/>
  <c r="N299" i="6"/>
  <c r="N307" i="6"/>
  <c r="N315" i="6"/>
  <c r="N312" i="6"/>
  <c r="N52" i="6"/>
  <c r="N60" i="6"/>
  <c r="N68" i="6"/>
  <c r="N76" i="6"/>
  <c r="N84" i="6"/>
  <c r="N92" i="6"/>
  <c r="N100" i="6"/>
  <c r="N105" i="6"/>
  <c r="N113" i="6"/>
  <c r="N121" i="6"/>
  <c r="N129" i="6"/>
  <c r="N137" i="6"/>
  <c r="N145" i="6"/>
  <c r="N150" i="6"/>
  <c r="N158" i="6"/>
  <c r="N166" i="6"/>
  <c r="N174" i="6"/>
  <c r="N182" i="6"/>
  <c r="N190" i="6"/>
  <c r="N198" i="6"/>
  <c r="N206" i="6"/>
  <c r="N220" i="6"/>
  <c r="N232" i="6"/>
  <c r="N241" i="6"/>
  <c r="N248" i="6"/>
  <c r="N255" i="6"/>
  <c r="N265" i="6"/>
  <c r="N291" i="6"/>
  <c r="N301" i="6"/>
  <c r="N309" i="6"/>
  <c r="N317" i="6"/>
  <c r="N298" i="6"/>
  <c r="N306" i="6"/>
  <c r="N314" i="6"/>
  <c r="O2" i="5" l="1"/>
  <c r="O2" i="6"/>
</calcChain>
</file>

<file path=xl/sharedStrings.xml><?xml version="1.0" encoding="utf-8"?>
<sst xmlns="http://schemas.openxmlformats.org/spreadsheetml/2006/main" count="295" uniqueCount="36">
  <si>
    <t>Channel A Last (V)</t>
  </si>
  <si>
    <t>Channel A Ave. (V)</t>
  </si>
  <si>
    <t>Channel A Min. (V)</t>
  </si>
  <si>
    <t>Channel A Max. (V)</t>
  </si>
  <si>
    <t>Channel B Last (V)</t>
  </si>
  <si>
    <t>Channel B Ave. (V)</t>
  </si>
  <si>
    <t>Channel B Min. (V)</t>
  </si>
  <si>
    <t>Channel B Max. (V)</t>
  </si>
  <si>
    <t>RAW</t>
  </si>
  <si>
    <t>SIG</t>
  </si>
  <si>
    <t>rest</t>
  </si>
  <si>
    <t>rest (avg)</t>
  </si>
  <si>
    <t>STD</t>
  </si>
  <si>
    <t>contract</t>
  </si>
  <si>
    <t>contract (avg)</t>
  </si>
  <si>
    <t>Scenario</t>
  </si>
  <si>
    <t>Value at Rest (mV)</t>
  </si>
  <si>
    <t>Value at Contraction (mV)</t>
  </si>
  <si>
    <t>A</t>
  </si>
  <si>
    <t>B</t>
  </si>
  <si>
    <t>C</t>
  </si>
  <si>
    <t>D</t>
  </si>
  <si>
    <r>
      <t>0.5853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</rPr>
      <t>0.254181)</t>
    </r>
  </si>
  <si>
    <r>
      <t>0.907682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</rPr>
      <t>0.266911)</t>
    </r>
  </si>
  <si>
    <r>
      <t>0.260094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0.29929)</t>
    </r>
  </si>
  <si>
    <r>
      <t>0.921279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0.624917)</t>
    </r>
  </si>
  <si>
    <r>
      <t>0.230346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0.36825)</t>
    </r>
  </si>
  <si>
    <r>
      <t>0.881971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0.588547)</t>
    </r>
  </si>
  <si>
    <r>
      <t>0.270907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0.291055)</t>
    </r>
  </si>
  <si>
    <r>
      <t>0.638873 (</t>
    </r>
    <r>
      <rPr>
        <sz val="11"/>
        <color theme="1"/>
        <rFont val="Symbol"/>
        <family val="1"/>
        <charset val="2"/>
      </rPr>
      <t>±</t>
    </r>
    <r>
      <rPr>
        <sz val="11"/>
        <color theme="1"/>
        <rFont val="Calibri"/>
        <family val="2"/>
        <scheme val="minor"/>
      </rPr>
      <t>0.324469)</t>
    </r>
  </si>
  <si>
    <t>Standard deviation</t>
  </si>
  <si>
    <t>Description</t>
  </si>
  <si>
    <t>1 second contraction, 1 second rest</t>
  </si>
  <si>
    <t>1 second contraction, 5 second rest</t>
  </si>
  <si>
    <t>5 second contraction, 1 second rest</t>
  </si>
  <si>
    <t>5 second contraction, 5 second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</si>
</sst>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EMG</a:t>
            </a:r>
            <a:r>
              <a:rPr lang="en-GB" baseline="0"/>
              <a:t> Output of Outside Forearm Contraction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SIG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 1-1'!$B$7:$B$60</c:f>
              <c:numCache>
                <c:formatCode>General</c:formatCode>
                <c:ptCount val="5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</c:numCache>
            </c:numRef>
          </c:xVal>
          <c:yVal>
            <c:numRef>
              <c:f>'A 1-1'!$C$3:$C$96</c:f>
              <c:numCache>
                <c:formatCode>General</c:formatCode>
                <c:ptCount val="94"/>
                <c:pt idx="4">
                  <c:v>0.65700000000000003</c:v>
                </c:pt>
                <c:pt idx="5">
                  <c:v>1.081</c:v>
                </c:pt>
                <c:pt idx="6">
                  <c:v>0.77500000000000002</c:v>
                </c:pt>
                <c:pt idx="7">
                  <c:v>1.0489999999999999</c:v>
                </c:pt>
                <c:pt idx="8">
                  <c:v>0.63600000000000001</c:v>
                </c:pt>
                <c:pt idx="9">
                  <c:v>1.101</c:v>
                </c:pt>
                <c:pt idx="10">
                  <c:v>0.59799999999999998</c:v>
                </c:pt>
                <c:pt idx="11">
                  <c:v>1.177</c:v>
                </c:pt>
                <c:pt idx="12">
                  <c:v>0.64800000000000002</c:v>
                </c:pt>
                <c:pt idx="13">
                  <c:v>1.1020000000000001</c:v>
                </c:pt>
                <c:pt idx="14">
                  <c:v>0.67600000000000005</c:v>
                </c:pt>
                <c:pt idx="15">
                  <c:v>0.95</c:v>
                </c:pt>
                <c:pt idx="16">
                  <c:v>0.61399999999999999</c:v>
                </c:pt>
                <c:pt idx="17">
                  <c:v>0.93600000000000005</c:v>
                </c:pt>
                <c:pt idx="18">
                  <c:v>0.61699999999999999</c:v>
                </c:pt>
                <c:pt idx="19">
                  <c:v>1.0249999999999999</c:v>
                </c:pt>
                <c:pt idx="20">
                  <c:v>0.623</c:v>
                </c:pt>
                <c:pt idx="21">
                  <c:v>1.0249999999999999</c:v>
                </c:pt>
                <c:pt idx="22">
                  <c:v>0.60499999999999998</c:v>
                </c:pt>
                <c:pt idx="23">
                  <c:v>1.056</c:v>
                </c:pt>
                <c:pt idx="24">
                  <c:v>0.63300000000000001</c:v>
                </c:pt>
                <c:pt idx="25">
                  <c:v>1.0920000000000001</c:v>
                </c:pt>
                <c:pt idx="26">
                  <c:v>0.65400000000000003</c:v>
                </c:pt>
                <c:pt idx="27">
                  <c:v>1.0589999999999999</c:v>
                </c:pt>
                <c:pt idx="28">
                  <c:v>0.58799999999999997</c:v>
                </c:pt>
                <c:pt idx="29">
                  <c:v>1.0680000000000001</c:v>
                </c:pt>
                <c:pt idx="30">
                  <c:v>0.59299999999999997</c:v>
                </c:pt>
                <c:pt idx="31">
                  <c:v>1.081</c:v>
                </c:pt>
                <c:pt idx="32">
                  <c:v>0.55600000000000005</c:v>
                </c:pt>
                <c:pt idx="33">
                  <c:v>0.93700000000000006</c:v>
                </c:pt>
                <c:pt idx="34">
                  <c:v>0.60099999999999998</c:v>
                </c:pt>
                <c:pt idx="35">
                  <c:v>1.0960000000000001</c:v>
                </c:pt>
                <c:pt idx="36">
                  <c:v>0.67700000000000005</c:v>
                </c:pt>
                <c:pt idx="37">
                  <c:v>1.0029999999999999</c:v>
                </c:pt>
                <c:pt idx="38">
                  <c:v>0.66300000000000003</c:v>
                </c:pt>
                <c:pt idx="39">
                  <c:v>1.179</c:v>
                </c:pt>
                <c:pt idx="40">
                  <c:v>0.621</c:v>
                </c:pt>
                <c:pt idx="41">
                  <c:v>1.0029999999999999</c:v>
                </c:pt>
                <c:pt idx="42">
                  <c:v>0.61699999999999999</c:v>
                </c:pt>
                <c:pt idx="43">
                  <c:v>1.1339999999999999</c:v>
                </c:pt>
                <c:pt idx="44">
                  <c:v>0.65700000000000003</c:v>
                </c:pt>
                <c:pt idx="45">
                  <c:v>0.996</c:v>
                </c:pt>
                <c:pt idx="46">
                  <c:v>0.53400000000000003</c:v>
                </c:pt>
                <c:pt idx="47">
                  <c:v>0.83899999999999997</c:v>
                </c:pt>
                <c:pt idx="48">
                  <c:v>0.99099999999999999</c:v>
                </c:pt>
                <c:pt idx="49">
                  <c:v>0.66</c:v>
                </c:pt>
                <c:pt idx="50">
                  <c:v>1.016</c:v>
                </c:pt>
                <c:pt idx="51">
                  <c:v>0.65400000000000003</c:v>
                </c:pt>
                <c:pt idx="52">
                  <c:v>0.996</c:v>
                </c:pt>
                <c:pt idx="53">
                  <c:v>0.58199999999999996</c:v>
                </c:pt>
                <c:pt idx="54">
                  <c:v>0.79100000000000004</c:v>
                </c:pt>
                <c:pt idx="55">
                  <c:v>0.70399999999999996</c:v>
                </c:pt>
                <c:pt idx="56">
                  <c:v>0.59099999999999997</c:v>
                </c:pt>
                <c:pt idx="57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B-4BBD-ABCE-42FC6B4B23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1-1'!$A$3:$A$96</c:f>
              <c:numCache>
                <c:formatCode>[$-F400]h:mm:ss\ AM/PM</c:formatCode>
                <c:ptCount val="94"/>
                <c:pt idx="4">
                  <c:v>9.2592592592592588E-5</c:v>
                </c:pt>
                <c:pt idx="5">
                  <c:v>1.0416666666666667E-4</c:v>
                </c:pt>
                <c:pt idx="6">
                  <c:v>1.1574074074074073E-4</c:v>
                </c:pt>
                <c:pt idx="7">
                  <c:v>1.273148148148148E-4</c:v>
                </c:pt>
                <c:pt idx="8">
                  <c:v>1.3888888888888889E-4</c:v>
                </c:pt>
                <c:pt idx="9">
                  <c:v>1.5046296296296297E-4</c:v>
                </c:pt>
                <c:pt idx="10">
                  <c:v>1.6203703703703703E-4</c:v>
                </c:pt>
                <c:pt idx="11">
                  <c:v>1.7361111111111112E-4</c:v>
                </c:pt>
                <c:pt idx="12">
                  <c:v>1.8518518518518518E-4</c:v>
                </c:pt>
                <c:pt idx="13">
                  <c:v>1.9675925925925926E-4</c:v>
                </c:pt>
                <c:pt idx="14">
                  <c:v>2.0833333333333335E-4</c:v>
                </c:pt>
                <c:pt idx="15">
                  <c:v>2.199074074074074E-4</c:v>
                </c:pt>
                <c:pt idx="16">
                  <c:v>2.3148148148148146E-4</c:v>
                </c:pt>
                <c:pt idx="17">
                  <c:v>2.4305555555555552E-4</c:v>
                </c:pt>
                <c:pt idx="18">
                  <c:v>2.5462962962962961E-4</c:v>
                </c:pt>
                <c:pt idx="19">
                  <c:v>2.6620370370370372E-4</c:v>
                </c:pt>
                <c:pt idx="20">
                  <c:v>2.7777777777777778E-4</c:v>
                </c:pt>
                <c:pt idx="21">
                  <c:v>2.8935185185185189E-4</c:v>
                </c:pt>
                <c:pt idx="22">
                  <c:v>3.0092592592592595E-4</c:v>
                </c:pt>
                <c:pt idx="23">
                  <c:v>3.1250000000000001E-4</c:v>
                </c:pt>
                <c:pt idx="24">
                  <c:v>3.2407407407407406E-4</c:v>
                </c:pt>
                <c:pt idx="25">
                  <c:v>3.3564814814814812E-4</c:v>
                </c:pt>
                <c:pt idx="26">
                  <c:v>3.4722222222222224E-4</c:v>
                </c:pt>
                <c:pt idx="27">
                  <c:v>3.5879629629629635E-4</c:v>
                </c:pt>
                <c:pt idx="28">
                  <c:v>3.7037037037037035E-4</c:v>
                </c:pt>
                <c:pt idx="29">
                  <c:v>3.8194444444444446E-4</c:v>
                </c:pt>
                <c:pt idx="30">
                  <c:v>3.9351851851851852E-4</c:v>
                </c:pt>
                <c:pt idx="31">
                  <c:v>4.0509259259259258E-4</c:v>
                </c:pt>
                <c:pt idx="32">
                  <c:v>4.1666666666666669E-4</c:v>
                </c:pt>
                <c:pt idx="33">
                  <c:v>4.2824074074074075E-4</c:v>
                </c:pt>
                <c:pt idx="34">
                  <c:v>4.3981481481481481E-4</c:v>
                </c:pt>
                <c:pt idx="35">
                  <c:v>4.5138888888888892E-4</c:v>
                </c:pt>
                <c:pt idx="36">
                  <c:v>4.6296296296296293E-4</c:v>
                </c:pt>
                <c:pt idx="37">
                  <c:v>4.7453703703703704E-4</c:v>
                </c:pt>
                <c:pt idx="38">
                  <c:v>4.8611111111111104E-4</c:v>
                </c:pt>
                <c:pt idx="39">
                  <c:v>4.9768518518518521E-4</c:v>
                </c:pt>
                <c:pt idx="40">
                  <c:v>5.0925925925925921E-4</c:v>
                </c:pt>
                <c:pt idx="41">
                  <c:v>5.2083333333333333E-4</c:v>
                </c:pt>
                <c:pt idx="42">
                  <c:v>5.3240740740740744E-4</c:v>
                </c:pt>
                <c:pt idx="43">
                  <c:v>5.4398148148148144E-4</c:v>
                </c:pt>
                <c:pt idx="44">
                  <c:v>5.5555555555555556E-4</c:v>
                </c:pt>
                <c:pt idx="45">
                  <c:v>5.6712962962962956E-4</c:v>
                </c:pt>
                <c:pt idx="46">
                  <c:v>5.7870370370370378E-4</c:v>
                </c:pt>
                <c:pt idx="47">
                  <c:v>5.9027777777777778E-4</c:v>
                </c:pt>
                <c:pt idx="48">
                  <c:v>6.018518518518519E-4</c:v>
                </c:pt>
                <c:pt idx="49">
                  <c:v>6.134259259259259E-4</c:v>
                </c:pt>
                <c:pt idx="50">
                  <c:v>6.2500000000000001E-4</c:v>
                </c:pt>
                <c:pt idx="51">
                  <c:v>6.3657407407407402E-4</c:v>
                </c:pt>
                <c:pt idx="52">
                  <c:v>6.4814814814814813E-4</c:v>
                </c:pt>
                <c:pt idx="53">
                  <c:v>6.5972222222222213E-4</c:v>
                </c:pt>
                <c:pt idx="54">
                  <c:v>6.7129629629629625E-4</c:v>
                </c:pt>
                <c:pt idx="55">
                  <c:v>5.9027777777777778E-4</c:v>
                </c:pt>
                <c:pt idx="56">
                  <c:v>6.018518518518519E-4</c:v>
                </c:pt>
                <c:pt idx="57">
                  <c:v>6.134259259259259E-4</c:v>
                </c:pt>
              </c:numCache>
            </c:numRef>
          </c:xVal>
          <c:yVal>
            <c:numRef>
              <c:f>'A 1-1'!$D$3:$D$96</c:f>
            </c:numRef>
          </c:yVal>
          <c:smooth val="1"/>
          <c:extLst>
            <c:ext xmlns:c16="http://schemas.microsoft.com/office/drawing/2014/chart" uri="{C3380CC4-5D6E-409C-BE32-E72D297353CC}">
              <c16:uniqueId val="{00000001-779B-4BBD-ABCE-42FC6B4B23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1-1'!$A$3:$A$96</c:f>
              <c:numCache>
                <c:formatCode>[$-F400]h:mm:ss\ AM/PM</c:formatCode>
                <c:ptCount val="94"/>
                <c:pt idx="4">
                  <c:v>9.2592592592592588E-5</c:v>
                </c:pt>
                <c:pt idx="5">
                  <c:v>1.0416666666666667E-4</c:v>
                </c:pt>
                <c:pt idx="6">
                  <c:v>1.1574074074074073E-4</c:v>
                </c:pt>
                <c:pt idx="7">
                  <c:v>1.273148148148148E-4</c:v>
                </c:pt>
                <c:pt idx="8">
                  <c:v>1.3888888888888889E-4</c:v>
                </c:pt>
                <c:pt idx="9">
                  <c:v>1.5046296296296297E-4</c:v>
                </c:pt>
                <c:pt idx="10">
                  <c:v>1.6203703703703703E-4</c:v>
                </c:pt>
                <c:pt idx="11">
                  <c:v>1.7361111111111112E-4</c:v>
                </c:pt>
                <c:pt idx="12">
                  <c:v>1.8518518518518518E-4</c:v>
                </c:pt>
                <c:pt idx="13">
                  <c:v>1.9675925925925926E-4</c:v>
                </c:pt>
                <c:pt idx="14">
                  <c:v>2.0833333333333335E-4</c:v>
                </c:pt>
                <c:pt idx="15">
                  <c:v>2.199074074074074E-4</c:v>
                </c:pt>
                <c:pt idx="16">
                  <c:v>2.3148148148148146E-4</c:v>
                </c:pt>
                <c:pt idx="17">
                  <c:v>2.4305555555555552E-4</c:v>
                </c:pt>
                <c:pt idx="18">
                  <c:v>2.5462962962962961E-4</c:v>
                </c:pt>
                <c:pt idx="19">
                  <c:v>2.6620370370370372E-4</c:v>
                </c:pt>
                <c:pt idx="20">
                  <c:v>2.7777777777777778E-4</c:v>
                </c:pt>
                <c:pt idx="21">
                  <c:v>2.8935185185185189E-4</c:v>
                </c:pt>
                <c:pt idx="22">
                  <c:v>3.0092592592592595E-4</c:v>
                </c:pt>
                <c:pt idx="23">
                  <c:v>3.1250000000000001E-4</c:v>
                </c:pt>
                <c:pt idx="24">
                  <c:v>3.2407407407407406E-4</c:v>
                </c:pt>
                <c:pt idx="25">
                  <c:v>3.3564814814814812E-4</c:v>
                </c:pt>
                <c:pt idx="26">
                  <c:v>3.4722222222222224E-4</c:v>
                </c:pt>
                <c:pt idx="27">
                  <c:v>3.5879629629629635E-4</c:v>
                </c:pt>
                <c:pt idx="28">
                  <c:v>3.7037037037037035E-4</c:v>
                </c:pt>
                <c:pt idx="29">
                  <c:v>3.8194444444444446E-4</c:v>
                </c:pt>
                <c:pt idx="30">
                  <c:v>3.9351851851851852E-4</c:v>
                </c:pt>
                <c:pt idx="31">
                  <c:v>4.0509259259259258E-4</c:v>
                </c:pt>
                <c:pt idx="32">
                  <c:v>4.1666666666666669E-4</c:v>
                </c:pt>
                <c:pt idx="33">
                  <c:v>4.2824074074074075E-4</c:v>
                </c:pt>
                <c:pt idx="34">
                  <c:v>4.3981481481481481E-4</c:v>
                </c:pt>
                <c:pt idx="35">
                  <c:v>4.5138888888888892E-4</c:v>
                </c:pt>
                <c:pt idx="36">
                  <c:v>4.6296296296296293E-4</c:v>
                </c:pt>
                <c:pt idx="37">
                  <c:v>4.7453703703703704E-4</c:v>
                </c:pt>
                <c:pt idx="38">
                  <c:v>4.8611111111111104E-4</c:v>
                </c:pt>
                <c:pt idx="39">
                  <c:v>4.9768518518518521E-4</c:v>
                </c:pt>
                <c:pt idx="40">
                  <c:v>5.0925925925925921E-4</c:v>
                </c:pt>
                <c:pt idx="41">
                  <c:v>5.2083333333333333E-4</c:v>
                </c:pt>
                <c:pt idx="42">
                  <c:v>5.3240740740740744E-4</c:v>
                </c:pt>
                <c:pt idx="43">
                  <c:v>5.4398148148148144E-4</c:v>
                </c:pt>
                <c:pt idx="44">
                  <c:v>5.5555555555555556E-4</c:v>
                </c:pt>
                <c:pt idx="45">
                  <c:v>5.6712962962962956E-4</c:v>
                </c:pt>
                <c:pt idx="46">
                  <c:v>5.7870370370370378E-4</c:v>
                </c:pt>
                <c:pt idx="47">
                  <c:v>5.9027777777777778E-4</c:v>
                </c:pt>
                <c:pt idx="48">
                  <c:v>6.018518518518519E-4</c:v>
                </c:pt>
                <c:pt idx="49">
                  <c:v>6.134259259259259E-4</c:v>
                </c:pt>
                <c:pt idx="50">
                  <c:v>6.2500000000000001E-4</c:v>
                </c:pt>
                <c:pt idx="51">
                  <c:v>6.3657407407407402E-4</c:v>
                </c:pt>
                <c:pt idx="52">
                  <c:v>6.4814814814814813E-4</c:v>
                </c:pt>
                <c:pt idx="53">
                  <c:v>6.5972222222222213E-4</c:v>
                </c:pt>
                <c:pt idx="54">
                  <c:v>6.7129629629629625E-4</c:v>
                </c:pt>
                <c:pt idx="55">
                  <c:v>5.9027777777777778E-4</c:v>
                </c:pt>
                <c:pt idx="56">
                  <c:v>6.018518518518519E-4</c:v>
                </c:pt>
                <c:pt idx="57">
                  <c:v>6.134259259259259E-4</c:v>
                </c:pt>
              </c:numCache>
            </c:numRef>
          </c:xVal>
          <c:yVal>
            <c:numRef>
              <c:f>'A 1-1'!$E$3:$E$96</c:f>
            </c:numRef>
          </c:yVal>
          <c:smooth val="1"/>
          <c:extLst>
            <c:ext xmlns:c16="http://schemas.microsoft.com/office/drawing/2014/chart" uri="{C3380CC4-5D6E-409C-BE32-E72D297353CC}">
              <c16:uniqueId val="{00000002-779B-4BBD-ABCE-42FC6B4B230E}"/>
            </c:ext>
          </c:extLst>
        </c:ser>
        <c:ser>
          <c:idx val="3"/>
          <c:order val="3"/>
          <c:tx>
            <c:v>SIG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 1-1'!$A$3:$A$96</c:f>
              <c:numCache>
                <c:formatCode>[$-F400]h:mm:ss\ AM/PM</c:formatCode>
                <c:ptCount val="94"/>
                <c:pt idx="4">
                  <c:v>9.2592592592592588E-5</c:v>
                </c:pt>
                <c:pt idx="5">
                  <c:v>1.0416666666666667E-4</c:v>
                </c:pt>
                <c:pt idx="6">
                  <c:v>1.1574074074074073E-4</c:v>
                </c:pt>
                <c:pt idx="7">
                  <c:v>1.273148148148148E-4</c:v>
                </c:pt>
                <c:pt idx="8">
                  <c:v>1.3888888888888889E-4</c:v>
                </c:pt>
                <c:pt idx="9">
                  <c:v>1.5046296296296297E-4</c:v>
                </c:pt>
                <c:pt idx="10">
                  <c:v>1.6203703703703703E-4</c:v>
                </c:pt>
                <c:pt idx="11">
                  <c:v>1.7361111111111112E-4</c:v>
                </c:pt>
                <c:pt idx="12">
                  <c:v>1.8518518518518518E-4</c:v>
                </c:pt>
                <c:pt idx="13">
                  <c:v>1.9675925925925926E-4</c:v>
                </c:pt>
                <c:pt idx="14">
                  <c:v>2.0833333333333335E-4</c:v>
                </c:pt>
                <c:pt idx="15">
                  <c:v>2.199074074074074E-4</c:v>
                </c:pt>
                <c:pt idx="16">
                  <c:v>2.3148148148148146E-4</c:v>
                </c:pt>
                <c:pt idx="17">
                  <c:v>2.4305555555555552E-4</c:v>
                </c:pt>
                <c:pt idx="18">
                  <c:v>2.5462962962962961E-4</c:v>
                </c:pt>
                <c:pt idx="19">
                  <c:v>2.6620370370370372E-4</c:v>
                </c:pt>
                <c:pt idx="20">
                  <c:v>2.7777777777777778E-4</c:v>
                </c:pt>
                <c:pt idx="21">
                  <c:v>2.8935185185185189E-4</c:v>
                </c:pt>
                <c:pt idx="22">
                  <c:v>3.0092592592592595E-4</c:v>
                </c:pt>
                <c:pt idx="23">
                  <c:v>3.1250000000000001E-4</c:v>
                </c:pt>
                <c:pt idx="24">
                  <c:v>3.2407407407407406E-4</c:v>
                </c:pt>
                <c:pt idx="25">
                  <c:v>3.3564814814814812E-4</c:v>
                </c:pt>
                <c:pt idx="26">
                  <c:v>3.4722222222222224E-4</c:v>
                </c:pt>
                <c:pt idx="27">
                  <c:v>3.5879629629629635E-4</c:v>
                </c:pt>
                <c:pt idx="28">
                  <c:v>3.7037037037037035E-4</c:v>
                </c:pt>
                <c:pt idx="29">
                  <c:v>3.8194444444444446E-4</c:v>
                </c:pt>
                <c:pt idx="30">
                  <c:v>3.9351851851851852E-4</c:v>
                </c:pt>
                <c:pt idx="31">
                  <c:v>4.0509259259259258E-4</c:v>
                </c:pt>
                <c:pt idx="32">
                  <c:v>4.1666666666666669E-4</c:v>
                </c:pt>
                <c:pt idx="33">
                  <c:v>4.2824074074074075E-4</c:v>
                </c:pt>
                <c:pt idx="34">
                  <c:v>4.3981481481481481E-4</c:v>
                </c:pt>
                <c:pt idx="35">
                  <c:v>4.5138888888888892E-4</c:v>
                </c:pt>
                <c:pt idx="36">
                  <c:v>4.6296296296296293E-4</c:v>
                </c:pt>
                <c:pt idx="37">
                  <c:v>4.7453703703703704E-4</c:v>
                </c:pt>
                <c:pt idx="38">
                  <c:v>4.8611111111111104E-4</c:v>
                </c:pt>
                <c:pt idx="39">
                  <c:v>4.9768518518518521E-4</c:v>
                </c:pt>
                <c:pt idx="40">
                  <c:v>5.0925925925925921E-4</c:v>
                </c:pt>
                <c:pt idx="41">
                  <c:v>5.2083333333333333E-4</c:v>
                </c:pt>
                <c:pt idx="42">
                  <c:v>5.3240740740740744E-4</c:v>
                </c:pt>
                <c:pt idx="43">
                  <c:v>5.4398148148148144E-4</c:v>
                </c:pt>
                <c:pt idx="44">
                  <c:v>5.5555555555555556E-4</c:v>
                </c:pt>
                <c:pt idx="45">
                  <c:v>5.6712962962962956E-4</c:v>
                </c:pt>
                <c:pt idx="46">
                  <c:v>5.7870370370370378E-4</c:v>
                </c:pt>
                <c:pt idx="47">
                  <c:v>5.9027777777777778E-4</c:v>
                </c:pt>
                <c:pt idx="48">
                  <c:v>6.018518518518519E-4</c:v>
                </c:pt>
                <c:pt idx="49">
                  <c:v>6.134259259259259E-4</c:v>
                </c:pt>
                <c:pt idx="50">
                  <c:v>6.2500000000000001E-4</c:v>
                </c:pt>
                <c:pt idx="51">
                  <c:v>6.3657407407407402E-4</c:v>
                </c:pt>
                <c:pt idx="52">
                  <c:v>6.4814814814814813E-4</c:v>
                </c:pt>
                <c:pt idx="53">
                  <c:v>6.5972222222222213E-4</c:v>
                </c:pt>
                <c:pt idx="54">
                  <c:v>6.7129629629629625E-4</c:v>
                </c:pt>
                <c:pt idx="55">
                  <c:v>5.9027777777777778E-4</c:v>
                </c:pt>
                <c:pt idx="56">
                  <c:v>6.018518518518519E-4</c:v>
                </c:pt>
                <c:pt idx="57">
                  <c:v>6.134259259259259E-4</c:v>
                </c:pt>
              </c:numCache>
            </c:numRef>
          </c:xVal>
          <c:yVal>
            <c:numRef>
              <c:f>'A 1-1'!$F$3:$F$96</c:f>
            </c:numRef>
          </c:yVal>
          <c:smooth val="1"/>
          <c:extLst>
            <c:ext xmlns:c16="http://schemas.microsoft.com/office/drawing/2014/chart" uri="{C3380CC4-5D6E-409C-BE32-E72D297353CC}">
              <c16:uniqueId val="{00000003-779B-4BBD-ABCE-42FC6B4B230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 1-1'!$A$3:$A$96</c:f>
              <c:numCache>
                <c:formatCode>[$-F400]h:mm:ss\ AM/PM</c:formatCode>
                <c:ptCount val="94"/>
                <c:pt idx="4">
                  <c:v>9.2592592592592588E-5</c:v>
                </c:pt>
                <c:pt idx="5">
                  <c:v>1.0416666666666667E-4</c:v>
                </c:pt>
                <c:pt idx="6">
                  <c:v>1.1574074074074073E-4</c:v>
                </c:pt>
                <c:pt idx="7">
                  <c:v>1.273148148148148E-4</c:v>
                </c:pt>
                <c:pt idx="8">
                  <c:v>1.3888888888888889E-4</c:v>
                </c:pt>
                <c:pt idx="9">
                  <c:v>1.5046296296296297E-4</c:v>
                </c:pt>
                <c:pt idx="10">
                  <c:v>1.6203703703703703E-4</c:v>
                </c:pt>
                <c:pt idx="11">
                  <c:v>1.7361111111111112E-4</c:v>
                </c:pt>
                <c:pt idx="12">
                  <c:v>1.8518518518518518E-4</c:v>
                </c:pt>
                <c:pt idx="13">
                  <c:v>1.9675925925925926E-4</c:v>
                </c:pt>
                <c:pt idx="14">
                  <c:v>2.0833333333333335E-4</c:v>
                </c:pt>
                <c:pt idx="15">
                  <c:v>2.199074074074074E-4</c:v>
                </c:pt>
                <c:pt idx="16">
                  <c:v>2.3148148148148146E-4</c:v>
                </c:pt>
                <c:pt idx="17">
                  <c:v>2.4305555555555552E-4</c:v>
                </c:pt>
                <c:pt idx="18">
                  <c:v>2.5462962962962961E-4</c:v>
                </c:pt>
                <c:pt idx="19">
                  <c:v>2.6620370370370372E-4</c:v>
                </c:pt>
                <c:pt idx="20">
                  <c:v>2.7777777777777778E-4</c:v>
                </c:pt>
                <c:pt idx="21">
                  <c:v>2.8935185185185189E-4</c:v>
                </c:pt>
                <c:pt idx="22">
                  <c:v>3.0092592592592595E-4</c:v>
                </c:pt>
                <c:pt idx="23">
                  <c:v>3.1250000000000001E-4</c:v>
                </c:pt>
                <c:pt idx="24">
                  <c:v>3.2407407407407406E-4</c:v>
                </c:pt>
                <c:pt idx="25">
                  <c:v>3.3564814814814812E-4</c:v>
                </c:pt>
                <c:pt idx="26">
                  <c:v>3.4722222222222224E-4</c:v>
                </c:pt>
                <c:pt idx="27">
                  <c:v>3.5879629629629635E-4</c:v>
                </c:pt>
                <c:pt idx="28">
                  <c:v>3.7037037037037035E-4</c:v>
                </c:pt>
                <c:pt idx="29">
                  <c:v>3.8194444444444446E-4</c:v>
                </c:pt>
                <c:pt idx="30">
                  <c:v>3.9351851851851852E-4</c:v>
                </c:pt>
                <c:pt idx="31">
                  <c:v>4.0509259259259258E-4</c:v>
                </c:pt>
                <c:pt idx="32">
                  <c:v>4.1666666666666669E-4</c:v>
                </c:pt>
                <c:pt idx="33">
                  <c:v>4.2824074074074075E-4</c:v>
                </c:pt>
                <c:pt idx="34">
                  <c:v>4.3981481481481481E-4</c:v>
                </c:pt>
                <c:pt idx="35">
                  <c:v>4.5138888888888892E-4</c:v>
                </c:pt>
                <c:pt idx="36">
                  <c:v>4.6296296296296293E-4</c:v>
                </c:pt>
                <c:pt idx="37">
                  <c:v>4.7453703703703704E-4</c:v>
                </c:pt>
                <c:pt idx="38">
                  <c:v>4.8611111111111104E-4</c:v>
                </c:pt>
                <c:pt idx="39">
                  <c:v>4.9768518518518521E-4</c:v>
                </c:pt>
                <c:pt idx="40">
                  <c:v>5.0925925925925921E-4</c:v>
                </c:pt>
                <c:pt idx="41">
                  <c:v>5.2083333333333333E-4</c:v>
                </c:pt>
                <c:pt idx="42">
                  <c:v>5.3240740740740744E-4</c:v>
                </c:pt>
                <c:pt idx="43">
                  <c:v>5.4398148148148144E-4</c:v>
                </c:pt>
                <c:pt idx="44">
                  <c:v>5.5555555555555556E-4</c:v>
                </c:pt>
                <c:pt idx="45">
                  <c:v>5.6712962962962956E-4</c:v>
                </c:pt>
                <c:pt idx="46">
                  <c:v>5.7870370370370378E-4</c:v>
                </c:pt>
                <c:pt idx="47">
                  <c:v>5.9027777777777778E-4</c:v>
                </c:pt>
                <c:pt idx="48">
                  <c:v>6.018518518518519E-4</c:v>
                </c:pt>
                <c:pt idx="49">
                  <c:v>6.134259259259259E-4</c:v>
                </c:pt>
                <c:pt idx="50">
                  <c:v>6.2500000000000001E-4</c:v>
                </c:pt>
                <c:pt idx="51">
                  <c:v>6.3657407407407402E-4</c:v>
                </c:pt>
                <c:pt idx="52">
                  <c:v>6.4814814814814813E-4</c:v>
                </c:pt>
                <c:pt idx="53">
                  <c:v>6.5972222222222213E-4</c:v>
                </c:pt>
                <c:pt idx="54">
                  <c:v>6.7129629629629625E-4</c:v>
                </c:pt>
                <c:pt idx="55">
                  <c:v>5.9027777777777778E-4</c:v>
                </c:pt>
                <c:pt idx="56">
                  <c:v>6.018518518518519E-4</c:v>
                </c:pt>
                <c:pt idx="57">
                  <c:v>6.134259259259259E-4</c:v>
                </c:pt>
              </c:numCache>
            </c:numRef>
          </c:xVal>
          <c:yVal>
            <c:numRef>
              <c:f>'A 1-1'!$G$3:$G$96</c:f>
            </c:numRef>
          </c:yVal>
          <c:smooth val="1"/>
          <c:extLst>
            <c:ext xmlns:c16="http://schemas.microsoft.com/office/drawing/2014/chart" uri="{C3380CC4-5D6E-409C-BE32-E72D297353CC}">
              <c16:uniqueId val="{00000004-779B-4BBD-ABCE-42FC6B4B230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 1-1'!$A$3:$A$96</c:f>
              <c:numCache>
                <c:formatCode>[$-F400]h:mm:ss\ AM/PM</c:formatCode>
                <c:ptCount val="94"/>
                <c:pt idx="4">
                  <c:v>9.2592592592592588E-5</c:v>
                </c:pt>
                <c:pt idx="5">
                  <c:v>1.0416666666666667E-4</c:v>
                </c:pt>
                <c:pt idx="6">
                  <c:v>1.1574074074074073E-4</c:v>
                </c:pt>
                <c:pt idx="7">
                  <c:v>1.273148148148148E-4</c:v>
                </c:pt>
                <c:pt idx="8">
                  <c:v>1.3888888888888889E-4</c:v>
                </c:pt>
                <c:pt idx="9">
                  <c:v>1.5046296296296297E-4</c:v>
                </c:pt>
                <c:pt idx="10">
                  <c:v>1.6203703703703703E-4</c:v>
                </c:pt>
                <c:pt idx="11">
                  <c:v>1.7361111111111112E-4</c:v>
                </c:pt>
                <c:pt idx="12">
                  <c:v>1.8518518518518518E-4</c:v>
                </c:pt>
                <c:pt idx="13">
                  <c:v>1.9675925925925926E-4</c:v>
                </c:pt>
                <c:pt idx="14">
                  <c:v>2.0833333333333335E-4</c:v>
                </c:pt>
                <c:pt idx="15">
                  <c:v>2.199074074074074E-4</c:v>
                </c:pt>
                <c:pt idx="16">
                  <c:v>2.3148148148148146E-4</c:v>
                </c:pt>
                <c:pt idx="17">
                  <c:v>2.4305555555555552E-4</c:v>
                </c:pt>
                <c:pt idx="18">
                  <c:v>2.5462962962962961E-4</c:v>
                </c:pt>
                <c:pt idx="19">
                  <c:v>2.6620370370370372E-4</c:v>
                </c:pt>
                <c:pt idx="20">
                  <c:v>2.7777777777777778E-4</c:v>
                </c:pt>
                <c:pt idx="21">
                  <c:v>2.8935185185185189E-4</c:v>
                </c:pt>
                <c:pt idx="22">
                  <c:v>3.0092592592592595E-4</c:v>
                </c:pt>
                <c:pt idx="23">
                  <c:v>3.1250000000000001E-4</c:v>
                </c:pt>
                <c:pt idx="24">
                  <c:v>3.2407407407407406E-4</c:v>
                </c:pt>
                <c:pt idx="25">
                  <c:v>3.3564814814814812E-4</c:v>
                </c:pt>
                <c:pt idx="26">
                  <c:v>3.4722222222222224E-4</c:v>
                </c:pt>
                <c:pt idx="27">
                  <c:v>3.5879629629629635E-4</c:v>
                </c:pt>
                <c:pt idx="28">
                  <c:v>3.7037037037037035E-4</c:v>
                </c:pt>
                <c:pt idx="29">
                  <c:v>3.8194444444444446E-4</c:v>
                </c:pt>
                <c:pt idx="30">
                  <c:v>3.9351851851851852E-4</c:v>
                </c:pt>
                <c:pt idx="31">
                  <c:v>4.0509259259259258E-4</c:v>
                </c:pt>
                <c:pt idx="32">
                  <c:v>4.1666666666666669E-4</c:v>
                </c:pt>
                <c:pt idx="33">
                  <c:v>4.2824074074074075E-4</c:v>
                </c:pt>
                <c:pt idx="34">
                  <c:v>4.3981481481481481E-4</c:v>
                </c:pt>
                <c:pt idx="35">
                  <c:v>4.5138888888888892E-4</c:v>
                </c:pt>
                <c:pt idx="36">
                  <c:v>4.6296296296296293E-4</c:v>
                </c:pt>
                <c:pt idx="37">
                  <c:v>4.7453703703703704E-4</c:v>
                </c:pt>
                <c:pt idx="38">
                  <c:v>4.8611111111111104E-4</c:v>
                </c:pt>
                <c:pt idx="39">
                  <c:v>4.9768518518518521E-4</c:v>
                </c:pt>
                <c:pt idx="40">
                  <c:v>5.0925925925925921E-4</c:v>
                </c:pt>
                <c:pt idx="41">
                  <c:v>5.2083333333333333E-4</c:v>
                </c:pt>
                <c:pt idx="42">
                  <c:v>5.3240740740740744E-4</c:v>
                </c:pt>
                <c:pt idx="43">
                  <c:v>5.4398148148148144E-4</c:v>
                </c:pt>
                <c:pt idx="44">
                  <c:v>5.5555555555555556E-4</c:v>
                </c:pt>
                <c:pt idx="45">
                  <c:v>5.6712962962962956E-4</c:v>
                </c:pt>
                <c:pt idx="46">
                  <c:v>5.7870370370370378E-4</c:v>
                </c:pt>
                <c:pt idx="47">
                  <c:v>5.9027777777777778E-4</c:v>
                </c:pt>
                <c:pt idx="48">
                  <c:v>6.018518518518519E-4</c:v>
                </c:pt>
                <c:pt idx="49">
                  <c:v>6.134259259259259E-4</c:v>
                </c:pt>
                <c:pt idx="50">
                  <c:v>6.2500000000000001E-4</c:v>
                </c:pt>
                <c:pt idx="51">
                  <c:v>6.3657407407407402E-4</c:v>
                </c:pt>
                <c:pt idx="52">
                  <c:v>6.4814814814814813E-4</c:v>
                </c:pt>
                <c:pt idx="53">
                  <c:v>6.5972222222222213E-4</c:v>
                </c:pt>
                <c:pt idx="54">
                  <c:v>6.7129629629629625E-4</c:v>
                </c:pt>
                <c:pt idx="55">
                  <c:v>5.9027777777777778E-4</c:v>
                </c:pt>
                <c:pt idx="56">
                  <c:v>6.018518518518519E-4</c:v>
                </c:pt>
                <c:pt idx="57">
                  <c:v>6.134259259259259E-4</c:v>
                </c:pt>
              </c:numCache>
            </c:numRef>
          </c:xVal>
          <c:yVal>
            <c:numRef>
              <c:f>'A 1-1'!$H$3:$H$96</c:f>
            </c:numRef>
          </c:yVal>
          <c:smooth val="1"/>
          <c:extLst>
            <c:ext xmlns:c16="http://schemas.microsoft.com/office/drawing/2014/chart" uri="{C3380CC4-5D6E-409C-BE32-E72D297353CC}">
              <c16:uniqueId val="{00000005-779B-4BBD-ABCE-42FC6B4B230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 1-1'!$A$3:$A$96</c:f>
              <c:numCache>
                <c:formatCode>[$-F400]h:mm:ss\ AM/PM</c:formatCode>
                <c:ptCount val="94"/>
                <c:pt idx="4">
                  <c:v>9.2592592592592588E-5</c:v>
                </c:pt>
                <c:pt idx="5">
                  <c:v>1.0416666666666667E-4</c:v>
                </c:pt>
                <c:pt idx="6">
                  <c:v>1.1574074074074073E-4</c:v>
                </c:pt>
                <c:pt idx="7">
                  <c:v>1.273148148148148E-4</c:v>
                </c:pt>
                <c:pt idx="8">
                  <c:v>1.3888888888888889E-4</c:v>
                </c:pt>
                <c:pt idx="9">
                  <c:v>1.5046296296296297E-4</c:v>
                </c:pt>
                <c:pt idx="10">
                  <c:v>1.6203703703703703E-4</c:v>
                </c:pt>
                <c:pt idx="11">
                  <c:v>1.7361111111111112E-4</c:v>
                </c:pt>
                <c:pt idx="12">
                  <c:v>1.8518518518518518E-4</c:v>
                </c:pt>
                <c:pt idx="13">
                  <c:v>1.9675925925925926E-4</c:v>
                </c:pt>
                <c:pt idx="14">
                  <c:v>2.0833333333333335E-4</c:v>
                </c:pt>
                <c:pt idx="15">
                  <c:v>2.199074074074074E-4</c:v>
                </c:pt>
                <c:pt idx="16">
                  <c:v>2.3148148148148146E-4</c:v>
                </c:pt>
                <c:pt idx="17">
                  <c:v>2.4305555555555552E-4</c:v>
                </c:pt>
                <c:pt idx="18">
                  <c:v>2.5462962962962961E-4</c:v>
                </c:pt>
                <c:pt idx="19">
                  <c:v>2.6620370370370372E-4</c:v>
                </c:pt>
                <c:pt idx="20">
                  <c:v>2.7777777777777778E-4</c:v>
                </c:pt>
                <c:pt idx="21">
                  <c:v>2.8935185185185189E-4</c:v>
                </c:pt>
                <c:pt idx="22">
                  <c:v>3.0092592592592595E-4</c:v>
                </c:pt>
                <c:pt idx="23">
                  <c:v>3.1250000000000001E-4</c:v>
                </c:pt>
                <c:pt idx="24">
                  <c:v>3.2407407407407406E-4</c:v>
                </c:pt>
                <c:pt idx="25">
                  <c:v>3.3564814814814812E-4</c:v>
                </c:pt>
                <c:pt idx="26">
                  <c:v>3.4722222222222224E-4</c:v>
                </c:pt>
                <c:pt idx="27">
                  <c:v>3.5879629629629635E-4</c:v>
                </c:pt>
                <c:pt idx="28">
                  <c:v>3.7037037037037035E-4</c:v>
                </c:pt>
                <c:pt idx="29">
                  <c:v>3.8194444444444446E-4</c:v>
                </c:pt>
                <c:pt idx="30">
                  <c:v>3.9351851851851852E-4</c:v>
                </c:pt>
                <c:pt idx="31">
                  <c:v>4.0509259259259258E-4</c:v>
                </c:pt>
                <c:pt idx="32">
                  <c:v>4.1666666666666669E-4</c:v>
                </c:pt>
                <c:pt idx="33">
                  <c:v>4.2824074074074075E-4</c:v>
                </c:pt>
                <c:pt idx="34">
                  <c:v>4.3981481481481481E-4</c:v>
                </c:pt>
                <c:pt idx="35">
                  <c:v>4.5138888888888892E-4</c:v>
                </c:pt>
                <c:pt idx="36">
                  <c:v>4.6296296296296293E-4</c:v>
                </c:pt>
                <c:pt idx="37">
                  <c:v>4.7453703703703704E-4</c:v>
                </c:pt>
                <c:pt idx="38">
                  <c:v>4.8611111111111104E-4</c:v>
                </c:pt>
                <c:pt idx="39">
                  <c:v>4.9768518518518521E-4</c:v>
                </c:pt>
                <c:pt idx="40">
                  <c:v>5.0925925925925921E-4</c:v>
                </c:pt>
                <c:pt idx="41">
                  <c:v>5.2083333333333333E-4</c:v>
                </c:pt>
                <c:pt idx="42">
                  <c:v>5.3240740740740744E-4</c:v>
                </c:pt>
                <c:pt idx="43">
                  <c:v>5.4398148148148144E-4</c:v>
                </c:pt>
                <c:pt idx="44">
                  <c:v>5.5555555555555556E-4</c:v>
                </c:pt>
                <c:pt idx="45">
                  <c:v>5.6712962962962956E-4</c:v>
                </c:pt>
                <c:pt idx="46">
                  <c:v>5.7870370370370378E-4</c:v>
                </c:pt>
                <c:pt idx="47">
                  <c:v>5.9027777777777778E-4</c:v>
                </c:pt>
                <c:pt idx="48">
                  <c:v>6.018518518518519E-4</c:v>
                </c:pt>
                <c:pt idx="49">
                  <c:v>6.134259259259259E-4</c:v>
                </c:pt>
                <c:pt idx="50">
                  <c:v>6.2500000000000001E-4</c:v>
                </c:pt>
                <c:pt idx="51">
                  <c:v>6.3657407407407402E-4</c:v>
                </c:pt>
                <c:pt idx="52">
                  <c:v>6.4814814814814813E-4</c:v>
                </c:pt>
                <c:pt idx="53">
                  <c:v>6.5972222222222213E-4</c:v>
                </c:pt>
                <c:pt idx="54">
                  <c:v>6.7129629629629625E-4</c:v>
                </c:pt>
                <c:pt idx="55">
                  <c:v>5.9027777777777778E-4</c:v>
                </c:pt>
                <c:pt idx="56">
                  <c:v>6.018518518518519E-4</c:v>
                </c:pt>
                <c:pt idx="57">
                  <c:v>6.134259259259259E-4</c:v>
                </c:pt>
              </c:numCache>
            </c:numRef>
          </c:xVal>
          <c:yVal>
            <c:numRef>
              <c:f>'A 1-1'!$I$3:$I$96</c:f>
            </c:numRef>
          </c:yVal>
          <c:smooth val="1"/>
          <c:extLst>
            <c:ext xmlns:c16="http://schemas.microsoft.com/office/drawing/2014/chart" uri="{C3380CC4-5D6E-409C-BE32-E72D297353CC}">
              <c16:uniqueId val="{00000006-779B-4BBD-ABCE-42FC6B4B230E}"/>
            </c:ext>
          </c:extLst>
        </c:ser>
        <c:ser>
          <c:idx val="7"/>
          <c:order val="7"/>
          <c:tx>
            <c:v>RAW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 1-1'!$B$7:$B$60</c:f>
              <c:numCache>
                <c:formatCode>General</c:formatCode>
                <c:ptCount val="5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</c:numCache>
            </c:numRef>
          </c:xVal>
          <c:yVal>
            <c:numRef>
              <c:f>'A 1-1'!$J$3:$J$96</c:f>
              <c:numCache>
                <c:formatCode>General</c:formatCode>
                <c:ptCount val="94"/>
                <c:pt idx="4">
                  <c:v>1.27</c:v>
                </c:pt>
                <c:pt idx="5">
                  <c:v>1.2669999999999999</c:v>
                </c:pt>
                <c:pt idx="6">
                  <c:v>1.272</c:v>
                </c:pt>
                <c:pt idx="7">
                  <c:v>1.272</c:v>
                </c:pt>
                <c:pt idx="8">
                  <c:v>1.272</c:v>
                </c:pt>
                <c:pt idx="9">
                  <c:v>1.2709999999999999</c:v>
                </c:pt>
                <c:pt idx="10">
                  <c:v>1.27</c:v>
                </c:pt>
                <c:pt idx="11">
                  <c:v>1.2709999999999999</c:v>
                </c:pt>
                <c:pt idx="12">
                  <c:v>1.2689999999999999</c:v>
                </c:pt>
                <c:pt idx="13">
                  <c:v>1.27</c:v>
                </c:pt>
                <c:pt idx="14">
                  <c:v>1.272</c:v>
                </c:pt>
                <c:pt idx="15">
                  <c:v>1.2689999999999999</c:v>
                </c:pt>
                <c:pt idx="16">
                  <c:v>1.27</c:v>
                </c:pt>
                <c:pt idx="17">
                  <c:v>1.2669999999999999</c:v>
                </c:pt>
                <c:pt idx="18">
                  <c:v>1.268</c:v>
                </c:pt>
                <c:pt idx="19">
                  <c:v>1.2669999999999999</c:v>
                </c:pt>
                <c:pt idx="20">
                  <c:v>1.268</c:v>
                </c:pt>
                <c:pt idx="21">
                  <c:v>1.268</c:v>
                </c:pt>
                <c:pt idx="22">
                  <c:v>1.2669999999999999</c:v>
                </c:pt>
                <c:pt idx="23">
                  <c:v>1.268</c:v>
                </c:pt>
                <c:pt idx="24">
                  <c:v>1.266</c:v>
                </c:pt>
                <c:pt idx="25">
                  <c:v>1.2689999999999999</c:v>
                </c:pt>
                <c:pt idx="26">
                  <c:v>1.2669999999999999</c:v>
                </c:pt>
                <c:pt idx="27">
                  <c:v>1.268</c:v>
                </c:pt>
                <c:pt idx="28">
                  <c:v>1.2669999999999999</c:v>
                </c:pt>
                <c:pt idx="29">
                  <c:v>1.2689999999999999</c:v>
                </c:pt>
                <c:pt idx="30">
                  <c:v>1.2669999999999999</c:v>
                </c:pt>
                <c:pt idx="31">
                  <c:v>1.2669999999999999</c:v>
                </c:pt>
                <c:pt idx="32">
                  <c:v>1.2669999999999999</c:v>
                </c:pt>
                <c:pt idx="33">
                  <c:v>1.266</c:v>
                </c:pt>
                <c:pt idx="34">
                  <c:v>1.266</c:v>
                </c:pt>
                <c:pt idx="35">
                  <c:v>1.2669999999999999</c:v>
                </c:pt>
                <c:pt idx="36">
                  <c:v>1.2649999999999999</c:v>
                </c:pt>
                <c:pt idx="37">
                  <c:v>1.266</c:v>
                </c:pt>
                <c:pt idx="38">
                  <c:v>1.266</c:v>
                </c:pt>
                <c:pt idx="39">
                  <c:v>1.2649999999999999</c:v>
                </c:pt>
                <c:pt idx="40">
                  <c:v>1.2649999999999999</c:v>
                </c:pt>
                <c:pt idx="41">
                  <c:v>1.266</c:v>
                </c:pt>
                <c:pt idx="42">
                  <c:v>1.266</c:v>
                </c:pt>
                <c:pt idx="43">
                  <c:v>1.266</c:v>
                </c:pt>
                <c:pt idx="44">
                  <c:v>1.268</c:v>
                </c:pt>
                <c:pt idx="45">
                  <c:v>1.2649999999999999</c:v>
                </c:pt>
                <c:pt idx="46">
                  <c:v>1.2649999999999999</c:v>
                </c:pt>
                <c:pt idx="47">
                  <c:v>1.2669999999999999</c:v>
                </c:pt>
                <c:pt idx="48">
                  <c:v>1.2649999999999999</c:v>
                </c:pt>
                <c:pt idx="49">
                  <c:v>1.266</c:v>
                </c:pt>
                <c:pt idx="50">
                  <c:v>1.268</c:v>
                </c:pt>
                <c:pt idx="51">
                  <c:v>1.2669999999999999</c:v>
                </c:pt>
                <c:pt idx="52">
                  <c:v>1.2669999999999999</c:v>
                </c:pt>
                <c:pt idx="53">
                  <c:v>1.2649999999999999</c:v>
                </c:pt>
                <c:pt idx="54">
                  <c:v>1.268</c:v>
                </c:pt>
                <c:pt idx="55">
                  <c:v>1.284</c:v>
                </c:pt>
                <c:pt idx="56">
                  <c:v>1.2809999999999999</c:v>
                </c:pt>
                <c:pt idx="57">
                  <c:v>1.284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9B-4BBD-ABCE-42FC6B4B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50015"/>
        <c:axId val="240103791"/>
      </c:scatterChart>
      <c:valAx>
        <c:axId val="24005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03791"/>
        <c:crosses val="autoZero"/>
        <c:crossBetween val="midCat"/>
      </c:valAx>
      <c:valAx>
        <c:axId val="2401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5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206374</xdr:colOff>
      <xdr:row>4</xdr:row>
      <xdr:rowOff>44450</xdr:rowOff>
    </xdr:from>
    <xdr:to>
      <xdr:col>19</xdr:col>
      <xdr:colOff>101599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B4F65-58A1-4F4C-93BE-084BCA22F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8B9A-B150-4134-860F-952209891AAA}">
  <dimension ref="A1:AJ96"/>
  <sheetViews>
    <sheetView topLeftCell="A3" workbookViewId="0">
      <selection activeCell="V12" sqref="V12"/>
    </sheetView>
  </sheetViews>
  <sheetFormatPr defaultRowHeight="14.5" x14ac:dyDescent="0.35"/>
  <cols>
    <col min="1" max="1" width="8.7265625" style="10"/>
    <col min="2" max="2" width="8.7265625" style="11"/>
    <col min="3" max="3" width="16" customWidth="1"/>
    <col min="4" max="9" width="16" hidden="1" customWidth="1"/>
    <col min="10" max="10" width="16" customWidth="1"/>
    <col min="15" max="15" width="9.81640625" customWidth="1"/>
    <col min="16" max="16" width="11.81640625" bestFit="1" customWidth="1"/>
    <col min="35" max="35" width="32.08984375" customWidth="1"/>
    <col min="36" max="36" width="24.1796875" customWidth="1"/>
  </cols>
  <sheetData>
    <row r="1" spans="1:36" x14ac:dyDescent="0.35">
      <c r="M1" s="5" t="s">
        <v>8</v>
      </c>
      <c r="N1" s="5"/>
      <c r="O1" s="5"/>
      <c r="P1" s="5"/>
      <c r="Q1" s="5"/>
      <c r="R1" s="5"/>
      <c r="S1" s="5"/>
      <c r="T1" s="5"/>
      <c r="U1" s="5"/>
      <c r="V1" s="5"/>
      <c r="W1" s="5" t="s">
        <v>9</v>
      </c>
      <c r="X1" s="5"/>
      <c r="Y1" s="5"/>
      <c r="Z1" s="5"/>
      <c r="AA1" s="5"/>
      <c r="AB1" s="5"/>
      <c r="AC1" s="5"/>
      <c r="AD1" s="5"/>
      <c r="AE1" s="5"/>
      <c r="AF1" s="5"/>
    </row>
    <row r="2" spans="1:36" ht="15" thickBot="1" x14ac:dyDescent="0.4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M2" t="s">
        <v>10</v>
      </c>
      <c r="N2" t="s">
        <v>11</v>
      </c>
      <c r="Q2" t="s">
        <v>12</v>
      </c>
      <c r="R2" t="s">
        <v>13</v>
      </c>
      <c r="S2" t="s">
        <v>14</v>
      </c>
      <c r="V2" t="s">
        <v>12</v>
      </c>
      <c r="W2" t="s">
        <v>10</v>
      </c>
      <c r="X2" t="s">
        <v>11</v>
      </c>
      <c r="AA2" t="s">
        <v>12</v>
      </c>
      <c r="AB2" t="s">
        <v>13</v>
      </c>
      <c r="AC2" t="s">
        <v>14</v>
      </c>
      <c r="AF2" t="s">
        <v>12</v>
      </c>
      <c r="AH2" s="6" t="s">
        <v>8</v>
      </c>
      <c r="AI2" s="6"/>
      <c r="AJ2" s="6"/>
    </row>
    <row r="3" spans="1:36" ht="15" thickBot="1" x14ac:dyDescent="0.4">
      <c r="M3" t="str">
        <f>IF(K3="rest",J3,"")</f>
        <v/>
      </c>
      <c r="N3">
        <f>AVERAGE(M3:M96)</f>
        <v>1.2681538461538462</v>
      </c>
      <c r="O3">
        <f>(J3-1.27088)^2</f>
        <v>1.6151359744</v>
      </c>
      <c r="P3">
        <f>AVERAGE(O3:O96)</f>
        <v>0.68730453567659533</v>
      </c>
      <c r="Q3">
        <f>SQRT(P3)</f>
        <v>0.82903831978781017</v>
      </c>
      <c r="R3" t="str">
        <f>IF(K3="contract",J3,"")</f>
        <v/>
      </c>
      <c r="S3">
        <f>AVERAGE(R3:R96)</f>
        <v>1.2688214285714283</v>
      </c>
      <c r="T3" t="e">
        <f>(#REF!-0.907682)^2</f>
        <v>#REF!</v>
      </c>
      <c r="U3" t="e">
        <f>AVERAGE(T3:T96)</f>
        <v>#REF!</v>
      </c>
      <c r="V3" t="e">
        <f>SQRT(U3)</f>
        <v>#REF!</v>
      </c>
      <c r="W3" t="str">
        <f>IF(K3="rest",F3,"")</f>
        <v/>
      </c>
      <c r="X3">
        <f>AVERAGE(W3:W96)</f>
        <v>0.62807692307692298</v>
      </c>
      <c r="Y3">
        <f>(F3-0.5853)^2</f>
        <v>0.34257609000000006</v>
      </c>
      <c r="Z3">
        <f>AVERAGE(Y3:Y96)</f>
        <v>0.20436888574468087</v>
      </c>
      <c r="AA3">
        <f>SQRT(Z3)</f>
        <v>0.45207177056821507</v>
      </c>
      <c r="AB3" t="str">
        <f>IF(K3="contract",F3,"")</f>
        <v/>
      </c>
      <c r="AC3">
        <f>AVERAGE(AB3:AB96)</f>
        <v>1.0098928571428569</v>
      </c>
      <c r="AD3">
        <f>(F3-0.907682)^2</f>
        <v>0.82388661312400002</v>
      </c>
      <c r="AE3">
        <f>AVERAGE(AD3:AD96)</f>
        <v>0.37971145410272339</v>
      </c>
      <c r="AF3">
        <f>SQRT(AE3)</f>
        <v>0.61620731422364938</v>
      </c>
      <c r="AH3" s="2" t="s">
        <v>15</v>
      </c>
      <c r="AI3" s="2" t="s">
        <v>16</v>
      </c>
      <c r="AJ3" s="2" t="s">
        <v>17</v>
      </c>
    </row>
    <row r="4" spans="1:36" x14ac:dyDescent="0.35">
      <c r="M4" t="str">
        <f t="shared" ref="M4:M67" si="0">IF(K4="rest",J4,"")</f>
        <v/>
      </c>
      <c r="O4">
        <f t="shared" ref="O4:O67" si="1">(J4-1.27088)^2</f>
        <v>1.6151359744</v>
      </c>
      <c r="R4" t="str">
        <f t="shared" ref="R4:R67" si="2">IF(K4="contract",J4,"")</f>
        <v/>
      </c>
      <c r="T4" t="e">
        <f t="shared" ref="T4:T67" si="3">(#REF!-0.907682)^2</f>
        <v>#REF!</v>
      </c>
      <c r="W4" t="str">
        <f t="shared" ref="W4:W67" si="4">IF(K4="rest",F4,"")</f>
        <v/>
      </c>
      <c r="Y4">
        <f t="shared" ref="Y4:Y67" si="5">(F4-0.5853)^2</f>
        <v>0.34257609000000006</v>
      </c>
      <c r="AB4" t="str">
        <f t="shared" ref="AB4:AB67" si="6">IF(K4="contract",F4,"")</f>
        <v/>
      </c>
      <c r="AD4">
        <f t="shared" ref="AD4:AD67" si="7">(F4-0.907682)^2</f>
        <v>0.82388661312400002</v>
      </c>
      <c r="AH4" s="3" t="s">
        <v>18</v>
      </c>
      <c r="AI4" s="3"/>
      <c r="AJ4" s="3"/>
    </row>
    <row r="5" spans="1:36" x14ac:dyDescent="0.35">
      <c r="M5" t="str">
        <f t="shared" si="0"/>
        <v/>
      </c>
      <c r="O5">
        <f t="shared" si="1"/>
        <v>1.6151359744</v>
      </c>
      <c r="R5" t="str">
        <f t="shared" si="2"/>
        <v/>
      </c>
      <c r="T5" t="e">
        <f t="shared" si="3"/>
        <v>#REF!</v>
      </c>
      <c r="W5" t="str">
        <f t="shared" si="4"/>
        <v/>
      </c>
      <c r="Y5">
        <f t="shared" si="5"/>
        <v>0.34257609000000006</v>
      </c>
      <c r="AB5" t="str">
        <f t="shared" si="6"/>
        <v/>
      </c>
      <c r="AD5">
        <f t="shared" si="7"/>
        <v>0.82388661312400002</v>
      </c>
      <c r="AH5" s="3" t="s">
        <v>19</v>
      </c>
      <c r="AI5" s="3"/>
      <c r="AJ5" s="3"/>
    </row>
    <row r="6" spans="1:36" x14ac:dyDescent="0.35">
      <c r="M6" t="str">
        <f t="shared" si="0"/>
        <v/>
      </c>
      <c r="O6">
        <f t="shared" si="1"/>
        <v>1.6151359744</v>
      </c>
      <c r="R6" t="str">
        <f t="shared" si="2"/>
        <v/>
      </c>
      <c r="T6" t="e">
        <f t="shared" si="3"/>
        <v>#REF!</v>
      </c>
      <c r="W6" t="str">
        <f t="shared" si="4"/>
        <v/>
      </c>
      <c r="Y6">
        <f t="shared" si="5"/>
        <v>0.34257609000000006</v>
      </c>
      <c r="AB6" t="str">
        <f t="shared" si="6"/>
        <v/>
      </c>
      <c r="AD6">
        <f t="shared" si="7"/>
        <v>0.82388661312400002</v>
      </c>
      <c r="AH6" s="3" t="s">
        <v>20</v>
      </c>
      <c r="AI6" s="3"/>
      <c r="AJ6" s="3"/>
    </row>
    <row r="7" spans="1:36" x14ac:dyDescent="0.35">
      <c r="A7" s="10">
        <v>9.2592592592592588E-5</v>
      </c>
      <c r="B7" s="11">
        <v>8</v>
      </c>
      <c r="C7">
        <v>0.65700000000000003</v>
      </c>
      <c r="D7">
        <v>0.65700000000000003</v>
      </c>
      <c r="E7">
        <v>0.65700000000000003</v>
      </c>
      <c r="F7">
        <v>0.65700000000000003</v>
      </c>
      <c r="G7">
        <v>1.27</v>
      </c>
      <c r="H7">
        <v>1.27</v>
      </c>
      <c r="I7">
        <v>1.27</v>
      </c>
      <c r="J7">
        <v>1.27</v>
      </c>
      <c r="K7" t="s">
        <v>10</v>
      </c>
      <c r="M7">
        <f t="shared" si="0"/>
        <v>1.27</v>
      </c>
      <c r="O7">
        <f t="shared" si="1"/>
        <v>7.7439999999998576E-7</v>
      </c>
      <c r="R7" t="str">
        <f t="shared" si="2"/>
        <v/>
      </c>
      <c r="T7" t="e">
        <f t="shared" si="3"/>
        <v>#REF!</v>
      </c>
      <c r="W7">
        <f t="shared" si="4"/>
        <v>0.65700000000000003</v>
      </c>
      <c r="Y7">
        <f t="shared" si="5"/>
        <v>5.1408899999999978E-3</v>
      </c>
      <c r="AB7" t="str">
        <f t="shared" si="6"/>
        <v/>
      </c>
      <c r="AD7">
        <f t="shared" si="7"/>
        <v>6.2841465123999976E-2</v>
      </c>
      <c r="AH7" s="3" t="s">
        <v>21</v>
      </c>
      <c r="AI7" s="3"/>
      <c r="AJ7" s="3"/>
    </row>
    <row r="8" spans="1:36" x14ac:dyDescent="0.35">
      <c r="A8" s="10">
        <v>1.0416666666666667E-4</v>
      </c>
      <c r="B8" s="11">
        <v>9</v>
      </c>
      <c r="C8">
        <v>1.081</v>
      </c>
      <c r="D8">
        <v>1.081</v>
      </c>
      <c r="E8">
        <v>1.081</v>
      </c>
      <c r="F8">
        <v>1.081</v>
      </c>
      <c r="G8">
        <v>1.2669999999999999</v>
      </c>
      <c r="H8">
        <v>1.2669999999999999</v>
      </c>
      <c r="I8">
        <v>1.2669999999999999</v>
      </c>
      <c r="J8">
        <v>1.2669999999999999</v>
      </c>
      <c r="K8" t="s">
        <v>13</v>
      </c>
      <c r="M8" t="str">
        <f t="shared" si="0"/>
        <v/>
      </c>
      <c r="O8">
        <f t="shared" si="1"/>
        <v>1.5054400000000819E-5</v>
      </c>
      <c r="R8">
        <f t="shared" si="2"/>
        <v>1.2669999999999999</v>
      </c>
      <c r="T8" t="e">
        <f t="shared" si="3"/>
        <v>#REF!</v>
      </c>
      <c r="W8" t="str">
        <f t="shared" si="4"/>
        <v/>
      </c>
      <c r="Y8">
        <f t="shared" si="5"/>
        <v>0.24571848999999993</v>
      </c>
      <c r="AB8">
        <f t="shared" si="6"/>
        <v>1.081</v>
      </c>
      <c r="AD8">
        <f t="shared" si="7"/>
        <v>3.0039129123999992E-2</v>
      </c>
    </row>
    <row r="9" spans="1:36" x14ac:dyDescent="0.35">
      <c r="A9" s="10">
        <v>1.1574074074074073E-4</v>
      </c>
      <c r="B9" s="11">
        <v>10</v>
      </c>
      <c r="C9">
        <v>0.77500000000000002</v>
      </c>
      <c r="D9">
        <v>0.77500000000000002</v>
      </c>
      <c r="E9">
        <v>0.77500000000000002</v>
      </c>
      <c r="F9">
        <v>0.77500000000000002</v>
      </c>
      <c r="G9">
        <v>1.272</v>
      </c>
      <c r="H9">
        <v>1.272</v>
      </c>
      <c r="I9">
        <v>1.272</v>
      </c>
      <c r="J9">
        <v>1.272</v>
      </c>
      <c r="K9" t="s">
        <v>10</v>
      </c>
      <c r="M9">
        <f t="shared" si="0"/>
        <v>1.272</v>
      </c>
      <c r="O9">
        <f t="shared" si="1"/>
        <v>1.254400000000022E-6</v>
      </c>
      <c r="R9" t="str">
        <f t="shared" si="2"/>
        <v/>
      </c>
      <c r="T9" t="e">
        <f t="shared" si="3"/>
        <v>#REF!</v>
      </c>
      <c r="W9">
        <f t="shared" si="4"/>
        <v>0.77500000000000002</v>
      </c>
      <c r="Y9">
        <f t="shared" si="5"/>
        <v>3.5986089999999991E-2</v>
      </c>
      <c r="AB9" t="str">
        <f t="shared" si="6"/>
        <v/>
      </c>
      <c r="AD9">
        <f t="shared" si="7"/>
        <v>1.760451312399999E-2</v>
      </c>
    </row>
    <row r="10" spans="1:36" ht="15" thickBot="1" x14ac:dyDescent="0.4">
      <c r="A10" s="10">
        <v>1.273148148148148E-4</v>
      </c>
      <c r="B10" s="11">
        <v>11</v>
      </c>
      <c r="C10">
        <v>1.0489999999999999</v>
      </c>
      <c r="D10">
        <v>1.0489999999999999</v>
      </c>
      <c r="E10">
        <v>1.0489999999999999</v>
      </c>
      <c r="F10">
        <v>1.0489999999999999</v>
      </c>
      <c r="G10">
        <v>1.272</v>
      </c>
      <c r="H10">
        <v>1.272</v>
      </c>
      <c r="I10">
        <v>1.272</v>
      </c>
      <c r="J10">
        <v>1.272</v>
      </c>
      <c r="K10" t="s">
        <v>13</v>
      </c>
      <c r="M10" t="str">
        <f t="shared" si="0"/>
        <v/>
      </c>
      <c r="O10">
        <f t="shared" si="1"/>
        <v>1.254400000000022E-6</v>
      </c>
      <c r="R10">
        <f t="shared" si="2"/>
        <v>1.272</v>
      </c>
      <c r="T10" t="e">
        <f t="shared" si="3"/>
        <v>#REF!</v>
      </c>
      <c r="W10" t="str">
        <f t="shared" si="4"/>
        <v/>
      </c>
      <c r="Y10">
        <f t="shared" si="5"/>
        <v>0.2150176899999999</v>
      </c>
      <c r="AB10">
        <f t="shared" si="6"/>
        <v>1.0489999999999999</v>
      </c>
      <c r="AD10">
        <f t="shared" si="7"/>
        <v>1.9970777123999982E-2</v>
      </c>
      <c r="AH10" s="7" t="s">
        <v>9</v>
      </c>
      <c r="AI10" s="7"/>
      <c r="AJ10" s="7"/>
    </row>
    <row r="11" spans="1:36" ht="15" thickBot="1" x14ac:dyDescent="0.4">
      <c r="A11" s="10">
        <v>1.3888888888888889E-4</v>
      </c>
      <c r="B11" s="11">
        <v>12</v>
      </c>
      <c r="C11">
        <v>0.63600000000000001</v>
      </c>
      <c r="D11">
        <v>0.63600000000000001</v>
      </c>
      <c r="E11">
        <v>0.63600000000000001</v>
      </c>
      <c r="F11">
        <v>0.63600000000000001</v>
      </c>
      <c r="G11">
        <v>1.272</v>
      </c>
      <c r="H11">
        <v>1.272</v>
      </c>
      <c r="I11">
        <v>1.272</v>
      </c>
      <c r="J11">
        <v>1.272</v>
      </c>
      <c r="K11" t="s">
        <v>10</v>
      </c>
      <c r="M11">
        <f t="shared" si="0"/>
        <v>1.272</v>
      </c>
      <c r="O11">
        <f t="shared" si="1"/>
        <v>1.254400000000022E-6</v>
      </c>
      <c r="R11" t="str">
        <f t="shared" si="2"/>
        <v/>
      </c>
      <c r="T11" t="e">
        <f t="shared" si="3"/>
        <v>#REF!</v>
      </c>
      <c r="W11">
        <f t="shared" si="4"/>
        <v>0.63600000000000001</v>
      </c>
      <c r="Y11">
        <f t="shared" si="5"/>
        <v>2.5704899999999969E-3</v>
      </c>
      <c r="AB11" t="str">
        <f t="shared" si="6"/>
        <v/>
      </c>
      <c r="AD11">
        <f t="shared" si="7"/>
        <v>7.3811109123999991E-2</v>
      </c>
      <c r="AH11" s="2" t="s">
        <v>15</v>
      </c>
      <c r="AI11" s="2" t="s">
        <v>16</v>
      </c>
      <c r="AJ11" s="2" t="s">
        <v>17</v>
      </c>
    </row>
    <row r="12" spans="1:36" x14ac:dyDescent="0.35">
      <c r="A12" s="10">
        <v>1.5046296296296297E-4</v>
      </c>
      <c r="B12" s="11">
        <v>13</v>
      </c>
      <c r="C12">
        <v>1.101</v>
      </c>
      <c r="D12">
        <v>1.101</v>
      </c>
      <c r="E12">
        <v>1.101</v>
      </c>
      <c r="F12">
        <v>1.101</v>
      </c>
      <c r="G12">
        <v>1.2709999999999999</v>
      </c>
      <c r="H12">
        <v>1.2709999999999999</v>
      </c>
      <c r="I12">
        <v>1.2709999999999999</v>
      </c>
      <c r="J12">
        <v>1.2709999999999999</v>
      </c>
      <c r="K12" t="s">
        <v>13</v>
      </c>
      <c r="M12" t="str">
        <f t="shared" si="0"/>
        <v/>
      </c>
      <c r="O12">
        <f t="shared" si="1"/>
        <v>1.4399999999975512E-8</v>
      </c>
      <c r="R12">
        <f t="shared" si="2"/>
        <v>1.2709999999999999</v>
      </c>
      <c r="T12" t="e">
        <f t="shared" si="3"/>
        <v>#REF!</v>
      </c>
      <c r="W12" t="str">
        <f t="shared" si="4"/>
        <v/>
      </c>
      <c r="Y12">
        <f t="shared" si="5"/>
        <v>0.26594648999999992</v>
      </c>
      <c r="AB12">
        <f t="shared" si="6"/>
        <v>1.101</v>
      </c>
      <c r="AD12">
        <f t="shared" si="7"/>
        <v>3.7371849123999996E-2</v>
      </c>
      <c r="AH12" s="4" t="s">
        <v>18</v>
      </c>
      <c r="AI12" s="4" t="s">
        <v>22</v>
      </c>
      <c r="AJ12" s="4" t="s">
        <v>23</v>
      </c>
    </row>
    <row r="13" spans="1:36" x14ac:dyDescent="0.35">
      <c r="A13" s="10">
        <v>1.6203703703703703E-4</v>
      </c>
      <c r="B13" s="11">
        <v>14</v>
      </c>
      <c r="C13">
        <v>0.59799999999999998</v>
      </c>
      <c r="D13">
        <v>0.59799999999999998</v>
      </c>
      <c r="E13">
        <v>0.59799999999999998</v>
      </c>
      <c r="F13">
        <v>0.59799999999999998</v>
      </c>
      <c r="G13">
        <v>1.27</v>
      </c>
      <c r="H13">
        <v>1.27</v>
      </c>
      <c r="I13">
        <v>1.27</v>
      </c>
      <c r="J13">
        <v>1.27</v>
      </c>
      <c r="K13" t="s">
        <v>10</v>
      </c>
      <c r="M13">
        <f t="shared" si="0"/>
        <v>1.27</v>
      </c>
      <c r="O13">
        <f t="shared" si="1"/>
        <v>7.7439999999998576E-7</v>
      </c>
      <c r="R13" t="str">
        <f t="shared" si="2"/>
        <v/>
      </c>
      <c r="T13" t="e">
        <f t="shared" si="3"/>
        <v>#REF!</v>
      </c>
      <c r="W13">
        <f t="shared" si="4"/>
        <v>0.59799999999999998</v>
      </c>
      <c r="Y13">
        <f t="shared" si="5"/>
        <v>1.6128999999999832E-4</v>
      </c>
      <c r="AB13" t="str">
        <f t="shared" si="6"/>
        <v/>
      </c>
      <c r="AD13">
        <f t="shared" si="7"/>
        <v>9.590294112400001E-2</v>
      </c>
      <c r="AH13" s="4" t="s">
        <v>19</v>
      </c>
      <c r="AI13" s="4" t="s">
        <v>24</v>
      </c>
      <c r="AJ13" s="4" t="s">
        <v>25</v>
      </c>
    </row>
    <row r="14" spans="1:36" x14ac:dyDescent="0.35">
      <c r="A14" s="10">
        <v>1.7361111111111112E-4</v>
      </c>
      <c r="B14" s="11">
        <v>15</v>
      </c>
      <c r="C14">
        <v>1.177</v>
      </c>
      <c r="D14">
        <v>1.177</v>
      </c>
      <c r="E14">
        <v>1.177</v>
      </c>
      <c r="F14">
        <v>1.177</v>
      </c>
      <c r="G14">
        <v>1.2709999999999999</v>
      </c>
      <c r="H14">
        <v>1.2709999999999999</v>
      </c>
      <c r="I14">
        <v>1.2709999999999999</v>
      </c>
      <c r="J14">
        <v>1.2709999999999999</v>
      </c>
      <c r="K14" t="s">
        <v>13</v>
      </c>
      <c r="M14" t="str">
        <f t="shared" si="0"/>
        <v/>
      </c>
      <c r="O14">
        <f t="shared" si="1"/>
        <v>1.4399999999975512E-8</v>
      </c>
      <c r="R14">
        <f t="shared" si="2"/>
        <v>1.2709999999999999</v>
      </c>
      <c r="T14" t="e">
        <f t="shared" si="3"/>
        <v>#REF!</v>
      </c>
      <c r="W14" t="str">
        <f t="shared" si="4"/>
        <v/>
      </c>
      <c r="Y14">
        <f t="shared" si="5"/>
        <v>0.35010889000000001</v>
      </c>
      <c r="AB14">
        <f t="shared" si="6"/>
        <v>1.177</v>
      </c>
      <c r="AD14">
        <f t="shared" si="7"/>
        <v>7.2532185124000031E-2</v>
      </c>
      <c r="AH14" s="4" t="s">
        <v>20</v>
      </c>
      <c r="AI14" s="4" t="s">
        <v>26</v>
      </c>
      <c r="AJ14" s="4" t="s">
        <v>27</v>
      </c>
    </row>
    <row r="15" spans="1:36" x14ac:dyDescent="0.35">
      <c r="A15" s="10">
        <v>1.8518518518518518E-4</v>
      </c>
      <c r="B15" s="11">
        <v>16</v>
      </c>
      <c r="C15">
        <v>0.64800000000000002</v>
      </c>
      <c r="D15">
        <v>0.64800000000000002</v>
      </c>
      <c r="E15">
        <v>0.64800000000000002</v>
      </c>
      <c r="F15">
        <v>0.64800000000000002</v>
      </c>
      <c r="G15">
        <v>1.2689999999999999</v>
      </c>
      <c r="H15">
        <v>1.2689999999999999</v>
      </c>
      <c r="I15">
        <v>1.2689999999999999</v>
      </c>
      <c r="J15">
        <v>1.2689999999999999</v>
      </c>
      <c r="K15" t="s">
        <v>10</v>
      </c>
      <c r="M15">
        <f t="shared" si="0"/>
        <v>1.2689999999999999</v>
      </c>
      <c r="O15">
        <f t="shared" si="1"/>
        <v>3.5344000000003905E-6</v>
      </c>
      <c r="R15" t="str">
        <f t="shared" si="2"/>
        <v/>
      </c>
      <c r="T15" t="e">
        <f t="shared" si="3"/>
        <v>#REF!</v>
      </c>
      <c r="W15">
        <f t="shared" si="4"/>
        <v>0.64800000000000002</v>
      </c>
      <c r="Y15">
        <f t="shared" si="5"/>
        <v>3.931289999999997E-3</v>
      </c>
      <c r="AB15" t="str">
        <f t="shared" si="6"/>
        <v/>
      </c>
      <c r="AD15">
        <f t="shared" si="7"/>
        <v>6.7434741123999983E-2</v>
      </c>
      <c r="AH15" s="4" t="s">
        <v>21</v>
      </c>
      <c r="AI15" s="4" t="s">
        <v>28</v>
      </c>
      <c r="AJ15" s="4" t="s">
        <v>29</v>
      </c>
    </row>
    <row r="16" spans="1:36" x14ac:dyDescent="0.35">
      <c r="A16" s="10">
        <v>1.9675925925925926E-4</v>
      </c>
      <c r="B16" s="11">
        <v>17</v>
      </c>
      <c r="C16">
        <v>1.1020000000000001</v>
      </c>
      <c r="D16">
        <v>1.1020000000000001</v>
      </c>
      <c r="E16">
        <v>1.1020000000000001</v>
      </c>
      <c r="F16">
        <v>1.1020000000000001</v>
      </c>
      <c r="G16">
        <v>1.27</v>
      </c>
      <c r="H16">
        <v>1.27</v>
      </c>
      <c r="I16">
        <v>1.27</v>
      </c>
      <c r="J16">
        <v>1.27</v>
      </c>
      <c r="K16" t="s">
        <v>13</v>
      </c>
      <c r="M16" t="str">
        <f t="shared" si="0"/>
        <v/>
      </c>
      <c r="O16">
        <f t="shared" si="1"/>
        <v>7.7439999999998576E-7</v>
      </c>
      <c r="R16">
        <f t="shared" si="2"/>
        <v>1.27</v>
      </c>
      <c r="T16" t="e">
        <f t="shared" si="3"/>
        <v>#REF!</v>
      </c>
      <c r="W16" t="str">
        <f t="shared" si="4"/>
        <v/>
      </c>
      <c r="Y16">
        <f t="shared" si="5"/>
        <v>0.26697889000000002</v>
      </c>
      <c r="AB16">
        <f t="shared" si="6"/>
        <v>1.1020000000000001</v>
      </c>
      <c r="AD16">
        <f t="shared" si="7"/>
        <v>3.7759485124000042E-2</v>
      </c>
    </row>
    <row r="17" spans="1:35" x14ac:dyDescent="0.35">
      <c r="A17" s="10">
        <v>2.0833333333333335E-4</v>
      </c>
      <c r="B17" s="11">
        <v>18</v>
      </c>
      <c r="C17">
        <v>0.67600000000000005</v>
      </c>
      <c r="D17">
        <v>0.67600000000000005</v>
      </c>
      <c r="E17">
        <v>0.67600000000000005</v>
      </c>
      <c r="F17">
        <v>0.67600000000000005</v>
      </c>
      <c r="G17">
        <v>1.272</v>
      </c>
      <c r="H17">
        <v>1.272</v>
      </c>
      <c r="I17">
        <v>1.272</v>
      </c>
      <c r="J17">
        <v>1.272</v>
      </c>
      <c r="K17" t="s">
        <v>10</v>
      </c>
      <c r="M17">
        <f t="shared" si="0"/>
        <v>1.272</v>
      </c>
      <c r="O17">
        <f t="shared" si="1"/>
        <v>1.254400000000022E-6</v>
      </c>
      <c r="R17" t="str">
        <f t="shared" si="2"/>
        <v/>
      </c>
      <c r="T17" t="e">
        <f t="shared" si="3"/>
        <v>#REF!</v>
      </c>
      <c r="W17">
        <f t="shared" si="4"/>
        <v>0.67600000000000005</v>
      </c>
      <c r="Y17">
        <f t="shared" si="5"/>
        <v>8.2264900000000012E-3</v>
      </c>
      <c r="AB17" t="str">
        <f t="shared" si="6"/>
        <v/>
      </c>
      <c r="AD17">
        <f t="shared" si="7"/>
        <v>5.3676549123999974E-2</v>
      </c>
      <c r="AH17" s="8" t="s">
        <v>15</v>
      </c>
      <c r="AI17" s="8" t="s">
        <v>31</v>
      </c>
    </row>
    <row r="18" spans="1:35" x14ac:dyDescent="0.35">
      <c r="A18" s="10">
        <v>2.199074074074074E-4</v>
      </c>
      <c r="B18" s="11">
        <v>19</v>
      </c>
      <c r="C18">
        <v>0.95</v>
      </c>
      <c r="D18">
        <v>0.95</v>
      </c>
      <c r="E18">
        <v>0.95</v>
      </c>
      <c r="F18">
        <v>0.95</v>
      </c>
      <c r="G18">
        <v>1.2689999999999999</v>
      </c>
      <c r="H18">
        <v>1.2689999999999999</v>
      </c>
      <c r="I18">
        <v>1.2689999999999999</v>
      </c>
      <c r="J18">
        <v>1.2689999999999999</v>
      </c>
      <c r="K18" t="s">
        <v>13</v>
      </c>
      <c r="M18" t="str">
        <f t="shared" si="0"/>
        <v/>
      </c>
      <c r="O18">
        <f t="shared" si="1"/>
        <v>3.5344000000003905E-6</v>
      </c>
      <c r="R18">
        <f t="shared" si="2"/>
        <v>1.2689999999999999</v>
      </c>
      <c r="T18" t="e">
        <f t="shared" si="3"/>
        <v>#REF!</v>
      </c>
      <c r="W18" t="str">
        <f t="shared" si="4"/>
        <v/>
      </c>
      <c r="Y18">
        <f t="shared" si="5"/>
        <v>0.13300608999999994</v>
      </c>
      <c r="AB18">
        <f t="shared" si="6"/>
        <v>0.95</v>
      </c>
      <c r="AD18">
        <f t="shared" si="7"/>
        <v>1.7908131239999972E-3</v>
      </c>
      <c r="AH18" s="9" t="s">
        <v>18</v>
      </c>
      <c r="AI18" s="9" t="s">
        <v>32</v>
      </c>
    </row>
    <row r="19" spans="1:35" x14ac:dyDescent="0.35">
      <c r="A19" s="10">
        <v>2.3148148148148146E-4</v>
      </c>
      <c r="B19" s="11">
        <v>20</v>
      </c>
      <c r="C19">
        <v>0.61399999999999999</v>
      </c>
      <c r="D19">
        <v>0.61399999999999999</v>
      </c>
      <c r="E19">
        <v>0.61399999999999999</v>
      </c>
      <c r="F19">
        <v>0.61399999999999999</v>
      </c>
      <c r="G19">
        <v>1.27</v>
      </c>
      <c r="H19">
        <v>1.27</v>
      </c>
      <c r="I19">
        <v>1.27</v>
      </c>
      <c r="J19">
        <v>1.27</v>
      </c>
      <c r="K19" t="s">
        <v>10</v>
      </c>
      <c r="M19">
        <f t="shared" si="0"/>
        <v>1.27</v>
      </c>
      <c r="O19">
        <f t="shared" si="1"/>
        <v>7.7439999999998576E-7</v>
      </c>
      <c r="R19" t="str">
        <f t="shared" si="2"/>
        <v/>
      </c>
      <c r="T19" t="e">
        <f t="shared" si="3"/>
        <v>#REF!</v>
      </c>
      <c r="W19">
        <f t="shared" si="4"/>
        <v>0.61399999999999999</v>
      </c>
      <c r="Y19">
        <f t="shared" si="5"/>
        <v>8.2368999999999704E-4</v>
      </c>
      <c r="AB19" t="str">
        <f t="shared" si="6"/>
        <v/>
      </c>
      <c r="AD19">
        <f t="shared" si="7"/>
        <v>8.6249117124000005E-2</v>
      </c>
      <c r="AH19" s="9" t="s">
        <v>19</v>
      </c>
      <c r="AI19" s="9" t="s">
        <v>33</v>
      </c>
    </row>
    <row r="20" spans="1:35" x14ac:dyDescent="0.35">
      <c r="A20" s="10">
        <v>2.4305555555555552E-4</v>
      </c>
      <c r="B20" s="11">
        <v>21</v>
      </c>
      <c r="C20">
        <v>0.93600000000000005</v>
      </c>
      <c r="D20">
        <v>0.93600000000000005</v>
      </c>
      <c r="E20">
        <v>0.93600000000000005</v>
      </c>
      <c r="F20">
        <v>0.93600000000000005</v>
      </c>
      <c r="G20">
        <v>1.2669999999999999</v>
      </c>
      <c r="H20">
        <v>1.2669999999999999</v>
      </c>
      <c r="I20">
        <v>1.2669999999999999</v>
      </c>
      <c r="J20">
        <v>1.2669999999999999</v>
      </c>
      <c r="K20" t="s">
        <v>13</v>
      </c>
      <c r="M20" t="str">
        <f t="shared" si="0"/>
        <v/>
      </c>
      <c r="O20">
        <f t="shared" si="1"/>
        <v>1.5054400000000819E-5</v>
      </c>
      <c r="R20">
        <f t="shared" si="2"/>
        <v>1.2669999999999999</v>
      </c>
      <c r="T20" t="e">
        <f t="shared" si="3"/>
        <v>#REF!</v>
      </c>
      <c r="W20" t="str">
        <f t="shared" si="4"/>
        <v/>
      </c>
      <c r="Y20">
        <f t="shared" si="5"/>
        <v>0.12299049000000001</v>
      </c>
      <c r="AB20">
        <f t="shared" si="6"/>
        <v>0.93600000000000005</v>
      </c>
      <c r="AD20">
        <f t="shared" si="7"/>
        <v>8.0190912400000369E-4</v>
      </c>
      <c r="AH20" s="9" t="s">
        <v>20</v>
      </c>
      <c r="AI20" s="9" t="s">
        <v>34</v>
      </c>
    </row>
    <row r="21" spans="1:35" x14ac:dyDescent="0.35">
      <c r="A21" s="10">
        <v>2.5462962962962961E-4</v>
      </c>
      <c r="B21" s="11">
        <v>22</v>
      </c>
      <c r="C21">
        <v>0.61699999999999999</v>
      </c>
      <c r="D21">
        <v>0.61699999999999999</v>
      </c>
      <c r="E21">
        <v>0.61699999999999999</v>
      </c>
      <c r="F21">
        <v>0.61699999999999999</v>
      </c>
      <c r="G21">
        <v>1.268</v>
      </c>
      <c r="H21">
        <v>1.268</v>
      </c>
      <c r="I21">
        <v>1.268</v>
      </c>
      <c r="J21">
        <v>1.268</v>
      </c>
      <c r="K21" t="s">
        <v>10</v>
      </c>
      <c r="M21">
        <f t="shared" si="0"/>
        <v>1.268</v>
      </c>
      <c r="O21">
        <f t="shared" si="1"/>
        <v>8.2943999999999642E-6</v>
      </c>
      <c r="R21" t="str">
        <f t="shared" si="2"/>
        <v/>
      </c>
      <c r="T21" t="e">
        <f t="shared" si="3"/>
        <v>#REF!</v>
      </c>
      <c r="W21">
        <f t="shared" si="4"/>
        <v>0.61699999999999999</v>
      </c>
      <c r="Y21">
        <f t="shared" si="5"/>
        <v>1.0048899999999968E-3</v>
      </c>
      <c r="AB21" t="str">
        <f t="shared" si="6"/>
        <v/>
      </c>
      <c r="AD21">
        <f t="shared" si="7"/>
        <v>8.4496025123999993E-2</v>
      </c>
      <c r="AH21" s="9" t="s">
        <v>21</v>
      </c>
      <c r="AI21" s="9" t="s">
        <v>35</v>
      </c>
    </row>
    <row r="22" spans="1:35" x14ac:dyDescent="0.35">
      <c r="A22" s="10">
        <v>2.6620370370370372E-4</v>
      </c>
      <c r="B22" s="11">
        <v>23</v>
      </c>
      <c r="C22">
        <v>1.0249999999999999</v>
      </c>
      <c r="D22">
        <v>1.0249999999999999</v>
      </c>
      <c r="E22">
        <v>1.0249999999999999</v>
      </c>
      <c r="F22">
        <v>1.0249999999999999</v>
      </c>
      <c r="G22">
        <v>1.2669999999999999</v>
      </c>
      <c r="H22">
        <v>1.2669999999999999</v>
      </c>
      <c r="I22">
        <v>1.2669999999999999</v>
      </c>
      <c r="J22">
        <v>1.2669999999999999</v>
      </c>
      <c r="K22" t="s">
        <v>13</v>
      </c>
      <c r="M22" t="str">
        <f t="shared" si="0"/>
        <v/>
      </c>
      <c r="O22">
        <f t="shared" si="1"/>
        <v>1.5054400000000819E-5</v>
      </c>
      <c r="R22">
        <f t="shared" si="2"/>
        <v>1.2669999999999999</v>
      </c>
      <c r="T22" t="e">
        <f t="shared" si="3"/>
        <v>#REF!</v>
      </c>
      <c r="W22" t="str">
        <f t="shared" si="4"/>
        <v/>
      </c>
      <c r="Y22">
        <f t="shared" si="5"/>
        <v>0.19333608999999988</v>
      </c>
      <c r="AB22">
        <f t="shared" si="6"/>
        <v>1.0249999999999999</v>
      </c>
      <c r="AD22">
        <f t="shared" si="7"/>
        <v>1.3763513123999982E-2</v>
      </c>
    </row>
    <row r="23" spans="1:35" x14ac:dyDescent="0.35">
      <c r="A23" s="10">
        <v>2.7777777777777778E-4</v>
      </c>
      <c r="B23" s="11">
        <v>24</v>
      </c>
      <c r="C23">
        <v>0.623</v>
      </c>
      <c r="D23">
        <v>0.623</v>
      </c>
      <c r="E23">
        <v>0.623</v>
      </c>
      <c r="F23">
        <v>0.623</v>
      </c>
      <c r="G23">
        <v>1.268</v>
      </c>
      <c r="H23">
        <v>1.268</v>
      </c>
      <c r="I23">
        <v>1.268</v>
      </c>
      <c r="J23">
        <v>1.268</v>
      </c>
      <c r="K23" t="s">
        <v>10</v>
      </c>
      <c r="M23">
        <f t="shared" si="0"/>
        <v>1.268</v>
      </c>
      <c r="O23">
        <f t="shared" si="1"/>
        <v>8.2943999999999642E-6</v>
      </c>
      <c r="R23" t="str">
        <f t="shared" si="2"/>
        <v/>
      </c>
      <c r="T23" t="e">
        <f t="shared" si="3"/>
        <v>#REF!</v>
      </c>
      <c r="W23">
        <f t="shared" si="4"/>
        <v>0.623</v>
      </c>
      <c r="Y23">
        <f t="shared" si="5"/>
        <v>1.4212899999999967E-3</v>
      </c>
      <c r="AB23" t="str">
        <f t="shared" si="6"/>
        <v/>
      </c>
      <c r="AD23">
        <f t="shared" si="7"/>
        <v>8.1043841123999996E-2</v>
      </c>
    </row>
    <row r="24" spans="1:35" x14ac:dyDescent="0.35">
      <c r="A24" s="10">
        <v>2.8935185185185189E-4</v>
      </c>
      <c r="B24" s="11">
        <v>25</v>
      </c>
      <c r="C24">
        <v>1.0249999999999999</v>
      </c>
      <c r="D24">
        <v>1.0249999999999999</v>
      </c>
      <c r="E24">
        <v>1.0249999999999999</v>
      </c>
      <c r="F24">
        <v>1.0249999999999999</v>
      </c>
      <c r="G24">
        <v>1.268</v>
      </c>
      <c r="H24">
        <v>1.268</v>
      </c>
      <c r="I24">
        <v>1.268</v>
      </c>
      <c r="J24">
        <v>1.268</v>
      </c>
      <c r="K24" t="s">
        <v>13</v>
      </c>
      <c r="M24" t="str">
        <f t="shared" si="0"/>
        <v/>
      </c>
      <c r="O24">
        <f t="shared" si="1"/>
        <v>8.2943999999999642E-6</v>
      </c>
      <c r="R24">
        <f t="shared" si="2"/>
        <v>1.268</v>
      </c>
      <c r="T24" t="e">
        <f t="shared" si="3"/>
        <v>#REF!</v>
      </c>
      <c r="W24" t="str">
        <f t="shared" si="4"/>
        <v/>
      </c>
      <c r="Y24">
        <f t="shared" si="5"/>
        <v>0.19333608999999988</v>
      </c>
      <c r="AB24">
        <f t="shared" si="6"/>
        <v>1.0249999999999999</v>
      </c>
      <c r="AD24">
        <f t="shared" si="7"/>
        <v>1.3763513123999982E-2</v>
      </c>
    </row>
    <row r="25" spans="1:35" x14ac:dyDescent="0.35">
      <c r="A25" s="10">
        <v>3.0092592592592595E-4</v>
      </c>
      <c r="B25" s="11">
        <v>26</v>
      </c>
      <c r="C25">
        <v>0.60499999999999998</v>
      </c>
      <c r="D25">
        <v>0.60499999999999998</v>
      </c>
      <c r="E25">
        <v>0.60499999999999998</v>
      </c>
      <c r="F25">
        <v>0.60499999999999998</v>
      </c>
      <c r="G25">
        <v>1.2669999999999999</v>
      </c>
      <c r="H25">
        <v>1.2669999999999999</v>
      </c>
      <c r="I25">
        <v>1.2669999999999999</v>
      </c>
      <c r="J25">
        <v>1.2669999999999999</v>
      </c>
      <c r="K25" t="s">
        <v>10</v>
      </c>
      <c r="M25">
        <f t="shared" si="0"/>
        <v>1.2669999999999999</v>
      </c>
      <c r="O25">
        <f t="shared" si="1"/>
        <v>1.5054400000000819E-5</v>
      </c>
      <c r="R25" t="str">
        <f t="shared" si="2"/>
        <v/>
      </c>
      <c r="T25" t="e">
        <f t="shared" si="3"/>
        <v>#REF!</v>
      </c>
      <c r="W25">
        <f t="shared" si="4"/>
        <v>0.60499999999999998</v>
      </c>
      <c r="Y25">
        <f t="shared" si="5"/>
        <v>3.8808999999999762E-4</v>
      </c>
      <c r="AB25" t="str">
        <f t="shared" si="6"/>
        <v/>
      </c>
      <c r="AD25">
        <f t="shared" si="7"/>
        <v>9.1616393124000009E-2</v>
      </c>
    </row>
    <row r="26" spans="1:35" x14ac:dyDescent="0.35">
      <c r="A26" s="10">
        <v>3.1250000000000001E-4</v>
      </c>
      <c r="B26" s="11">
        <v>27</v>
      </c>
      <c r="C26">
        <v>1.056</v>
      </c>
      <c r="D26">
        <v>1.056</v>
      </c>
      <c r="E26">
        <v>1.056</v>
      </c>
      <c r="F26">
        <v>1.056</v>
      </c>
      <c r="G26">
        <v>1.268</v>
      </c>
      <c r="H26">
        <v>1.268</v>
      </c>
      <c r="I26">
        <v>1.268</v>
      </c>
      <c r="J26">
        <v>1.268</v>
      </c>
      <c r="K26" t="s">
        <v>13</v>
      </c>
      <c r="M26" t="str">
        <f t="shared" si="0"/>
        <v/>
      </c>
      <c r="O26">
        <f t="shared" si="1"/>
        <v>8.2943999999999642E-6</v>
      </c>
      <c r="R26">
        <f t="shared" si="2"/>
        <v>1.268</v>
      </c>
      <c r="T26" t="e">
        <f t="shared" si="3"/>
        <v>#REF!</v>
      </c>
      <c r="W26" t="str">
        <f t="shared" si="4"/>
        <v/>
      </c>
      <c r="Y26">
        <f t="shared" si="5"/>
        <v>0.22155849</v>
      </c>
      <c r="AB26">
        <f t="shared" si="6"/>
        <v>1.056</v>
      </c>
      <c r="AD26">
        <f t="shared" si="7"/>
        <v>2.199822912400002E-2</v>
      </c>
    </row>
    <row r="27" spans="1:35" x14ac:dyDescent="0.35">
      <c r="A27" s="10">
        <v>3.2407407407407406E-4</v>
      </c>
      <c r="B27" s="11">
        <v>28</v>
      </c>
      <c r="C27">
        <v>0.63300000000000001</v>
      </c>
      <c r="D27">
        <v>0.63300000000000001</v>
      </c>
      <c r="E27">
        <v>0.63300000000000001</v>
      </c>
      <c r="F27">
        <v>0.63300000000000001</v>
      </c>
      <c r="G27">
        <v>1.266</v>
      </c>
      <c r="H27">
        <v>1.266</v>
      </c>
      <c r="I27">
        <v>1.266</v>
      </c>
      <c r="J27">
        <v>1.266</v>
      </c>
      <c r="K27" t="s">
        <v>10</v>
      </c>
      <c r="M27">
        <f t="shared" si="0"/>
        <v>1.266</v>
      </c>
      <c r="O27">
        <f t="shared" si="1"/>
        <v>2.3814399999999956E-5</v>
      </c>
      <c r="R27" t="str">
        <f t="shared" si="2"/>
        <v/>
      </c>
      <c r="T27" t="e">
        <f t="shared" si="3"/>
        <v>#REF!</v>
      </c>
      <c r="W27">
        <f t="shared" si="4"/>
        <v>0.63300000000000001</v>
      </c>
      <c r="Y27">
        <f t="shared" si="5"/>
        <v>2.2752899999999967E-3</v>
      </c>
      <c r="AB27" t="str">
        <f t="shared" si="6"/>
        <v/>
      </c>
      <c r="AD27">
        <f t="shared" si="7"/>
        <v>7.5450201123999985E-2</v>
      </c>
    </row>
    <row r="28" spans="1:35" x14ac:dyDescent="0.35">
      <c r="A28" s="10">
        <v>3.3564814814814812E-4</v>
      </c>
      <c r="B28" s="11">
        <v>29</v>
      </c>
      <c r="C28">
        <v>1.0920000000000001</v>
      </c>
      <c r="D28">
        <v>1.0920000000000001</v>
      </c>
      <c r="E28">
        <v>1.0920000000000001</v>
      </c>
      <c r="F28">
        <v>1.0920000000000001</v>
      </c>
      <c r="G28">
        <v>1.2689999999999999</v>
      </c>
      <c r="H28">
        <v>1.2689999999999999</v>
      </c>
      <c r="I28">
        <v>1.2689999999999999</v>
      </c>
      <c r="J28">
        <v>1.2689999999999999</v>
      </c>
      <c r="K28" t="s">
        <v>13</v>
      </c>
      <c r="M28" t="str">
        <f t="shared" si="0"/>
        <v/>
      </c>
      <c r="O28">
        <f t="shared" si="1"/>
        <v>3.5344000000003905E-6</v>
      </c>
      <c r="R28">
        <f t="shared" si="2"/>
        <v>1.2689999999999999</v>
      </c>
      <c r="T28" t="e">
        <f t="shared" si="3"/>
        <v>#REF!</v>
      </c>
      <c r="W28" t="str">
        <f t="shared" si="4"/>
        <v/>
      </c>
      <c r="Y28">
        <f t="shared" si="5"/>
        <v>0.25674489000000006</v>
      </c>
      <c r="AB28">
        <f t="shared" si="6"/>
        <v>1.0920000000000001</v>
      </c>
      <c r="AD28">
        <f t="shared" si="7"/>
        <v>3.3973125124000032E-2</v>
      </c>
    </row>
    <row r="29" spans="1:35" x14ac:dyDescent="0.35">
      <c r="A29" s="10">
        <v>3.4722222222222224E-4</v>
      </c>
      <c r="B29" s="11">
        <v>30</v>
      </c>
      <c r="C29">
        <v>0.65400000000000003</v>
      </c>
      <c r="D29">
        <v>0.65400000000000003</v>
      </c>
      <c r="E29">
        <v>0.65400000000000003</v>
      </c>
      <c r="F29">
        <v>0.65400000000000003</v>
      </c>
      <c r="G29">
        <v>1.2669999999999999</v>
      </c>
      <c r="H29">
        <v>1.2669999999999999</v>
      </c>
      <c r="I29">
        <v>1.2669999999999999</v>
      </c>
      <c r="J29">
        <v>1.2669999999999999</v>
      </c>
      <c r="K29" t="s">
        <v>10</v>
      </c>
      <c r="M29">
        <f t="shared" si="0"/>
        <v>1.2669999999999999</v>
      </c>
      <c r="O29">
        <f t="shared" si="1"/>
        <v>1.5054400000000819E-5</v>
      </c>
      <c r="R29" t="str">
        <f t="shared" si="2"/>
        <v/>
      </c>
      <c r="T29" t="e">
        <f t="shared" si="3"/>
        <v>#REF!</v>
      </c>
      <c r="W29">
        <f t="shared" si="4"/>
        <v>0.65400000000000003</v>
      </c>
      <c r="Y29">
        <f t="shared" si="5"/>
        <v>4.7196899999999977E-3</v>
      </c>
      <c r="AB29" t="str">
        <f t="shared" si="6"/>
        <v/>
      </c>
      <c r="AD29">
        <f t="shared" si="7"/>
        <v>6.4354557123999984E-2</v>
      </c>
    </row>
    <row r="30" spans="1:35" x14ac:dyDescent="0.35">
      <c r="A30" s="10">
        <v>3.5879629629629635E-4</v>
      </c>
      <c r="B30" s="11">
        <v>31</v>
      </c>
      <c r="C30">
        <v>1.0589999999999999</v>
      </c>
      <c r="D30">
        <v>1.0589999999999999</v>
      </c>
      <c r="E30">
        <v>1.0589999999999999</v>
      </c>
      <c r="F30">
        <v>1.0589999999999999</v>
      </c>
      <c r="G30">
        <v>1.268</v>
      </c>
      <c r="H30">
        <v>1.268</v>
      </c>
      <c r="I30">
        <v>1.268</v>
      </c>
      <c r="J30">
        <v>1.268</v>
      </c>
      <c r="K30" t="s">
        <v>13</v>
      </c>
      <c r="M30" t="str">
        <f t="shared" si="0"/>
        <v/>
      </c>
      <c r="O30">
        <f t="shared" si="1"/>
        <v>8.2943999999999642E-6</v>
      </c>
      <c r="R30">
        <f t="shared" si="2"/>
        <v>1.268</v>
      </c>
      <c r="T30" t="e">
        <f t="shared" si="3"/>
        <v>#REF!</v>
      </c>
      <c r="W30" t="str">
        <f t="shared" si="4"/>
        <v/>
      </c>
      <c r="Y30">
        <f t="shared" si="5"/>
        <v>0.22439168999999989</v>
      </c>
      <c r="AB30">
        <f t="shared" si="6"/>
        <v>1.0589999999999999</v>
      </c>
      <c r="AD30">
        <f t="shared" si="7"/>
        <v>2.2897137123999985E-2</v>
      </c>
    </row>
    <row r="31" spans="1:35" x14ac:dyDescent="0.35">
      <c r="A31" s="10">
        <v>3.7037037037037035E-4</v>
      </c>
      <c r="B31" s="11">
        <v>32</v>
      </c>
      <c r="C31">
        <v>0.58799999999999997</v>
      </c>
      <c r="D31">
        <v>0.58799999999999997</v>
      </c>
      <c r="E31">
        <v>0.58799999999999997</v>
      </c>
      <c r="F31">
        <v>0.58799999999999997</v>
      </c>
      <c r="G31">
        <v>1.2669999999999999</v>
      </c>
      <c r="H31">
        <v>1.2669999999999999</v>
      </c>
      <c r="I31">
        <v>1.2669999999999999</v>
      </c>
      <c r="J31">
        <v>1.2669999999999999</v>
      </c>
      <c r="K31" t="s">
        <v>10</v>
      </c>
      <c r="M31">
        <f t="shared" si="0"/>
        <v>1.2669999999999999</v>
      </c>
      <c r="O31">
        <f t="shared" si="1"/>
        <v>1.5054400000000819E-5</v>
      </c>
      <c r="R31" t="str">
        <f t="shared" si="2"/>
        <v/>
      </c>
      <c r="T31" t="e">
        <f t="shared" si="3"/>
        <v>#REF!</v>
      </c>
      <c r="W31">
        <f t="shared" si="4"/>
        <v>0.58799999999999997</v>
      </c>
      <c r="Y31">
        <f t="shared" si="5"/>
        <v>7.2899999999995931E-6</v>
      </c>
      <c r="AB31" t="str">
        <f t="shared" si="6"/>
        <v/>
      </c>
      <c r="AD31">
        <f t="shared" si="7"/>
        <v>0.10219658112400001</v>
      </c>
    </row>
    <row r="32" spans="1:35" x14ac:dyDescent="0.35">
      <c r="A32" s="10">
        <v>3.8194444444444446E-4</v>
      </c>
      <c r="B32" s="11">
        <v>33</v>
      </c>
      <c r="C32">
        <v>1.0680000000000001</v>
      </c>
      <c r="D32">
        <v>1.0680000000000001</v>
      </c>
      <c r="E32">
        <v>1.0680000000000001</v>
      </c>
      <c r="F32">
        <v>1.0680000000000001</v>
      </c>
      <c r="G32">
        <v>1.2689999999999999</v>
      </c>
      <c r="H32">
        <v>1.2689999999999999</v>
      </c>
      <c r="I32">
        <v>1.2689999999999999</v>
      </c>
      <c r="J32">
        <v>1.2689999999999999</v>
      </c>
      <c r="K32" t="s">
        <v>13</v>
      </c>
      <c r="M32" t="str">
        <f t="shared" si="0"/>
        <v/>
      </c>
      <c r="O32">
        <f t="shared" si="1"/>
        <v>3.5344000000003905E-6</v>
      </c>
      <c r="R32">
        <f t="shared" si="2"/>
        <v>1.2689999999999999</v>
      </c>
      <c r="T32" t="e">
        <f t="shared" si="3"/>
        <v>#REF!</v>
      </c>
      <c r="W32" t="str">
        <f t="shared" si="4"/>
        <v/>
      </c>
      <c r="Y32">
        <f t="shared" si="5"/>
        <v>0.23299929000000003</v>
      </c>
      <c r="AB32">
        <f t="shared" si="6"/>
        <v>1.0680000000000001</v>
      </c>
      <c r="AD32">
        <f t="shared" si="7"/>
        <v>2.5701861124000022E-2</v>
      </c>
    </row>
    <row r="33" spans="1:30" x14ac:dyDescent="0.35">
      <c r="A33" s="10">
        <v>3.9351851851851852E-4</v>
      </c>
      <c r="B33" s="11">
        <v>34</v>
      </c>
      <c r="C33">
        <v>0.59299999999999997</v>
      </c>
      <c r="D33">
        <v>0.59299999999999997</v>
      </c>
      <c r="E33">
        <v>0.59299999999999997</v>
      </c>
      <c r="F33">
        <v>0.59299999999999997</v>
      </c>
      <c r="G33">
        <v>1.2669999999999999</v>
      </c>
      <c r="H33">
        <v>1.2669999999999999</v>
      </c>
      <c r="I33">
        <v>1.2669999999999999</v>
      </c>
      <c r="J33">
        <v>1.2669999999999999</v>
      </c>
      <c r="K33" t="s">
        <v>10</v>
      </c>
      <c r="M33">
        <f t="shared" si="0"/>
        <v>1.2669999999999999</v>
      </c>
      <c r="O33">
        <f t="shared" si="1"/>
        <v>1.5054400000000819E-5</v>
      </c>
      <c r="R33" t="str">
        <f t="shared" si="2"/>
        <v/>
      </c>
      <c r="T33" t="e">
        <f t="shared" si="3"/>
        <v>#REF!</v>
      </c>
      <c r="W33">
        <f t="shared" si="4"/>
        <v>0.59299999999999997</v>
      </c>
      <c r="Y33">
        <f t="shared" si="5"/>
        <v>5.9289999999998905E-5</v>
      </c>
      <c r="AB33" t="str">
        <f t="shared" si="6"/>
        <v/>
      </c>
      <c r="AD33">
        <f t="shared" si="7"/>
        <v>9.9024761124000008E-2</v>
      </c>
    </row>
    <row r="34" spans="1:30" x14ac:dyDescent="0.35">
      <c r="A34" s="10">
        <v>4.0509259259259258E-4</v>
      </c>
      <c r="B34" s="11">
        <v>35</v>
      </c>
      <c r="C34">
        <v>1.081</v>
      </c>
      <c r="D34">
        <v>1.081</v>
      </c>
      <c r="E34">
        <v>1.081</v>
      </c>
      <c r="F34">
        <v>1.081</v>
      </c>
      <c r="G34">
        <v>1.2669999999999999</v>
      </c>
      <c r="H34">
        <v>1.2669999999999999</v>
      </c>
      <c r="I34">
        <v>1.2669999999999999</v>
      </c>
      <c r="J34">
        <v>1.2669999999999999</v>
      </c>
      <c r="K34" t="s">
        <v>13</v>
      </c>
      <c r="M34" t="str">
        <f t="shared" si="0"/>
        <v/>
      </c>
      <c r="O34">
        <f t="shared" si="1"/>
        <v>1.5054400000000819E-5</v>
      </c>
      <c r="R34">
        <f t="shared" si="2"/>
        <v>1.2669999999999999</v>
      </c>
      <c r="T34" t="e">
        <f t="shared" si="3"/>
        <v>#REF!</v>
      </c>
      <c r="W34" t="str">
        <f t="shared" si="4"/>
        <v/>
      </c>
      <c r="Y34">
        <f t="shared" si="5"/>
        <v>0.24571848999999993</v>
      </c>
      <c r="AB34">
        <f t="shared" si="6"/>
        <v>1.081</v>
      </c>
      <c r="AD34">
        <f t="shared" si="7"/>
        <v>3.0039129123999992E-2</v>
      </c>
    </row>
    <row r="35" spans="1:30" x14ac:dyDescent="0.35">
      <c r="A35" s="10">
        <v>4.1666666666666669E-4</v>
      </c>
      <c r="B35" s="11">
        <v>36</v>
      </c>
      <c r="C35">
        <v>0.55600000000000005</v>
      </c>
      <c r="D35">
        <v>0.55600000000000005</v>
      </c>
      <c r="E35">
        <v>0.55600000000000005</v>
      </c>
      <c r="F35">
        <v>0.55600000000000005</v>
      </c>
      <c r="G35">
        <v>1.2669999999999999</v>
      </c>
      <c r="H35">
        <v>1.2669999999999999</v>
      </c>
      <c r="I35">
        <v>1.2669999999999999</v>
      </c>
      <c r="J35">
        <v>1.2669999999999999</v>
      </c>
      <c r="K35" t="s">
        <v>10</v>
      </c>
      <c r="M35">
        <f t="shared" si="0"/>
        <v>1.2669999999999999</v>
      </c>
      <c r="O35">
        <f t="shared" si="1"/>
        <v>1.5054400000000819E-5</v>
      </c>
      <c r="R35" t="str">
        <f t="shared" si="2"/>
        <v/>
      </c>
      <c r="T35" t="e">
        <f t="shared" si="3"/>
        <v>#REF!</v>
      </c>
      <c r="W35">
        <f t="shared" si="4"/>
        <v>0.55600000000000005</v>
      </c>
      <c r="Y35">
        <f t="shared" si="5"/>
        <v>8.5848999999999962E-4</v>
      </c>
      <c r="AB35" t="str">
        <f t="shared" si="6"/>
        <v/>
      </c>
      <c r="AD35">
        <f t="shared" si="7"/>
        <v>0.12368022912399995</v>
      </c>
    </row>
    <row r="36" spans="1:30" x14ac:dyDescent="0.35">
      <c r="A36" s="10">
        <v>4.2824074074074075E-4</v>
      </c>
      <c r="B36" s="11">
        <v>37</v>
      </c>
      <c r="C36">
        <v>0.93700000000000006</v>
      </c>
      <c r="D36">
        <v>0.93700000000000006</v>
      </c>
      <c r="E36">
        <v>0.93700000000000006</v>
      </c>
      <c r="F36">
        <v>0.93700000000000006</v>
      </c>
      <c r="G36">
        <v>1.266</v>
      </c>
      <c r="H36">
        <v>1.266</v>
      </c>
      <c r="I36">
        <v>1.266</v>
      </c>
      <c r="J36">
        <v>1.266</v>
      </c>
      <c r="K36" t="s">
        <v>13</v>
      </c>
      <c r="M36" t="str">
        <f t="shared" si="0"/>
        <v/>
      </c>
      <c r="O36">
        <f t="shared" si="1"/>
        <v>2.3814399999999956E-5</v>
      </c>
      <c r="R36">
        <f t="shared" si="2"/>
        <v>1.266</v>
      </c>
      <c r="T36" t="e">
        <f t="shared" si="3"/>
        <v>#REF!</v>
      </c>
      <c r="W36" t="str">
        <f t="shared" si="4"/>
        <v/>
      </c>
      <c r="Y36">
        <f t="shared" si="5"/>
        <v>0.12369289000000001</v>
      </c>
      <c r="AB36">
        <f t="shared" si="6"/>
        <v>0.93700000000000006</v>
      </c>
      <c r="AD36">
        <f t="shared" si="7"/>
        <v>8.5954512400000392E-4</v>
      </c>
    </row>
    <row r="37" spans="1:30" x14ac:dyDescent="0.35">
      <c r="A37" s="10">
        <v>4.3981481481481481E-4</v>
      </c>
      <c r="B37" s="11">
        <v>38</v>
      </c>
      <c r="C37">
        <v>0.60099999999999998</v>
      </c>
      <c r="D37">
        <v>0.60099999999999998</v>
      </c>
      <c r="E37">
        <v>0.60099999999999998</v>
      </c>
      <c r="F37">
        <v>0.60099999999999998</v>
      </c>
      <c r="G37">
        <v>1.266</v>
      </c>
      <c r="H37">
        <v>1.266</v>
      </c>
      <c r="I37">
        <v>1.266</v>
      </c>
      <c r="J37">
        <v>1.266</v>
      </c>
      <c r="K37" t="s">
        <v>10</v>
      </c>
      <c r="M37">
        <f t="shared" si="0"/>
        <v>1.266</v>
      </c>
      <c r="O37">
        <f t="shared" si="1"/>
        <v>2.3814399999999956E-5</v>
      </c>
      <c r="R37" t="str">
        <f t="shared" si="2"/>
        <v/>
      </c>
      <c r="T37" t="e">
        <f t="shared" si="3"/>
        <v>#REF!</v>
      </c>
      <c r="W37">
        <f t="shared" si="4"/>
        <v>0.60099999999999998</v>
      </c>
      <c r="Y37">
        <f t="shared" si="5"/>
        <v>2.4648999999999797E-4</v>
      </c>
      <c r="AB37" t="str">
        <f t="shared" si="6"/>
        <v/>
      </c>
      <c r="AD37">
        <f t="shared" si="7"/>
        <v>9.4053849124E-2</v>
      </c>
    </row>
    <row r="38" spans="1:30" x14ac:dyDescent="0.35">
      <c r="A38" s="10">
        <v>4.5138888888888892E-4</v>
      </c>
      <c r="B38" s="11">
        <v>39</v>
      </c>
      <c r="C38">
        <v>1.0960000000000001</v>
      </c>
      <c r="D38">
        <v>1.0960000000000001</v>
      </c>
      <c r="E38">
        <v>1.0960000000000001</v>
      </c>
      <c r="F38">
        <v>1.0960000000000001</v>
      </c>
      <c r="G38">
        <v>1.2669999999999999</v>
      </c>
      <c r="H38">
        <v>1.2669999999999999</v>
      </c>
      <c r="I38">
        <v>1.2669999999999999</v>
      </c>
      <c r="J38">
        <v>1.2669999999999999</v>
      </c>
      <c r="K38" t="s">
        <v>13</v>
      </c>
      <c r="M38" t="str">
        <f t="shared" si="0"/>
        <v/>
      </c>
      <c r="O38">
        <f t="shared" si="1"/>
        <v>1.5054400000000819E-5</v>
      </c>
      <c r="R38">
        <f t="shared" si="2"/>
        <v>1.2669999999999999</v>
      </c>
      <c r="T38" t="e">
        <f t="shared" si="3"/>
        <v>#REF!</v>
      </c>
      <c r="W38" t="str">
        <f t="shared" si="4"/>
        <v/>
      </c>
      <c r="Y38">
        <f t="shared" si="5"/>
        <v>0.26081449000000007</v>
      </c>
      <c r="AB38">
        <f t="shared" si="6"/>
        <v>1.0960000000000001</v>
      </c>
      <c r="AD38">
        <f t="shared" si="7"/>
        <v>3.5463669124000036E-2</v>
      </c>
    </row>
    <row r="39" spans="1:30" x14ac:dyDescent="0.35">
      <c r="A39" s="10">
        <v>4.6296296296296293E-4</v>
      </c>
      <c r="B39" s="11">
        <v>40</v>
      </c>
      <c r="C39">
        <v>0.67700000000000005</v>
      </c>
      <c r="D39">
        <v>0.67700000000000005</v>
      </c>
      <c r="E39">
        <v>0.67700000000000005</v>
      </c>
      <c r="F39">
        <v>0.67700000000000005</v>
      </c>
      <c r="G39">
        <v>1.2649999999999999</v>
      </c>
      <c r="H39">
        <v>1.2649999999999999</v>
      </c>
      <c r="I39">
        <v>1.2649999999999999</v>
      </c>
      <c r="J39">
        <v>1.2649999999999999</v>
      </c>
      <c r="K39" t="s">
        <v>10</v>
      </c>
      <c r="M39">
        <f t="shared" si="0"/>
        <v>1.2649999999999999</v>
      </c>
      <c r="O39">
        <f t="shared" si="1"/>
        <v>3.4574400000001259E-5</v>
      </c>
      <c r="R39" t="str">
        <f t="shared" si="2"/>
        <v/>
      </c>
      <c r="T39" t="e">
        <f t="shared" si="3"/>
        <v>#REF!</v>
      </c>
      <c r="W39">
        <f t="shared" si="4"/>
        <v>0.67700000000000005</v>
      </c>
      <c r="Y39">
        <f t="shared" si="5"/>
        <v>8.4088900000000005E-3</v>
      </c>
      <c r="AB39" t="str">
        <f t="shared" si="6"/>
        <v/>
      </c>
      <c r="AD39">
        <f t="shared" si="7"/>
        <v>5.3214185123999974E-2</v>
      </c>
    </row>
    <row r="40" spans="1:30" x14ac:dyDescent="0.35">
      <c r="A40" s="10">
        <v>4.7453703703703704E-4</v>
      </c>
      <c r="B40" s="11">
        <v>41</v>
      </c>
      <c r="C40">
        <v>1.0029999999999999</v>
      </c>
      <c r="D40">
        <v>1.0029999999999999</v>
      </c>
      <c r="E40">
        <v>1.0029999999999999</v>
      </c>
      <c r="F40">
        <v>1.0029999999999999</v>
      </c>
      <c r="G40">
        <v>1.266</v>
      </c>
      <c r="H40">
        <v>1.266</v>
      </c>
      <c r="I40">
        <v>1.266</v>
      </c>
      <c r="J40">
        <v>1.266</v>
      </c>
      <c r="K40" t="s">
        <v>13</v>
      </c>
      <c r="M40" t="str">
        <f t="shared" si="0"/>
        <v/>
      </c>
      <c r="O40">
        <f t="shared" si="1"/>
        <v>2.3814399999999956E-5</v>
      </c>
      <c r="R40">
        <f t="shared" si="2"/>
        <v>1.266</v>
      </c>
      <c r="T40" t="e">
        <f t="shared" si="3"/>
        <v>#REF!</v>
      </c>
      <c r="W40" t="str">
        <f t="shared" si="4"/>
        <v/>
      </c>
      <c r="Y40">
        <f t="shared" si="5"/>
        <v>0.17447328999999986</v>
      </c>
      <c r="AB40">
        <f t="shared" si="6"/>
        <v>1.0029999999999999</v>
      </c>
      <c r="AD40">
        <f t="shared" si="7"/>
        <v>9.0855211239999813E-3</v>
      </c>
    </row>
    <row r="41" spans="1:30" x14ac:dyDescent="0.35">
      <c r="A41" s="10">
        <v>4.8611111111111104E-4</v>
      </c>
      <c r="B41" s="11">
        <v>42</v>
      </c>
      <c r="C41">
        <v>0.66300000000000003</v>
      </c>
      <c r="D41">
        <v>0.66300000000000003</v>
      </c>
      <c r="E41">
        <v>0.66300000000000003</v>
      </c>
      <c r="F41">
        <v>0.66300000000000003</v>
      </c>
      <c r="G41">
        <v>1.266</v>
      </c>
      <c r="H41">
        <v>1.266</v>
      </c>
      <c r="I41">
        <v>1.266</v>
      </c>
      <c r="J41">
        <v>1.266</v>
      </c>
      <c r="K41" t="s">
        <v>10</v>
      </c>
      <c r="M41">
        <f t="shared" si="0"/>
        <v>1.266</v>
      </c>
      <c r="O41">
        <f t="shared" si="1"/>
        <v>2.3814399999999956E-5</v>
      </c>
      <c r="R41" t="str">
        <f t="shared" si="2"/>
        <v/>
      </c>
      <c r="T41" t="e">
        <f t="shared" si="3"/>
        <v>#REF!</v>
      </c>
      <c r="W41">
        <f t="shared" si="4"/>
        <v>0.66300000000000003</v>
      </c>
      <c r="Y41">
        <f t="shared" si="5"/>
        <v>6.037289999999999E-3</v>
      </c>
      <c r="AB41" t="str">
        <f t="shared" si="6"/>
        <v/>
      </c>
      <c r="AD41">
        <f t="shared" si="7"/>
        <v>5.986928112399998E-2</v>
      </c>
    </row>
    <row r="42" spans="1:30" x14ac:dyDescent="0.35">
      <c r="A42" s="10">
        <v>4.9768518518518521E-4</v>
      </c>
      <c r="B42" s="11">
        <v>43</v>
      </c>
      <c r="C42">
        <v>1.179</v>
      </c>
      <c r="D42">
        <v>1.179</v>
      </c>
      <c r="E42">
        <v>1.179</v>
      </c>
      <c r="F42">
        <v>1.179</v>
      </c>
      <c r="G42">
        <v>1.2649999999999999</v>
      </c>
      <c r="H42">
        <v>1.2649999999999999</v>
      </c>
      <c r="I42">
        <v>1.2649999999999999</v>
      </c>
      <c r="J42">
        <v>1.2649999999999999</v>
      </c>
      <c r="K42" t="s">
        <v>13</v>
      </c>
      <c r="M42" t="str">
        <f t="shared" si="0"/>
        <v/>
      </c>
      <c r="O42">
        <f t="shared" si="1"/>
        <v>3.4574400000001259E-5</v>
      </c>
      <c r="R42">
        <f t="shared" si="2"/>
        <v>1.2649999999999999</v>
      </c>
      <c r="T42" t="e">
        <f t="shared" si="3"/>
        <v>#REF!</v>
      </c>
      <c r="W42" t="str">
        <f t="shared" si="4"/>
        <v/>
      </c>
      <c r="Y42">
        <f t="shared" si="5"/>
        <v>0.35247969000000001</v>
      </c>
      <c r="AB42">
        <f t="shared" si="6"/>
        <v>1.179</v>
      </c>
      <c r="AD42">
        <f t="shared" si="7"/>
        <v>7.3613457124000026E-2</v>
      </c>
    </row>
    <row r="43" spans="1:30" x14ac:dyDescent="0.35">
      <c r="A43" s="10">
        <v>5.0925925925925921E-4</v>
      </c>
      <c r="B43" s="11">
        <v>44</v>
      </c>
      <c r="C43">
        <v>0.621</v>
      </c>
      <c r="D43">
        <v>0.621</v>
      </c>
      <c r="E43">
        <v>0.621</v>
      </c>
      <c r="F43">
        <v>0.621</v>
      </c>
      <c r="G43">
        <v>1.2649999999999999</v>
      </c>
      <c r="H43">
        <v>1.2649999999999999</v>
      </c>
      <c r="I43">
        <v>1.2649999999999999</v>
      </c>
      <c r="J43">
        <v>1.2649999999999999</v>
      </c>
      <c r="K43" t="s">
        <v>10</v>
      </c>
      <c r="M43">
        <f t="shared" si="0"/>
        <v>1.2649999999999999</v>
      </c>
      <c r="O43">
        <f t="shared" si="1"/>
        <v>3.4574400000001259E-5</v>
      </c>
      <c r="R43" t="str">
        <f t="shared" si="2"/>
        <v/>
      </c>
      <c r="T43" t="e">
        <f t="shared" si="3"/>
        <v>#REF!</v>
      </c>
      <c r="W43">
        <f t="shared" si="4"/>
        <v>0.621</v>
      </c>
      <c r="Y43">
        <f t="shared" si="5"/>
        <v>1.2744899999999966E-3</v>
      </c>
      <c r="AB43" t="str">
        <f t="shared" si="6"/>
        <v/>
      </c>
      <c r="AD43">
        <f t="shared" si="7"/>
        <v>8.2186569123999992E-2</v>
      </c>
    </row>
    <row r="44" spans="1:30" x14ac:dyDescent="0.35">
      <c r="A44" s="10">
        <v>5.2083333333333333E-4</v>
      </c>
      <c r="B44" s="11">
        <v>45</v>
      </c>
      <c r="C44">
        <v>1.0029999999999999</v>
      </c>
      <c r="D44">
        <v>1.0029999999999999</v>
      </c>
      <c r="E44">
        <v>1.0029999999999999</v>
      </c>
      <c r="F44">
        <v>1.0029999999999999</v>
      </c>
      <c r="G44">
        <v>1.266</v>
      </c>
      <c r="H44">
        <v>1.266</v>
      </c>
      <c r="I44">
        <v>1.266</v>
      </c>
      <c r="J44">
        <v>1.266</v>
      </c>
      <c r="K44" t="s">
        <v>13</v>
      </c>
      <c r="M44" t="str">
        <f t="shared" si="0"/>
        <v/>
      </c>
      <c r="O44">
        <f t="shared" si="1"/>
        <v>2.3814399999999956E-5</v>
      </c>
      <c r="R44">
        <f t="shared" si="2"/>
        <v>1.266</v>
      </c>
      <c r="T44" t="e">
        <f t="shared" si="3"/>
        <v>#REF!</v>
      </c>
      <c r="W44" t="str">
        <f t="shared" si="4"/>
        <v/>
      </c>
      <c r="Y44">
        <f t="shared" si="5"/>
        <v>0.17447328999999986</v>
      </c>
      <c r="AB44">
        <f t="shared" si="6"/>
        <v>1.0029999999999999</v>
      </c>
      <c r="AD44">
        <f t="shared" si="7"/>
        <v>9.0855211239999813E-3</v>
      </c>
    </row>
    <row r="45" spans="1:30" x14ac:dyDescent="0.35">
      <c r="A45" s="10">
        <v>5.3240740740740744E-4</v>
      </c>
      <c r="B45" s="11">
        <v>46</v>
      </c>
      <c r="C45">
        <v>0.61699999999999999</v>
      </c>
      <c r="D45">
        <v>0.61699999999999999</v>
      </c>
      <c r="E45">
        <v>0.61699999999999999</v>
      </c>
      <c r="F45">
        <v>0.61699999999999999</v>
      </c>
      <c r="G45">
        <v>1.266</v>
      </c>
      <c r="H45">
        <v>1.266</v>
      </c>
      <c r="I45">
        <v>1.266</v>
      </c>
      <c r="J45">
        <v>1.266</v>
      </c>
      <c r="K45" t="s">
        <v>10</v>
      </c>
      <c r="M45">
        <f t="shared" si="0"/>
        <v>1.266</v>
      </c>
      <c r="O45">
        <f t="shared" si="1"/>
        <v>2.3814399999999956E-5</v>
      </c>
      <c r="R45" t="str">
        <f t="shared" si="2"/>
        <v/>
      </c>
      <c r="T45" t="e">
        <f t="shared" si="3"/>
        <v>#REF!</v>
      </c>
      <c r="W45">
        <f t="shared" si="4"/>
        <v>0.61699999999999999</v>
      </c>
      <c r="Y45">
        <f t="shared" si="5"/>
        <v>1.0048899999999968E-3</v>
      </c>
      <c r="AB45" t="str">
        <f t="shared" si="6"/>
        <v/>
      </c>
      <c r="AD45">
        <f t="shared" si="7"/>
        <v>8.4496025123999993E-2</v>
      </c>
    </row>
    <row r="46" spans="1:30" x14ac:dyDescent="0.35">
      <c r="A46" s="10">
        <v>5.4398148148148144E-4</v>
      </c>
      <c r="B46" s="11">
        <v>47</v>
      </c>
      <c r="C46">
        <v>1.1339999999999999</v>
      </c>
      <c r="D46">
        <v>1.1339999999999999</v>
      </c>
      <c r="E46">
        <v>1.1339999999999999</v>
      </c>
      <c r="F46">
        <v>1.1339999999999999</v>
      </c>
      <c r="G46">
        <v>1.266</v>
      </c>
      <c r="H46">
        <v>1.266</v>
      </c>
      <c r="I46">
        <v>1.266</v>
      </c>
      <c r="J46">
        <v>1.266</v>
      </c>
      <c r="K46" t="s">
        <v>13</v>
      </c>
      <c r="M46" t="str">
        <f t="shared" si="0"/>
        <v/>
      </c>
      <c r="O46">
        <f t="shared" si="1"/>
        <v>2.3814399999999956E-5</v>
      </c>
      <c r="R46">
        <f t="shared" si="2"/>
        <v>1.266</v>
      </c>
      <c r="T46" t="e">
        <f t="shared" si="3"/>
        <v>#REF!</v>
      </c>
      <c r="W46" t="str">
        <f t="shared" si="4"/>
        <v/>
      </c>
      <c r="Y46">
        <f t="shared" si="5"/>
        <v>0.30107168999999984</v>
      </c>
      <c r="AB46">
        <f t="shared" si="6"/>
        <v>1.1339999999999999</v>
      </c>
      <c r="AD46">
        <f t="shared" si="7"/>
        <v>5.121983712399996E-2</v>
      </c>
    </row>
    <row r="47" spans="1:30" x14ac:dyDescent="0.35">
      <c r="A47" s="10">
        <v>5.5555555555555556E-4</v>
      </c>
      <c r="B47" s="11">
        <v>48</v>
      </c>
      <c r="C47">
        <v>0.65700000000000003</v>
      </c>
      <c r="D47">
        <v>0.65700000000000003</v>
      </c>
      <c r="E47">
        <v>0.65700000000000003</v>
      </c>
      <c r="F47">
        <v>0.65700000000000003</v>
      </c>
      <c r="G47">
        <v>1.268</v>
      </c>
      <c r="H47">
        <v>1.268</v>
      </c>
      <c r="I47">
        <v>1.268</v>
      </c>
      <c r="J47">
        <v>1.268</v>
      </c>
      <c r="K47" t="s">
        <v>10</v>
      </c>
      <c r="M47">
        <f t="shared" si="0"/>
        <v>1.268</v>
      </c>
      <c r="O47">
        <f t="shared" si="1"/>
        <v>8.2943999999999642E-6</v>
      </c>
      <c r="R47" t="str">
        <f t="shared" si="2"/>
        <v/>
      </c>
      <c r="T47" t="e">
        <f t="shared" si="3"/>
        <v>#REF!</v>
      </c>
      <c r="W47">
        <f t="shared" si="4"/>
        <v>0.65700000000000003</v>
      </c>
      <c r="Y47">
        <f t="shared" si="5"/>
        <v>5.1408899999999978E-3</v>
      </c>
      <c r="AB47" t="str">
        <f t="shared" si="6"/>
        <v/>
      </c>
      <c r="AD47">
        <f t="shared" si="7"/>
        <v>6.2841465123999976E-2</v>
      </c>
    </row>
    <row r="48" spans="1:30" x14ac:dyDescent="0.35">
      <c r="A48" s="10">
        <v>5.6712962962962956E-4</v>
      </c>
      <c r="B48" s="11">
        <v>49</v>
      </c>
      <c r="C48">
        <v>0.996</v>
      </c>
      <c r="D48">
        <v>0.996</v>
      </c>
      <c r="E48">
        <v>0.996</v>
      </c>
      <c r="F48">
        <v>0.996</v>
      </c>
      <c r="G48">
        <v>1.2649999999999999</v>
      </c>
      <c r="H48">
        <v>1.2649999999999999</v>
      </c>
      <c r="I48">
        <v>1.2649999999999999</v>
      </c>
      <c r="J48">
        <v>1.2649999999999999</v>
      </c>
      <c r="K48" t="s">
        <v>13</v>
      </c>
      <c r="M48" t="str">
        <f t="shared" si="0"/>
        <v/>
      </c>
      <c r="O48">
        <f t="shared" si="1"/>
        <v>3.4574400000001259E-5</v>
      </c>
      <c r="R48">
        <f t="shared" si="2"/>
        <v>1.2649999999999999</v>
      </c>
      <c r="T48" t="e">
        <f t="shared" si="3"/>
        <v>#REF!</v>
      </c>
      <c r="W48" t="str">
        <f t="shared" si="4"/>
        <v/>
      </c>
      <c r="Y48">
        <f t="shared" si="5"/>
        <v>0.16867448999999995</v>
      </c>
      <c r="AB48">
        <f t="shared" si="6"/>
        <v>0.996</v>
      </c>
      <c r="AD48">
        <f t="shared" si="7"/>
        <v>7.800069124000001E-3</v>
      </c>
    </row>
    <row r="49" spans="1:30" x14ac:dyDescent="0.35">
      <c r="A49" s="10">
        <v>5.7870370370370378E-4</v>
      </c>
      <c r="B49" s="11">
        <v>50</v>
      </c>
      <c r="C49">
        <v>0.53400000000000003</v>
      </c>
      <c r="D49">
        <v>0.53400000000000003</v>
      </c>
      <c r="E49">
        <v>0.53400000000000003</v>
      </c>
      <c r="F49">
        <v>0.53400000000000003</v>
      </c>
      <c r="G49">
        <v>1.2649999999999999</v>
      </c>
      <c r="H49">
        <v>1.2649999999999999</v>
      </c>
      <c r="I49">
        <v>1.2649999999999999</v>
      </c>
      <c r="J49">
        <v>1.2649999999999999</v>
      </c>
      <c r="K49" t="s">
        <v>10</v>
      </c>
      <c r="M49">
        <f t="shared" si="0"/>
        <v>1.2649999999999999</v>
      </c>
      <c r="O49">
        <f t="shared" si="1"/>
        <v>3.4574400000001259E-5</v>
      </c>
      <c r="R49" t="str">
        <f t="shared" si="2"/>
        <v/>
      </c>
      <c r="T49" t="e">
        <f t="shared" si="3"/>
        <v>#REF!</v>
      </c>
      <c r="W49">
        <f t="shared" si="4"/>
        <v>0.53400000000000003</v>
      </c>
      <c r="Y49">
        <f t="shared" si="5"/>
        <v>2.6316900000000012E-3</v>
      </c>
      <c r="AB49" t="str">
        <f t="shared" si="6"/>
        <v/>
      </c>
      <c r="AD49">
        <f t="shared" si="7"/>
        <v>0.13963823712399998</v>
      </c>
    </row>
    <row r="50" spans="1:30" x14ac:dyDescent="0.35">
      <c r="A50" s="10">
        <v>5.9027777777777778E-4</v>
      </c>
      <c r="B50" s="11">
        <v>51</v>
      </c>
      <c r="C50">
        <v>0.83899999999999997</v>
      </c>
      <c r="D50">
        <v>0.83899999999999997</v>
      </c>
      <c r="E50">
        <v>0.83899999999999997</v>
      </c>
      <c r="F50">
        <v>0.83899999999999997</v>
      </c>
      <c r="G50">
        <v>1.2669999999999999</v>
      </c>
      <c r="H50">
        <v>1.2669999999999999</v>
      </c>
      <c r="I50">
        <v>1.2669999999999999</v>
      </c>
      <c r="J50">
        <v>1.2669999999999999</v>
      </c>
      <c r="K50" t="s">
        <v>13</v>
      </c>
      <c r="M50" t="str">
        <f t="shared" si="0"/>
        <v/>
      </c>
      <c r="O50">
        <f t="shared" si="1"/>
        <v>1.5054400000000819E-5</v>
      </c>
      <c r="R50">
        <f t="shared" si="2"/>
        <v>1.2669999999999999</v>
      </c>
      <c r="T50" t="e">
        <f t="shared" si="3"/>
        <v>#REF!</v>
      </c>
      <c r="W50" t="str">
        <f t="shared" si="4"/>
        <v/>
      </c>
      <c r="Y50">
        <f t="shared" si="5"/>
        <v>6.436368999999996E-2</v>
      </c>
      <c r="AB50">
        <f t="shared" si="6"/>
        <v>0.83899999999999997</v>
      </c>
      <c r="AD50">
        <f t="shared" si="7"/>
        <v>4.7172171240000031E-3</v>
      </c>
    </row>
    <row r="51" spans="1:30" x14ac:dyDescent="0.35">
      <c r="A51" s="10">
        <v>6.018518518518519E-4</v>
      </c>
      <c r="B51" s="11">
        <v>52</v>
      </c>
      <c r="C51">
        <v>0.99099999999999999</v>
      </c>
      <c r="D51">
        <v>0.99099999999999999</v>
      </c>
      <c r="E51">
        <v>0.99099999999999999</v>
      </c>
      <c r="F51">
        <v>0.99099999999999999</v>
      </c>
      <c r="G51">
        <v>1.2649999999999999</v>
      </c>
      <c r="H51">
        <v>1.2649999999999999</v>
      </c>
      <c r="I51">
        <v>1.2649999999999999</v>
      </c>
      <c r="J51">
        <v>1.2649999999999999</v>
      </c>
      <c r="K51" t="s">
        <v>13</v>
      </c>
      <c r="M51" t="str">
        <f t="shared" si="0"/>
        <v/>
      </c>
      <c r="O51">
        <f t="shared" si="1"/>
        <v>3.4574400000001259E-5</v>
      </c>
      <c r="R51">
        <f t="shared" si="2"/>
        <v>1.2649999999999999</v>
      </c>
      <c r="T51" t="e">
        <f t="shared" si="3"/>
        <v>#REF!</v>
      </c>
      <c r="W51" t="str">
        <f t="shared" si="4"/>
        <v/>
      </c>
      <c r="Y51">
        <f t="shared" si="5"/>
        <v>0.16459248999999995</v>
      </c>
      <c r="AB51">
        <f t="shared" si="6"/>
        <v>0.99099999999999999</v>
      </c>
      <c r="AD51">
        <f t="shared" si="7"/>
        <v>6.9418891240000009E-3</v>
      </c>
    </row>
    <row r="52" spans="1:30" x14ac:dyDescent="0.35">
      <c r="A52" s="10">
        <v>6.134259259259259E-4</v>
      </c>
      <c r="B52" s="11">
        <v>53</v>
      </c>
      <c r="C52">
        <v>0.66</v>
      </c>
      <c r="D52">
        <v>0.66</v>
      </c>
      <c r="E52">
        <v>0.66</v>
      </c>
      <c r="F52">
        <v>0.66</v>
      </c>
      <c r="G52">
        <v>1.266</v>
      </c>
      <c r="H52">
        <v>1.266</v>
      </c>
      <c r="I52">
        <v>1.266</v>
      </c>
      <c r="J52">
        <v>1.266</v>
      </c>
      <c r="K52" t="s">
        <v>10</v>
      </c>
      <c r="M52">
        <f t="shared" si="0"/>
        <v>1.266</v>
      </c>
      <c r="O52">
        <f t="shared" si="1"/>
        <v>2.3814399999999956E-5</v>
      </c>
      <c r="R52" t="str">
        <f t="shared" si="2"/>
        <v/>
      </c>
      <c r="T52" t="e">
        <f t="shared" si="3"/>
        <v>#REF!</v>
      </c>
      <c r="W52">
        <f t="shared" si="4"/>
        <v>0.66</v>
      </c>
      <c r="Y52">
        <f t="shared" si="5"/>
        <v>5.5800899999999985E-3</v>
      </c>
      <c r="AB52" t="str">
        <f t="shared" si="6"/>
        <v/>
      </c>
      <c r="AD52">
        <f t="shared" si="7"/>
        <v>6.134637312399998E-2</v>
      </c>
    </row>
    <row r="53" spans="1:30" x14ac:dyDescent="0.35">
      <c r="A53" s="10">
        <v>6.2500000000000001E-4</v>
      </c>
      <c r="B53" s="11">
        <v>54</v>
      </c>
      <c r="C53">
        <v>1.016</v>
      </c>
      <c r="D53">
        <v>1.016</v>
      </c>
      <c r="E53">
        <v>1.016</v>
      </c>
      <c r="F53">
        <v>1.016</v>
      </c>
      <c r="G53">
        <v>1.268</v>
      </c>
      <c r="H53">
        <v>1.268</v>
      </c>
      <c r="I53">
        <v>1.268</v>
      </c>
      <c r="J53">
        <v>1.268</v>
      </c>
      <c r="K53" t="s">
        <v>13</v>
      </c>
      <c r="M53" t="str">
        <f t="shared" si="0"/>
        <v/>
      </c>
      <c r="O53">
        <f t="shared" si="1"/>
        <v>8.2943999999999642E-6</v>
      </c>
      <c r="R53">
        <f t="shared" si="2"/>
        <v>1.268</v>
      </c>
      <c r="T53" t="e">
        <f t="shared" si="3"/>
        <v>#REF!</v>
      </c>
      <c r="W53" t="str">
        <f t="shared" si="4"/>
        <v/>
      </c>
      <c r="Y53">
        <f t="shared" si="5"/>
        <v>0.18550248999999996</v>
      </c>
      <c r="AB53">
        <f t="shared" si="6"/>
        <v>1.016</v>
      </c>
      <c r="AD53">
        <f t="shared" si="7"/>
        <v>1.1732789124000005E-2</v>
      </c>
    </row>
    <row r="54" spans="1:30" x14ac:dyDescent="0.35">
      <c r="A54" s="10">
        <v>6.3657407407407402E-4</v>
      </c>
      <c r="B54" s="11">
        <v>55</v>
      </c>
      <c r="C54">
        <v>0.65400000000000003</v>
      </c>
      <c r="D54">
        <v>0.65400000000000003</v>
      </c>
      <c r="E54">
        <v>0.65400000000000003</v>
      </c>
      <c r="F54">
        <v>0.65400000000000003</v>
      </c>
      <c r="G54">
        <v>1.2669999999999999</v>
      </c>
      <c r="H54">
        <v>1.2669999999999999</v>
      </c>
      <c r="I54">
        <v>1.2669999999999999</v>
      </c>
      <c r="J54">
        <v>1.2669999999999999</v>
      </c>
      <c r="K54" t="s">
        <v>10</v>
      </c>
      <c r="M54">
        <f t="shared" si="0"/>
        <v>1.2669999999999999</v>
      </c>
      <c r="O54">
        <f t="shared" si="1"/>
        <v>1.5054400000000819E-5</v>
      </c>
      <c r="R54" t="str">
        <f t="shared" si="2"/>
        <v/>
      </c>
      <c r="T54" t="e">
        <f t="shared" si="3"/>
        <v>#REF!</v>
      </c>
      <c r="W54">
        <f t="shared" si="4"/>
        <v>0.65400000000000003</v>
      </c>
      <c r="Y54">
        <f t="shared" si="5"/>
        <v>4.7196899999999977E-3</v>
      </c>
      <c r="AB54" t="str">
        <f t="shared" si="6"/>
        <v/>
      </c>
      <c r="AD54">
        <f t="shared" si="7"/>
        <v>6.4354557123999984E-2</v>
      </c>
    </row>
    <row r="55" spans="1:30" x14ac:dyDescent="0.35">
      <c r="A55" s="10">
        <v>6.4814814814814813E-4</v>
      </c>
      <c r="B55" s="11">
        <v>56</v>
      </c>
      <c r="C55">
        <v>0.996</v>
      </c>
      <c r="D55">
        <v>0.996</v>
      </c>
      <c r="E55">
        <v>0.996</v>
      </c>
      <c r="F55">
        <v>0.996</v>
      </c>
      <c r="G55">
        <v>1.2669999999999999</v>
      </c>
      <c r="H55">
        <v>1.2669999999999999</v>
      </c>
      <c r="I55">
        <v>1.2669999999999999</v>
      </c>
      <c r="J55">
        <v>1.2669999999999999</v>
      </c>
      <c r="K55" t="s">
        <v>13</v>
      </c>
      <c r="M55" t="str">
        <f t="shared" si="0"/>
        <v/>
      </c>
      <c r="O55">
        <f t="shared" si="1"/>
        <v>1.5054400000000819E-5</v>
      </c>
      <c r="R55">
        <f t="shared" si="2"/>
        <v>1.2669999999999999</v>
      </c>
      <c r="T55" t="e">
        <f t="shared" si="3"/>
        <v>#REF!</v>
      </c>
      <c r="W55" t="str">
        <f t="shared" si="4"/>
        <v/>
      </c>
      <c r="Y55">
        <f t="shared" si="5"/>
        <v>0.16867448999999995</v>
      </c>
      <c r="AB55">
        <f t="shared" si="6"/>
        <v>0.996</v>
      </c>
      <c r="AD55">
        <f t="shared" si="7"/>
        <v>7.800069124000001E-3</v>
      </c>
    </row>
    <row r="56" spans="1:30" x14ac:dyDescent="0.35">
      <c r="A56" s="10">
        <v>6.5972222222222213E-4</v>
      </c>
      <c r="B56" s="11">
        <v>57</v>
      </c>
      <c r="C56">
        <v>0.58199999999999996</v>
      </c>
      <c r="D56">
        <v>0.58199999999999996</v>
      </c>
      <c r="E56">
        <v>0.58199999999999996</v>
      </c>
      <c r="F56">
        <v>0.58199999999999996</v>
      </c>
      <c r="G56">
        <v>1.2649999999999999</v>
      </c>
      <c r="H56">
        <v>1.2649999999999999</v>
      </c>
      <c r="I56">
        <v>1.2649999999999999</v>
      </c>
      <c r="J56">
        <v>1.2649999999999999</v>
      </c>
      <c r="K56" t="s">
        <v>10</v>
      </c>
      <c r="M56">
        <f t="shared" si="0"/>
        <v>1.2649999999999999</v>
      </c>
      <c r="O56">
        <f t="shared" si="1"/>
        <v>3.4574400000001259E-5</v>
      </c>
      <c r="R56" t="str">
        <f t="shared" si="2"/>
        <v/>
      </c>
      <c r="T56" t="e">
        <f t="shared" si="3"/>
        <v>#REF!</v>
      </c>
      <c r="W56">
        <f t="shared" si="4"/>
        <v>0.58199999999999996</v>
      </c>
      <c r="Y56">
        <f t="shared" si="5"/>
        <v>1.0890000000000533E-5</v>
      </c>
      <c r="AB56" t="str">
        <f t="shared" si="6"/>
        <v/>
      </c>
      <c r="AD56">
        <f t="shared" si="7"/>
        <v>0.10606876512400001</v>
      </c>
    </row>
    <row r="57" spans="1:30" x14ac:dyDescent="0.35">
      <c r="A57" s="10">
        <v>6.7129629629629625E-4</v>
      </c>
      <c r="B57" s="11">
        <v>58</v>
      </c>
      <c r="C57">
        <v>0.79100000000000004</v>
      </c>
      <c r="D57">
        <v>0.79100000000000004</v>
      </c>
      <c r="E57">
        <v>0.79100000000000004</v>
      </c>
      <c r="F57">
        <v>0.79100000000000004</v>
      </c>
      <c r="G57">
        <v>1.268</v>
      </c>
      <c r="H57">
        <v>1.268</v>
      </c>
      <c r="I57">
        <v>1.268</v>
      </c>
      <c r="J57">
        <v>1.268</v>
      </c>
      <c r="K57" t="s">
        <v>13</v>
      </c>
      <c r="M57" t="str">
        <f t="shared" si="0"/>
        <v/>
      </c>
      <c r="O57">
        <f t="shared" si="1"/>
        <v>8.2943999999999642E-6</v>
      </c>
      <c r="R57">
        <f t="shared" si="2"/>
        <v>1.268</v>
      </c>
      <c r="T57" t="e">
        <f t="shared" si="3"/>
        <v>#REF!</v>
      </c>
      <c r="W57" t="str">
        <f t="shared" si="4"/>
        <v/>
      </c>
      <c r="Y57">
        <f t="shared" si="5"/>
        <v>4.2312489999999994E-2</v>
      </c>
      <c r="AB57">
        <f t="shared" si="6"/>
        <v>0.79100000000000004</v>
      </c>
      <c r="AD57">
        <f t="shared" si="7"/>
        <v>1.3614689123999988E-2</v>
      </c>
    </row>
    <row r="58" spans="1:30" x14ac:dyDescent="0.35">
      <c r="A58" s="10">
        <v>5.9027777777777778E-4</v>
      </c>
      <c r="B58" s="11">
        <v>59</v>
      </c>
      <c r="C58">
        <v>0.70399999999999996</v>
      </c>
      <c r="D58">
        <v>0.70399999999999996</v>
      </c>
      <c r="E58">
        <v>0.70399999999999996</v>
      </c>
      <c r="F58">
        <v>0.70399999999999996</v>
      </c>
      <c r="G58">
        <v>1.284</v>
      </c>
      <c r="H58">
        <v>1.284</v>
      </c>
      <c r="I58">
        <v>1.284</v>
      </c>
      <c r="J58">
        <v>1.284</v>
      </c>
      <c r="K58" t="s">
        <v>13</v>
      </c>
      <c r="M58" t="str">
        <f t="shared" si="0"/>
        <v/>
      </c>
      <c r="O58">
        <f t="shared" si="1"/>
        <v>1.7213440000000055E-4</v>
      </c>
      <c r="R58">
        <f t="shared" si="2"/>
        <v>1.284</v>
      </c>
      <c r="T58" t="e">
        <f t="shared" si="3"/>
        <v>#REF!</v>
      </c>
      <c r="W58" t="str">
        <f t="shared" si="4"/>
        <v/>
      </c>
      <c r="Y58">
        <f t="shared" si="5"/>
        <v>1.4089689999999979E-2</v>
      </c>
      <c r="AB58">
        <f t="shared" si="6"/>
        <v>0.70399999999999996</v>
      </c>
      <c r="AD58">
        <f t="shared" si="7"/>
        <v>4.1486357124000013E-2</v>
      </c>
    </row>
    <row r="59" spans="1:30" x14ac:dyDescent="0.35">
      <c r="A59" s="10">
        <v>6.018518518518519E-4</v>
      </c>
      <c r="B59" s="11">
        <v>60</v>
      </c>
      <c r="C59">
        <v>0.59099999999999997</v>
      </c>
      <c r="D59">
        <v>0.59099999999999997</v>
      </c>
      <c r="E59">
        <v>0.59099999999999997</v>
      </c>
      <c r="F59">
        <v>0.59099999999999997</v>
      </c>
      <c r="G59">
        <v>1.2809999999999999</v>
      </c>
      <c r="H59">
        <v>1.2809999999999999</v>
      </c>
      <c r="I59">
        <v>1.2809999999999999</v>
      </c>
      <c r="J59">
        <v>1.2809999999999999</v>
      </c>
      <c r="K59" t="s">
        <v>10</v>
      </c>
      <c r="M59">
        <f t="shared" si="0"/>
        <v>1.2809999999999999</v>
      </c>
      <c r="O59">
        <f t="shared" si="1"/>
        <v>1.0241439999999812E-4</v>
      </c>
      <c r="R59" t="str">
        <f t="shared" si="2"/>
        <v/>
      </c>
      <c r="T59" t="e">
        <f t="shared" si="3"/>
        <v>#REF!</v>
      </c>
      <c r="W59">
        <f t="shared" si="4"/>
        <v>0.59099999999999997</v>
      </c>
      <c r="Y59">
        <f t="shared" si="5"/>
        <v>3.2489999999999169E-5</v>
      </c>
      <c r="AB59" t="str">
        <f t="shared" si="6"/>
        <v/>
      </c>
      <c r="AD59">
        <f t="shared" si="7"/>
        <v>0.10028748912400001</v>
      </c>
    </row>
    <row r="60" spans="1:30" x14ac:dyDescent="0.35">
      <c r="A60" s="10">
        <v>6.134259259259259E-4</v>
      </c>
      <c r="B60" s="11">
        <v>61</v>
      </c>
      <c r="C60">
        <v>0.79</v>
      </c>
      <c r="D60">
        <v>0.79</v>
      </c>
      <c r="E60">
        <v>0.79</v>
      </c>
      <c r="F60">
        <v>0.79</v>
      </c>
      <c r="G60">
        <v>1.284</v>
      </c>
      <c r="H60">
        <v>1.284</v>
      </c>
      <c r="I60">
        <v>1.284</v>
      </c>
      <c r="J60">
        <v>1.284</v>
      </c>
      <c r="K60" t="s">
        <v>13</v>
      </c>
      <c r="M60" t="str">
        <f t="shared" si="0"/>
        <v/>
      </c>
      <c r="O60">
        <f t="shared" si="1"/>
        <v>1.7213440000000055E-4</v>
      </c>
      <c r="R60">
        <f t="shared" si="2"/>
        <v>1.284</v>
      </c>
      <c r="T60" t="e">
        <f t="shared" si="3"/>
        <v>#REF!</v>
      </c>
      <c r="W60" t="str">
        <f t="shared" si="4"/>
        <v/>
      </c>
      <c r="Y60">
        <f t="shared" si="5"/>
        <v>4.1902089999999996E-2</v>
      </c>
      <c r="AB60">
        <f t="shared" si="6"/>
        <v>0.79</v>
      </c>
      <c r="AD60">
        <f t="shared" si="7"/>
        <v>1.3849053123999989E-2</v>
      </c>
    </row>
    <row r="61" spans="1:30" x14ac:dyDescent="0.35">
      <c r="M61" t="str">
        <f t="shared" si="0"/>
        <v/>
      </c>
      <c r="O61">
        <f t="shared" si="1"/>
        <v>1.6151359744</v>
      </c>
      <c r="R61" t="str">
        <f t="shared" si="2"/>
        <v/>
      </c>
      <c r="T61" t="e">
        <f t="shared" si="3"/>
        <v>#REF!</v>
      </c>
      <c r="W61" t="str">
        <f t="shared" si="4"/>
        <v/>
      </c>
      <c r="Y61">
        <f t="shared" si="5"/>
        <v>0.34257609000000006</v>
      </c>
      <c r="AB61" t="str">
        <f t="shared" si="6"/>
        <v/>
      </c>
      <c r="AD61">
        <f t="shared" si="7"/>
        <v>0.82388661312400002</v>
      </c>
    </row>
    <row r="62" spans="1:30" x14ac:dyDescent="0.35">
      <c r="M62" t="str">
        <f t="shared" si="0"/>
        <v/>
      </c>
      <c r="O62">
        <f t="shared" si="1"/>
        <v>1.6151359744</v>
      </c>
      <c r="R62" t="str">
        <f t="shared" si="2"/>
        <v/>
      </c>
      <c r="T62" t="e">
        <f t="shared" si="3"/>
        <v>#REF!</v>
      </c>
      <c r="W62" t="str">
        <f t="shared" si="4"/>
        <v/>
      </c>
      <c r="Y62">
        <f t="shared" si="5"/>
        <v>0.34257609000000006</v>
      </c>
      <c r="AB62" t="str">
        <f t="shared" si="6"/>
        <v/>
      </c>
      <c r="AD62">
        <f t="shared" si="7"/>
        <v>0.82388661312400002</v>
      </c>
    </row>
    <row r="63" spans="1:30" x14ac:dyDescent="0.35">
      <c r="M63" t="str">
        <f t="shared" si="0"/>
        <v/>
      </c>
      <c r="O63">
        <f t="shared" si="1"/>
        <v>1.6151359744</v>
      </c>
      <c r="R63" t="str">
        <f t="shared" si="2"/>
        <v/>
      </c>
      <c r="T63" t="e">
        <f t="shared" si="3"/>
        <v>#REF!</v>
      </c>
      <c r="W63" t="str">
        <f t="shared" si="4"/>
        <v/>
      </c>
      <c r="Y63">
        <f t="shared" si="5"/>
        <v>0.34257609000000006</v>
      </c>
      <c r="AB63" t="str">
        <f t="shared" si="6"/>
        <v/>
      </c>
      <c r="AD63">
        <f t="shared" si="7"/>
        <v>0.82388661312400002</v>
      </c>
    </row>
    <row r="64" spans="1:30" x14ac:dyDescent="0.35">
      <c r="M64" t="str">
        <f t="shared" si="0"/>
        <v/>
      </c>
      <c r="O64">
        <f t="shared" si="1"/>
        <v>1.6151359744</v>
      </c>
      <c r="R64" t="str">
        <f t="shared" si="2"/>
        <v/>
      </c>
      <c r="T64" t="e">
        <f t="shared" si="3"/>
        <v>#REF!</v>
      </c>
      <c r="W64" t="str">
        <f t="shared" si="4"/>
        <v/>
      </c>
      <c r="Y64">
        <f t="shared" si="5"/>
        <v>0.34257609000000006</v>
      </c>
      <c r="AB64" t="str">
        <f t="shared" si="6"/>
        <v/>
      </c>
      <c r="AD64">
        <f t="shared" si="7"/>
        <v>0.82388661312400002</v>
      </c>
    </row>
    <row r="65" spans="13:30" x14ac:dyDescent="0.35">
      <c r="M65" t="str">
        <f t="shared" si="0"/>
        <v/>
      </c>
      <c r="O65">
        <f t="shared" si="1"/>
        <v>1.6151359744</v>
      </c>
      <c r="R65" t="str">
        <f t="shared" si="2"/>
        <v/>
      </c>
      <c r="T65" t="e">
        <f t="shared" si="3"/>
        <v>#REF!</v>
      </c>
      <c r="W65" t="str">
        <f t="shared" si="4"/>
        <v/>
      </c>
      <c r="Y65">
        <f t="shared" si="5"/>
        <v>0.34257609000000006</v>
      </c>
      <c r="AB65" t="str">
        <f t="shared" si="6"/>
        <v/>
      </c>
      <c r="AD65">
        <f t="shared" si="7"/>
        <v>0.82388661312400002</v>
      </c>
    </row>
    <row r="66" spans="13:30" x14ac:dyDescent="0.35">
      <c r="M66" t="str">
        <f t="shared" si="0"/>
        <v/>
      </c>
      <c r="O66">
        <f t="shared" si="1"/>
        <v>1.6151359744</v>
      </c>
      <c r="R66" t="str">
        <f t="shared" si="2"/>
        <v/>
      </c>
      <c r="T66" t="e">
        <f t="shared" si="3"/>
        <v>#REF!</v>
      </c>
      <c r="W66" t="str">
        <f t="shared" si="4"/>
        <v/>
      </c>
      <c r="Y66">
        <f t="shared" si="5"/>
        <v>0.34257609000000006</v>
      </c>
      <c r="AB66" t="str">
        <f t="shared" si="6"/>
        <v/>
      </c>
      <c r="AD66">
        <f t="shared" si="7"/>
        <v>0.82388661312400002</v>
      </c>
    </row>
    <row r="67" spans="13:30" x14ac:dyDescent="0.35">
      <c r="M67" t="str">
        <f t="shared" si="0"/>
        <v/>
      </c>
      <c r="O67">
        <f t="shared" si="1"/>
        <v>1.6151359744</v>
      </c>
      <c r="R67" t="str">
        <f t="shared" si="2"/>
        <v/>
      </c>
      <c r="T67" t="e">
        <f t="shared" si="3"/>
        <v>#REF!</v>
      </c>
      <c r="W67" t="str">
        <f t="shared" si="4"/>
        <v/>
      </c>
      <c r="Y67">
        <f t="shared" si="5"/>
        <v>0.34257609000000006</v>
      </c>
      <c r="AB67" t="str">
        <f t="shared" si="6"/>
        <v/>
      </c>
      <c r="AD67">
        <f t="shared" si="7"/>
        <v>0.82388661312400002</v>
      </c>
    </row>
    <row r="68" spans="13:30" x14ac:dyDescent="0.35">
      <c r="M68" t="str">
        <f t="shared" ref="M68:M96" si="8">IF(K68="rest",J68,"")</f>
        <v/>
      </c>
      <c r="O68">
        <f t="shared" ref="O68:O96" si="9">(J68-1.27088)^2</f>
        <v>1.6151359744</v>
      </c>
      <c r="R68" t="str">
        <f t="shared" ref="R68:R96" si="10">IF(K68="contract",J68,"")</f>
        <v/>
      </c>
      <c r="T68" t="e">
        <f t="shared" ref="T68:T96" si="11">(#REF!-0.907682)^2</f>
        <v>#REF!</v>
      </c>
      <c r="W68" t="str">
        <f t="shared" ref="W68:W96" si="12">IF(K68="rest",F68,"")</f>
        <v/>
      </c>
      <c r="Y68">
        <f t="shared" ref="Y68:Y96" si="13">(F68-0.5853)^2</f>
        <v>0.34257609000000006</v>
      </c>
      <c r="AB68" t="str">
        <f t="shared" ref="AB68:AB96" si="14">IF(K68="contract",F68,"")</f>
        <v/>
      </c>
      <c r="AD68">
        <f t="shared" ref="AD68:AD96" si="15">(F68-0.907682)^2</f>
        <v>0.82388661312400002</v>
      </c>
    </row>
    <row r="69" spans="13:30" x14ac:dyDescent="0.35">
      <c r="M69" t="str">
        <f t="shared" si="8"/>
        <v/>
      </c>
      <c r="O69">
        <f t="shared" si="9"/>
        <v>1.6151359744</v>
      </c>
      <c r="R69" t="str">
        <f t="shared" si="10"/>
        <v/>
      </c>
      <c r="T69" t="e">
        <f t="shared" si="11"/>
        <v>#REF!</v>
      </c>
      <c r="W69" t="str">
        <f t="shared" si="12"/>
        <v/>
      </c>
      <c r="Y69">
        <f t="shared" si="13"/>
        <v>0.34257609000000006</v>
      </c>
      <c r="AB69" t="str">
        <f t="shared" si="14"/>
        <v/>
      </c>
      <c r="AD69">
        <f t="shared" si="15"/>
        <v>0.82388661312400002</v>
      </c>
    </row>
    <row r="70" spans="13:30" x14ac:dyDescent="0.35">
      <c r="M70" t="str">
        <f t="shared" si="8"/>
        <v/>
      </c>
      <c r="O70">
        <f t="shared" si="9"/>
        <v>1.6151359744</v>
      </c>
      <c r="R70" t="str">
        <f t="shared" si="10"/>
        <v/>
      </c>
      <c r="T70" t="e">
        <f t="shared" si="11"/>
        <v>#REF!</v>
      </c>
      <c r="W70" t="str">
        <f t="shared" si="12"/>
        <v/>
      </c>
      <c r="Y70">
        <f t="shared" si="13"/>
        <v>0.34257609000000006</v>
      </c>
      <c r="AB70" t="str">
        <f t="shared" si="14"/>
        <v/>
      </c>
      <c r="AD70">
        <f t="shared" si="15"/>
        <v>0.82388661312400002</v>
      </c>
    </row>
    <row r="71" spans="13:30" x14ac:dyDescent="0.35">
      <c r="M71" t="str">
        <f t="shared" si="8"/>
        <v/>
      </c>
      <c r="O71">
        <f t="shared" si="9"/>
        <v>1.6151359744</v>
      </c>
      <c r="R71" t="str">
        <f t="shared" si="10"/>
        <v/>
      </c>
      <c r="T71" t="e">
        <f t="shared" si="11"/>
        <v>#REF!</v>
      </c>
      <c r="W71" t="str">
        <f t="shared" si="12"/>
        <v/>
      </c>
      <c r="Y71">
        <f t="shared" si="13"/>
        <v>0.34257609000000006</v>
      </c>
      <c r="AB71" t="str">
        <f t="shared" si="14"/>
        <v/>
      </c>
      <c r="AD71">
        <f t="shared" si="15"/>
        <v>0.82388661312400002</v>
      </c>
    </row>
    <row r="72" spans="13:30" x14ac:dyDescent="0.35">
      <c r="M72" t="str">
        <f t="shared" si="8"/>
        <v/>
      </c>
      <c r="O72">
        <f t="shared" si="9"/>
        <v>1.6151359744</v>
      </c>
      <c r="R72" t="str">
        <f t="shared" si="10"/>
        <v/>
      </c>
      <c r="T72" t="e">
        <f t="shared" si="11"/>
        <v>#REF!</v>
      </c>
      <c r="W72" t="str">
        <f t="shared" si="12"/>
        <v/>
      </c>
      <c r="Y72">
        <f t="shared" si="13"/>
        <v>0.34257609000000006</v>
      </c>
      <c r="AB72" t="str">
        <f t="shared" si="14"/>
        <v/>
      </c>
      <c r="AD72">
        <f t="shared" si="15"/>
        <v>0.82388661312400002</v>
      </c>
    </row>
    <row r="73" spans="13:30" x14ac:dyDescent="0.35">
      <c r="M73" t="str">
        <f t="shared" si="8"/>
        <v/>
      </c>
      <c r="O73">
        <f t="shared" si="9"/>
        <v>1.6151359744</v>
      </c>
      <c r="R73" t="str">
        <f t="shared" si="10"/>
        <v/>
      </c>
      <c r="T73" t="e">
        <f t="shared" si="11"/>
        <v>#REF!</v>
      </c>
      <c r="W73" t="str">
        <f t="shared" si="12"/>
        <v/>
      </c>
      <c r="Y73">
        <f t="shared" si="13"/>
        <v>0.34257609000000006</v>
      </c>
      <c r="AB73" t="str">
        <f t="shared" si="14"/>
        <v/>
      </c>
      <c r="AD73">
        <f t="shared" si="15"/>
        <v>0.82388661312400002</v>
      </c>
    </row>
    <row r="74" spans="13:30" x14ac:dyDescent="0.35">
      <c r="M74" t="str">
        <f t="shared" si="8"/>
        <v/>
      </c>
      <c r="O74">
        <f t="shared" si="9"/>
        <v>1.6151359744</v>
      </c>
      <c r="R74" t="str">
        <f t="shared" si="10"/>
        <v/>
      </c>
      <c r="T74" t="e">
        <f t="shared" si="11"/>
        <v>#REF!</v>
      </c>
      <c r="W74" t="str">
        <f t="shared" si="12"/>
        <v/>
      </c>
      <c r="Y74">
        <f t="shared" si="13"/>
        <v>0.34257609000000006</v>
      </c>
      <c r="AB74" t="str">
        <f t="shared" si="14"/>
        <v/>
      </c>
      <c r="AD74">
        <f t="shared" si="15"/>
        <v>0.82388661312400002</v>
      </c>
    </row>
    <row r="75" spans="13:30" x14ac:dyDescent="0.35">
      <c r="M75" t="str">
        <f t="shared" si="8"/>
        <v/>
      </c>
      <c r="O75">
        <f t="shared" si="9"/>
        <v>1.6151359744</v>
      </c>
      <c r="R75" t="str">
        <f t="shared" si="10"/>
        <v/>
      </c>
      <c r="T75" t="e">
        <f t="shared" si="11"/>
        <v>#REF!</v>
      </c>
      <c r="W75" t="str">
        <f t="shared" si="12"/>
        <v/>
      </c>
      <c r="Y75">
        <f t="shared" si="13"/>
        <v>0.34257609000000006</v>
      </c>
      <c r="AB75" t="str">
        <f t="shared" si="14"/>
        <v/>
      </c>
      <c r="AD75">
        <f t="shared" si="15"/>
        <v>0.82388661312400002</v>
      </c>
    </row>
    <row r="76" spans="13:30" x14ac:dyDescent="0.35">
      <c r="M76" t="str">
        <f t="shared" si="8"/>
        <v/>
      </c>
      <c r="O76">
        <f t="shared" si="9"/>
        <v>1.6151359744</v>
      </c>
      <c r="R76" t="str">
        <f t="shared" si="10"/>
        <v/>
      </c>
      <c r="T76" t="e">
        <f t="shared" si="11"/>
        <v>#REF!</v>
      </c>
      <c r="W76" t="str">
        <f t="shared" si="12"/>
        <v/>
      </c>
      <c r="Y76">
        <f t="shared" si="13"/>
        <v>0.34257609000000006</v>
      </c>
      <c r="AB76" t="str">
        <f t="shared" si="14"/>
        <v/>
      </c>
      <c r="AD76">
        <f t="shared" si="15"/>
        <v>0.82388661312400002</v>
      </c>
    </row>
    <row r="77" spans="13:30" x14ac:dyDescent="0.35">
      <c r="M77" t="str">
        <f t="shared" si="8"/>
        <v/>
      </c>
      <c r="O77">
        <f t="shared" si="9"/>
        <v>1.6151359744</v>
      </c>
      <c r="R77" t="str">
        <f t="shared" si="10"/>
        <v/>
      </c>
      <c r="T77" t="e">
        <f t="shared" si="11"/>
        <v>#REF!</v>
      </c>
      <c r="W77" t="str">
        <f t="shared" si="12"/>
        <v/>
      </c>
      <c r="Y77">
        <f t="shared" si="13"/>
        <v>0.34257609000000006</v>
      </c>
      <c r="AB77" t="str">
        <f t="shared" si="14"/>
        <v/>
      </c>
      <c r="AD77">
        <f t="shared" si="15"/>
        <v>0.82388661312400002</v>
      </c>
    </row>
    <row r="78" spans="13:30" x14ac:dyDescent="0.35">
      <c r="M78" t="str">
        <f t="shared" si="8"/>
        <v/>
      </c>
      <c r="O78">
        <f t="shared" si="9"/>
        <v>1.6151359744</v>
      </c>
      <c r="R78" t="str">
        <f t="shared" si="10"/>
        <v/>
      </c>
      <c r="T78" t="e">
        <f t="shared" si="11"/>
        <v>#REF!</v>
      </c>
      <c r="W78" t="str">
        <f t="shared" si="12"/>
        <v/>
      </c>
      <c r="Y78">
        <f t="shared" si="13"/>
        <v>0.34257609000000006</v>
      </c>
      <c r="AB78" t="str">
        <f t="shared" si="14"/>
        <v/>
      </c>
      <c r="AD78">
        <f t="shared" si="15"/>
        <v>0.82388661312400002</v>
      </c>
    </row>
    <row r="79" spans="13:30" x14ac:dyDescent="0.35">
      <c r="M79" t="str">
        <f t="shared" si="8"/>
        <v/>
      </c>
      <c r="O79">
        <f t="shared" si="9"/>
        <v>1.6151359744</v>
      </c>
      <c r="R79" t="str">
        <f t="shared" si="10"/>
        <v/>
      </c>
      <c r="T79" t="e">
        <f t="shared" si="11"/>
        <v>#REF!</v>
      </c>
      <c r="W79" t="str">
        <f t="shared" si="12"/>
        <v/>
      </c>
      <c r="Y79">
        <f t="shared" si="13"/>
        <v>0.34257609000000006</v>
      </c>
      <c r="AB79" t="str">
        <f t="shared" si="14"/>
        <v/>
      </c>
      <c r="AD79">
        <f t="shared" si="15"/>
        <v>0.82388661312400002</v>
      </c>
    </row>
    <row r="80" spans="13:30" x14ac:dyDescent="0.35">
      <c r="M80" t="str">
        <f t="shared" si="8"/>
        <v/>
      </c>
      <c r="O80">
        <f t="shared" si="9"/>
        <v>1.6151359744</v>
      </c>
      <c r="R80" t="str">
        <f t="shared" si="10"/>
        <v/>
      </c>
      <c r="T80" t="e">
        <f t="shared" si="11"/>
        <v>#REF!</v>
      </c>
      <c r="W80" t="str">
        <f t="shared" si="12"/>
        <v/>
      </c>
      <c r="Y80">
        <f t="shared" si="13"/>
        <v>0.34257609000000006</v>
      </c>
      <c r="AB80" t="str">
        <f t="shared" si="14"/>
        <v/>
      </c>
      <c r="AD80">
        <f t="shared" si="15"/>
        <v>0.82388661312400002</v>
      </c>
    </row>
    <row r="81" spans="13:30" x14ac:dyDescent="0.35">
      <c r="M81" t="str">
        <f t="shared" si="8"/>
        <v/>
      </c>
      <c r="O81">
        <f t="shared" si="9"/>
        <v>1.6151359744</v>
      </c>
      <c r="R81" t="str">
        <f t="shared" si="10"/>
        <v/>
      </c>
      <c r="T81" t="e">
        <f t="shared" si="11"/>
        <v>#REF!</v>
      </c>
      <c r="W81" t="str">
        <f t="shared" si="12"/>
        <v/>
      </c>
      <c r="Y81">
        <f t="shared" si="13"/>
        <v>0.34257609000000006</v>
      </c>
      <c r="AB81" t="str">
        <f t="shared" si="14"/>
        <v/>
      </c>
      <c r="AD81">
        <f t="shared" si="15"/>
        <v>0.82388661312400002</v>
      </c>
    </row>
    <row r="82" spans="13:30" x14ac:dyDescent="0.35">
      <c r="M82" t="str">
        <f t="shared" si="8"/>
        <v/>
      </c>
      <c r="O82">
        <f t="shared" si="9"/>
        <v>1.6151359744</v>
      </c>
      <c r="R82" t="str">
        <f t="shared" si="10"/>
        <v/>
      </c>
      <c r="T82" t="e">
        <f t="shared" si="11"/>
        <v>#REF!</v>
      </c>
      <c r="W82" t="str">
        <f t="shared" si="12"/>
        <v/>
      </c>
      <c r="Y82">
        <f t="shared" si="13"/>
        <v>0.34257609000000006</v>
      </c>
      <c r="AB82" t="str">
        <f t="shared" si="14"/>
        <v/>
      </c>
      <c r="AD82">
        <f t="shared" si="15"/>
        <v>0.82388661312400002</v>
      </c>
    </row>
    <row r="83" spans="13:30" x14ac:dyDescent="0.35">
      <c r="M83" t="str">
        <f t="shared" si="8"/>
        <v/>
      </c>
      <c r="O83">
        <f t="shared" si="9"/>
        <v>1.6151359744</v>
      </c>
      <c r="R83" t="str">
        <f t="shared" si="10"/>
        <v/>
      </c>
      <c r="T83" t="e">
        <f t="shared" si="11"/>
        <v>#REF!</v>
      </c>
      <c r="W83" t="str">
        <f t="shared" si="12"/>
        <v/>
      </c>
      <c r="Y83">
        <f t="shared" si="13"/>
        <v>0.34257609000000006</v>
      </c>
      <c r="AB83" t="str">
        <f t="shared" si="14"/>
        <v/>
      </c>
      <c r="AD83">
        <f t="shared" si="15"/>
        <v>0.82388661312400002</v>
      </c>
    </row>
    <row r="84" spans="13:30" x14ac:dyDescent="0.35">
      <c r="M84" t="str">
        <f t="shared" si="8"/>
        <v/>
      </c>
      <c r="O84">
        <f t="shared" si="9"/>
        <v>1.6151359744</v>
      </c>
      <c r="R84" t="str">
        <f t="shared" si="10"/>
        <v/>
      </c>
      <c r="T84" t="e">
        <f t="shared" si="11"/>
        <v>#REF!</v>
      </c>
      <c r="W84" t="str">
        <f t="shared" si="12"/>
        <v/>
      </c>
      <c r="Y84">
        <f t="shared" si="13"/>
        <v>0.34257609000000006</v>
      </c>
      <c r="AB84" t="str">
        <f t="shared" si="14"/>
        <v/>
      </c>
      <c r="AD84">
        <f t="shared" si="15"/>
        <v>0.82388661312400002</v>
      </c>
    </row>
    <row r="85" spans="13:30" x14ac:dyDescent="0.35">
      <c r="M85" t="str">
        <f t="shared" si="8"/>
        <v/>
      </c>
      <c r="O85">
        <f t="shared" si="9"/>
        <v>1.6151359744</v>
      </c>
      <c r="R85" t="str">
        <f t="shared" si="10"/>
        <v/>
      </c>
      <c r="T85" t="e">
        <f t="shared" si="11"/>
        <v>#REF!</v>
      </c>
      <c r="W85" t="str">
        <f t="shared" si="12"/>
        <v/>
      </c>
      <c r="Y85">
        <f t="shared" si="13"/>
        <v>0.34257609000000006</v>
      </c>
      <c r="AB85" t="str">
        <f t="shared" si="14"/>
        <v/>
      </c>
      <c r="AD85">
        <f t="shared" si="15"/>
        <v>0.82388661312400002</v>
      </c>
    </row>
    <row r="86" spans="13:30" x14ac:dyDescent="0.35">
      <c r="M86" t="str">
        <f t="shared" si="8"/>
        <v/>
      </c>
      <c r="O86">
        <f t="shared" si="9"/>
        <v>1.6151359744</v>
      </c>
      <c r="R86" t="str">
        <f t="shared" si="10"/>
        <v/>
      </c>
      <c r="T86" t="e">
        <f t="shared" si="11"/>
        <v>#REF!</v>
      </c>
      <c r="W86" t="str">
        <f t="shared" si="12"/>
        <v/>
      </c>
      <c r="Y86">
        <f t="shared" si="13"/>
        <v>0.34257609000000006</v>
      </c>
      <c r="AB86" t="str">
        <f t="shared" si="14"/>
        <v/>
      </c>
      <c r="AD86">
        <f t="shared" si="15"/>
        <v>0.82388661312400002</v>
      </c>
    </row>
    <row r="87" spans="13:30" x14ac:dyDescent="0.35">
      <c r="M87" t="str">
        <f t="shared" si="8"/>
        <v/>
      </c>
      <c r="O87">
        <f t="shared" si="9"/>
        <v>1.6151359744</v>
      </c>
      <c r="R87" t="str">
        <f t="shared" si="10"/>
        <v/>
      </c>
      <c r="T87" t="e">
        <f t="shared" si="11"/>
        <v>#REF!</v>
      </c>
      <c r="W87" t="str">
        <f t="shared" si="12"/>
        <v/>
      </c>
      <c r="Y87">
        <f t="shared" si="13"/>
        <v>0.34257609000000006</v>
      </c>
      <c r="AB87" t="str">
        <f t="shared" si="14"/>
        <v/>
      </c>
      <c r="AD87">
        <f t="shared" si="15"/>
        <v>0.82388661312400002</v>
      </c>
    </row>
    <row r="88" spans="13:30" x14ac:dyDescent="0.35">
      <c r="M88" t="str">
        <f t="shared" si="8"/>
        <v/>
      </c>
      <c r="O88">
        <f t="shared" si="9"/>
        <v>1.6151359744</v>
      </c>
      <c r="R88" t="str">
        <f t="shared" si="10"/>
        <v/>
      </c>
      <c r="T88" t="e">
        <f t="shared" si="11"/>
        <v>#REF!</v>
      </c>
      <c r="W88" t="str">
        <f t="shared" si="12"/>
        <v/>
      </c>
      <c r="Y88">
        <f t="shared" si="13"/>
        <v>0.34257609000000006</v>
      </c>
      <c r="AB88" t="str">
        <f t="shared" si="14"/>
        <v/>
      </c>
      <c r="AD88">
        <f t="shared" si="15"/>
        <v>0.82388661312400002</v>
      </c>
    </row>
    <row r="89" spans="13:30" x14ac:dyDescent="0.35">
      <c r="M89" t="str">
        <f t="shared" si="8"/>
        <v/>
      </c>
      <c r="O89">
        <f t="shared" si="9"/>
        <v>1.6151359744</v>
      </c>
      <c r="R89" t="str">
        <f t="shared" si="10"/>
        <v/>
      </c>
      <c r="T89" t="e">
        <f t="shared" si="11"/>
        <v>#REF!</v>
      </c>
      <c r="W89" t="str">
        <f t="shared" si="12"/>
        <v/>
      </c>
      <c r="Y89">
        <f t="shared" si="13"/>
        <v>0.34257609000000006</v>
      </c>
      <c r="AB89" t="str">
        <f t="shared" si="14"/>
        <v/>
      </c>
      <c r="AD89">
        <f t="shared" si="15"/>
        <v>0.82388661312400002</v>
      </c>
    </row>
    <row r="90" spans="13:30" x14ac:dyDescent="0.35">
      <c r="M90" t="str">
        <f t="shared" si="8"/>
        <v/>
      </c>
      <c r="O90">
        <f t="shared" si="9"/>
        <v>1.6151359744</v>
      </c>
      <c r="R90" t="str">
        <f t="shared" si="10"/>
        <v/>
      </c>
      <c r="T90" t="e">
        <f t="shared" si="11"/>
        <v>#REF!</v>
      </c>
      <c r="W90" t="str">
        <f t="shared" si="12"/>
        <v/>
      </c>
      <c r="Y90">
        <f t="shared" si="13"/>
        <v>0.34257609000000006</v>
      </c>
      <c r="AB90" t="str">
        <f t="shared" si="14"/>
        <v/>
      </c>
      <c r="AD90">
        <f t="shared" si="15"/>
        <v>0.82388661312400002</v>
      </c>
    </row>
    <row r="91" spans="13:30" x14ac:dyDescent="0.35">
      <c r="M91" t="str">
        <f t="shared" si="8"/>
        <v/>
      </c>
      <c r="O91">
        <f t="shared" si="9"/>
        <v>1.6151359744</v>
      </c>
      <c r="R91" t="str">
        <f t="shared" si="10"/>
        <v/>
      </c>
      <c r="T91" t="e">
        <f t="shared" si="11"/>
        <v>#REF!</v>
      </c>
      <c r="W91" t="str">
        <f t="shared" si="12"/>
        <v/>
      </c>
      <c r="Y91">
        <f t="shared" si="13"/>
        <v>0.34257609000000006</v>
      </c>
      <c r="AB91" t="str">
        <f t="shared" si="14"/>
        <v/>
      </c>
      <c r="AD91">
        <f t="shared" si="15"/>
        <v>0.82388661312400002</v>
      </c>
    </row>
    <row r="92" spans="13:30" x14ac:dyDescent="0.35">
      <c r="M92" t="str">
        <f t="shared" si="8"/>
        <v/>
      </c>
      <c r="O92">
        <f t="shared" si="9"/>
        <v>1.6151359744</v>
      </c>
      <c r="R92" t="str">
        <f t="shared" si="10"/>
        <v/>
      </c>
      <c r="T92" t="e">
        <f t="shared" si="11"/>
        <v>#REF!</v>
      </c>
      <c r="W92" t="str">
        <f t="shared" si="12"/>
        <v/>
      </c>
      <c r="Y92">
        <f t="shared" si="13"/>
        <v>0.34257609000000006</v>
      </c>
      <c r="AB92" t="str">
        <f t="shared" si="14"/>
        <v/>
      </c>
      <c r="AD92">
        <f t="shared" si="15"/>
        <v>0.82388661312400002</v>
      </c>
    </row>
    <row r="93" spans="13:30" x14ac:dyDescent="0.35">
      <c r="M93" t="str">
        <f t="shared" si="8"/>
        <v/>
      </c>
      <c r="O93">
        <f t="shared" si="9"/>
        <v>1.6151359744</v>
      </c>
      <c r="R93" t="str">
        <f t="shared" si="10"/>
        <v/>
      </c>
      <c r="T93" t="e">
        <f t="shared" si="11"/>
        <v>#REF!</v>
      </c>
      <c r="W93" t="str">
        <f t="shared" si="12"/>
        <v/>
      </c>
      <c r="Y93">
        <f t="shared" si="13"/>
        <v>0.34257609000000006</v>
      </c>
      <c r="AB93" t="str">
        <f t="shared" si="14"/>
        <v/>
      </c>
      <c r="AD93">
        <f t="shared" si="15"/>
        <v>0.82388661312400002</v>
      </c>
    </row>
    <row r="94" spans="13:30" x14ac:dyDescent="0.35">
      <c r="M94" t="str">
        <f t="shared" si="8"/>
        <v/>
      </c>
      <c r="O94">
        <f t="shared" si="9"/>
        <v>1.6151359744</v>
      </c>
      <c r="R94" t="str">
        <f t="shared" si="10"/>
        <v/>
      </c>
      <c r="T94" t="e">
        <f t="shared" si="11"/>
        <v>#REF!</v>
      </c>
      <c r="W94" t="str">
        <f t="shared" si="12"/>
        <v/>
      </c>
      <c r="Y94">
        <f t="shared" si="13"/>
        <v>0.34257609000000006</v>
      </c>
      <c r="AB94" t="str">
        <f t="shared" si="14"/>
        <v/>
      </c>
      <c r="AD94">
        <f t="shared" si="15"/>
        <v>0.82388661312400002</v>
      </c>
    </row>
    <row r="95" spans="13:30" x14ac:dyDescent="0.35">
      <c r="M95" t="str">
        <f t="shared" si="8"/>
        <v/>
      </c>
      <c r="O95">
        <f t="shared" si="9"/>
        <v>1.6151359744</v>
      </c>
      <c r="R95" t="str">
        <f t="shared" si="10"/>
        <v/>
      </c>
      <c r="T95" t="e">
        <f t="shared" si="11"/>
        <v>#REF!</v>
      </c>
      <c r="W95" t="str">
        <f t="shared" si="12"/>
        <v/>
      </c>
      <c r="Y95">
        <f t="shared" si="13"/>
        <v>0.34257609000000006</v>
      </c>
      <c r="AB95" t="str">
        <f t="shared" si="14"/>
        <v/>
      </c>
      <c r="AD95">
        <f t="shared" si="15"/>
        <v>0.82388661312400002</v>
      </c>
    </row>
    <row r="96" spans="13:30" x14ac:dyDescent="0.35">
      <c r="M96" t="str">
        <f t="shared" si="8"/>
        <v/>
      </c>
      <c r="O96">
        <f t="shared" si="9"/>
        <v>1.6151359744</v>
      </c>
      <c r="R96" t="str">
        <f t="shared" si="10"/>
        <v/>
      </c>
      <c r="T96" t="e">
        <f t="shared" si="11"/>
        <v>#REF!</v>
      </c>
      <c r="W96" t="str">
        <f t="shared" si="12"/>
        <v/>
      </c>
      <c r="Y96">
        <f t="shared" si="13"/>
        <v>0.34257609000000006</v>
      </c>
      <c r="AB96" t="str">
        <f t="shared" si="14"/>
        <v/>
      </c>
      <c r="AD96">
        <f t="shared" si="15"/>
        <v>0.82388661312400002</v>
      </c>
    </row>
  </sheetData>
  <mergeCells count="4">
    <mergeCell ref="M1:V1"/>
    <mergeCell ref="W1:AF1"/>
    <mergeCell ref="AH2:AJ2"/>
    <mergeCell ref="AH10:AJ1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431D-938B-4E25-8EE2-500D1D8CF5DF}">
  <dimension ref="A1:W277"/>
  <sheetViews>
    <sheetView workbookViewId="0">
      <selection activeCell="N8" sqref="N8"/>
    </sheetView>
  </sheetViews>
  <sheetFormatPr defaultRowHeight="14.5" x14ac:dyDescent="0.35"/>
  <cols>
    <col min="2" max="2" width="8.7265625" style="11"/>
    <col min="3" max="3" width="16.54296875" customWidth="1"/>
    <col min="4" max="9" width="16.54296875" hidden="1" customWidth="1"/>
    <col min="10" max="10" width="16.54296875" customWidth="1"/>
  </cols>
  <sheetData>
    <row r="1" spans="1:23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t="s">
        <v>10</v>
      </c>
      <c r="O1" t="s">
        <v>11</v>
      </c>
      <c r="R1" t="s">
        <v>30</v>
      </c>
      <c r="S1" t="s">
        <v>13</v>
      </c>
      <c r="T1" t="s">
        <v>14</v>
      </c>
      <c r="W1" t="s">
        <v>30</v>
      </c>
    </row>
    <row r="2" spans="1:23" x14ac:dyDescent="0.35">
      <c r="A2" s="1">
        <v>0</v>
      </c>
      <c r="B2" s="11">
        <v>0</v>
      </c>
      <c r="C2">
        <v>0.13600000000000001</v>
      </c>
      <c r="D2">
        <v>0.13600000000000001</v>
      </c>
      <c r="E2">
        <v>0.13600000000000001</v>
      </c>
      <c r="F2">
        <v>0.13600000000000001</v>
      </c>
      <c r="G2">
        <v>1.262</v>
      </c>
      <c r="H2">
        <v>1.262</v>
      </c>
      <c r="I2">
        <v>1.262</v>
      </c>
      <c r="J2">
        <v>1.262</v>
      </c>
      <c r="K2" t="s">
        <v>10</v>
      </c>
      <c r="N2">
        <f>IF(K2="rest",F2,"")</f>
        <v>0.13600000000000001</v>
      </c>
      <c r="O2">
        <f>AVERAGE(N2:N277)</f>
        <v>0.2600944206008583</v>
      </c>
      <c r="P2">
        <f>(F2-0.260094)^2</f>
        <v>1.5399320835999996E-2</v>
      </c>
      <c r="Q2">
        <f>AVERAGE(P2:P277)</f>
        <v>8.9574433053391342E-2</v>
      </c>
      <c r="R2">
        <f>SQRT(Q2)</f>
        <v>0.29928988130805784</v>
      </c>
      <c r="S2" t="str">
        <f>IF(K2="contract",F2,"")</f>
        <v/>
      </c>
      <c r="T2">
        <f>AVERAGE(S2:S277)</f>
        <v>0.92127906976744178</v>
      </c>
      <c r="U2">
        <f>(F2-0.921279)^2</f>
        <v>0.61666310784099987</v>
      </c>
      <c r="V2">
        <f>AVERAGE(U2:U277)</f>
        <v>0.39052128538447833</v>
      </c>
      <c r="W2">
        <f>SQRT(V2)</f>
        <v>0.62491702279940997</v>
      </c>
    </row>
    <row r="3" spans="1:23" x14ac:dyDescent="0.35">
      <c r="A3" s="1">
        <v>1.1574074074074073E-5</v>
      </c>
      <c r="B3" s="11">
        <v>1</v>
      </c>
      <c r="C3">
        <v>0.13500000000000001</v>
      </c>
      <c r="D3">
        <v>0.13500000000000001</v>
      </c>
      <c r="E3">
        <v>0.13500000000000001</v>
      </c>
      <c r="F3">
        <v>0.13500000000000001</v>
      </c>
      <c r="G3">
        <v>1.2629999999999999</v>
      </c>
      <c r="H3">
        <v>1.2629999999999999</v>
      </c>
      <c r="I3">
        <v>1.2629999999999999</v>
      </c>
      <c r="J3">
        <v>1.2629999999999999</v>
      </c>
      <c r="K3" t="s">
        <v>10</v>
      </c>
      <c r="N3">
        <f t="shared" ref="N3:N66" si="0">IF(K3="rest",F3,"")</f>
        <v>0.13500000000000001</v>
      </c>
      <c r="P3">
        <f t="shared" ref="P3:P66" si="1">(F3-0.260094)^2</f>
        <v>1.5648508835999997E-2</v>
      </c>
      <c r="S3" t="str">
        <f t="shared" ref="S3:S66" si="2">IF(K3="contract",F3,"")</f>
        <v/>
      </c>
      <c r="U3">
        <f t="shared" ref="U3:U66" si="3">(F3-0.921279)^2</f>
        <v>0.61823466584099995</v>
      </c>
    </row>
    <row r="4" spans="1:23" x14ac:dyDescent="0.35">
      <c r="A4" s="1">
        <v>2.3148148148148147E-5</v>
      </c>
      <c r="B4" s="11">
        <v>2</v>
      </c>
      <c r="C4">
        <v>0.13500000000000001</v>
      </c>
      <c r="D4">
        <v>0.13500000000000001</v>
      </c>
      <c r="E4">
        <v>0.13500000000000001</v>
      </c>
      <c r="F4">
        <v>0.13500000000000001</v>
      </c>
      <c r="G4">
        <v>1.2629999999999999</v>
      </c>
      <c r="H4">
        <v>1.2629999999999999</v>
      </c>
      <c r="I4">
        <v>1.2629999999999999</v>
      </c>
      <c r="J4">
        <v>1.2629999999999999</v>
      </c>
      <c r="K4" t="s">
        <v>10</v>
      </c>
      <c r="N4">
        <f t="shared" si="0"/>
        <v>0.13500000000000001</v>
      </c>
      <c r="P4">
        <f t="shared" si="1"/>
        <v>1.5648508835999997E-2</v>
      </c>
      <c r="S4" t="str">
        <f t="shared" si="2"/>
        <v/>
      </c>
      <c r="U4">
        <f t="shared" si="3"/>
        <v>0.61823466584099995</v>
      </c>
    </row>
    <row r="5" spans="1:23" x14ac:dyDescent="0.35">
      <c r="A5" s="1">
        <v>3.4722222222222222E-5</v>
      </c>
      <c r="B5" s="11">
        <v>3</v>
      </c>
      <c r="C5">
        <v>0.437</v>
      </c>
      <c r="D5">
        <v>0.437</v>
      </c>
      <c r="E5">
        <v>0.437</v>
      </c>
      <c r="F5">
        <v>0.437</v>
      </c>
      <c r="G5">
        <v>1.264</v>
      </c>
      <c r="H5">
        <v>1.264</v>
      </c>
      <c r="I5">
        <v>1.264</v>
      </c>
      <c r="J5">
        <v>1.264</v>
      </c>
      <c r="K5" t="s">
        <v>10</v>
      </c>
      <c r="N5">
        <f t="shared" si="0"/>
        <v>0.437</v>
      </c>
      <c r="P5">
        <f t="shared" si="1"/>
        <v>3.1295732836000005E-2</v>
      </c>
      <c r="S5" t="str">
        <f t="shared" si="2"/>
        <v/>
      </c>
      <c r="U5">
        <f t="shared" si="3"/>
        <v>0.23452614984099995</v>
      </c>
    </row>
    <row r="6" spans="1:23" x14ac:dyDescent="0.35">
      <c r="A6" s="1">
        <v>4.6296296296296294E-5</v>
      </c>
      <c r="B6" s="11">
        <v>4</v>
      </c>
      <c r="C6">
        <v>0.69</v>
      </c>
      <c r="D6">
        <v>0.69</v>
      </c>
      <c r="E6">
        <v>0.69</v>
      </c>
      <c r="F6">
        <v>0.69</v>
      </c>
      <c r="G6">
        <v>1.268</v>
      </c>
      <c r="H6">
        <v>1.268</v>
      </c>
      <c r="I6">
        <v>1.268</v>
      </c>
      <c r="J6">
        <v>1.268</v>
      </c>
      <c r="K6" t="s">
        <v>10</v>
      </c>
      <c r="N6">
        <f t="shared" si="0"/>
        <v>0.69</v>
      </c>
      <c r="P6">
        <f t="shared" si="1"/>
        <v>0.18481916883599997</v>
      </c>
      <c r="S6" t="str">
        <f t="shared" si="2"/>
        <v/>
      </c>
      <c r="U6">
        <f t="shared" si="3"/>
        <v>5.3489975841000008E-2</v>
      </c>
    </row>
    <row r="7" spans="1:23" x14ac:dyDescent="0.35">
      <c r="A7" s="1">
        <v>5.7870370370370366E-5</v>
      </c>
      <c r="B7" s="11">
        <v>5</v>
      </c>
      <c r="C7">
        <v>1.0640000000000001</v>
      </c>
      <c r="D7">
        <v>1.0640000000000001</v>
      </c>
      <c r="E7">
        <v>1.0640000000000001</v>
      </c>
      <c r="F7">
        <v>1.0640000000000001</v>
      </c>
      <c r="G7">
        <v>1.27</v>
      </c>
      <c r="H7">
        <v>1.27</v>
      </c>
      <c r="I7">
        <v>1.27</v>
      </c>
      <c r="J7">
        <v>1.27</v>
      </c>
      <c r="K7" t="s">
        <v>13</v>
      </c>
      <c r="N7" t="str">
        <f t="shared" si="0"/>
        <v/>
      </c>
      <c r="P7">
        <f t="shared" si="1"/>
        <v>0.64626485683599999</v>
      </c>
      <c r="S7">
        <f t="shared" si="2"/>
        <v>1.0640000000000001</v>
      </c>
      <c r="U7">
        <f t="shared" si="3"/>
        <v>2.0369283841000028E-2</v>
      </c>
    </row>
    <row r="8" spans="1:23" x14ac:dyDescent="0.35">
      <c r="A8" s="1">
        <v>6.9444444444444444E-5</v>
      </c>
      <c r="B8" s="11">
        <v>6</v>
      </c>
      <c r="C8">
        <v>0.6</v>
      </c>
      <c r="D8">
        <v>0.6</v>
      </c>
      <c r="E8">
        <v>0.6</v>
      </c>
      <c r="F8">
        <v>0.6</v>
      </c>
      <c r="G8">
        <v>1.264</v>
      </c>
      <c r="H8">
        <v>1.264</v>
      </c>
      <c r="I8">
        <v>1.264</v>
      </c>
      <c r="J8">
        <v>1.264</v>
      </c>
      <c r="K8" t="s">
        <v>10</v>
      </c>
      <c r="N8">
        <f t="shared" si="0"/>
        <v>0.6</v>
      </c>
      <c r="P8">
        <f t="shared" si="1"/>
        <v>0.11553608883599999</v>
      </c>
      <c r="S8" t="str">
        <f t="shared" si="2"/>
        <v/>
      </c>
      <c r="U8">
        <f t="shared" si="3"/>
        <v>0.10322019584099999</v>
      </c>
    </row>
    <row r="9" spans="1:23" x14ac:dyDescent="0.35">
      <c r="A9" s="1">
        <v>8.1018518518518516E-5</v>
      </c>
      <c r="B9" s="11">
        <v>7</v>
      </c>
      <c r="C9">
        <v>0.42199999999999999</v>
      </c>
      <c r="D9">
        <v>0.42199999999999999</v>
      </c>
      <c r="E9">
        <v>0.42199999999999999</v>
      </c>
      <c r="F9">
        <v>0.42199999999999999</v>
      </c>
      <c r="G9">
        <v>1.266</v>
      </c>
      <c r="H9">
        <v>1.266</v>
      </c>
      <c r="I9">
        <v>1.266</v>
      </c>
      <c r="J9">
        <v>1.266</v>
      </c>
      <c r="K9" t="s">
        <v>10</v>
      </c>
      <c r="N9">
        <f t="shared" si="0"/>
        <v>0.42199999999999999</v>
      </c>
      <c r="P9">
        <f t="shared" si="1"/>
        <v>2.6213552835999999E-2</v>
      </c>
      <c r="S9" t="str">
        <f t="shared" si="2"/>
        <v/>
      </c>
      <c r="U9">
        <f t="shared" si="3"/>
        <v>0.24927951984099997</v>
      </c>
    </row>
    <row r="10" spans="1:23" x14ac:dyDescent="0.35">
      <c r="A10" s="1">
        <v>9.2592592592592588E-5</v>
      </c>
      <c r="B10" s="11">
        <v>8</v>
      </c>
      <c r="C10">
        <v>0.42</v>
      </c>
      <c r="D10">
        <v>0.42</v>
      </c>
      <c r="E10">
        <v>0.42</v>
      </c>
      <c r="F10">
        <v>0.42</v>
      </c>
      <c r="G10">
        <v>1.2669999999999999</v>
      </c>
      <c r="H10">
        <v>1.2669999999999999</v>
      </c>
      <c r="I10">
        <v>1.2669999999999999</v>
      </c>
      <c r="J10">
        <v>1.2669999999999999</v>
      </c>
      <c r="K10" t="s">
        <v>10</v>
      </c>
      <c r="N10">
        <f t="shared" si="0"/>
        <v>0.42</v>
      </c>
      <c r="P10">
        <f t="shared" si="1"/>
        <v>2.5569928835999997E-2</v>
      </c>
      <c r="S10" t="str">
        <f t="shared" si="2"/>
        <v/>
      </c>
      <c r="U10">
        <f t="shared" si="3"/>
        <v>0.25128063584100002</v>
      </c>
    </row>
    <row r="11" spans="1:23" x14ac:dyDescent="0.35">
      <c r="A11" s="1">
        <v>1.0416666666666667E-4</v>
      </c>
      <c r="B11" s="11">
        <v>9</v>
      </c>
      <c r="C11">
        <v>0.42</v>
      </c>
      <c r="D11">
        <v>0.42</v>
      </c>
      <c r="E11">
        <v>0.42</v>
      </c>
      <c r="F11">
        <v>0.42</v>
      </c>
      <c r="G11">
        <v>1.266</v>
      </c>
      <c r="H11">
        <v>1.266</v>
      </c>
      <c r="I11">
        <v>1.266</v>
      </c>
      <c r="J11">
        <v>1.266</v>
      </c>
      <c r="K11" t="s">
        <v>10</v>
      </c>
      <c r="N11">
        <f t="shared" si="0"/>
        <v>0.42</v>
      </c>
      <c r="P11">
        <f t="shared" si="1"/>
        <v>2.5569928835999997E-2</v>
      </c>
      <c r="S11" t="str">
        <f t="shared" si="2"/>
        <v/>
      </c>
      <c r="U11">
        <f t="shared" si="3"/>
        <v>0.25128063584100002</v>
      </c>
    </row>
    <row r="12" spans="1:23" x14ac:dyDescent="0.35">
      <c r="A12" s="1">
        <v>1.1574074074074073E-4</v>
      </c>
      <c r="B12" s="11">
        <v>10</v>
      </c>
      <c r="C12">
        <v>0.53900000000000003</v>
      </c>
      <c r="D12">
        <v>0.53900000000000003</v>
      </c>
      <c r="E12">
        <v>0.53900000000000003</v>
      </c>
      <c r="F12">
        <v>0.53900000000000003</v>
      </c>
      <c r="G12">
        <v>1.2669999999999999</v>
      </c>
      <c r="H12">
        <v>1.2669999999999999</v>
      </c>
      <c r="I12">
        <v>1.2669999999999999</v>
      </c>
      <c r="J12">
        <v>1.2669999999999999</v>
      </c>
      <c r="K12" t="s">
        <v>10</v>
      </c>
      <c r="N12">
        <f t="shared" si="0"/>
        <v>0.53900000000000003</v>
      </c>
      <c r="P12">
        <f t="shared" si="1"/>
        <v>7.7788556836000028E-2</v>
      </c>
      <c r="S12" t="str">
        <f t="shared" si="2"/>
        <v/>
      </c>
      <c r="U12">
        <f t="shared" si="3"/>
        <v>0.14613723384099994</v>
      </c>
    </row>
    <row r="13" spans="1:23" x14ac:dyDescent="0.35">
      <c r="A13" s="1">
        <v>1.273148148148148E-4</v>
      </c>
      <c r="B13" s="11">
        <v>11</v>
      </c>
      <c r="C13">
        <v>0.95799999999999996</v>
      </c>
      <c r="D13">
        <v>0.95799999999999996</v>
      </c>
      <c r="E13">
        <v>0.95799999999999996</v>
      </c>
      <c r="F13">
        <v>0.95799999999999996</v>
      </c>
      <c r="G13">
        <v>1.2709999999999999</v>
      </c>
      <c r="H13">
        <v>1.2709999999999999</v>
      </c>
      <c r="I13">
        <v>1.2709999999999999</v>
      </c>
      <c r="J13">
        <v>1.2709999999999999</v>
      </c>
      <c r="K13" t="s">
        <v>13</v>
      </c>
      <c r="N13" t="str">
        <f t="shared" si="0"/>
        <v/>
      </c>
      <c r="P13">
        <f t="shared" si="1"/>
        <v>0.48707278483599986</v>
      </c>
      <c r="S13">
        <f t="shared" si="2"/>
        <v>0.95799999999999996</v>
      </c>
      <c r="U13">
        <f t="shared" si="3"/>
        <v>1.3484318410000003E-3</v>
      </c>
    </row>
    <row r="14" spans="1:23" x14ac:dyDescent="0.35">
      <c r="A14" s="1">
        <v>1.3888888888888889E-4</v>
      </c>
      <c r="B14" s="11">
        <v>12</v>
      </c>
      <c r="C14">
        <v>0.81799999999999995</v>
      </c>
      <c r="D14">
        <v>0.81799999999999995</v>
      </c>
      <c r="E14">
        <v>0.81799999999999995</v>
      </c>
      <c r="F14">
        <v>0.81799999999999995</v>
      </c>
      <c r="G14">
        <v>1.266</v>
      </c>
      <c r="H14">
        <v>1.266</v>
      </c>
      <c r="I14">
        <v>1.266</v>
      </c>
      <c r="J14">
        <v>1.266</v>
      </c>
      <c r="K14" t="s">
        <v>13</v>
      </c>
      <c r="N14" t="str">
        <f t="shared" si="0"/>
        <v/>
      </c>
      <c r="P14">
        <f t="shared" si="1"/>
        <v>0.311259104836</v>
      </c>
      <c r="S14">
        <f t="shared" si="2"/>
        <v>0.81799999999999995</v>
      </c>
      <c r="U14">
        <f t="shared" si="3"/>
        <v>1.0666551841000002E-2</v>
      </c>
    </row>
    <row r="15" spans="1:23" x14ac:dyDescent="0.35">
      <c r="A15" s="1">
        <v>1.5046296296296297E-4</v>
      </c>
      <c r="B15" s="11">
        <v>13</v>
      </c>
      <c r="C15">
        <v>0.435</v>
      </c>
      <c r="D15">
        <v>0.435</v>
      </c>
      <c r="E15">
        <v>0.435</v>
      </c>
      <c r="F15">
        <v>0.435</v>
      </c>
      <c r="G15">
        <v>1.266</v>
      </c>
      <c r="H15">
        <v>1.266</v>
      </c>
      <c r="I15">
        <v>1.266</v>
      </c>
      <c r="J15">
        <v>1.266</v>
      </c>
      <c r="K15" t="s">
        <v>10</v>
      </c>
      <c r="N15">
        <f t="shared" si="0"/>
        <v>0.435</v>
      </c>
      <c r="P15">
        <f t="shared" si="1"/>
        <v>3.0592108836000002E-2</v>
      </c>
      <c r="S15" t="str">
        <f t="shared" si="2"/>
        <v/>
      </c>
      <c r="U15">
        <f t="shared" si="3"/>
        <v>0.23646726584099997</v>
      </c>
    </row>
    <row r="16" spans="1:23" x14ac:dyDescent="0.35">
      <c r="A16" s="1">
        <v>1.6203703703703703E-4</v>
      </c>
      <c r="B16" s="11">
        <v>14</v>
      </c>
      <c r="C16">
        <v>0.436</v>
      </c>
      <c r="D16">
        <v>0.436</v>
      </c>
      <c r="E16">
        <v>0.436</v>
      </c>
      <c r="F16">
        <v>0.436</v>
      </c>
      <c r="G16">
        <v>1.264</v>
      </c>
      <c r="H16">
        <v>1.264</v>
      </c>
      <c r="I16">
        <v>1.264</v>
      </c>
      <c r="J16">
        <v>1.264</v>
      </c>
      <c r="K16" t="s">
        <v>10</v>
      </c>
      <c r="N16">
        <f t="shared" si="0"/>
        <v>0.436</v>
      </c>
      <c r="P16">
        <f t="shared" si="1"/>
        <v>3.0942920836000004E-2</v>
      </c>
      <c r="S16" t="str">
        <f t="shared" si="2"/>
        <v/>
      </c>
      <c r="U16">
        <f t="shared" si="3"/>
        <v>0.23549570784099996</v>
      </c>
    </row>
    <row r="17" spans="1:21" x14ac:dyDescent="0.35">
      <c r="A17" s="1">
        <v>1.7361111111111112E-4</v>
      </c>
      <c r="B17" s="11">
        <v>15</v>
      </c>
      <c r="C17">
        <v>0.42899999999999999</v>
      </c>
      <c r="D17">
        <v>0.42899999999999999</v>
      </c>
      <c r="E17">
        <v>0.42899999999999999</v>
      </c>
      <c r="F17">
        <v>0.42899999999999999</v>
      </c>
      <c r="G17">
        <v>1.264</v>
      </c>
      <c r="H17">
        <v>1.264</v>
      </c>
      <c r="I17">
        <v>1.264</v>
      </c>
      <c r="J17">
        <v>1.264</v>
      </c>
      <c r="K17" t="s">
        <v>10</v>
      </c>
      <c r="N17">
        <f t="shared" si="0"/>
        <v>0.42899999999999999</v>
      </c>
      <c r="P17">
        <f t="shared" si="1"/>
        <v>2.8529236836000001E-2</v>
      </c>
      <c r="S17" t="str">
        <f t="shared" si="2"/>
        <v/>
      </c>
      <c r="U17">
        <f t="shared" si="3"/>
        <v>0.24233861384099997</v>
      </c>
    </row>
    <row r="18" spans="1:21" x14ac:dyDescent="0.35">
      <c r="A18" s="1">
        <v>1.8518518518518518E-4</v>
      </c>
      <c r="B18" s="11">
        <v>16</v>
      </c>
      <c r="C18">
        <v>0.59299999999999997</v>
      </c>
      <c r="D18">
        <v>0.59299999999999997</v>
      </c>
      <c r="E18">
        <v>0.59299999999999997</v>
      </c>
      <c r="F18">
        <v>0.59299999999999997</v>
      </c>
      <c r="G18">
        <v>1.2669999999999999</v>
      </c>
      <c r="H18">
        <v>1.2669999999999999</v>
      </c>
      <c r="I18">
        <v>1.2669999999999999</v>
      </c>
      <c r="J18">
        <v>1.2669999999999999</v>
      </c>
      <c r="K18" t="s">
        <v>10</v>
      </c>
      <c r="N18">
        <f t="shared" si="0"/>
        <v>0.59299999999999997</v>
      </c>
      <c r="P18">
        <f t="shared" si="1"/>
        <v>0.11082640483599998</v>
      </c>
      <c r="S18" t="str">
        <f t="shared" si="2"/>
        <v/>
      </c>
      <c r="U18">
        <f t="shared" si="3"/>
        <v>0.107767101841</v>
      </c>
    </row>
    <row r="19" spans="1:21" x14ac:dyDescent="0.35">
      <c r="A19" s="1">
        <v>1.9675925925925926E-4</v>
      </c>
      <c r="B19" s="11">
        <v>17</v>
      </c>
      <c r="C19">
        <v>1.0349999999999999</v>
      </c>
      <c r="D19">
        <v>1.0349999999999999</v>
      </c>
      <c r="E19">
        <v>1.0349999999999999</v>
      </c>
      <c r="F19">
        <v>1.0349999999999999</v>
      </c>
      <c r="G19">
        <v>1.2689999999999999</v>
      </c>
      <c r="H19">
        <v>1.2689999999999999</v>
      </c>
      <c r="I19">
        <v>1.2689999999999999</v>
      </c>
      <c r="J19">
        <v>1.2689999999999999</v>
      </c>
      <c r="K19" t="s">
        <v>13</v>
      </c>
      <c r="N19" t="str">
        <f t="shared" si="0"/>
        <v/>
      </c>
      <c r="P19">
        <f t="shared" si="1"/>
        <v>0.60047930883599976</v>
      </c>
      <c r="S19">
        <f t="shared" si="2"/>
        <v>1.0349999999999999</v>
      </c>
      <c r="U19">
        <f t="shared" si="3"/>
        <v>1.2932465840999991E-2</v>
      </c>
    </row>
    <row r="20" spans="1:21" x14ac:dyDescent="0.35">
      <c r="A20" s="1">
        <v>2.0833333333333335E-4</v>
      </c>
      <c r="B20" s="11">
        <v>18</v>
      </c>
      <c r="C20">
        <v>0.56799999999999995</v>
      </c>
      <c r="D20">
        <v>0.56799999999999995</v>
      </c>
      <c r="E20">
        <v>0.56799999999999995</v>
      </c>
      <c r="F20">
        <v>0.56799999999999995</v>
      </c>
      <c r="G20">
        <v>1.2649999999999999</v>
      </c>
      <c r="H20">
        <v>1.2649999999999999</v>
      </c>
      <c r="I20">
        <v>1.2649999999999999</v>
      </c>
      <c r="J20">
        <v>1.2649999999999999</v>
      </c>
      <c r="K20" t="s">
        <v>10</v>
      </c>
      <c r="N20">
        <f t="shared" si="0"/>
        <v>0.56799999999999995</v>
      </c>
      <c r="P20">
        <f t="shared" si="1"/>
        <v>9.480610483599998E-2</v>
      </c>
      <c r="S20" t="str">
        <f t="shared" si="2"/>
        <v/>
      </c>
      <c r="U20">
        <f t="shared" si="3"/>
        <v>0.12480605184100001</v>
      </c>
    </row>
    <row r="21" spans="1:21" x14ac:dyDescent="0.35">
      <c r="A21" s="1">
        <v>2.199074074074074E-4</v>
      </c>
      <c r="B21" s="11">
        <v>19</v>
      </c>
      <c r="C21">
        <v>0.41199999999999998</v>
      </c>
      <c r="D21">
        <v>0.41199999999999998</v>
      </c>
      <c r="E21">
        <v>0.41199999999999998</v>
      </c>
      <c r="F21">
        <v>0.41199999999999998</v>
      </c>
      <c r="G21">
        <v>1.2649999999999999</v>
      </c>
      <c r="H21">
        <v>1.2649999999999999</v>
      </c>
      <c r="I21">
        <v>1.2649999999999999</v>
      </c>
      <c r="J21">
        <v>1.2649999999999999</v>
      </c>
      <c r="K21" t="s">
        <v>10</v>
      </c>
      <c r="N21">
        <f t="shared" si="0"/>
        <v>0.41199999999999998</v>
      </c>
      <c r="P21">
        <f t="shared" si="1"/>
        <v>2.3075432835999995E-2</v>
      </c>
      <c r="S21" t="str">
        <f t="shared" si="2"/>
        <v/>
      </c>
      <c r="U21">
        <f t="shared" si="3"/>
        <v>0.25936509984100004</v>
      </c>
    </row>
    <row r="22" spans="1:21" x14ac:dyDescent="0.35">
      <c r="A22" s="1">
        <v>2.3148148148148146E-4</v>
      </c>
      <c r="B22" s="11">
        <v>20</v>
      </c>
      <c r="C22">
        <v>0.182</v>
      </c>
      <c r="D22">
        <v>0.182</v>
      </c>
      <c r="E22">
        <v>0.182</v>
      </c>
      <c r="F22">
        <v>0.182</v>
      </c>
      <c r="G22">
        <v>1.2649999999999999</v>
      </c>
      <c r="H22">
        <v>1.2649999999999999</v>
      </c>
      <c r="I22">
        <v>1.2649999999999999</v>
      </c>
      <c r="J22">
        <v>1.2649999999999999</v>
      </c>
      <c r="K22" t="s">
        <v>10</v>
      </c>
      <c r="N22">
        <f t="shared" si="0"/>
        <v>0.182</v>
      </c>
      <c r="P22">
        <f t="shared" si="1"/>
        <v>6.0986728359999996E-3</v>
      </c>
      <c r="S22" t="str">
        <f t="shared" si="2"/>
        <v/>
      </c>
      <c r="U22">
        <f t="shared" si="3"/>
        <v>0.546533439841</v>
      </c>
    </row>
    <row r="23" spans="1:21" x14ac:dyDescent="0.35">
      <c r="A23" s="1">
        <v>2.4305555555555552E-4</v>
      </c>
      <c r="B23" s="11">
        <v>21</v>
      </c>
      <c r="C23">
        <v>0.13500000000000001</v>
      </c>
      <c r="D23">
        <v>0.13500000000000001</v>
      </c>
      <c r="E23">
        <v>0.13500000000000001</v>
      </c>
      <c r="F23">
        <v>0.13500000000000001</v>
      </c>
      <c r="G23">
        <v>1.2629999999999999</v>
      </c>
      <c r="H23">
        <v>1.2629999999999999</v>
      </c>
      <c r="I23">
        <v>1.2629999999999999</v>
      </c>
      <c r="J23">
        <v>1.2629999999999999</v>
      </c>
      <c r="K23" t="s">
        <v>10</v>
      </c>
      <c r="N23">
        <f t="shared" si="0"/>
        <v>0.13500000000000001</v>
      </c>
      <c r="P23">
        <f t="shared" si="1"/>
        <v>1.5648508835999997E-2</v>
      </c>
      <c r="S23" t="str">
        <f t="shared" si="2"/>
        <v/>
      </c>
      <c r="U23">
        <f t="shared" si="3"/>
        <v>0.61823466584099995</v>
      </c>
    </row>
    <row r="24" spans="1:21" x14ac:dyDescent="0.35">
      <c r="A24" s="1">
        <v>2.5462962962962961E-4</v>
      </c>
      <c r="B24" s="11">
        <v>22</v>
      </c>
      <c r="C24">
        <v>0.27300000000000002</v>
      </c>
      <c r="D24">
        <v>0.27300000000000002</v>
      </c>
      <c r="E24">
        <v>0.27300000000000002</v>
      </c>
      <c r="F24">
        <v>0.27300000000000002</v>
      </c>
      <c r="G24">
        <v>1.264</v>
      </c>
      <c r="H24">
        <v>1.264</v>
      </c>
      <c r="I24">
        <v>1.264</v>
      </c>
      <c r="J24">
        <v>1.264</v>
      </c>
      <c r="K24" t="s">
        <v>10</v>
      </c>
      <c r="N24">
        <f t="shared" si="0"/>
        <v>0.27300000000000002</v>
      </c>
      <c r="P24">
        <f t="shared" si="1"/>
        <v>1.6656483600000074E-4</v>
      </c>
      <c r="S24" t="str">
        <f t="shared" si="2"/>
        <v/>
      </c>
      <c r="U24">
        <f t="shared" si="3"/>
        <v>0.42026566184099989</v>
      </c>
    </row>
    <row r="25" spans="1:21" x14ac:dyDescent="0.35">
      <c r="A25" s="1">
        <v>2.6620370370370372E-4</v>
      </c>
      <c r="B25" s="11">
        <v>23</v>
      </c>
      <c r="C25">
        <v>0.94099999999999995</v>
      </c>
      <c r="D25">
        <v>0.94099999999999995</v>
      </c>
      <c r="E25">
        <v>0.94099999999999995</v>
      </c>
      <c r="F25">
        <v>0.94099999999999995</v>
      </c>
      <c r="G25">
        <v>1.2709999999999999</v>
      </c>
      <c r="H25">
        <v>1.2709999999999999</v>
      </c>
      <c r="I25">
        <v>1.2709999999999999</v>
      </c>
      <c r="J25">
        <v>1.2709999999999999</v>
      </c>
      <c r="K25" t="s">
        <v>13</v>
      </c>
      <c r="N25" t="str">
        <f t="shared" si="0"/>
        <v/>
      </c>
      <c r="P25">
        <f t="shared" si="1"/>
        <v>0.46363298083600002</v>
      </c>
      <c r="S25">
        <f t="shared" si="2"/>
        <v>0.94099999999999995</v>
      </c>
      <c r="U25">
        <f t="shared" si="3"/>
        <v>3.8891784099999953E-4</v>
      </c>
    </row>
    <row r="26" spans="1:21" x14ac:dyDescent="0.35">
      <c r="A26" s="1">
        <v>2.7777777777777778E-4</v>
      </c>
      <c r="B26" s="11">
        <v>24</v>
      </c>
      <c r="C26">
        <v>0.56200000000000006</v>
      </c>
      <c r="D26">
        <v>0.56200000000000006</v>
      </c>
      <c r="E26">
        <v>0.56200000000000006</v>
      </c>
      <c r="F26">
        <v>0.56200000000000006</v>
      </c>
      <c r="G26">
        <v>1.264</v>
      </c>
      <c r="H26">
        <v>1.264</v>
      </c>
      <c r="I26">
        <v>1.264</v>
      </c>
      <c r="J26">
        <v>1.264</v>
      </c>
      <c r="K26" t="s">
        <v>10</v>
      </c>
      <c r="N26">
        <f t="shared" si="0"/>
        <v>0.56200000000000006</v>
      </c>
      <c r="P26">
        <f t="shared" si="1"/>
        <v>9.1147232836000042E-2</v>
      </c>
      <c r="S26" t="str">
        <f t="shared" si="2"/>
        <v/>
      </c>
      <c r="U26">
        <f t="shared" si="3"/>
        <v>0.12908139984099992</v>
      </c>
    </row>
    <row r="27" spans="1:21" x14ac:dyDescent="0.35">
      <c r="A27" s="1">
        <v>2.8935185185185189E-4</v>
      </c>
      <c r="B27" s="11">
        <v>25</v>
      </c>
      <c r="C27">
        <v>0.13400000000000001</v>
      </c>
      <c r="D27">
        <v>0.13400000000000001</v>
      </c>
      <c r="E27">
        <v>0.13400000000000001</v>
      </c>
      <c r="F27">
        <v>0.13400000000000001</v>
      </c>
      <c r="G27">
        <v>1.2629999999999999</v>
      </c>
      <c r="H27">
        <v>1.2629999999999999</v>
      </c>
      <c r="I27">
        <v>1.2629999999999999</v>
      </c>
      <c r="J27">
        <v>1.2629999999999999</v>
      </c>
      <c r="K27" t="s">
        <v>10</v>
      </c>
      <c r="N27">
        <f t="shared" si="0"/>
        <v>0.13400000000000001</v>
      </c>
      <c r="P27">
        <f t="shared" si="1"/>
        <v>1.5899696835999996E-2</v>
      </c>
      <c r="S27" t="str">
        <f t="shared" si="2"/>
        <v/>
      </c>
      <c r="U27">
        <f t="shared" si="3"/>
        <v>0.61980822384099987</v>
      </c>
    </row>
    <row r="28" spans="1:21" x14ac:dyDescent="0.35">
      <c r="A28" s="1">
        <v>3.0092592592592595E-4</v>
      </c>
      <c r="B28" s="11">
        <v>26</v>
      </c>
      <c r="C28">
        <v>0.13600000000000001</v>
      </c>
      <c r="D28">
        <v>0.13600000000000001</v>
      </c>
      <c r="E28">
        <v>0.13600000000000001</v>
      </c>
      <c r="F28">
        <v>0.13600000000000001</v>
      </c>
      <c r="G28">
        <v>1.2629999999999999</v>
      </c>
      <c r="H28">
        <v>1.2629999999999999</v>
      </c>
      <c r="I28">
        <v>1.2629999999999999</v>
      </c>
      <c r="J28">
        <v>1.2629999999999999</v>
      </c>
      <c r="K28" t="s">
        <v>10</v>
      </c>
      <c r="N28">
        <f t="shared" si="0"/>
        <v>0.13600000000000001</v>
      </c>
      <c r="P28">
        <f t="shared" si="1"/>
        <v>1.5399320835999996E-2</v>
      </c>
      <c r="S28" t="str">
        <f t="shared" si="2"/>
        <v/>
      </c>
      <c r="U28">
        <f t="shared" si="3"/>
        <v>0.61666310784099987</v>
      </c>
    </row>
    <row r="29" spans="1:21" x14ac:dyDescent="0.35">
      <c r="A29" s="1">
        <v>3.1250000000000001E-4</v>
      </c>
      <c r="B29" s="11">
        <v>27</v>
      </c>
      <c r="C29">
        <v>0.13600000000000001</v>
      </c>
      <c r="D29">
        <v>0.13600000000000001</v>
      </c>
      <c r="E29">
        <v>0.13600000000000001</v>
      </c>
      <c r="F29">
        <v>0.13600000000000001</v>
      </c>
      <c r="G29">
        <v>1.262</v>
      </c>
      <c r="H29">
        <v>1.262</v>
      </c>
      <c r="I29">
        <v>1.262</v>
      </c>
      <c r="J29">
        <v>1.262</v>
      </c>
      <c r="K29" t="s">
        <v>10</v>
      </c>
      <c r="N29">
        <f t="shared" si="0"/>
        <v>0.13600000000000001</v>
      </c>
      <c r="P29">
        <f t="shared" si="1"/>
        <v>1.5399320835999996E-2</v>
      </c>
      <c r="S29" t="str">
        <f t="shared" si="2"/>
        <v/>
      </c>
      <c r="U29">
        <f t="shared" si="3"/>
        <v>0.61666310784099987</v>
      </c>
    </row>
    <row r="30" spans="1:21" x14ac:dyDescent="0.35">
      <c r="A30" s="1">
        <v>3.2407407407407406E-4</v>
      </c>
      <c r="B30" s="11">
        <v>28</v>
      </c>
      <c r="C30">
        <v>0.41799999999999998</v>
      </c>
      <c r="D30">
        <v>0.41799999999999998</v>
      </c>
      <c r="E30">
        <v>0.41799999999999998</v>
      </c>
      <c r="F30">
        <v>0.41799999999999998</v>
      </c>
      <c r="G30">
        <v>1.264</v>
      </c>
      <c r="H30">
        <v>1.264</v>
      </c>
      <c r="I30">
        <v>1.264</v>
      </c>
      <c r="J30">
        <v>1.264</v>
      </c>
      <c r="K30" t="s">
        <v>10</v>
      </c>
      <c r="N30">
        <f t="shared" si="0"/>
        <v>0.41799999999999998</v>
      </c>
      <c r="P30">
        <f t="shared" si="1"/>
        <v>2.4934304835999996E-2</v>
      </c>
      <c r="S30" t="str">
        <f t="shared" si="2"/>
        <v/>
      </c>
      <c r="U30">
        <f t="shared" si="3"/>
        <v>0.25328975184100005</v>
      </c>
    </row>
    <row r="31" spans="1:21" x14ac:dyDescent="0.35">
      <c r="A31" s="1">
        <v>3.3564814814814812E-4</v>
      </c>
      <c r="B31" s="11">
        <v>29</v>
      </c>
      <c r="C31">
        <v>1.054</v>
      </c>
      <c r="D31">
        <v>1.054</v>
      </c>
      <c r="E31">
        <v>1.054</v>
      </c>
      <c r="F31">
        <v>1.054</v>
      </c>
      <c r="G31">
        <v>1.2709999999999999</v>
      </c>
      <c r="H31">
        <v>1.2709999999999999</v>
      </c>
      <c r="I31">
        <v>1.2709999999999999</v>
      </c>
      <c r="J31">
        <v>1.2709999999999999</v>
      </c>
      <c r="K31" t="s">
        <v>13</v>
      </c>
      <c r="N31" t="str">
        <f t="shared" si="0"/>
        <v/>
      </c>
      <c r="P31">
        <f t="shared" si="1"/>
        <v>0.63028673683600001</v>
      </c>
      <c r="S31">
        <f t="shared" si="2"/>
        <v>1.054</v>
      </c>
      <c r="U31">
        <f t="shared" si="3"/>
        <v>1.7614863841000025E-2</v>
      </c>
    </row>
    <row r="32" spans="1:21" x14ac:dyDescent="0.35">
      <c r="A32" s="1">
        <v>3.4722222222222224E-4</v>
      </c>
      <c r="B32" s="11">
        <v>30</v>
      </c>
      <c r="C32">
        <v>0.45700000000000002</v>
      </c>
      <c r="D32">
        <v>0.45700000000000002</v>
      </c>
      <c r="E32">
        <v>0.45700000000000002</v>
      </c>
      <c r="F32">
        <v>0.45700000000000002</v>
      </c>
      <c r="G32">
        <v>1.2649999999999999</v>
      </c>
      <c r="H32">
        <v>1.2649999999999999</v>
      </c>
      <c r="I32">
        <v>1.2649999999999999</v>
      </c>
      <c r="J32">
        <v>1.2649999999999999</v>
      </c>
      <c r="K32" t="s">
        <v>10</v>
      </c>
      <c r="N32">
        <f t="shared" si="0"/>
        <v>0.45700000000000002</v>
      </c>
      <c r="P32">
        <f t="shared" si="1"/>
        <v>3.8771972836000007E-2</v>
      </c>
      <c r="S32" t="str">
        <f t="shared" si="2"/>
        <v/>
      </c>
      <c r="U32">
        <f t="shared" si="3"/>
        <v>0.21555498984099994</v>
      </c>
    </row>
    <row r="33" spans="1:21" x14ac:dyDescent="0.35">
      <c r="A33" s="1">
        <v>3.5879629629629635E-4</v>
      </c>
      <c r="B33" s="11">
        <v>31</v>
      </c>
      <c r="C33">
        <v>0.13300000000000001</v>
      </c>
      <c r="D33">
        <v>0.13300000000000001</v>
      </c>
      <c r="E33">
        <v>0.13300000000000001</v>
      </c>
      <c r="F33">
        <v>0.13300000000000001</v>
      </c>
      <c r="G33">
        <v>1.264</v>
      </c>
      <c r="H33">
        <v>1.264</v>
      </c>
      <c r="I33">
        <v>1.264</v>
      </c>
      <c r="J33">
        <v>1.264</v>
      </c>
      <c r="K33" t="s">
        <v>10</v>
      </c>
      <c r="N33">
        <f t="shared" si="0"/>
        <v>0.13300000000000001</v>
      </c>
      <c r="P33">
        <f t="shared" si="1"/>
        <v>1.6152884835999998E-2</v>
      </c>
      <c r="S33" t="str">
        <f t="shared" si="2"/>
        <v/>
      </c>
      <c r="U33">
        <f t="shared" si="3"/>
        <v>0.62138378184099996</v>
      </c>
    </row>
    <row r="34" spans="1:21" x14ac:dyDescent="0.35">
      <c r="A34" s="1">
        <v>3.7037037037037035E-4</v>
      </c>
      <c r="B34" s="11">
        <v>32</v>
      </c>
      <c r="C34">
        <v>0.13400000000000001</v>
      </c>
      <c r="D34">
        <v>0.13400000000000001</v>
      </c>
      <c r="E34">
        <v>0.13400000000000001</v>
      </c>
      <c r="F34">
        <v>0.13400000000000001</v>
      </c>
      <c r="G34">
        <v>1.2629999999999999</v>
      </c>
      <c r="H34">
        <v>1.2629999999999999</v>
      </c>
      <c r="I34">
        <v>1.2629999999999999</v>
      </c>
      <c r="J34">
        <v>1.2629999999999999</v>
      </c>
      <c r="K34" t="s">
        <v>10</v>
      </c>
      <c r="N34">
        <f t="shared" si="0"/>
        <v>0.13400000000000001</v>
      </c>
      <c r="P34">
        <f t="shared" si="1"/>
        <v>1.5899696835999996E-2</v>
      </c>
      <c r="S34" t="str">
        <f t="shared" si="2"/>
        <v/>
      </c>
      <c r="U34">
        <f t="shared" si="3"/>
        <v>0.61980822384099987</v>
      </c>
    </row>
    <row r="35" spans="1:21" x14ac:dyDescent="0.35">
      <c r="A35" s="1">
        <v>3.8194444444444446E-4</v>
      </c>
      <c r="B35" s="11">
        <v>33</v>
      </c>
      <c r="C35">
        <v>0.13600000000000001</v>
      </c>
      <c r="D35">
        <v>0.13600000000000001</v>
      </c>
      <c r="E35">
        <v>0.13600000000000001</v>
      </c>
      <c r="F35">
        <v>0.13600000000000001</v>
      </c>
      <c r="G35">
        <v>1.262</v>
      </c>
      <c r="H35">
        <v>1.262</v>
      </c>
      <c r="I35">
        <v>1.262</v>
      </c>
      <c r="J35">
        <v>1.262</v>
      </c>
      <c r="K35" t="s">
        <v>10</v>
      </c>
      <c r="N35">
        <f t="shared" si="0"/>
        <v>0.13600000000000001</v>
      </c>
      <c r="P35">
        <f t="shared" si="1"/>
        <v>1.5399320835999996E-2</v>
      </c>
      <c r="S35" t="str">
        <f t="shared" si="2"/>
        <v/>
      </c>
      <c r="U35">
        <f t="shared" si="3"/>
        <v>0.61666310784099987</v>
      </c>
    </row>
    <row r="36" spans="1:21" x14ac:dyDescent="0.35">
      <c r="A36" s="1">
        <v>3.9351851851851852E-4</v>
      </c>
      <c r="B36" s="11">
        <v>34</v>
      </c>
      <c r="C36">
        <v>0.36899999999999999</v>
      </c>
      <c r="D36">
        <v>0.36899999999999999</v>
      </c>
      <c r="E36">
        <v>0.36899999999999999</v>
      </c>
      <c r="F36">
        <v>0.36899999999999999</v>
      </c>
      <c r="G36">
        <v>1.266</v>
      </c>
      <c r="H36">
        <v>1.266</v>
      </c>
      <c r="I36">
        <v>1.266</v>
      </c>
      <c r="J36">
        <v>1.266</v>
      </c>
      <c r="K36" t="s">
        <v>10</v>
      </c>
      <c r="N36">
        <f t="shared" si="0"/>
        <v>0.36899999999999999</v>
      </c>
      <c r="P36">
        <f t="shared" si="1"/>
        <v>1.1860516836E-2</v>
      </c>
      <c r="S36" t="str">
        <f t="shared" si="2"/>
        <v/>
      </c>
      <c r="U36">
        <f t="shared" si="3"/>
        <v>0.30501209384099998</v>
      </c>
    </row>
    <row r="37" spans="1:21" x14ac:dyDescent="0.35">
      <c r="A37" s="1">
        <v>4.0509259259259258E-4</v>
      </c>
      <c r="B37" s="11">
        <v>35</v>
      </c>
      <c r="C37">
        <v>1.05</v>
      </c>
      <c r="D37">
        <v>1.05</v>
      </c>
      <c r="E37">
        <v>1.05</v>
      </c>
      <c r="F37">
        <v>1.05</v>
      </c>
      <c r="G37">
        <v>1.268</v>
      </c>
      <c r="H37">
        <v>1.268</v>
      </c>
      <c r="I37">
        <v>1.268</v>
      </c>
      <c r="J37">
        <v>1.268</v>
      </c>
      <c r="K37" t="s">
        <v>13</v>
      </c>
      <c r="N37" t="str">
        <f t="shared" si="0"/>
        <v/>
      </c>
      <c r="P37">
        <f t="shared" si="1"/>
        <v>0.62395148883600005</v>
      </c>
      <c r="S37">
        <f t="shared" si="2"/>
        <v>1.05</v>
      </c>
      <c r="U37">
        <f t="shared" si="3"/>
        <v>1.6569095841000022E-2</v>
      </c>
    </row>
    <row r="38" spans="1:21" x14ac:dyDescent="0.35">
      <c r="A38" s="1">
        <v>4.1666666666666669E-4</v>
      </c>
      <c r="B38" s="11">
        <v>36</v>
      </c>
      <c r="C38">
        <v>0.36099999999999999</v>
      </c>
      <c r="D38">
        <v>0.36099999999999999</v>
      </c>
      <c r="E38">
        <v>0.36099999999999999</v>
      </c>
      <c r="F38">
        <v>0.36099999999999999</v>
      </c>
      <c r="G38">
        <v>1.264</v>
      </c>
      <c r="H38">
        <v>1.264</v>
      </c>
      <c r="I38">
        <v>1.264</v>
      </c>
      <c r="J38">
        <v>1.264</v>
      </c>
      <c r="K38" t="s">
        <v>10</v>
      </c>
      <c r="N38">
        <f t="shared" si="0"/>
        <v>0.36099999999999999</v>
      </c>
      <c r="P38">
        <f t="shared" si="1"/>
        <v>1.0182020835999998E-2</v>
      </c>
      <c r="S38" t="str">
        <f t="shared" si="2"/>
        <v/>
      </c>
      <c r="U38">
        <f t="shared" si="3"/>
        <v>0.31391255784099997</v>
      </c>
    </row>
    <row r="39" spans="1:21" x14ac:dyDescent="0.35">
      <c r="A39" s="1">
        <v>4.2824074074074075E-4</v>
      </c>
      <c r="B39" s="11">
        <v>37</v>
      </c>
      <c r="C39">
        <v>0.13400000000000001</v>
      </c>
      <c r="D39">
        <v>0.13400000000000001</v>
      </c>
      <c r="E39">
        <v>0.13400000000000001</v>
      </c>
      <c r="F39">
        <v>0.13400000000000001</v>
      </c>
      <c r="G39">
        <v>1.2629999999999999</v>
      </c>
      <c r="H39">
        <v>1.2629999999999999</v>
      </c>
      <c r="I39">
        <v>1.2629999999999999</v>
      </c>
      <c r="J39">
        <v>1.2629999999999999</v>
      </c>
      <c r="K39" t="s">
        <v>10</v>
      </c>
      <c r="N39">
        <f t="shared" si="0"/>
        <v>0.13400000000000001</v>
      </c>
      <c r="P39">
        <f t="shared" si="1"/>
        <v>1.5899696835999996E-2</v>
      </c>
      <c r="S39" t="str">
        <f t="shared" si="2"/>
        <v/>
      </c>
      <c r="U39">
        <f t="shared" si="3"/>
        <v>0.61980822384099987</v>
      </c>
    </row>
    <row r="40" spans="1:21" x14ac:dyDescent="0.35">
      <c r="A40" s="1">
        <v>4.3981481481481481E-4</v>
      </c>
      <c r="B40" s="11">
        <v>38</v>
      </c>
      <c r="C40">
        <v>0.13600000000000001</v>
      </c>
      <c r="D40">
        <v>0.13600000000000001</v>
      </c>
      <c r="E40">
        <v>0.13600000000000001</v>
      </c>
      <c r="F40">
        <v>0.13600000000000001</v>
      </c>
      <c r="G40">
        <v>1.2629999999999999</v>
      </c>
      <c r="H40">
        <v>1.2629999999999999</v>
      </c>
      <c r="I40">
        <v>1.2629999999999999</v>
      </c>
      <c r="J40">
        <v>1.2629999999999999</v>
      </c>
      <c r="K40" t="s">
        <v>10</v>
      </c>
      <c r="N40">
        <f t="shared" si="0"/>
        <v>0.13600000000000001</v>
      </c>
      <c r="P40">
        <f t="shared" si="1"/>
        <v>1.5399320835999996E-2</v>
      </c>
      <c r="S40" t="str">
        <f t="shared" si="2"/>
        <v/>
      </c>
      <c r="U40">
        <f t="shared" si="3"/>
        <v>0.61666310784099987</v>
      </c>
    </row>
    <row r="41" spans="1:21" x14ac:dyDescent="0.35">
      <c r="A41" s="1">
        <v>4.5138888888888892E-4</v>
      </c>
      <c r="B41" s="11">
        <v>39</v>
      </c>
      <c r="C41">
        <v>0.13600000000000001</v>
      </c>
      <c r="D41">
        <v>0.13600000000000001</v>
      </c>
      <c r="E41">
        <v>0.13600000000000001</v>
      </c>
      <c r="F41">
        <v>0.13600000000000001</v>
      </c>
      <c r="G41">
        <v>1.2629999999999999</v>
      </c>
      <c r="H41">
        <v>1.2629999999999999</v>
      </c>
      <c r="I41">
        <v>1.2629999999999999</v>
      </c>
      <c r="J41">
        <v>1.2629999999999999</v>
      </c>
      <c r="K41" t="s">
        <v>10</v>
      </c>
      <c r="N41">
        <f t="shared" si="0"/>
        <v>0.13600000000000001</v>
      </c>
      <c r="P41">
        <f t="shared" si="1"/>
        <v>1.5399320835999996E-2</v>
      </c>
      <c r="S41" t="str">
        <f t="shared" si="2"/>
        <v/>
      </c>
      <c r="U41">
        <f t="shared" si="3"/>
        <v>0.61666310784099987</v>
      </c>
    </row>
    <row r="42" spans="1:21" x14ac:dyDescent="0.35">
      <c r="A42" s="1">
        <v>4.6296296296296293E-4</v>
      </c>
      <c r="B42" s="11">
        <v>40</v>
      </c>
      <c r="C42">
        <v>0.441</v>
      </c>
      <c r="D42">
        <v>0.441</v>
      </c>
      <c r="E42">
        <v>0.441</v>
      </c>
      <c r="F42">
        <v>0.441</v>
      </c>
      <c r="G42">
        <v>1.2649999999999999</v>
      </c>
      <c r="H42">
        <v>1.2649999999999999</v>
      </c>
      <c r="I42">
        <v>1.2649999999999999</v>
      </c>
      <c r="J42">
        <v>1.2649999999999999</v>
      </c>
      <c r="K42" t="s">
        <v>10</v>
      </c>
      <c r="N42">
        <f t="shared" si="0"/>
        <v>0.441</v>
      </c>
      <c r="P42">
        <f t="shared" si="1"/>
        <v>3.2726980836000001E-2</v>
      </c>
      <c r="S42" t="str">
        <f t="shared" si="2"/>
        <v/>
      </c>
      <c r="U42">
        <f t="shared" si="3"/>
        <v>0.23066791784099996</v>
      </c>
    </row>
    <row r="43" spans="1:21" x14ac:dyDescent="0.35">
      <c r="A43" s="1">
        <v>4.7453703703703704E-4</v>
      </c>
      <c r="B43" s="11">
        <v>41</v>
      </c>
      <c r="C43">
        <v>0.998</v>
      </c>
      <c r="D43">
        <v>0.998</v>
      </c>
      <c r="E43">
        <v>0.998</v>
      </c>
      <c r="F43">
        <v>0.998</v>
      </c>
      <c r="G43">
        <v>1.266</v>
      </c>
      <c r="H43">
        <v>1.266</v>
      </c>
      <c r="I43">
        <v>1.266</v>
      </c>
      <c r="J43">
        <v>1.266</v>
      </c>
      <c r="K43" t="s">
        <v>13</v>
      </c>
      <c r="N43" t="str">
        <f t="shared" si="0"/>
        <v/>
      </c>
      <c r="P43">
        <f t="shared" si="1"/>
        <v>0.54450526483599992</v>
      </c>
      <c r="S43">
        <f t="shared" si="2"/>
        <v>0.998</v>
      </c>
      <c r="U43">
        <f t="shared" si="3"/>
        <v>5.886111841000006E-3</v>
      </c>
    </row>
    <row r="44" spans="1:21" x14ac:dyDescent="0.35">
      <c r="A44" s="1">
        <v>4.8611111111111104E-4</v>
      </c>
      <c r="B44" s="11">
        <v>42</v>
      </c>
      <c r="C44">
        <v>0.28599999999999998</v>
      </c>
      <c r="D44">
        <v>0.28599999999999998</v>
      </c>
      <c r="E44">
        <v>0.28599999999999998</v>
      </c>
      <c r="F44">
        <v>0.28599999999999998</v>
      </c>
      <c r="G44">
        <v>1.2629999999999999</v>
      </c>
      <c r="H44">
        <v>1.2629999999999999</v>
      </c>
      <c r="I44">
        <v>1.2629999999999999</v>
      </c>
      <c r="J44">
        <v>1.2629999999999999</v>
      </c>
      <c r="K44" t="s">
        <v>10</v>
      </c>
      <c r="N44">
        <f t="shared" si="0"/>
        <v>0.28599999999999998</v>
      </c>
      <c r="P44">
        <f t="shared" si="1"/>
        <v>6.7112083599999925E-4</v>
      </c>
      <c r="S44" t="str">
        <f t="shared" si="2"/>
        <v/>
      </c>
      <c r="U44">
        <f t="shared" si="3"/>
        <v>0.40357940784099988</v>
      </c>
    </row>
    <row r="45" spans="1:21" x14ac:dyDescent="0.35">
      <c r="A45" s="1">
        <v>4.9768518518518521E-4</v>
      </c>
      <c r="B45" s="11">
        <v>43</v>
      </c>
      <c r="C45">
        <v>0.13200000000000001</v>
      </c>
      <c r="D45">
        <v>0.13200000000000001</v>
      </c>
      <c r="E45">
        <v>0.13200000000000001</v>
      </c>
      <c r="F45">
        <v>0.13200000000000001</v>
      </c>
      <c r="G45">
        <v>1.2629999999999999</v>
      </c>
      <c r="H45">
        <v>1.2629999999999999</v>
      </c>
      <c r="I45">
        <v>1.2629999999999999</v>
      </c>
      <c r="J45">
        <v>1.2629999999999999</v>
      </c>
      <c r="K45" t="s">
        <v>10</v>
      </c>
      <c r="N45">
        <f t="shared" si="0"/>
        <v>0.13200000000000001</v>
      </c>
      <c r="P45">
        <f t="shared" si="1"/>
        <v>1.6408072835999998E-2</v>
      </c>
      <c r="S45" t="str">
        <f t="shared" si="2"/>
        <v/>
      </c>
      <c r="U45">
        <f t="shared" si="3"/>
        <v>0.62296133984099988</v>
      </c>
    </row>
    <row r="46" spans="1:21" x14ac:dyDescent="0.35">
      <c r="A46" s="1">
        <v>5.0925925925925921E-4</v>
      </c>
      <c r="B46" s="11">
        <v>44</v>
      </c>
      <c r="C46">
        <v>0.13400000000000001</v>
      </c>
      <c r="D46">
        <v>0.13400000000000001</v>
      </c>
      <c r="E46">
        <v>0.13400000000000001</v>
      </c>
      <c r="F46">
        <v>0.13400000000000001</v>
      </c>
      <c r="G46">
        <v>1.2629999999999999</v>
      </c>
      <c r="H46">
        <v>1.2629999999999999</v>
      </c>
      <c r="I46">
        <v>1.2629999999999999</v>
      </c>
      <c r="J46">
        <v>1.2629999999999999</v>
      </c>
      <c r="K46" t="s">
        <v>10</v>
      </c>
      <c r="N46">
        <f t="shared" si="0"/>
        <v>0.13400000000000001</v>
      </c>
      <c r="P46">
        <f t="shared" si="1"/>
        <v>1.5899696835999996E-2</v>
      </c>
      <c r="S46" t="str">
        <f t="shared" si="2"/>
        <v/>
      </c>
      <c r="U46">
        <f t="shared" si="3"/>
        <v>0.61980822384099987</v>
      </c>
    </row>
    <row r="47" spans="1:21" x14ac:dyDescent="0.35">
      <c r="A47" s="1">
        <v>5.2083333333333333E-4</v>
      </c>
      <c r="B47" s="11">
        <v>45</v>
      </c>
      <c r="C47">
        <v>0.13300000000000001</v>
      </c>
      <c r="D47">
        <v>0.13300000000000001</v>
      </c>
      <c r="E47">
        <v>0.13300000000000001</v>
      </c>
      <c r="F47">
        <v>0.13300000000000001</v>
      </c>
      <c r="G47">
        <v>1.2629999999999999</v>
      </c>
      <c r="H47">
        <v>1.2629999999999999</v>
      </c>
      <c r="I47">
        <v>1.2629999999999999</v>
      </c>
      <c r="J47">
        <v>1.2629999999999999</v>
      </c>
      <c r="K47" t="s">
        <v>10</v>
      </c>
      <c r="N47">
        <f t="shared" si="0"/>
        <v>0.13300000000000001</v>
      </c>
      <c r="P47">
        <f t="shared" si="1"/>
        <v>1.6152884835999998E-2</v>
      </c>
      <c r="S47" t="str">
        <f t="shared" si="2"/>
        <v/>
      </c>
      <c r="U47">
        <f t="shared" si="3"/>
        <v>0.62138378184099996</v>
      </c>
    </row>
    <row r="48" spans="1:21" x14ac:dyDescent="0.35">
      <c r="A48" s="1">
        <v>5.3240740740740744E-4</v>
      </c>
      <c r="B48" s="11">
        <v>46</v>
      </c>
      <c r="C48">
        <v>0.32500000000000001</v>
      </c>
      <c r="D48">
        <v>0.32500000000000001</v>
      </c>
      <c r="E48">
        <v>0.32500000000000001</v>
      </c>
      <c r="F48">
        <v>0.32500000000000001</v>
      </c>
      <c r="G48">
        <v>1.2649999999999999</v>
      </c>
      <c r="H48">
        <v>1.2649999999999999</v>
      </c>
      <c r="I48">
        <v>1.2649999999999999</v>
      </c>
      <c r="J48">
        <v>1.2649999999999999</v>
      </c>
      <c r="K48" t="s">
        <v>10</v>
      </c>
      <c r="N48">
        <f t="shared" si="0"/>
        <v>0.32500000000000001</v>
      </c>
      <c r="P48">
        <f t="shared" si="1"/>
        <v>4.2127888360000022E-3</v>
      </c>
      <c r="S48" t="str">
        <f t="shared" si="2"/>
        <v/>
      </c>
      <c r="U48">
        <f t="shared" si="3"/>
        <v>0.35554864584099999</v>
      </c>
    </row>
    <row r="49" spans="1:21" x14ac:dyDescent="0.35">
      <c r="A49" s="1">
        <v>5.4398148148148144E-4</v>
      </c>
      <c r="B49" s="11">
        <v>47</v>
      </c>
      <c r="C49">
        <v>0.999</v>
      </c>
      <c r="D49">
        <v>0.999</v>
      </c>
      <c r="E49">
        <v>0.999</v>
      </c>
      <c r="F49">
        <v>0.999</v>
      </c>
      <c r="G49">
        <v>1.2689999999999999</v>
      </c>
      <c r="H49">
        <v>1.2689999999999999</v>
      </c>
      <c r="I49">
        <v>1.2689999999999999</v>
      </c>
      <c r="J49">
        <v>1.2689999999999999</v>
      </c>
      <c r="K49" t="s">
        <v>13</v>
      </c>
      <c r="N49" t="str">
        <f t="shared" si="0"/>
        <v/>
      </c>
      <c r="P49">
        <f t="shared" si="1"/>
        <v>0.54598207683600009</v>
      </c>
      <c r="S49">
        <f t="shared" si="2"/>
        <v>0.999</v>
      </c>
      <c r="U49">
        <f t="shared" si="3"/>
        <v>6.0405538410000063E-3</v>
      </c>
    </row>
    <row r="50" spans="1:21" x14ac:dyDescent="0.35">
      <c r="A50" s="1">
        <v>5.5555555555555556E-4</v>
      </c>
      <c r="B50" s="11">
        <v>48</v>
      </c>
      <c r="C50">
        <v>0.35299999999999998</v>
      </c>
      <c r="D50">
        <v>0.35299999999999998</v>
      </c>
      <c r="E50">
        <v>0.35299999999999998</v>
      </c>
      <c r="F50">
        <v>0.35299999999999998</v>
      </c>
      <c r="G50">
        <v>1.2629999999999999</v>
      </c>
      <c r="H50">
        <v>1.2629999999999999</v>
      </c>
      <c r="I50">
        <v>1.2629999999999999</v>
      </c>
      <c r="J50">
        <v>1.2629999999999999</v>
      </c>
      <c r="K50" t="s">
        <v>10</v>
      </c>
      <c r="N50">
        <f t="shared" si="0"/>
        <v>0.35299999999999998</v>
      </c>
      <c r="P50">
        <f t="shared" si="1"/>
        <v>8.6315248359999982E-3</v>
      </c>
      <c r="S50" t="str">
        <f t="shared" si="2"/>
        <v/>
      </c>
      <c r="U50">
        <f t="shared" si="3"/>
        <v>0.32294102184099999</v>
      </c>
    </row>
    <row r="51" spans="1:21" x14ac:dyDescent="0.35">
      <c r="A51" s="1">
        <v>5.6712962962962956E-4</v>
      </c>
      <c r="B51" s="11">
        <v>49</v>
      </c>
      <c r="C51">
        <v>0.128</v>
      </c>
      <c r="D51">
        <v>0.128</v>
      </c>
      <c r="E51">
        <v>0.128</v>
      </c>
      <c r="F51">
        <v>0.128</v>
      </c>
      <c r="G51">
        <v>1.2629999999999999</v>
      </c>
      <c r="H51">
        <v>1.2629999999999999</v>
      </c>
      <c r="I51">
        <v>1.2629999999999999</v>
      </c>
      <c r="J51">
        <v>1.2629999999999999</v>
      </c>
      <c r="K51" t="s">
        <v>10</v>
      </c>
      <c r="N51">
        <f t="shared" si="0"/>
        <v>0.128</v>
      </c>
      <c r="P51">
        <f t="shared" si="1"/>
        <v>1.7448824835999997E-2</v>
      </c>
      <c r="S51" t="str">
        <f t="shared" si="2"/>
        <v/>
      </c>
      <c r="U51">
        <f t="shared" si="3"/>
        <v>0.62929157184099993</v>
      </c>
    </row>
    <row r="52" spans="1:21" x14ac:dyDescent="0.35">
      <c r="A52" s="1">
        <v>5.7870370370370378E-4</v>
      </c>
      <c r="B52" s="11">
        <v>50</v>
      </c>
      <c r="C52">
        <v>0.13500000000000001</v>
      </c>
      <c r="D52">
        <v>0.13500000000000001</v>
      </c>
      <c r="E52">
        <v>0.13500000000000001</v>
      </c>
      <c r="F52">
        <v>0.13500000000000001</v>
      </c>
      <c r="G52">
        <v>1.262</v>
      </c>
      <c r="H52">
        <v>1.262</v>
      </c>
      <c r="I52">
        <v>1.262</v>
      </c>
      <c r="J52">
        <v>1.262</v>
      </c>
      <c r="K52" t="s">
        <v>10</v>
      </c>
      <c r="N52">
        <f t="shared" si="0"/>
        <v>0.13500000000000001</v>
      </c>
      <c r="P52">
        <f t="shared" si="1"/>
        <v>1.5648508835999997E-2</v>
      </c>
      <c r="S52" t="str">
        <f t="shared" si="2"/>
        <v/>
      </c>
      <c r="U52">
        <f t="shared" si="3"/>
        <v>0.61823466584099995</v>
      </c>
    </row>
    <row r="53" spans="1:21" x14ac:dyDescent="0.35">
      <c r="A53" s="1">
        <v>5.9027777777777778E-4</v>
      </c>
      <c r="B53" s="11">
        <v>51</v>
      </c>
      <c r="C53">
        <v>0.13600000000000001</v>
      </c>
      <c r="D53">
        <v>0.13600000000000001</v>
      </c>
      <c r="E53">
        <v>0.13600000000000001</v>
      </c>
      <c r="F53">
        <v>0.13600000000000001</v>
      </c>
      <c r="G53">
        <v>1.262</v>
      </c>
      <c r="H53">
        <v>1.262</v>
      </c>
      <c r="I53">
        <v>1.262</v>
      </c>
      <c r="J53">
        <v>1.262</v>
      </c>
      <c r="K53" t="s">
        <v>10</v>
      </c>
      <c r="N53">
        <f t="shared" si="0"/>
        <v>0.13600000000000001</v>
      </c>
      <c r="P53">
        <f t="shared" si="1"/>
        <v>1.5399320835999996E-2</v>
      </c>
      <c r="S53" t="str">
        <f t="shared" si="2"/>
        <v/>
      </c>
      <c r="U53">
        <f t="shared" si="3"/>
        <v>0.61666310784099987</v>
      </c>
    </row>
    <row r="54" spans="1:21" x14ac:dyDescent="0.35">
      <c r="A54" s="1">
        <v>6.018518518518519E-4</v>
      </c>
      <c r="B54" s="11">
        <v>52</v>
      </c>
      <c r="C54">
        <v>0.27500000000000002</v>
      </c>
      <c r="D54">
        <v>0.27500000000000002</v>
      </c>
      <c r="E54">
        <v>0.27500000000000002</v>
      </c>
      <c r="F54">
        <v>0.27500000000000002</v>
      </c>
      <c r="G54">
        <v>1.262</v>
      </c>
      <c r="H54">
        <v>1.262</v>
      </c>
      <c r="I54">
        <v>1.262</v>
      </c>
      <c r="J54">
        <v>1.262</v>
      </c>
      <c r="K54" t="s">
        <v>10</v>
      </c>
      <c r="N54">
        <f t="shared" si="0"/>
        <v>0.27500000000000002</v>
      </c>
      <c r="P54">
        <f t="shared" si="1"/>
        <v>2.221888360000009E-4</v>
      </c>
      <c r="S54" t="str">
        <f t="shared" si="2"/>
        <v/>
      </c>
      <c r="U54">
        <f t="shared" si="3"/>
        <v>0.41767654584099989</v>
      </c>
    </row>
    <row r="55" spans="1:21" x14ac:dyDescent="0.35">
      <c r="A55" s="1">
        <v>6.134259259259259E-4</v>
      </c>
      <c r="B55" s="11">
        <v>53</v>
      </c>
      <c r="C55">
        <v>0.95299999999999996</v>
      </c>
      <c r="D55">
        <v>0.95299999999999996</v>
      </c>
      <c r="E55">
        <v>0.95299999999999996</v>
      </c>
      <c r="F55">
        <v>0.95299999999999996</v>
      </c>
      <c r="G55">
        <v>1.2689999999999999</v>
      </c>
      <c r="H55">
        <v>1.2689999999999999</v>
      </c>
      <c r="I55">
        <v>1.2689999999999999</v>
      </c>
      <c r="J55">
        <v>1.2689999999999999</v>
      </c>
      <c r="K55" t="s">
        <v>13</v>
      </c>
      <c r="N55" t="str">
        <f t="shared" si="0"/>
        <v/>
      </c>
      <c r="P55">
        <f t="shared" si="1"/>
        <v>0.48011872483600004</v>
      </c>
      <c r="S55">
        <f t="shared" si="2"/>
        <v>0.95299999999999996</v>
      </c>
      <c r="U55">
        <f t="shared" si="3"/>
        <v>1.006221841E-3</v>
      </c>
    </row>
    <row r="56" spans="1:21" x14ac:dyDescent="0.35">
      <c r="A56" s="1">
        <v>6.2500000000000001E-4</v>
      </c>
      <c r="B56" s="11">
        <v>54</v>
      </c>
      <c r="C56">
        <v>0.505</v>
      </c>
      <c r="D56">
        <v>0.505</v>
      </c>
      <c r="E56">
        <v>0.505</v>
      </c>
      <c r="F56">
        <v>0.505</v>
      </c>
      <c r="G56">
        <v>1.264</v>
      </c>
      <c r="H56">
        <v>1.264</v>
      </c>
      <c r="I56">
        <v>1.264</v>
      </c>
      <c r="J56">
        <v>1.264</v>
      </c>
      <c r="K56" t="s">
        <v>10</v>
      </c>
      <c r="N56">
        <f t="shared" si="0"/>
        <v>0.505</v>
      </c>
      <c r="P56">
        <f t="shared" si="1"/>
        <v>5.9978948836000009E-2</v>
      </c>
      <c r="S56" t="str">
        <f t="shared" si="2"/>
        <v/>
      </c>
      <c r="U56">
        <f t="shared" si="3"/>
        <v>0.17328820584099996</v>
      </c>
    </row>
    <row r="57" spans="1:21" x14ac:dyDescent="0.35">
      <c r="A57" s="1">
        <v>6.3657407407407402E-4</v>
      </c>
      <c r="B57" s="11">
        <v>55</v>
      </c>
      <c r="C57">
        <v>0.126</v>
      </c>
      <c r="D57">
        <v>0.126</v>
      </c>
      <c r="E57">
        <v>0.126</v>
      </c>
      <c r="F57">
        <v>0.126</v>
      </c>
      <c r="G57">
        <v>1.2629999999999999</v>
      </c>
      <c r="H57">
        <v>1.2629999999999999</v>
      </c>
      <c r="I57">
        <v>1.2629999999999999</v>
      </c>
      <c r="J57">
        <v>1.2629999999999999</v>
      </c>
      <c r="K57" t="s">
        <v>10</v>
      </c>
      <c r="N57">
        <f t="shared" si="0"/>
        <v>0.126</v>
      </c>
      <c r="P57">
        <f t="shared" si="1"/>
        <v>1.7981200835999998E-2</v>
      </c>
      <c r="S57" t="str">
        <f t="shared" si="2"/>
        <v/>
      </c>
      <c r="U57">
        <f t="shared" si="3"/>
        <v>0.63246868784099997</v>
      </c>
    </row>
    <row r="58" spans="1:21" x14ac:dyDescent="0.35">
      <c r="A58" s="1">
        <v>6.4814814814814813E-4</v>
      </c>
      <c r="B58" s="11">
        <v>56</v>
      </c>
      <c r="C58">
        <v>0.13200000000000001</v>
      </c>
      <c r="D58">
        <v>0.13200000000000001</v>
      </c>
      <c r="E58">
        <v>0.13200000000000001</v>
      </c>
      <c r="F58">
        <v>0.13200000000000001</v>
      </c>
      <c r="G58">
        <v>1.2629999999999999</v>
      </c>
      <c r="H58">
        <v>1.2629999999999999</v>
      </c>
      <c r="I58">
        <v>1.2629999999999999</v>
      </c>
      <c r="J58">
        <v>1.2629999999999999</v>
      </c>
      <c r="K58" t="s">
        <v>10</v>
      </c>
      <c r="N58">
        <f t="shared" si="0"/>
        <v>0.13200000000000001</v>
      </c>
      <c r="P58">
        <f t="shared" si="1"/>
        <v>1.6408072835999998E-2</v>
      </c>
      <c r="S58" t="str">
        <f t="shared" si="2"/>
        <v/>
      </c>
      <c r="U58">
        <f t="shared" si="3"/>
        <v>0.62296133984099988</v>
      </c>
    </row>
    <row r="59" spans="1:21" x14ac:dyDescent="0.35">
      <c r="A59" s="1">
        <v>6.5972222222222213E-4</v>
      </c>
      <c r="B59" s="11">
        <v>57</v>
      </c>
      <c r="C59">
        <v>0.13400000000000001</v>
      </c>
      <c r="D59">
        <v>0.13400000000000001</v>
      </c>
      <c r="E59">
        <v>0.13400000000000001</v>
      </c>
      <c r="F59">
        <v>0.13400000000000001</v>
      </c>
      <c r="G59">
        <v>1.2629999999999999</v>
      </c>
      <c r="H59">
        <v>1.2629999999999999</v>
      </c>
      <c r="I59">
        <v>1.2629999999999999</v>
      </c>
      <c r="J59">
        <v>1.2629999999999999</v>
      </c>
      <c r="K59" t="s">
        <v>10</v>
      </c>
      <c r="N59">
        <f t="shared" si="0"/>
        <v>0.13400000000000001</v>
      </c>
      <c r="P59">
        <f t="shared" si="1"/>
        <v>1.5899696835999996E-2</v>
      </c>
      <c r="S59" t="str">
        <f t="shared" si="2"/>
        <v/>
      </c>
      <c r="U59">
        <f t="shared" si="3"/>
        <v>0.61980822384099987</v>
      </c>
    </row>
    <row r="60" spans="1:21" x14ac:dyDescent="0.35">
      <c r="A60" s="1">
        <v>6.7129629629629625E-4</v>
      </c>
      <c r="B60" s="11">
        <v>58</v>
      </c>
      <c r="C60">
        <v>0.39</v>
      </c>
      <c r="D60">
        <v>0.39</v>
      </c>
      <c r="E60">
        <v>0.39</v>
      </c>
      <c r="F60">
        <v>0.39</v>
      </c>
      <c r="G60">
        <v>1.264</v>
      </c>
      <c r="H60">
        <v>1.264</v>
      </c>
      <c r="I60">
        <v>1.264</v>
      </c>
      <c r="J60">
        <v>1.264</v>
      </c>
      <c r="K60" t="s">
        <v>10</v>
      </c>
      <c r="N60">
        <f t="shared" si="0"/>
        <v>0.39</v>
      </c>
      <c r="P60">
        <f t="shared" si="1"/>
        <v>1.6875568836000006E-2</v>
      </c>
      <c r="S60" t="str">
        <f t="shared" si="2"/>
        <v/>
      </c>
      <c r="U60">
        <f t="shared" si="3"/>
        <v>0.28225737584099997</v>
      </c>
    </row>
    <row r="61" spans="1:21" x14ac:dyDescent="0.35">
      <c r="A61" s="1">
        <v>6.8287037037037025E-4</v>
      </c>
      <c r="B61" s="11">
        <v>59</v>
      </c>
      <c r="C61">
        <v>1.123</v>
      </c>
      <c r="D61">
        <v>1.123</v>
      </c>
      <c r="E61">
        <v>1.123</v>
      </c>
      <c r="F61">
        <v>1.123</v>
      </c>
      <c r="G61">
        <v>1.268</v>
      </c>
      <c r="H61">
        <v>1.268</v>
      </c>
      <c r="I61">
        <v>1.268</v>
      </c>
      <c r="J61">
        <v>1.268</v>
      </c>
      <c r="K61" t="s">
        <v>13</v>
      </c>
      <c r="N61" t="str">
        <f t="shared" si="0"/>
        <v/>
      </c>
      <c r="P61">
        <f t="shared" si="1"/>
        <v>0.74460676483599997</v>
      </c>
      <c r="S61">
        <f t="shared" si="2"/>
        <v>1.123</v>
      </c>
      <c r="U61">
        <f t="shared" si="3"/>
        <v>4.0691361841000015E-2</v>
      </c>
    </row>
    <row r="62" spans="1:21" x14ac:dyDescent="0.35">
      <c r="A62" s="1">
        <v>6.9444444444444447E-4</v>
      </c>
      <c r="B62" s="11">
        <v>60</v>
      </c>
      <c r="C62">
        <v>0.307</v>
      </c>
      <c r="D62">
        <v>0.307</v>
      </c>
      <c r="E62">
        <v>0.307</v>
      </c>
      <c r="F62">
        <v>0.307</v>
      </c>
      <c r="G62">
        <v>1.264</v>
      </c>
      <c r="H62">
        <v>1.264</v>
      </c>
      <c r="I62">
        <v>1.264</v>
      </c>
      <c r="J62">
        <v>1.264</v>
      </c>
      <c r="K62" t="s">
        <v>10</v>
      </c>
      <c r="N62">
        <f t="shared" si="0"/>
        <v>0.307</v>
      </c>
      <c r="P62">
        <f t="shared" si="1"/>
        <v>2.2001728360000004E-3</v>
      </c>
      <c r="S62" t="str">
        <f t="shared" si="2"/>
        <v/>
      </c>
      <c r="U62">
        <f t="shared" si="3"/>
        <v>0.377338689841</v>
      </c>
    </row>
    <row r="63" spans="1:21" x14ac:dyDescent="0.35">
      <c r="A63" s="1">
        <v>7.0601851851851847E-4</v>
      </c>
      <c r="B63" s="11">
        <v>61</v>
      </c>
      <c r="C63">
        <v>0.13500000000000001</v>
      </c>
      <c r="D63">
        <v>0.13500000000000001</v>
      </c>
      <c r="E63">
        <v>0.13500000000000001</v>
      </c>
      <c r="F63">
        <v>0.13500000000000001</v>
      </c>
      <c r="G63">
        <v>1.264</v>
      </c>
      <c r="H63">
        <v>1.264</v>
      </c>
      <c r="I63">
        <v>1.264</v>
      </c>
      <c r="J63">
        <v>1.264</v>
      </c>
      <c r="K63" t="s">
        <v>10</v>
      </c>
      <c r="N63">
        <f t="shared" si="0"/>
        <v>0.13500000000000001</v>
      </c>
      <c r="P63">
        <f t="shared" si="1"/>
        <v>1.5648508835999997E-2</v>
      </c>
      <c r="S63" t="str">
        <f t="shared" si="2"/>
        <v/>
      </c>
      <c r="U63">
        <f t="shared" si="3"/>
        <v>0.61823466584099995</v>
      </c>
    </row>
    <row r="64" spans="1:21" x14ac:dyDescent="0.35">
      <c r="A64" s="1">
        <v>7.175925925925927E-4</v>
      </c>
      <c r="B64" s="11">
        <v>62</v>
      </c>
      <c r="C64">
        <v>0.13900000000000001</v>
      </c>
      <c r="D64">
        <v>0.13900000000000001</v>
      </c>
      <c r="E64">
        <v>0.13900000000000001</v>
      </c>
      <c r="F64">
        <v>0.13900000000000001</v>
      </c>
      <c r="G64">
        <v>1.262</v>
      </c>
      <c r="H64">
        <v>1.262</v>
      </c>
      <c r="I64">
        <v>1.262</v>
      </c>
      <c r="J64">
        <v>1.262</v>
      </c>
      <c r="K64" t="s">
        <v>10</v>
      </c>
      <c r="N64">
        <f t="shared" si="0"/>
        <v>0.13900000000000001</v>
      </c>
      <c r="P64">
        <f t="shared" si="1"/>
        <v>1.4663756835999995E-2</v>
      </c>
      <c r="S64" t="str">
        <f t="shared" si="2"/>
        <v/>
      </c>
      <c r="U64">
        <f t="shared" si="3"/>
        <v>0.61196043384099996</v>
      </c>
    </row>
    <row r="65" spans="1:21" x14ac:dyDescent="0.35">
      <c r="A65" s="1">
        <v>7.291666666666667E-4</v>
      </c>
      <c r="B65" s="11">
        <v>63</v>
      </c>
      <c r="C65">
        <v>0.13700000000000001</v>
      </c>
      <c r="D65">
        <v>0.13700000000000001</v>
      </c>
      <c r="E65">
        <v>0.13700000000000001</v>
      </c>
      <c r="F65">
        <v>0.13700000000000001</v>
      </c>
      <c r="G65">
        <v>1.262</v>
      </c>
      <c r="H65">
        <v>1.262</v>
      </c>
      <c r="I65">
        <v>1.262</v>
      </c>
      <c r="J65">
        <v>1.262</v>
      </c>
      <c r="K65" t="s">
        <v>10</v>
      </c>
      <c r="N65">
        <f t="shared" si="0"/>
        <v>0.13700000000000001</v>
      </c>
      <c r="P65">
        <f t="shared" si="1"/>
        <v>1.5152132835999995E-2</v>
      </c>
      <c r="S65" t="str">
        <f t="shared" si="2"/>
        <v/>
      </c>
      <c r="U65">
        <f t="shared" si="3"/>
        <v>0.61509354984099995</v>
      </c>
    </row>
    <row r="66" spans="1:21" x14ac:dyDescent="0.35">
      <c r="A66" s="1">
        <v>7.407407407407407E-4</v>
      </c>
      <c r="B66" s="11">
        <v>64</v>
      </c>
      <c r="C66">
        <v>0.378</v>
      </c>
      <c r="D66">
        <v>0.378</v>
      </c>
      <c r="E66">
        <v>0.378</v>
      </c>
      <c r="F66">
        <v>0.378</v>
      </c>
      <c r="G66">
        <v>1.2649999999999999</v>
      </c>
      <c r="H66">
        <v>1.2649999999999999</v>
      </c>
      <c r="I66">
        <v>1.2649999999999999</v>
      </c>
      <c r="J66">
        <v>1.2649999999999999</v>
      </c>
      <c r="K66" t="s">
        <v>10</v>
      </c>
      <c r="N66">
        <f t="shared" si="0"/>
        <v>0.378</v>
      </c>
      <c r="P66">
        <f t="shared" si="1"/>
        <v>1.3901824836000002E-2</v>
      </c>
      <c r="S66" t="str">
        <f t="shared" si="2"/>
        <v/>
      </c>
      <c r="U66">
        <f t="shared" si="3"/>
        <v>0.29515207184099995</v>
      </c>
    </row>
    <row r="67" spans="1:21" x14ac:dyDescent="0.35">
      <c r="A67" s="1">
        <v>7.5231481481481471E-4</v>
      </c>
      <c r="B67" s="11">
        <v>65</v>
      </c>
      <c r="C67">
        <v>1.0069999999999999</v>
      </c>
      <c r="D67">
        <v>1.0069999999999999</v>
      </c>
      <c r="E67">
        <v>1.0069999999999999</v>
      </c>
      <c r="F67">
        <v>1.0069999999999999</v>
      </c>
      <c r="G67">
        <v>1.272</v>
      </c>
      <c r="H67">
        <v>1.272</v>
      </c>
      <c r="I67">
        <v>1.272</v>
      </c>
      <c r="J67">
        <v>1.272</v>
      </c>
      <c r="K67" t="s">
        <v>13</v>
      </c>
      <c r="N67" t="str">
        <f t="shared" ref="N67:N130" si="4">IF(K67="rest",F67,"")</f>
        <v/>
      </c>
      <c r="P67">
        <f t="shared" ref="P67:P130" si="5">(F67-0.260094)^2</f>
        <v>0.55786857283599978</v>
      </c>
      <c r="S67">
        <f t="shared" ref="S67:S130" si="6">IF(K67="contract",F67,"")</f>
        <v>1.0069999999999999</v>
      </c>
      <c r="U67">
        <f t="shared" ref="U67:U130" si="7">(F67-0.921279)^2</f>
        <v>7.3480898409999888E-3</v>
      </c>
    </row>
    <row r="68" spans="1:21" x14ac:dyDescent="0.35">
      <c r="A68" s="1">
        <v>7.6388888888888893E-4</v>
      </c>
      <c r="B68" s="11">
        <v>66</v>
      </c>
      <c r="C68">
        <v>0.41299999999999998</v>
      </c>
      <c r="D68">
        <v>0.41299999999999998</v>
      </c>
      <c r="E68">
        <v>0.41299999999999998</v>
      </c>
      <c r="F68">
        <v>0.41299999999999998</v>
      </c>
      <c r="G68">
        <v>1.264</v>
      </c>
      <c r="H68">
        <v>1.264</v>
      </c>
      <c r="I68">
        <v>1.264</v>
      </c>
      <c r="J68">
        <v>1.264</v>
      </c>
      <c r="K68" t="s">
        <v>10</v>
      </c>
      <c r="N68">
        <f t="shared" si="4"/>
        <v>0.41299999999999998</v>
      </c>
      <c r="P68">
        <f t="shared" si="5"/>
        <v>2.3380244835999996E-2</v>
      </c>
      <c r="S68" t="str">
        <f t="shared" si="6"/>
        <v/>
      </c>
      <c r="U68">
        <f t="shared" si="7"/>
        <v>0.25834754184099995</v>
      </c>
    </row>
    <row r="69" spans="1:21" x14ac:dyDescent="0.35">
      <c r="A69" s="1">
        <v>7.7546296296296304E-4</v>
      </c>
      <c r="B69" s="11">
        <v>67</v>
      </c>
      <c r="C69">
        <v>0.13600000000000001</v>
      </c>
      <c r="D69">
        <v>0.13600000000000001</v>
      </c>
      <c r="E69">
        <v>0.13600000000000001</v>
      </c>
      <c r="F69">
        <v>0.13600000000000001</v>
      </c>
      <c r="G69">
        <v>1.262</v>
      </c>
      <c r="H69">
        <v>1.262</v>
      </c>
      <c r="I69">
        <v>1.262</v>
      </c>
      <c r="J69">
        <v>1.262</v>
      </c>
      <c r="K69" t="s">
        <v>10</v>
      </c>
      <c r="N69">
        <f t="shared" si="4"/>
        <v>0.13600000000000001</v>
      </c>
      <c r="P69">
        <f t="shared" si="5"/>
        <v>1.5399320835999996E-2</v>
      </c>
      <c r="S69" t="str">
        <f t="shared" si="6"/>
        <v/>
      </c>
      <c r="U69">
        <f t="shared" si="7"/>
        <v>0.61666310784099987</v>
      </c>
    </row>
    <row r="70" spans="1:21" x14ac:dyDescent="0.35">
      <c r="A70" s="1">
        <v>7.8703703703703705E-4</v>
      </c>
      <c r="B70" s="11">
        <v>68</v>
      </c>
      <c r="C70">
        <v>0.13600000000000001</v>
      </c>
      <c r="D70">
        <v>0.13600000000000001</v>
      </c>
      <c r="E70">
        <v>0.13600000000000001</v>
      </c>
      <c r="F70">
        <v>0.13600000000000001</v>
      </c>
      <c r="G70">
        <v>1.262</v>
      </c>
      <c r="H70">
        <v>1.262</v>
      </c>
      <c r="I70">
        <v>1.262</v>
      </c>
      <c r="J70">
        <v>1.262</v>
      </c>
      <c r="K70" t="s">
        <v>10</v>
      </c>
      <c r="N70">
        <f t="shared" si="4"/>
        <v>0.13600000000000001</v>
      </c>
      <c r="P70">
        <f t="shared" si="5"/>
        <v>1.5399320835999996E-2</v>
      </c>
      <c r="S70" t="str">
        <f t="shared" si="6"/>
        <v/>
      </c>
      <c r="U70">
        <f t="shared" si="7"/>
        <v>0.61666310784099987</v>
      </c>
    </row>
    <row r="71" spans="1:21" x14ac:dyDescent="0.35">
      <c r="A71" s="1">
        <v>7.9861111111111105E-4</v>
      </c>
      <c r="B71" s="11">
        <v>69</v>
      </c>
      <c r="C71">
        <v>0.13900000000000001</v>
      </c>
      <c r="D71">
        <v>0.13900000000000001</v>
      </c>
      <c r="E71">
        <v>0.13900000000000001</v>
      </c>
      <c r="F71">
        <v>0.13900000000000001</v>
      </c>
      <c r="G71">
        <v>1.2629999999999999</v>
      </c>
      <c r="H71">
        <v>1.2629999999999999</v>
      </c>
      <c r="I71">
        <v>1.2629999999999999</v>
      </c>
      <c r="J71">
        <v>1.2629999999999999</v>
      </c>
      <c r="K71" t="s">
        <v>10</v>
      </c>
      <c r="N71">
        <f t="shared" si="4"/>
        <v>0.13900000000000001</v>
      </c>
      <c r="P71">
        <f t="shared" si="5"/>
        <v>1.4663756835999995E-2</v>
      </c>
      <c r="S71" t="str">
        <f t="shared" si="6"/>
        <v/>
      </c>
      <c r="U71">
        <f t="shared" si="7"/>
        <v>0.61196043384099996</v>
      </c>
    </row>
    <row r="72" spans="1:21" x14ac:dyDescent="0.35">
      <c r="A72" s="1">
        <v>8.1018518518518516E-4</v>
      </c>
      <c r="B72" s="11">
        <v>70</v>
      </c>
      <c r="C72">
        <v>0.45300000000000001</v>
      </c>
      <c r="D72">
        <v>0.45300000000000001</v>
      </c>
      <c r="E72">
        <v>0.45300000000000001</v>
      </c>
      <c r="F72">
        <v>0.45300000000000001</v>
      </c>
      <c r="G72">
        <v>1.2649999999999999</v>
      </c>
      <c r="H72">
        <v>1.2649999999999999</v>
      </c>
      <c r="I72">
        <v>1.2649999999999999</v>
      </c>
      <c r="J72">
        <v>1.2649999999999999</v>
      </c>
      <c r="K72" t="s">
        <v>10</v>
      </c>
      <c r="N72">
        <f t="shared" si="4"/>
        <v>0.45300000000000001</v>
      </c>
      <c r="P72">
        <f t="shared" si="5"/>
        <v>3.7212724836000008E-2</v>
      </c>
      <c r="S72" t="str">
        <f t="shared" si="6"/>
        <v/>
      </c>
      <c r="U72">
        <f t="shared" si="7"/>
        <v>0.21928522184099994</v>
      </c>
    </row>
    <row r="73" spans="1:21" x14ac:dyDescent="0.35">
      <c r="A73" s="1">
        <v>8.2175925925925917E-4</v>
      </c>
      <c r="B73" s="11">
        <v>71</v>
      </c>
      <c r="C73">
        <v>1.165</v>
      </c>
      <c r="D73">
        <v>1.165</v>
      </c>
      <c r="E73">
        <v>1.165</v>
      </c>
      <c r="F73">
        <v>1.165</v>
      </c>
      <c r="G73">
        <v>1.266</v>
      </c>
      <c r="H73">
        <v>1.266</v>
      </c>
      <c r="I73">
        <v>1.266</v>
      </c>
      <c r="J73">
        <v>1.266</v>
      </c>
      <c r="K73" t="s">
        <v>13</v>
      </c>
      <c r="N73" t="str">
        <f t="shared" si="4"/>
        <v/>
      </c>
      <c r="P73">
        <f t="shared" si="5"/>
        <v>0.818854868836</v>
      </c>
      <c r="S73">
        <f t="shared" si="6"/>
        <v>1.165</v>
      </c>
      <c r="U73">
        <f t="shared" si="7"/>
        <v>5.939992584100004E-2</v>
      </c>
    </row>
    <row r="74" spans="1:21" x14ac:dyDescent="0.35">
      <c r="A74" s="1">
        <v>8.3333333333333339E-4</v>
      </c>
      <c r="B74" s="11">
        <v>72</v>
      </c>
      <c r="C74">
        <v>0.33300000000000002</v>
      </c>
      <c r="D74">
        <v>0.33300000000000002</v>
      </c>
      <c r="E74">
        <v>0.33300000000000002</v>
      </c>
      <c r="F74">
        <v>0.33300000000000002</v>
      </c>
      <c r="G74">
        <v>1.2649999999999999</v>
      </c>
      <c r="H74">
        <v>1.2649999999999999</v>
      </c>
      <c r="I74">
        <v>1.2649999999999999</v>
      </c>
      <c r="J74">
        <v>1.2649999999999999</v>
      </c>
      <c r="K74" t="s">
        <v>10</v>
      </c>
      <c r="N74">
        <f t="shared" si="4"/>
        <v>0.33300000000000002</v>
      </c>
      <c r="P74">
        <f t="shared" si="5"/>
        <v>5.3152848360000036E-3</v>
      </c>
      <c r="S74" t="str">
        <f t="shared" si="6"/>
        <v/>
      </c>
      <c r="U74">
        <f t="shared" si="7"/>
        <v>0.34607218184099997</v>
      </c>
    </row>
    <row r="75" spans="1:21" x14ac:dyDescent="0.35">
      <c r="A75" s="1">
        <v>8.449074074074075E-4</v>
      </c>
      <c r="B75" s="11">
        <v>73</v>
      </c>
      <c r="C75">
        <v>0.129</v>
      </c>
      <c r="D75">
        <v>0.129</v>
      </c>
      <c r="E75">
        <v>0.129</v>
      </c>
      <c r="F75">
        <v>0.129</v>
      </c>
      <c r="G75">
        <v>1.264</v>
      </c>
      <c r="H75">
        <v>1.264</v>
      </c>
      <c r="I75">
        <v>1.264</v>
      </c>
      <c r="J75">
        <v>1.264</v>
      </c>
      <c r="K75" t="s">
        <v>10</v>
      </c>
      <c r="N75">
        <f t="shared" si="4"/>
        <v>0.129</v>
      </c>
      <c r="P75">
        <f t="shared" si="5"/>
        <v>1.7185636835999996E-2</v>
      </c>
      <c r="S75" t="str">
        <f t="shared" si="6"/>
        <v/>
      </c>
      <c r="U75">
        <f t="shared" si="7"/>
        <v>0.62770601384099989</v>
      </c>
    </row>
    <row r="76" spans="1:21" x14ac:dyDescent="0.35">
      <c r="A76" s="1">
        <v>8.564814814814815E-4</v>
      </c>
      <c r="B76" s="11">
        <v>74</v>
      </c>
      <c r="C76">
        <v>0.13600000000000001</v>
      </c>
      <c r="D76">
        <v>0.13600000000000001</v>
      </c>
      <c r="E76">
        <v>0.13600000000000001</v>
      </c>
      <c r="F76">
        <v>0.13600000000000001</v>
      </c>
      <c r="G76">
        <v>1.2629999999999999</v>
      </c>
      <c r="H76">
        <v>1.2629999999999999</v>
      </c>
      <c r="I76">
        <v>1.2629999999999999</v>
      </c>
      <c r="J76">
        <v>1.2629999999999999</v>
      </c>
      <c r="K76" t="str">
        <f>IF(F76&gt;0.817,"contract","rest")</f>
        <v>rest</v>
      </c>
      <c r="N76">
        <f t="shared" si="4"/>
        <v>0.13600000000000001</v>
      </c>
      <c r="P76">
        <f t="shared" si="5"/>
        <v>1.5399320835999996E-2</v>
      </c>
      <c r="S76" t="str">
        <f t="shared" si="6"/>
        <v/>
      </c>
      <c r="U76">
        <f t="shared" si="7"/>
        <v>0.61666310784099987</v>
      </c>
    </row>
    <row r="77" spans="1:21" x14ac:dyDescent="0.35">
      <c r="A77" s="1">
        <v>8.6805555555555551E-4</v>
      </c>
      <c r="B77" s="11">
        <v>75</v>
      </c>
      <c r="C77">
        <v>0.13</v>
      </c>
      <c r="D77">
        <v>0.13</v>
      </c>
      <c r="E77">
        <v>0.13</v>
      </c>
      <c r="F77">
        <v>0.13</v>
      </c>
      <c r="G77">
        <v>1.262</v>
      </c>
      <c r="H77">
        <v>1.262</v>
      </c>
      <c r="I77">
        <v>1.262</v>
      </c>
      <c r="J77">
        <v>1.262</v>
      </c>
      <c r="K77" t="str">
        <f t="shared" ref="K77:K140" si="8">IF(F77&gt;0.817,"contract","rest")</f>
        <v>rest</v>
      </c>
      <c r="N77">
        <f t="shared" si="4"/>
        <v>0.13</v>
      </c>
      <c r="P77">
        <f t="shared" si="5"/>
        <v>1.6924448835999997E-2</v>
      </c>
      <c r="S77" t="str">
        <f t="shared" si="6"/>
        <v/>
      </c>
      <c r="U77">
        <f t="shared" si="7"/>
        <v>0.6261224558409999</v>
      </c>
    </row>
    <row r="78" spans="1:21" x14ac:dyDescent="0.35">
      <c r="A78" s="1">
        <v>8.7962962962962962E-4</v>
      </c>
      <c r="B78" s="11">
        <v>76</v>
      </c>
      <c r="C78">
        <v>0.36299999999999999</v>
      </c>
      <c r="D78">
        <v>0.36299999999999999</v>
      </c>
      <c r="E78">
        <v>0.36299999999999999</v>
      </c>
      <c r="F78">
        <v>0.36299999999999999</v>
      </c>
      <c r="G78">
        <v>1.2629999999999999</v>
      </c>
      <c r="H78">
        <v>1.2629999999999999</v>
      </c>
      <c r="I78">
        <v>1.2629999999999999</v>
      </c>
      <c r="J78">
        <v>1.2629999999999999</v>
      </c>
      <c r="K78" t="str">
        <f t="shared" si="8"/>
        <v>rest</v>
      </c>
      <c r="N78">
        <f t="shared" si="4"/>
        <v>0.36299999999999999</v>
      </c>
      <c r="P78">
        <f t="shared" si="5"/>
        <v>1.0589644835999999E-2</v>
      </c>
      <c r="S78" t="str">
        <f t="shared" si="6"/>
        <v/>
      </c>
      <c r="U78">
        <f t="shared" si="7"/>
        <v>0.31167544184099999</v>
      </c>
    </row>
    <row r="79" spans="1:21" x14ac:dyDescent="0.35">
      <c r="A79" s="1">
        <v>8.9120370370370362E-4</v>
      </c>
      <c r="B79" s="11">
        <v>77</v>
      </c>
      <c r="C79">
        <v>1.0640000000000001</v>
      </c>
      <c r="D79">
        <v>1.0640000000000001</v>
      </c>
      <c r="E79">
        <v>1.0640000000000001</v>
      </c>
      <c r="F79">
        <v>1.0640000000000001</v>
      </c>
      <c r="G79">
        <v>1.266</v>
      </c>
      <c r="H79">
        <v>1.266</v>
      </c>
      <c r="I79">
        <v>1.266</v>
      </c>
      <c r="J79">
        <v>1.266</v>
      </c>
      <c r="K79" t="str">
        <f t="shared" si="8"/>
        <v>contract</v>
      </c>
      <c r="N79" t="str">
        <f t="shared" si="4"/>
        <v/>
      </c>
      <c r="P79">
        <f t="shared" si="5"/>
        <v>0.64626485683599999</v>
      </c>
      <c r="S79">
        <f t="shared" si="6"/>
        <v>1.0640000000000001</v>
      </c>
      <c r="U79">
        <f t="shared" si="7"/>
        <v>2.0369283841000028E-2</v>
      </c>
    </row>
    <row r="80" spans="1:21" x14ac:dyDescent="0.35">
      <c r="A80" s="1">
        <v>9.0277777777777784E-4</v>
      </c>
      <c r="B80" s="11">
        <v>78</v>
      </c>
      <c r="C80">
        <v>0.33600000000000002</v>
      </c>
      <c r="D80">
        <v>0.33600000000000002</v>
      </c>
      <c r="E80">
        <v>0.33600000000000002</v>
      </c>
      <c r="F80">
        <v>0.33600000000000002</v>
      </c>
      <c r="G80">
        <v>1.2629999999999999</v>
      </c>
      <c r="H80">
        <v>1.2629999999999999</v>
      </c>
      <c r="I80">
        <v>1.2629999999999999</v>
      </c>
      <c r="J80">
        <v>1.2629999999999999</v>
      </c>
      <c r="K80" t="str">
        <f t="shared" si="8"/>
        <v>rest</v>
      </c>
      <c r="N80">
        <f t="shared" si="4"/>
        <v>0.33600000000000002</v>
      </c>
      <c r="P80">
        <f t="shared" si="5"/>
        <v>5.7617208360000042E-3</v>
      </c>
      <c r="S80" t="str">
        <f t="shared" si="6"/>
        <v/>
      </c>
      <c r="U80">
        <f t="shared" si="7"/>
        <v>0.34255150784099986</v>
      </c>
    </row>
    <row r="81" spans="1:21" x14ac:dyDescent="0.35">
      <c r="A81" s="1">
        <v>9.1435185185185185E-4</v>
      </c>
      <c r="B81" s="11">
        <v>79</v>
      </c>
      <c r="C81">
        <v>0.13100000000000001</v>
      </c>
      <c r="D81">
        <v>0.13100000000000001</v>
      </c>
      <c r="E81">
        <v>0.13100000000000001</v>
      </c>
      <c r="F81">
        <v>0.13100000000000001</v>
      </c>
      <c r="G81">
        <v>1.2629999999999999</v>
      </c>
      <c r="H81">
        <v>1.2629999999999999</v>
      </c>
      <c r="I81">
        <v>1.2629999999999999</v>
      </c>
      <c r="J81">
        <v>1.2629999999999999</v>
      </c>
      <c r="K81" t="str">
        <f t="shared" si="8"/>
        <v>rest</v>
      </c>
      <c r="N81">
        <f t="shared" si="4"/>
        <v>0.13100000000000001</v>
      </c>
      <c r="P81">
        <f t="shared" si="5"/>
        <v>1.6665260835999996E-2</v>
      </c>
      <c r="S81" t="str">
        <f t="shared" si="6"/>
        <v/>
      </c>
      <c r="U81">
        <f t="shared" si="7"/>
        <v>0.62454089784099998</v>
      </c>
    </row>
    <row r="82" spans="1:21" x14ac:dyDescent="0.35">
      <c r="A82" s="1">
        <v>9.2592592592592585E-4</v>
      </c>
      <c r="B82" s="11">
        <v>80</v>
      </c>
      <c r="C82">
        <v>0.13500000000000001</v>
      </c>
      <c r="D82">
        <v>0.13500000000000001</v>
      </c>
      <c r="E82">
        <v>0.13500000000000001</v>
      </c>
      <c r="F82">
        <v>0.13500000000000001</v>
      </c>
      <c r="G82">
        <v>1.262</v>
      </c>
      <c r="H82">
        <v>1.262</v>
      </c>
      <c r="I82">
        <v>1.262</v>
      </c>
      <c r="J82">
        <v>1.262</v>
      </c>
      <c r="K82" t="str">
        <f t="shared" si="8"/>
        <v>rest</v>
      </c>
      <c r="N82">
        <f t="shared" si="4"/>
        <v>0.13500000000000001</v>
      </c>
      <c r="P82">
        <f t="shared" si="5"/>
        <v>1.5648508835999997E-2</v>
      </c>
      <c r="S82" t="str">
        <f t="shared" si="6"/>
        <v/>
      </c>
      <c r="U82">
        <f t="shared" si="7"/>
        <v>0.61823466584099995</v>
      </c>
    </row>
    <row r="83" spans="1:21" x14ac:dyDescent="0.35">
      <c r="A83" s="1">
        <v>9.3750000000000007E-4</v>
      </c>
      <c r="B83" s="11">
        <v>81</v>
      </c>
      <c r="C83">
        <v>0.13600000000000001</v>
      </c>
      <c r="D83">
        <v>0.13600000000000001</v>
      </c>
      <c r="E83">
        <v>0.13600000000000001</v>
      </c>
      <c r="F83">
        <v>0.13600000000000001</v>
      </c>
      <c r="G83">
        <v>1.2629999999999999</v>
      </c>
      <c r="H83">
        <v>1.2629999999999999</v>
      </c>
      <c r="I83">
        <v>1.2629999999999999</v>
      </c>
      <c r="J83">
        <v>1.2629999999999999</v>
      </c>
      <c r="K83" t="str">
        <f t="shared" si="8"/>
        <v>rest</v>
      </c>
      <c r="N83">
        <f t="shared" si="4"/>
        <v>0.13600000000000001</v>
      </c>
      <c r="P83">
        <f t="shared" si="5"/>
        <v>1.5399320835999996E-2</v>
      </c>
      <c r="S83" t="str">
        <f t="shared" si="6"/>
        <v/>
      </c>
      <c r="U83">
        <f t="shared" si="7"/>
        <v>0.61666310784099987</v>
      </c>
    </row>
    <row r="84" spans="1:21" x14ac:dyDescent="0.35">
      <c r="A84" s="1">
        <v>9.4907407407407408E-4</v>
      </c>
      <c r="B84" s="11">
        <v>82</v>
      </c>
      <c r="C84">
        <v>0.35799999999999998</v>
      </c>
      <c r="D84">
        <v>0.35799999999999998</v>
      </c>
      <c r="E84">
        <v>0.35799999999999998</v>
      </c>
      <c r="F84">
        <v>0.35799999999999998</v>
      </c>
      <c r="G84">
        <v>1.266</v>
      </c>
      <c r="H84">
        <v>1.266</v>
      </c>
      <c r="I84">
        <v>1.266</v>
      </c>
      <c r="J84">
        <v>1.266</v>
      </c>
      <c r="K84" t="str">
        <f t="shared" si="8"/>
        <v>rest</v>
      </c>
      <c r="N84">
        <f t="shared" si="4"/>
        <v>0.35799999999999998</v>
      </c>
      <c r="P84">
        <f t="shared" si="5"/>
        <v>9.5855848359999978E-3</v>
      </c>
      <c r="S84" t="str">
        <f t="shared" si="6"/>
        <v/>
      </c>
      <c r="U84">
        <f t="shared" si="7"/>
        <v>0.31728323184099999</v>
      </c>
    </row>
    <row r="85" spans="1:21" x14ac:dyDescent="0.35">
      <c r="A85" s="1">
        <v>9.6064814814814808E-4</v>
      </c>
      <c r="B85" s="11">
        <v>83</v>
      </c>
      <c r="C85">
        <v>1.1160000000000001</v>
      </c>
      <c r="D85">
        <v>1.1160000000000001</v>
      </c>
      <c r="E85">
        <v>1.1160000000000001</v>
      </c>
      <c r="F85">
        <v>1.1160000000000001</v>
      </c>
      <c r="G85">
        <v>1.268</v>
      </c>
      <c r="H85">
        <v>1.268</v>
      </c>
      <c r="I85">
        <v>1.268</v>
      </c>
      <c r="J85">
        <v>1.268</v>
      </c>
      <c r="K85" t="str">
        <f t="shared" si="8"/>
        <v>contract</v>
      </c>
      <c r="N85" t="str">
        <f t="shared" si="4"/>
        <v/>
      </c>
      <c r="P85">
        <f t="shared" si="5"/>
        <v>0.73257508083600009</v>
      </c>
      <c r="S85">
        <f t="shared" si="6"/>
        <v>1.1160000000000001</v>
      </c>
      <c r="U85">
        <f t="shared" si="7"/>
        <v>3.7916267841000058E-2</v>
      </c>
    </row>
    <row r="86" spans="1:21" x14ac:dyDescent="0.35">
      <c r="A86" s="1">
        <v>9.7222222222222209E-4</v>
      </c>
      <c r="B86" s="11">
        <v>84</v>
      </c>
      <c r="C86">
        <v>0.29799999999999999</v>
      </c>
      <c r="D86">
        <v>0.29799999999999999</v>
      </c>
      <c r="E86">
        <v>0.29799999999999999</v>
      </c>
      <c r="F86">
        <v>0.29799999999999999</v>
      </c>
      <c r="G86">
        <v>1.264</v>
      </c>
      <c r="H86">
        <v>1.264</v>
      </c>
      <c r="I86">
        <v>1.264</v>
      </c>
      <c r="J86">
        <v>1.264</v>
      </c>
      <c r="K86" t="str">
        <f t="shared" si="8"/>
        <v>rest</v>
      </c>
      <c r="N86">
        <f t="shared" si="4"/>
        <v>0.29799999999999999</v>
      </c>
      <c r="P86">
        <f t="shared" si="5"/>
        <v>1.4368648359999996E-3</v>
      </c>
      <c r="S86" t="str">
        <f t="shared" si="6"/>
        <v/>
      </c>
      <c r="U86">
        <f t="shared" si="7"/>
        <v>0.38847671184099991</v>
      </c>
    </row>
    <row r="87" spans="1:21" x14ac:dyDescent="0.35">
      <c r="A87" s="1">
        <v>9.8379629629629642E-4</v>
      </c>
      <c r="B87" s="11">
        <v>85</v>
      </c>
      <c r="C87">
        <v>0.13300000000000001</v>
      </c>
      <c r="D87">
        <v>0.13300000000000001</v>
      </c>
      <c r="E87">
        <v>0.13300000000000001</v>
      </c>
      <c r="F87">
        <v>0.13300000000000001</v>
      </c>
      <c r="G87">
        <v>1.262</v>
      </c>
      <c r="H87">
        <v>1.262</v>
      </c>
      <c r="I87">
        <v>1.262</v>
      </c>
      <c r="J87">
        <v>1.262</v>
      </c>
      <c r="K87" t="str">
        <f t="shared" si="8"/>
        <v>rest</v>
      </c>
      <c r="N87">
        <f t="shared" si="4"/>
        <v>0.13300000000000001</v>
      </c>
      <c r="P87">
        <f t="shared" si="5"/>
        <v>1.6152884835999998E-2</v>
      </c>
      <c r="S87" t="str">
        <f t="shared" si="6"/>
        <v/>
      </c>
      <c r="U87">
        <f t="shared" si="7"/>
        <v>0.62138378184099996</v>
      </c>
    </row>
    <row r="88" spans="1:21" x14ac:dyDescent="0.35">
      <c r="A88" s="1">
        <v>9.9537037037037042E-4</v>
      </c>
      <c r="B88" s="11">
        <v>86</v>
      </c>
      <c r="C88">
        <v>0.13400000000000001</v>
      </c>
      <c r="D88">
        <v>0.13400000000000001</v>
      </c>
      <c r="E88">
        <v>0.13400000000000001</v>
      </c>
      <c r="F88">
        <v>0.13400000000000001</v>
      </c>
      <c r="G88">
        <v>1.2629999999999999</v>
      </c>
      <c r="H88">
        <v>1.2629999999999999</v>
      </c>
      <c r="I88">
        <v>1.2629999999999999</v>
      </c>
      <c r="J88">
        <v>1.2629999999999999</v>
      </c>
      <c r="K88" t="str">
        <f t="shared" si="8"/>
        <v>rest</v>
      </c>
      <c r="N88">
        <f t="shared" si="4"/>
        <v>0.13400000000000001</v>
      </c>
      <c r="P88">
        <f t="shared" si="5"/>
        <v>1.5899696835999996E-2</v>
      </c>
      <c r="S88" t="str">
        <f t="shared" si="6"/>
        <v/>
      </c>
      <c r="U88">
        <f t="shared" si="7"/>
        <v>0.61980822384099987</v>
      </c>
    </row>
    <row r="89" spans="1:21" x14ac:dyDescent="0.35">
      <c r="A89" s="1">
        <v>1.0069444444444444E-3</v>
      </c>
      <c r="B89" s="11">
        <v>87</v>
      </c>
      <c r="C89">
        <v>0.13600000000000001</v>
      </c>
      <c r="D89">
        <v>0.13600000000000001</v>
      </c>
      <c r="E89">
        <v>0.13600000000000001</v>
      </c>
      <c r="F89">
        <v>0.13600000000000001</v>
      </c>
      <c r="G89">
        <v>1.2629999999999999</v>
      </c>
      <c r="H89">
        <v>1.2629999999999999</v>
      </c>
      <c r="I89">
        <v>1.2629999999999999</v>
      </c>
      <c r="J89">
        <v>1.2629999999999999</v>
      </c>
      <c r="K89" t="str">
        <f t="shared" si="8"/>
        <v>rest</v>
      </c>
      <c r="N89">
        <f t="shared" si="4"/>
        <v>0.13600000000000001</v>
      </c>
      <c r="P89">
        <f t="shared" si="5"/>
        <v>1.5399320835999996E-2</v>
      </c>
      <c r="S89" t="str">
        <f t="shared" si="6"/>
        <v/>
      </c>
      <c r="U89">
        <f t="shared" si="7"/>
        <v>0.61666310784099987</v>
      </c>
    </row>
    <row r="90" spans="1:21" x14ac:dyDescent="0.35">
      <c r="A90" s="1">
        <v>1.0185185185185186E-3</v>
      </c>
      <c r="B90" s="11">
        <v>88</v>
      </c>
      <c r="C90">
        <v>0.48699999999999999</v>
      </c>
      <c r="D90">
        <v>0.48699999999999999</v>
      </c>
      <c r="E90">
        <v>0.48699999999999999</v>
      </c>
      <c r="F90">
        <v>0.48699999999999999</v>
      </c>
      <c r="G90">
        <v>1.2649999999999999</v>
      </c>
      <c r="H90">
        <v>1.2649999999999999</v>
      </c>
      <c r="I90">
        <v>1.2649999999999999</v>
      </c>
      <c r="J90">
        <v>1.2649999999999999</v>
      </c>
      <c r="K90" t="str">
        <f t="shared" si="8"/>
        <v>rest</v>
      </c>
      <c r="N90">
        <f t="shared" si="4"/>
        <v>0.48699999999999999</v>
      </c>
      <c r="P90">
        <f t="shared" si="5"/>
        <v>5.1486332836000001E-2</v>
      </c>
      <c r="S90" t="str">
        <f t="shared" si="6"/>
        <v/>
      </c>
      <c r="U90">
        <f t="shared" si="7"/>
        <v>0.18859824984099999</v>
      </c>
    </row>
    <row r="91" spans="1:21" x14ac:dyDescent="0.35">
      <c r="A91" s="1">
        <v>1.0300925925925926E-3</v>
      </c>
      <c r="B91" s="11">
        <v>89</v>
      </c>
      <c r="C91">
        <v>1.103</v>
      </c>
      <c r="D91">
        <v>1.103</v>
      </c>
      <c r="E91">
        <v>1.103</v>
      </c>
      <c r="F91">
        <v>1.103</v>
      </c>
      <c r="G91">
        <v>1.266</v>
      </c>
      <c r="H91">
        <v>1.266</v>
      </c>
      <c r="I91">
        <v>1.266</v>
      </c>
      <c r="J91">
        <v>1.266</v>
      </c>
      <c r="K91" t="str">
        <f t="shared" si="8"/>
        <v>contract</v>
      </c>
      <c r="N91" t="str">
        <f t="shared" si="4"/>
        <v/>
      </c>
      <c r="P91">
        <f t="shared" si="5"/>
        <v>0.71049052483599984</v>
      </c>
      <c r="S91">
        <f t="shared" si="6"/>
        <v>1.103</v>
      </c>
      <c r="U91">
        <f t="shared" si="7"/>
        <v>3.3022521841000005E-2</v>
      </c>
    </row>
    <row r="92" spans="1:21" x14ac:dyDescent="0.35">
      <c r="A92" s="1">
        <v>1.0416666666666667E-3</v>
      </c>
      <c r="B92" s="11">
        <v>90</v>
      </c>
      <c r="C92">
        <v>0.40600000000000003</v>
      </c>
      <c r="D92">
        <v>0.40600000000000003</v>
      </c>
      <c r="E92">
        <v>0.40600000000000003</v>
      </c>
      <c r="F92">
        <v>0.40600000000000003</v>
      </c>
      <c r="G92">
        <v>1.264</v>
      </c>
      <c r="H92">
        <v>1.264</v>
      </c>
      <c r="I92">
        <v>1.264</v>
      </c>
      <c r="J92">
        <v>1.264</v>
      </c>
      <c r="K92" t="str">
        <f>IF(F92&gt;0.817,"contract","rest")</f>
        <v>rest</v>
      </c>
      <c r="N92">
        <f t="shared" si="4"/>
        <v>0.40600000000000003</v>
      </c>
      <c r="P92">
        <f t="shared" si="5"/>
        <v>2.128856083600001E-2</v>
      </c>
      <c r="S92" t="str">
        <f t="shared" si="6"/>
        <v/>
      </c>
      <c r="U92">
        <f t="shared" si="7"/>
        <v>0.26551244784099992</v>
      </c>
    </row>
    <row r="93" spans="1:21" x14ac:dyDescent="0.35">
      <c r="A93" s="1">
        <v>1.0532407407407407E-3</v>
      </c>
      <c r="B93" s="11">
        <v>91</v>
      </c>
      <c r="C93">
        <v>0.124</v>
      </c>
      <c r="D93">
        <v>0.124</v>
      </c>
      <c r="E93">
        <v>0.124</v>
      </c>
      <c r="F93">
        <v>0.124</v>
      </c>
      <c r="G93">
        <v>1.264</v>
      </c>
      <c r="H93">
        <v>1.264</v>
      </c>
      <c r="I93">
        <v>1.264</v>
      </c>
      <c r="J93">
        <v>1.264</v>
      </c>
      <c r="K93" t="str">
        <f t="shared" si="8"/>
        <v>rest</v>
      </c>
      <c r="N93">
        <f t="shared" si="4"/>
        <v>0.124</v>
      </c>
      <c r="P93">
        <f t="shared" si="5"/>
        <v>1.8521576835999996E-2</v>
      </c>
      <c r="S93" t="str">
        <f t="shared" si="6"/>
        <v/>
      </c>
      <c r="U93">
        <f t="shared" si="7"/>
        <v>0.6356538038409999</v>
      </c>
    </row>
    <row r="94" spans="1:21" x14ac:dyDescent="0.35">
      <c r="A94" s="1">
        <v>1.0648148148148147E-3</v>
      </c>
      <c r="B94" s="11">
        <v>92</v>
      </c>
      <c r="C94">
        <v>0.13500000000000001</v>
      </c>
      <c r="D94">
        <v>0.13500000000000001</v>
      </c>
      <c r="E94">
        <v>0.13500000000000001</v>
      </c>
      <c r="F94">
        <v>0.13500000000000001</v>
      </c>
      <c r="G94">
        <v>1.2629999999999999</v>
      </c>
      <c r="H94">
        <v>1.2629999999999999</v>
      </c>
      <c r="I94">
        <v>1.2629999999999999</v>
      </c>
      <c r="J94">
        <v>1.2629999999999999</v>
      </c>
      <c r="K94" t="str">
        <f t="shared" si="8"/>
        <v>rest</v>
      </c>
      <c r="N94">
        <f t="shared" si="4"/>
        <v>0.13500000000000001</v>
      </c>
      <c r="P94">
        <f t="shared" si="5"/>
        <v>1.5648508835999997E-2</v>
      </c>
      <c r="S94" t="str">
        <f t="shared" si="6"/>
        <v/>
      </c>
      <c r="U94">
        <f t="shared" si="7"/>
        <v>0.61823466584099995</v>
      </c>
    </row>
    <row r="95" spans="1:21" x14ac:dyDescent="0.35">
      <c r="A95" s="1">
        <v>1.0763888888888889E-3</v>
      </c>
      <c r="B95" s="11">
        <v>93</v>
      </c>
      <c r="C95">
        <v>0.13500000000000001</v>
      </c>
      <c r="D95">
        <v>0.13500000000000001</v>
      </c>
      <c r="E95">
        <v>0.13500000000000001</v>
      </c>
      <c r="F95">
        <v>0.13500000000000001</v>
      </c>
      <c r="G95">
        <v>1.262</v>
      </c>
      <c r="H95">
        <v>1.262</v>
      </c>
      <c r="I95">
        <v>1.262</v>
      </c>
      <c r="J95">
        <v>1.262</v>
      </c>
      <c r="K95" t="str">
        <f t="shared" si="8"/>
        <v>rest</v>
      </c>
      <c r="N95">
        <f t="shared" si="4"/>
        <v>0.13500000000000001</v>
      </c>
      <c r="P95">
        <f t="shared" si="5"/>
        <v>1.5648508835999997E-2</v>
      </c>
      <c r="S95" t="str">
        <f t="shared" si="6"/>
        <v/>
      </c>
      <c r="U95">
        <f t="shared" si="7"/>
        <v>0.61823466584099995</v>
      </c>
    </row>
    <row r="96" spans="1:21" x14ac:dyDescent="0.35">
      <c r="A96" s="1">
        <v>1.0879629629629629E-3</v>
      </c>
      <c r="B96" s="11">
        <v>94</v>
      </c>
      <c r="C96">
        <v>0.40200000000000002</v>
      </c>
      <c r="D96">
        <v>0.40200000000000002</v>
      </c>
      <c r="E96">
        <v>0.40200000000000002</v>
      </c>
      <c r="F96">
        <v>0.40200000000000002</v>
      </c>
      <c r="G96">
        <v>1.264</v>
      </c>
      <c r="H96">
        <v>1.264</v>
      </c>
      <c r="I96">
        <v>1.264</v>
      </c>
      <c r="J96">
        <v>1.264</v>
      </c>
      <c r="K96" t="str">
        <f t="shared" si="8"/>
        <v>rest</v>
      </c>
      <c r="N96">
        <f t="shared" si="4"/>
        <v>0.40200000000000002</v>
      </c>
      <c r="P96">
        <f t="shared" si="5"/>
        <v>2.013731283600001E-2</v>
      </c>
      <c r="S96" t="str">
        <f t="shared" si="6"/>
        <v/>
      </c>
      <c r="U96">
        <f t="shared" si="7"/>
        <v>0.26965067984099994</v>
      </c>
    </row>
    <row r="97" spans="1:21" x14ac:dyDescent="0.35">
      <c r="A97" s="1">
        <v>1.0995370370370371E-3</v>
      </c>
      <c r="B97" s="11">
        <v>95</v>
      </c>
      <c r="C97">
        <v>1.0640000000000001</v>
      </c>
      <c r="D97">
        <v>1.0640000000000001</v>
      </c>
      <c r="E97">
        <v>1.0640000000000001</v>
      </c>
      <c r="F97">
        <v>1.0640000000000001</v>
      </c>
      <c r="G97">
        <v>1.266</v>
      </c>
      <c r="H97">
        <v>1.266</v>
      </c>
      <c r="I97">
        <v>1.266</v>
      </c>
      <c r="J97">
        <v>1.266</v>
      </c>
      <c r="K97" t="str">
        <f t="shared" si="8"/>
        <v>contract</v>
      </c>
      <c r="N97" t="str">
        <f t="shared" si="4"/>
        <v/>
      </c>
      <c r="P97">
        <f t="shared" si="5"/>
        <v>0.64626485683599999</v>
      </c>
      <c r="S97">
        <f t="shared" si="6"/>
        <v>1.0640000000000001</v>
      </c>
      <c r="U97">
        <f t="shared" si="7"/>
        <v>2.0369283841000028E-2</v>
      </c>
    </row>
    <row r="98" spans="1:21" x14ac:dyDescent="0.35">
      <c r="A98" s="1">
        <v>1.1111111111111111E-3</v>
      </c>
      <c r="B98" s="11">
        <v>96</v>
      </c>
      <c r="C98">
        <v>0.48299999999999998</v>
      </c>
      <c r="D98">
        <v>0.48299999999999998</v>
      </c>
      <c r="E98">
        <v>0.48299999999999998</v>
      </c>
      <c r="F98">
        <v>0.48299999999999998</v>
      </c>
      <c r="G98">
        <v>1.2629999999999999</v>
      </c>
      <c r="H98">
        <v>1.2629999999999999</v>
      </c>
      <c r="I98">
        <v>1.2629999999999999</v>
      </c>
      <c r="J98">
        <v>1.2629999999999999</v>
      </c>
      <c r="K98" t="str">
        <f t="shared" si="8"/>
        <v>rest</v>
      </c>
      <c r="N98">
        <f t="shared" si="4"/>
        <v>0.48299999999999998</v>
      </c>
      <c r="P98">
        <f t="shared" si="5"/>
        <v>4.9687084835999998E-2</v>
      </c>
      <c r="S98" t="str">
        <f t="shared" si="6"/>
        <v/>
      </c>
      <c r="U98">
        <f t="shared" si="7"/>
        <v>0.19208848184099997</v>
      </c>
    </row>
    <row r="99" spans="1:21" x14ac:dyDescent="0.35">
      <c r="A99" s="1">
        <v>1.1226851851851851E-3</v>
      </c>
      <c r="B99" s="11">
        <v>97</v>
      </c>
      <c r="C99">
        <v>0.14599999999999999</v>
      </c>
      <c r="D99">
        <v>0.14599999999999999</v>
      </c>
      <c r="E99">
        <v>0.14599999999999999</v>
      </c>
      <c r="F99">
        <v>0.14599999999999999</v>
      </c>
      <c r="G99">
        <v>1.264</v>
      </c>
      <c r="H99">
        <v>1.264</v>
      </c>
      <c r="I99">
        <v>1.264</v>
      </c>
      <c r="J99">
        <v>1.264</v>
      </c>
      <c r="K99" t="str">
        <f t="shared" si="8"/>
        <v>rest</v>
      </c>
      <c r="N99">
        <f t="shared" si="4"/>
        <v>0.14599999999999999</v>
      </c>
      <c r="P99">
        <f t="shared" si="5"/>
        <v>1.3017440836E-2</v>
      </c>
      <c r="S99" t="str">
        <f t="shared" si="6"/>
        <v/>
      </c>
      <c r="U99">
        <f t="shared" si="7"/>
        <v>0.60105752784099986</v>
      </c>
    </row>
    <row r="100" spans="1:21" x14ac:dyDescent="0.35">
      <c r="A100" s="1">
        <v>1.1342592592592591E-3</v>
      </c>
      <c r="B100" s="11">
        <v>98</v>
      </c>
      <c r="C100">
        <v>0.13800000000000001</v>
      </c>
      <c r="D100">
        <v>0.13800000000000001</v>
      </c>
      <c r="E100">
        <v>0.13800000000000001</v>
      </c>
      <c r="F100">
        <v>0.13800000000000001</v>
      </c>
      <c r="G100">
        <v>1.2629999999999999</v>
      </c>
      <c r="H100">
        <v>1.2629999999999999</v>
      </c>
      <c r="I100">
        <v>1.2629999999999999</v>
      </c>
      <c r="J100">
        <v>1.2629999999999999</v>
      </c>
      <c r="K100" t="str">
        <f t="shared" si="8"/>
        <v>rest</v>
      </c>
      <c r="N100">
        <f t="shared" si="4"/>
        <v>0.13800000000000001</v>
      </c>
      <c r="P100">
        <f t="shared" si="5"/>
        <v>1.4906944835999995E-2</v>
      </c>
      <c r="S100" t="str">
        <f t="shared" si="6"/>
        <v/>
      </c>
      <c r="U100">
        <f t="shared" si="7"/>
        <v>0.61352599184099987</v>
      </c>
    </row>
    <row r="101" spans="1:21" x14ac:dyDescent="0.35">
      <c r="A101" s="1">
        <v>1.1458333333333333E-3</v>
      </c>
      <c r="B101" s="11">
        <v>99</v>
      </c>
      <c r="C101">
        <v>0.13300000000000001</v>
      </c>
      <c r="D101">
        <v>0.13300000000000001</v>
      </c>
      <c r="E101">
        <v>0.13300000000000001</v>
      </c>
      <c r="F101">
        <v>0.13300000000000001</v>
      </c>
      <c r="G101">
        <v>1.2629999999999999</v>
      </c>
      <c r="H101">
        <v>1.2629999999999999</v>
      </c>
      <c r="I101">
        <v>1.2629999999999999</v>
      </c>
      <c r="J101">
        <v>1.2629999999999999</v>
      </c>
      <c r="K101" t="str">
        <f t="shared" si="8"/>
        <v>rest</v>
      </c>
      <c r="N101">
        <f t="shared" si="4"/>
        <v>0.13300000000000001</v>
      </c>
      <c r="P101">
        <f t="shared" si="5"/>
        <v>1.6152884835999998E-2</v>
      </c>
      <c r="S101" t="str">
        <f t="shared" si="6"/>
        <v/>
      </c>
      <c r="U101">
        <f t="shared" si="7"/>
        <v>0.62138378184099996</v>
      </c>
    </row>
    <row r="102" spans="1:21" x14ac:dyDescent="0.35">
      <c r="A102" s="1">
        <v>1.1574074074074073E-3</v>
      </c>
      <c r="B102" s="11">
        <v>100</v>
      </c>
      <c r="C102">
        <v>0.45400000000000001</v>
      </c>
      <c r="D102">
        <v>0.45400000000000001</v>
      </c>
      <c r="E102">
        <v>0.45400000000000001</v>
      </c>
      <c r="F102">
        <v>0.45400000000000001</v>
      </c>
      <c r="G102">
        <v>1.2669999999999999</v>
      </c>
      <c r="H102">
        <v>1.2669999999999999</v>
      </c>
      <c r="I102">
        <v>1.2669999999999999</v>
      </c>
      <c r="J102">
        <v>1.2669999999999999</v>
      </c>
      <c r="K102" t="str">
        <f t="shared" si="8"/>
        <v>rest</v>
      </c>
      <c r="N102">
        <f t="shared" si="4"/>
        <v>0.45400000000000001</v>
      </c>
      <c r="P102">
        <f t="shared" si="5"/>
        <v>3.7599536836000008E-2</v>
      </c>
      <c r="S102" t="str">
        <f t="shared" si="6"/>
        <v/>
      </c>
      <c r="U102">
        <f t="shared" si="7"/>
        <v>0.21834966384099994</v>
      </c>
    </row>
    <row r="103" spans="1:21" x14ac:dyDescent="0.35">
      <c r="A103" s="1">
        <v>1.1689814814814816E-3</v>
      </c>
      <c r="B103" s="11">
        <v>101</v>
      </c>
      <c r="C103">
        <v>1.099</v>
      </c>
      <c r="D103">
        <v>1.099</v>
      </c>
      <c r="E103">
        <v>1.099</v>
      </c>
      <c r="F103">
        <v>1.099</v>
      </c>
      <c r="G103">
        <v>1.2689999999999999</v>
      </c>
      <c r="H103">
        <v>1.2689999999999999</v>
      </c>
      <c r="I103">
        <v>1.2689999999999999</v>
      </c>
      <c r="J103">
        <v>1.2689999999999999</v>
      </c>
      <c r="K103" t="str">
        <f t="shared" si="8"/>
        <v>contract</v>
      </c>
      <c r="N103" t="str">
        <f t="shared" si="4"/>
        <v/>
      </c>
      <c r="P103">
        <f t="shared" si="5"/>
        <v>0.70376327683599993</v>
      </c>
      <c r="S103">
        <f t="shared" si="6"/>
        <v>1.099</v>
      </c>
      <c r="U103">
        <f t="shared" si="7"/>
        <v>3.1584753841000006E-2</v>
      </c>
    </row>
    <row r="104" spans="1:21" x14ac:dyDescent="0.35">
      <c r="A104" s="1">
        <v>1.1805555555555556E-3</v>
      </c>
      <c r="B104" s="11">
        <v>102</v>
      </c>
      <c r="C104">
        <v>0.39200000000000002</v>
      </c>
      <c r="D104">
        <v>0.39200000000000002</v>
      </c>
      <c r="E104">
        <v>0.39200000000000002</v>
      </c>
      <c r="F104">
        <v>0.39200000000000002</v>
      </c>
      <c r="G104">
        <v>1.266</v>
      </c>
      <c r="H104">
        <v>1.266</v>
      </c>
      <c r="I104">
        <v>1.266</v>
      </c>
      <c r="J104">
        <v>1.266</v>
      </c>
      <c r="K104" t="str">
        <f t="shared" si="8"/>
        <v>rest</v>
      </c>
      <c r="N104">
        <f t="shared" si="4"/>
        <v>0.39200000000000002</v>
      </c>
      <c r="P104">
        <f t="shared" si="5"/>
        <v>1.7399192836000006E-2</v>
      </c>
      <c r="S104" t="str">
        <f t="shared" si="6"/>
        <v/>
      </c>
      <c r="U104">
        <f t="shared" si="7"/>
        <v>0.28013625984099993</v>
      </c>
    </row>
    <row r="105" spans="1:21" x14ac:dyDescent="0.35">
      <c r="A105" s="1">
        <v>1.1921296296296296E-3</v>
      </c>
      <c r="B105" s="11">
        <v>103</v>
      </c>
      <c r="C105">
        <v>0.13400000000000001</v>
      </c>
      <c r="D105">
        <v>0.13400000000000001</v>
      </c>
      <c r="E105">
        <v>0.13400000000000001</v>
      </c>
      <c r="F105">
        <v>0.13400000000000001</v>
      </c>
      <c r="G105">
        <v>1.2629999999999999</v>
      </c>
      <c r="H105">
        <v>1.2629999999999999</v>
      </c>
      <c r="I105">
        <v>1.2629999999999999</v>
      </c>
      <c r="J105">
        <v>1.2629999999999999</v>
      </c>
      <c r="K105" t="str">
        <f t="shared" si="8"/>
        <v>rest</v>
      </c>
      <c r="N105">
        <f t="shared" si="4"/>
        <v>0.13400000000000001</v>
      </c>
      <c r="P105">
        <f t="shared" si="5"/>
        <v>1.5899696835999996E-2</v>
      </c>
      <c r="S105" t="str">
        <f t="shared" si="6"/>
        <v/>
      </c>
      <c r="U105">
        <f t="shared" si="7"/>
        <v>0.61980822384099987</v>
      </c>
    </row>
    <row r="106" spans="1:21" x14ac:dyDescent="0.35">
      <c r="A106" s="1">
        <v>1.2037037037037038E-3</v>
      </c>
      <c r="B106" s="11">
        <v>104</v>
      </c>
      <c r="C106">
        <v>0.13600000000000001</v>
      </c>
      <c r="D106">
        <v>0.13600000000000001</v>
      </c>
      <c r="E106">
        <v>0.13600000000000001</v>
      </c>
      <c r="F106">
        <v>0.13600000000000001</v>
      </c>
      <c r="G106">
        <v>1.2629999999999999</v>
      </c>
      <c r="H106">
        <v>1.2629999999999999</v>
      </c>
      <c r="I106">
        <v>1.2629999999999999</v>
      </c>
      <c r="J106">
        <v>1.2629999999999999</v>
      </c>
      <c r="K106" t="str">
        <f t="shared" si="8"/>
        <v>rest</v>
      </c>
      <c r="N106">
        <f t="shared" si="4"/>
        <v>0.13600000000000001</v>
      </c>
      <c r="P106">
        <f t="shared" si="5"/>
        <v>1.5399320835999996E-2</v>
      </c>
      <c r="S106" t="str">
        <f t="shared" si="6"/>
        <v/>
      </c>
      <c r="U106">
        <f t="shared" si="7"/>
        <v>0.61666310784099987</v>
      </c>
    </row>
    <row r="107" spans="1:21" x14ac:dyDescent="0.35">
      <c r="A107" s="1">
        <v>1.2152777777777778E-3</v>
      </c>
      <c r="B107" s="11">
        <v>105</v>
      </c>
      <c r="C107">
        <v>0.13600000000000001</v>
      </c>
      <c r="D107">
        <v>0.13600000000000001</v>
      </c>
      <c r="E107">
        <v>0.13600000000000001</v>
      </c>
      <c r="F107">
        <v>0.13600000000000001</v>
      </c>
      <c r="G107">
        <v>1.262</v>
      </c>
      <c r="H107">
        <v>1.262</v>
      </c>
      <c r="I107">
        <v>1.262</v>
      </c>
      <c r="J107">
        <v>1.262</v>
      </c>
      <c r="K107" t="str">
        <f t="shared" si="8"/>
        <v>rest</v>
      </c>
      <c r="N107">
        <f t="shared" si="4"/>
        <v>0.13600000000000001</v>
      </c>
      <c r="P107">
        <f t="shared" si="5"/>
        <v>1.5399320835999996E-2</v>
      </c>
      <c r="S107" t="str">
        <f t="shared" si="6"/>
        <v/>
      </c>
      <c r="U107">
        <f t="shared" si="7"/>
        <v>0.61666310784099987</v>
      </c>
    </row>
    <row r="108" spans="1:21" x14ac:dyDescent="0.35">
      <c r="A108" s="1">
        <v>1.2268518518518518E-3</v>
      </c>
      <c r="B108" s="11">
        <v>106</v>
      </c>
      <c r="C108">
        <v>0.35</v>
      </c>
      <c r="D108">
        <v>0.35</v>
      </c>
      <c r="E108">
        <v>0.35</v>
      </c>
      <c r="F108">
        <v>0.35</v>
      </c>
      <c r="G108">
        <v>1.264</v>
      </c>
      <c r="H108">
        <v>1.264</v>
      </c>
      <c r="I108">
        <v>1.264</v>
      </c>
      <c r="J108">
        <v>1.264</v>
      </c>
      <c r="K108" t="str">
        <f t="shared" si="8"/>
        <v>rest</v>
      </c>
      <c r="N108">
        <f t="shared" si="4"/>
        <v>0.35</v>
      </c>
      <c r="P108">
        <f t="shared" si="5"/>
        <v>8.0830888359999971E-3</v>
      </c>
      <c r="S108" t="str">
        <f t="shared" si="6"/>
        <v/>
      </c>
      <c r="U108">
        <f t="shared" si="7"/>
        <v>0.326359695841</v>
      </c>
    </row>
    <row r="109" spans="1:21" x14ac:dyDescent="0.35">
      <c r="A109" s="1">
        <v>1.2384259259259258E-3</v>
      </c>
      <c r="B109" s="11">
        <v>107</v>
      </c>
      <c r="C109">
        <v>1.0549999999999999</v>
      </c>
      <c r="D109">
        <v>1.0549999999999999</v>
      </c>
      <c r="E109">
        <v>1.0549999999999999</v>
      </c>
      <c r="F109">
        <v>1.0549999999999999</v>
      </c>
      <c r="G109">
        <v>1.266</v>
      </c>
      <c r="H109">
        <v>1.266</v>
      </c>
      <c r="I109">
        <v>1.266</v>
      </c>
      <c r="J109">
        <v>1.266</v>
      </c>
      <c r="K109" t="str">
        <f t="shared" si="8"/>
        <v>contract</v>
      </c>
      <c r="N109" t="str">
        <f t="shared" si="4"/>
        <v/>
      </c>
      <c r="P109">
        <f t="shared" si="5"/>
        <v>0.63187554883599983</v>
      </c>
      <c r="S109">
        <f t="shared" si="6"/>
        <v>1.0549999999999999</v>
      </c>
      <c r="U109">
        <f t="shared" si="7"/>
        <v>1.7881305840999995E-2</v>
      </c>
    </row>
    <row r="110" spans="1:21" x14ac:dyDescent="0.35">
      <c r="A110" s="1">
        <v>1.25E-3</v>
      </c>
      <c r="B110" s="11">
        <v>108</v>
      </c>
      <c r="C110">
        <v>0.53200000000000003</v>
      </c>
      <c r="D110">
        <v>0.53200000000000003</v>
      </c>
      <c r="E110">
        <v>0.53200000000000003</v>
      </c>
      <c r="F110">
        <v>0.53200000000000003</v>
      </c>
      <c r="G110">
        <v>1.264</v>
      </c>
      <c r="H110">
        <v>1.264</v>
      </c>
      <c r="I110">
        <v>1.264</v>
      </c>
      <c r="J110">
        <v>1.264</v>
      </c>
      <c r="K110" t="str">
        <f t="shared" si="8"/>
        <v>rest</v>
      </c>
      <c r="N110">
        <f t="shared" si="4"/>
        <v>0.53200000000000003</v>
      </c>
      <c r="P110">
        <f t="shared" si="5"/>
        <v>7.3932872836000016E-2</v>
      </c>
      <c r="S110" t="str">
        <f t="shared" si="6"/>
        <v/>
      </c>
      <c r="U110">
        <f t="shared" si="7"/>
        <v>0.15153813984099995</v>
      </c>
    </row>
    <row r="111" spans="1:21" x14ac:dyDescent="0.35">
      <c r="A111" s="1">
        <v>1.261574074074074E-3</v>
      </c>
      <c r="B111" s="11">
        <v>109</v>
      </c>
      <c r="C111">
        <v>0.13300000000000001</v>
      </c>
      <c r="D111">
        <v>0.13300000000000001</v>
      </c>
      <c r="E111">
        <v>0.13300000000000001</v>
      </c>
      <c r="F111">
        <v>0.13300000000000001</v>
      </c>
      <c r="G111">
        <v>1.262</v>
      </c>
      <c r="H111">
        <v>1.262</v>
      </c>
      <c r="I111">
        <v>1.262</v>
      </c>
      <c r="J111">
        <v>1.262</v>
      </c>
      <c r="K111" t="str">
        <f t="shared" si="8"/>
        <v>rest</v>
      </c>
      <c r="N111">
        <f t="shared" si="4"/>
        <v>0.13300000000000001</v>
      </c>
      <c r="P111">
        <f t="shared" si="5"/>
        <v>1.6152884835999998E-2</v>
      </c>
      <c r="S111" t="str">
        <f t="shared" si="6"/>
        <v/>
      </c>
      <c r="U111">
        <f t="shared" si="7"/>
        <v>0.62138378184099996</v>
      </c>
    </row>
    <row r="112" spans="1:21" x14ac:dyDescent="0.35">
      <c r="A112" s="1">
        <v>1.2731481481481483E-3</v>
      </c>
      <c r="B112" s="11">
        <v>110</v>
      </c>
      <c r="C112">
        <v>0.13600000000000001</v>
      </c>
      <c r="D112">
        <v>0.13600000000000001</v>
      </c>
      <c r="E112">
        <v>0.13600000000000001</v>
      </c>
      <c r="F112">
        <v>0.13600000000000001</v>
      </c>
      <c r="G112">
        <v>1.2629999999999999</v>
      </c>
      <c r="H112">
        <v>1.2629999999999999</v>
      </c>
      <c r="I112">
        <v>1.2629999999999999</v>
      </c>
      <c r="J112">
        <v>1.2629999999999999</v>
      </c>
      <c r="K112" t="str">
        <f t="shared" si="8"/>
        <v>rest</v>
      </c>
      <c r="N112">
        <f t="shared" si="4"/>
        <v>0.13600000000000001</v>
      </c>
      <c r="P112">
        <f t="shared" si="5"/>
        <v>1.5399320835999996E-2</v>
      </c>
      <c r="S112" t="str">
        <f t="shared" si="6"/>
        <v/>
      </c>
      <c r="U112">
        <f t="shared" si="7"/>
        <v>0.61666310784099987</v>
      </c>
    </row>
    <row r="113" spans="1:21" x14ac:dyDescent="0.35">
      <c r="A113" s="1">
        <v>1.2847222222222223E-3</v>
      </c>
      <c r="B113" s="11">
        <v>111</v>
      </c>
      <c r="C113">
        <v>0.13600000000000001</v>
      </c>
      <c r="D113">
        <v>0.13600000000000001</v>
      </c>
      <c r="E113">
        <v>0.13600000000000001</v>
      </c>
      <c r="F113">
        <v>0.13600000000000001</v>
      </c>
      <c r="G113">
        <v>1.2629999999999999</v>
      </c>
      <c r="H113">
        <v>1.2629999999999999</v>
      </c>
      <c r="I113">
        <v>1.2629999999999999</v>
      </c>
      <c r="J113">
        <v>1.2629999999999999</v>
      </c>
      <c r="K113" t="str">
        <f t="shared" si="8"/>
        <v>rest</v>
      </c>
      <c r="N113">
        <f t="shared" si="4"/>
        <v>0.13600000000000001</v>
      </c>
      <c r="P113">
        <f t="shared" si="5"/>
        <v>1.5399320835999996E-2</v>
      </c>
      <c r="S113" t="str">
        <f t="shared" si="6"/>
        <v/>
      </c>
      <c r="U113">
        <f t="shared" si="7"/>
        <v>0.61666310784099987</v>
      </c>
    </row>
    <row r="114" spans="1:21" x14ac:dyDescent="0.35">
      <c r="A114" s="1">
        <v>1.2962962962962963E-3</v>
      </c>
      <c r="B114" s="11">
        <v>112</v>
      </c>
      <c r="C114">
        <v>0.14899999999999999</v>
      </c>
      <c r="D114">
        <v>0.14899999999999999</v>
      </c>
      <c r="E114">
        <v>0.14899999999999999</v>
      </c>
      <c r="F114">
        <v>0.14899999999999999</v>
      </c>
      <c r="G114">
        <v>1.264</v>
      </c>
      <c r="H114">
        <v>1.264</v>
      </c>
      <c r="I114">
        <v>1.264</v>
      </c>
      <c r="J114">
        <v>1.264</v>
      </c>
      <c r="K114" t="str">
        <f t="shared" si="8"/>
        <v>rest</v>
      </c>
      <c r="N114">
        <f t="shared" si="4"/>
        <v>0.14899999999999999</v>
      </c>
      <c r="P114">
        <f t="shared" si="5"/>
        <v>1.2341876836E-2</v>
      </c>
      <c r="S114" t="str">
        <f t="shared" si="6"/>
        <v/>
      </c>
      <c r="U114">
        <f t="shared" si="7"/>
        <v>0.5964148538409999</v>
      </c>
    </row>
    <row r="115" spans="1:21" x14ac:dyDescent="0.35">
      <c r="A115" s="1">
        <v>1.3078703703703705E-3</v>
      </c>
      <c r="B115" s="11">
        <v>113</v>
      </c>
      <c r="C115">
        <v>0.97399999999999998</v>
      </c>
      <c r="D115">
        <v>0.97399999999999998</v>
      </c>
      <c r="E115">
        <v>0.97399999999999998</v>
      </c>
      <c r="F115">
        <v>0.97399999999999998</v>
      </c>
      <c r="G115">
        <v>1.2709999999999999</v>
      </c>
      <c r="H115">
        <v>1.2709999999999999</v>
      </c>
      <c r="I115">
        <v>1.2709999999999999</v>
      </c>
      <c r="J115">
        <v>1.2709999999999999</v>
      </c>
      <c r="K115" t="str">
        <f t="shared" si="8"/>
        <v>contract</v>
      </c>
      <c r="N115" t="str">
        <f t="shared" si="4"/>
        <v/>
      </c>
      <c r="P115">
        <f t="shared" si="5"/>
        <v>0.50966177683599989</v>
      </c>
      <c r="S115">
        <f t="shared" si="6"/>
        <v>0.97399999999999998</v>
      </c>
      <c r="U115">
        <f t="shared" si="7"/>
        <v>2.7795038410000019E-3</v>
      </c>
    </row>
    <row r="116" spans="1:21" x14ac:dyDescent="0.35">
      <c r="A116" s="1">
        <v>1.3194444444444443E-3</v>
      </c>
      <c r="B116" s="11">
        <v>114</v>
      </c>
      <c r="C116">
        <v>1.0009999999999999</v>
      </c>
      <c r="D116">
        <v>1.0009999999999999</v>
      </c>
      <c r="E116">
        <v>1.0009999999999999</v>
      </c>
      <c r="F116">
        <v>1.0009999999999999</v>
      </c>
      <c r="G116">
        <v>1.2649999999999999</v>
      </c>
      <c r="H116">
        <v>1.2649999999999999</v>
      </c>
      <c r="I116">
        <v>1.2649999999999999</v>
      </c>
      <c r="J116">
        <v>1.2649999999999999</v>
      </c>
      <c r="K116" t="str">
        <f t="shared" si="8"/>
        <v>contract</v>
      </c>
      <c r="N116" t="str">
        <f t="shared" si="4"/>
        <v/>
      </c>
      <c r="P116">
        <f t="shared" si="5"/>
        <v>0.5489417008359998</v>
      </c>
      <c r="S116">
        <f t="shared" si="6"/>
        <v>1.0009999999999999</v>
      </c>
      <c r="U116">
        <f t="shared" si="7"/>
        <v>6.3554378409999886E-3</v>
      </c>
    </row>
    <row r="117" spans="1:21" x14ac:dyDescent="0.35">
      <c r="A117" s="1">
        <v>1.3310185185185185E-3</v>
      </c>
      <c r="B117" s="11">
        <v>115</v>
      </c>
      <c r="C117">
        <v>0.14099999999999999</v>
      </c>
      <c r="D117">
        <v>0.14099999999999999</v>
      </c>
      <c r="E117">
        <v>0.14099999999999999</v>
      </c>
      <c r="F117">
        <v>0.14099999999999999</v>
      </c>
      <c r="G117">
        <v>1.264</v>
      </c>
      <c r="H117">
        <v>1.264</v>
      </c>
      <c r="I117">
        <v>1.264</v>
      </c>
      <c r="J117">
        <v>1.264</v>
      </c>
      <c r="K117" t="str">
        <f t="shared" si="8"/>
        <v>rest</v>
      </c>
      <c r="N117">
        <f t="shared" si="4"/>
        <v>0.14099999999999999</v>
      </c>
      <c r="P117">
        <f t="shared" si="5"/>
        <v>1.4183380836000001E-2</v>
      </c>
      <c r="S117" t="str">
        <f t="shared" si="6"/>
        <v/>
      </c>
      <c r="U117">
        <f t="shared" si="7"/>
        <v>0.60883531784099987</v>
      </c>
    </row>
    <row r="118" spans="1:21" x14ac:dyDescent="0.35">
      <c r="A118" s="1">
        <v>1.3425925925925925E-3</v>
      </c>
      <c r="B118" s="11">
        <v>116</v>
      </c>
      <c r="C118">
        <v>0.13100000000000001</v>
      </c>
      <c r="D118">
        <v>0.13100000000000001</v>
      </c>
      <c r="E118">
        <v>0.13100000000000001</v>
      </c>
      <c r="F118">
        <v>0.13100000000000001</v>
      </c>
      <c r="G118">
        <v>1.2629999999999999</v>
      </c>
      <c r="H118">
        <v>1.2629999999999999</v>
      </c>
      <c r="I118">
        <v>1.2629999999999999</v>
      </c>
      <c r="J118">
        <v>1.2629999999999999</v>
      </c>
      <c r="K118" t="str">
        <f t="shared" si="8"/>
        <v>rest</v>
      </c>
      <c r="N118">
        <f t="shared" si="4"/>
        <v>0.13100000000000001</v>
      </c>
      <c r="P118">
        <f t="shared" si="5"/>
        <v>1.6665260835999996E-2</v>
      </c>
      <c r="S118" t="str">
        <f t="shared" si="6"/>
        <v/>
      </c>
      <c r="U118">
        <f t="shared" si="7"/>
        <v>0.62454089784099998</v>
      </c>
    </row>
    <row r="119" spans="1:21" x14ac:dyDescent="0.35">
      <c r="A119" s="1">
        <v>1.3541666666666667E-3</v>
      </c>
      <c r="B119" s="11">
        <v>117</v>
      </c>
      <c r="C119">
        <v>0.13500000000000001</v>
      </c>
      <c r="D119">
        <v>0.13500000000000001</v>
      </c>
      <c r="E119">
        <v>0.13500000000000001</v>
      </c>
      <c r="F119">
        <v>0.13500000000000001</v>
      </c>
      <c r="G119">
        <v>1.2629999999999999</v>
      </c>
      <c r="H119">
        <v>1.2629999999999999</v>
      </c>
      <c r="I119">
        <v>1.2629999999999999</v>
      </c>
      <c r="J119">
        <v>1.2629999999999999</v>
      </c>
      <c r="K119" t="str">
        <f t="shared" si="8"/>
        <v>rest</v>
      </c>
      <c r="N119">
        <f t="shared" si="4"/>
        <v>0.13500000000000001</v>
      </c>
      <c r="P119">
        <f t="shared" si="5"/>
        <v>1.5648508835999997E-2</v>
      </c>
      <c r="S119" t="str">
        <f t="shared" si="6"/>
        <v/>
      </c>
      <c r="U119">
        <f t="shared" si="7"/>
        <v>0.61823466584099995</v>
      </c>
    </row>
    <row r="120" spans="1:21" x14ac:dyDescent="0.35">
      <c r="A120" s="1">
        <v>1.3657407407407409E-3</v>
      </c>
      <c r="B120" s="11">
        <v>118</v>
      </c>
      <c r="C120">
        <v>0.13500000000000001</v>
      </c>
      <c r="D120">
        <v>0.13500000000000001</v>
      </c>
      <c r="E120">
        <v>0.13500000000000001</v>
      </c>
      <c r="F120">
        <v>0.13500000000000001</v>
      </c>
      <c r="G120">
        <v>1.2629999999999999</v>
      </c>
      <c r="H120">
        <v>1.2629999999999999</v>
      </c>
      <c r="I120">
        <v>1.2629999999999999</v>
      </c>
      <c r="J120">
        <v>1.2629999999999999</v>
      </c>
      <c r="K120" t="str">
        <f t="shared" si="8"/>
        <v>rest</v>
      </c>
      <c r="N120">
        <f t="shared" si="4"/>
        <v>0.13500000000000001</v>
      </c>
      <c r="P120">
        <f t="shared" si="5"/>
        <v>1.5648508835999997E-2</v>
      </c>
      <c r="S120" t="str">
        <f t="shared" si="6"/>
        <v/>
      </c>
      <c r="U120">
        <f t="shared" si="7"/>
        <v>0.61823466584099995</v>
      </c>
    </row>
    <row r="121" spans="1:21" x14ac:dyDescent="0.35">
      <c r="A121" s="1">
        <v>1.3773148148148147E-3</v>
      </c>
      <c r="B121" s="11">
        <v>119</v>
      </c>
      <c r="C121">
        <v>0.36599999999999999</v>
      </c>
      <c r="D121">
        <v>0.36599999999999999</v>
      </c>
      <c r="E121">
        <v>0.36599999999999999</v>
      </c>
      <c r="F121">
        <v>0.36599999999999999</v>
      </c>
      <c r="G121">
        <v>1.264</v>
      </c>
      <c r="H121">
        <v>1.264</v>
      </c>
      <c r="I121">
        <v>1.264</v>
      </c>
      <c r="J121">
        <v>1.264</v>
      </c>
      <c r="K121" t="str">
        <f t="shared" si="8"/>
        <v>rest</v>
      </c>
      <c r="N121">
        <f t="shared" si="4"/>
        <v>0.36599999999999999</v>
      </c>
      <c r="P121">
        <f t="shared" si="5"/>
        <v>1.1216080836E-2</v>
      </c>
      <c r="S121" t="str">
        <f t="shared" si="6"/>
        <v/>
      </c>
      <c r="U121">
        <f t="shared" si="7"/>
        <v>0.30833476784099995</v>
      </c>
    </row>
    <row r="122" spans="1:21" x14ac:dyDescent="0.35">
      <c r="A122" s="1">
        <v>1.3888888888888889E-3</v>
      </c>
      <c r="B122" s="11">
        <v>120</v>
      </c>
      <c r="C122">
        <v>1.1850000000000001</v>
      </c>
      <c r="D122">
        <v>1.1850000000000001</v>
      </c>
      <c r="E122">
        <v>1.1850000000000001</v>
      </c>
      <c r="F122">
        <v>1.1850000000000001</v>
      </c>
      <c r="G122">
        <v>1.268</v>
      </c>
      <c r="H122">
        <v>1.268</v>
      </c>
      <c r="I122">
        <v>1.268</v>
      </c>
      <c r="J122">
        <v>1.268</v>
      </c>
      <c r="K122" t="str">
        <f t="shared" si="8"/>
        <v>contract</v>
      </c>
      <c r="N122" t="str">
        <f t="shared" si="4"/>
        <v/>
      </c>
      <c r="P122">
        <f t="shared" si="5"/>
        <v>0.85545110883600006</v>
      </c>
      <c r="S122">
        <f t="shared" si="6"/>
        <v>1.1850000000000001</v>
      </c>
      <c r="U122">
        <f t="shared" si="7"/>
        <v>6.9548765841000046E-2</v>
      </c>
    </row>
    <row r="123" spans="1:21" x14ac:dyDescent="0.35">
      <c r="A123" s="1">
        <v>1.4004629629629629E-3</v>
      </c>
      <c r="B123" s="11">
        <v>121</v>
      </c>
      <c r="C123">
        <v>0.63400000000000001</v>
      </c>
      <c r="D123">
        <v>0.63400000000000001</v>
      </c>
      <c r="E123">
        <v>0.63400000000000001</v>
      </c>
      <c r="F123">
        <v>0.63400000000000001</v>
      </c>
      <c r="G123">
        <v>1.2649999999999999</v>
      </c>
      <c r="H123">
        <v>1.2649999999999999</v>
      </c>
      <c r="I123">
        <v>1.2649999999999999</v>
      </c>
      <c r="J123">
        <v>1.2649999999999999</v>
      </c>
      <c r="K123" t="str">
        <f t="shared" si="8"/>
        <v>rest</v>
      </c>
      <c r="N123">
        <f t="shared" si="4"/>
        <v>0.63400000000000001</v>
      </c>
      <c r="P123">
        <f t="shared" si="5"/>
        <v>0.139805696836</v>
      </c>
      <c r="S123" t="str">
        <f t="shared" si="6"/>
        <v/>
      </c>
      <c r="U123">
        <f t="shared" si="7"/>
        <v>8.2529223840999977E-2</v>
      </c>
    </row>
    <row r="124" spans="1:21" x14ac:dyDescent="0.35">
      <c r="A124" s="1">
        <v>1.4120370370370369E-3</v>
      </c>
      <c r="B124" s="11">
        <v>122</v>
      </c>
      <c r="C124">
        <v>0.129</v>
      </c>
      <c r="D124">
        <v>0.129</v>
      </c>
      <c r="E124">
        <v>0.129</v>
      </c>
      <c r="F124">
        <v>0.129</v>
      </c>
      <c r="G124">
        <v>1.264</v>
      </c>
      <c r="H124">
        <v>1.264</v>
      </c>
      <c r="I124">
        <v>1.264</v>
      </c>
      <c r="J124">
        <v>1.264</v>
      </c>
      <c r="K124" t="str">
        <f t="shared" si="8"/>
        <v>rest</v>
      </c>
      <c r="N124">
        <f t="shared" si="4"/>
        <v>0.129</v>
      </c>
      <c r="P124">
        <f t="shared" si="5"/>
        <v>1.7185636835999996E-2</v>
      </c>
      <c r="S124" t="str">
        <f t="shared" si="6"/>
        <v/>
      </c>
      <c r="U124">
        <f t="shared" si="7"/>
        <v>0.62770601384099989</v>
      </c>
    </row>
    <row r="125" spans="1:21" x14ac:dyDescent="0.35">
      <c r="A125" s="1">
        <v>1.423611111111111E-3</v>
      </c>
      <c r="B125" s="11">
        <v>123</v>
      </c>
      <c r="C125">
        <v>0.13900000000000001</v>
      </c>
      <c r="D125">
        <v>0.13900000000000001</v>
      </c>
      <c r="E125">
        <v>0.13900000000000001</v>
      </c>
      <c r="F125">
        <v>0.13900000000000001</v>
      </c>
      <c r="G125">
        <v>1.262</v>
      </c>
      <c r="H125">
        <v>1.262</v>
      </c>
      <c r="I125">
        <v>1.262</v>
      </c>
      <c r="J125">
        <v>1.262</v>
      </c>
      <c r="K125" t="str">
        <f t="shared" si="8"/>
        <v>rest</v>
      </c>
      <c r="N125">
        <f t="shared" si="4"/>
        <v>0.13900000000000001</v>
      </c>
      <c r="P125">
        <f t="shared" si="5"/>
        <v>1.4663756835999995E-2</v>
      </c>
      <c r="S125" t="str">
        <f t="shared" si="6"/>
        <v/>
      </c>
      <c r="U125">
        <f t="shared" si="7"/>
        <v>0.61196043384099996</v>
      </c>
    </row>
    <row r="126" spans="1:21" x14ac:dyDescent="0.35">
      <c r="A126" s="1">
        <v>1.4351851851851854E-3</v>
      </c>
      <c r="B126" s="11">
        <v>124</v>
      </c>
      <c r="C126">
        <v>0.13800000000000001</v>
      </c>
      <c r="D126">
        <v>0.13800000000000001</v>
      </c>
      <c r="E126">
        <v>0.13800000000000001</v>
      </c>
      <c r="F126">
        <v>0.13800000000000001</v>
      </c>
      <c r="G126">
        <v>1.262</v>
      </c>
      <c r="H126">
        <v>1.262</v>
      </c>
      <c r="I126">
        <v>1.262</v>
      </c>
      <c r="J126">
        <v>1.262</v>
      </c>
      <c r="K126" t="str">
        <f t="shared" si="8"/>
        <v>rest</v>
      </c>
      <c r="N126">
        <f t="shared" si="4"/>
        <v>0.13800000000000001</v>
      </c>
      <c r="P126">
        <f t="shared" si="5"/>
        <v>1.4906944835999995E-2</v>
      </c>
      <c r="S126" t="str">
        <f t="shared" si="6"/>
        <v/>
      </c>
      <c r="U126">
        <f t="shared" si="7"/>
        <v>0.61352599184099987</v>
      </c>
    </row>
    <row r="127" spans="1:21" x14ac:dyDescent="0.35">
      <c r="A127" s="1">
        <v>1.4467592592592594E-3</v>
      </c>
      <c r="B127" s="11">
        <v>125</v>
      </c>
      <c r="C127">
        <v>0.246</v>
      </c>
      <c r="D127">
        <v>0.246</v>
      </c>
      <c r="E127">
        <v>0.246</v>
      </c>
      <c r="F127">
        <v>0.246</v>
      </c>
      <c r="G127">
        <v>1.2609999999999999</v>
      </c>
      <c r="H127">
        <v>1.2609999999999999</v>
      </c>
      <c r="I127">
        <v>1.2609999999999999</v>
      </c>
      <c r="J127">
        <v>1.2609999999999999</v>
      </c>
      <c r="K127" t="str">
        <f t="shared" si="8"/>
        <v>rest</v>
      </c>
      <c r="N127">
        <f t="shared" si="4"/>
        <v>0.246</v>
      </c>
      <c r="P127">
        <f t="shared" si="5"/>
        <v>1.9864083599999987E-4</v>
      </c>
      <c r="S127" t="str">
        <f t="shared" si="6"/>
        <v/>
      </c>
      <c r="U127">
        <f t="shared" si="7"/>
        <v>0.45600172784099996</v>
      </c>
    </row>
    <row r="128" spans="1:21" x14ac:dyDescent="0.35">
      <c r="A128" s="1">
        <v>1.4583333333333334E-3</v>
      </c>
      <c r="B128" s="11">
        <v>126</v>
      </c>
      <c r="C128">
        <v>1.0820000000000001</v>
      </c>
      <c r="D128">
        <v>1.0820000000000001</v>
      </c>
      <c r="E128">
        <v>1.0820000000000001</v>
      </c>
      <c r="F128">
        <v>1.0820000000000001</v>
      </c>
      <c r="G128">
        <v>1.2649999999999999</v>
      </c>
      <c r="H128">
        <v>1.2649999999999999</v>
      </c>
      <c r="I128">
        <v>1.2649999999999999</v>
      </c>
      <c r="J128">
        <v>1.2649999999999999</v>
      </c>
      <c r="K128" t="str">
        <f t="shared" si="8"/>
        <v>contract</v>
      </c>
      <c r="N128" t="str">
        <f t="shared" si="4"/>
        <v/>
      </c>
      <c r="P128">
        <f t="shared" si="5"/>
        <v>0.67552947283600007</v>
      </c>
      <c r="S128">
        <f t="shared" si="6"/>
        <v>1.0820000000000001</v>
      </c>
      <c r="U128">
        <f t="shared" si="7"/>
        <v>2.5831239841000036E-2</v>
      </c>
    </row>
    <row r="129" spans="1:21" x14ac:dyDescent="0.35">
      <c r="A129" s="1">
        <v>1.4699074074074074E-3</v>
      </c>
      <c r="B129" s="11">
        <v>127</v>
      </c>
      <c r="C129">
        <v>0.54</v>
      </c>
      <c r="D129">
        <v>0.54</v>
      </c>
      <c r="E129">
        <v>0.54</v>
      </c>
      <c r="F129">
        <v>0.54</v>
      </c>
      <c r="G129">
        <v>1.264</v>
      </c>
      <c r="H129">
        <v>1.264</v>
      </c>
      <c r="I129">
        <v>1.264</v>
      </c>
      <c r="J129">
        <v>1.264</v>
      </c>
      <c r="K129" t="str">
        <f t="shared" si="8"/>
        <v>rest</v>
      </c>
      <c r="N129">
        <f t="shared" si="4"/>
        <v>0.54</v>
      </c>
      <c r="P129">
        <f t="shared" si="5"/>
        <v>7.834736883600002E-2</v>
      </c>
      <c r="S129" t="str">
        <f t="shared" si="6"/>
        <v/>
      </c>
      <c r="U129">
        <f t="shared" si="7"/>
        <v>0.14537367584099994</v>
      </c>
    </row>
    <row r="130" spans="1:21" x14ac:dyDescent="0.35">
      <c r="A130" s="1">
        <v>1.4814814814814814E-3</v>
      </c>
      <c r="B130" s="11">
        <v>128</v>
      </c>
      <c r="C130">
        <v>0.13400000000000001</v>
      </c>
      <c r="D130">
        <v>0.13400000000000001</v>
      </c>
      <c r="E130">
        <v>0.13400000000000001</v>
      </c>
      <c r="F130">
        <v>0.13400000000000001</v>
      </c>
      <c r="G130">
        <v>1.262</v>
      </c>
      <c r="H130">
        <v>1.262</v>
      </c>
      <c r="I130">
        <v>1.262</v>
      </c>
      <c r="J130">
        <v>1.262</v>
      </c>
      <c r="K130" t="str">
        <f t="shared" si="8"/>
        <v>rest</v>
      </c>
      <c r="N130">
        <f t="shared" si="4"/>
        <v>0.13400000000000001</v>
      </c>
      <c r="P130">
        <f t="shared" si="5"/>
        <v>1.5899696835999996E-2</v>
      </c>
      <c r="S130" t="str">
        <f t="shared" si="6"/>
        <v/>
      </c>
      <c r="U130">
        <f t="shared" si="7"/>
        <v>0.61980822384099987</v>
      </c>
    </row>
    <row r="131" spans="1:21" x14ac:dyDescent="0.35">
      <c r="A131" s="1">
        <v>1.4930555555555556E-3</v>
      </c>
      <c r="B131" s="11">
        <v>129</v>
      </c>
      <c r="C131">
        <v>0.13600000000000001</v>
      </c>
      <c r="D131">
        <v>0.13600000000000001</v>
      </c>
      <c r="E131">
        <v>0.13600000000000001</v>
      </c>
      <c r="F131">
        <v>0.13600000000000001</v>
      </c>
      <c r="G131">
        <v>1.2609999999999999</v>
      </c>
      <c r="H131">
        <v>1.2609999999999999</v>
      </c>
      <c r="I131">
        <v>1.2609999999999999</v>
      </c>
      <c r="J131">
        <v>1.2609999999999999</v>
      </c>
      <c r="K131" t="str">
        <f t="shared" si="8"/>
        <v>rest</v>
      </c>
      <c r="N131">
        <f t="shared" ref="N131:N194" si="9">IF(K131="rest",F131,"")</f>
        <v>0.13600000000000001</v>
      </c>
      <c r="P131">
        <f t="shared" ref="P131:P194" si="10">(F131-0.260094)^2</f>
        <v>1.5399320835999996E-2</v>
      </c>
      <c r="S131" t="str">
        <f t="shared" ref="S131:S194" si="11">IF(K131="contract",F131,"")</f>
        <v/>
      </c>
      <c r="U131">
        <f t="shared" ref="U131:U194" si="12">(F131-0.921279)^2</f>
        <v>0.61666310784099987</v>
      </c>
    </row>
    <row r="132" spans="1:21" x14ac:dyDescent="0.35">
      <c r="A132" s="1">
        <v>1.5046296296296294E-3</v>
      </c>
      <c r="B132" s="11">
        <v>130</v>
      </c>
      <c r="C132">
        <v>0.13500000000000001</v>
      </c>
      <c r="D132">
        <v>0.13500000000000001</v>
      </c>
      <c r="E132">
        <v>0.13500000000000001</v>
      </c>
      <c r="F132">
        <v>0.13500000000000001</v>
      </c>
      <c r="G132">
        <v>1.262</v>
      </c>
      <c r="H132">
        <v>1.262</v>
      </c>
      <c r="I132">
        <v>1.262</v>
      </c>
      <c r="J132">
        <v>1.262</v>
      </c>
      <c r="K132" t="str">
        <f t="shared" si="8"/>
        <v>rest</v>
      </c>
      <c r="N132">
        <f t="shared" si="9"/>
        <v>0.13500000000000001</v>
      </c>
      <c r="P132">
        <f t="shared" si="10"/>
        <v>1.5648508835999997E-2</v>
      </c>
      <c r="S132" t="str">
        <f t="shared" si="11"/>
        <v/>
      </c>
      <c r="U132">
        <f t="shared" si="12"/>
        <v>0.61823466584099995</v>
      </c>
    </row>
    <row r="133" spans="1:21" x14ac:dyDescent="0.35">
      <c r="A133" s="1">
        <v>1.5162037037037036E-3</v>
      </c>
      <c r="B133" s="11">
        <v>131</v>
      </c>
      <c r="C133">
        <v>0.309</v>
      </c>
      <c r="D133">
        <v>0.309</v>
      </c>
      <c r="E133">
        <v>0.309</v>
      </c>
      <c r="F133">
        <v>0.309</v>
      </c>
      <c r="G133">
        <v>1.264</v>
      </c>
      <c r="H133">
        <v>1.264</v>
      </c>
      <c r="I133">
        <v>1.264</v>
      </c>
      <c r="J133">
        <v>1.264</v>
      </c>
      <c r="K133" t="str">
        <f t="shared" si="8"/>
        <v>rest</v>
      </c>
      <c r="N133">
        <f t="shared" si="9"/>
        <v>0.309</v>
      </c>
      <c r="P133">
        <f t="shared" si="10"/>
        <v>2.3917968360000004E-3</v>
      </c>
      <c r="S133" t="str">
        <f t="shared" si="11"/>
        <v/>
      </c>
      <c r="U133">
        <f t="shared" si="12"/>
        <v>0.37488557384100002</v>
      </c>
    </row>
    <row r="134" spans="1:21" x14ac:dyDescent="0.35">
      <c r="A134" s="1">
        <v>1.5277777777777779E-3</v>
      </c>
      <c r="B134" s="11">
        <v>132</v>
      </c>
      <c r="C134">
        <v>1.0549999999999999</v>
      </c>
      <c r="D134">
        <v>1.0549999999999999</v>
      </c>
      <c r="E134">
        <v>1.0549999999999999</v>
      </c>
      <c r="F134">
        <v>1.0549999999999999</v>
      </c>
      <c r="G134">
        <v>1.268</v>
      </c>
      <c r="H134">
        <v>1.268</v>
      </c>
      <c r="I134">
        <v>1.268</v>
      </c>
      <c r="J134">
        <v>1.268</v>
      </c>
      <c r="K134" t="str">
        <f t="shared" si="8"/>
        <v>contract</v>
      </c>
      <c r="N134" t="str">
        <f t="shared" si="9"/>
        <v/>
      </c>
      <c r="P134">
        <f t="shared" si="10"/>
        <v>0.63187554883599983</v>
      </c>
      <c r="S134">
        <f t="shared" si="11"/>
        <v>1.0549999999999999</v>
      </c>
      <c r="U134">
        <f t="shared" si="12"/>
        <v>1.7881305840999995E-2</v>
      </c>
    </row>
    <row r="135" spans="1:21" x14ac:dyDescent="0.35">
      <c r="A135" s="1">
        <v>1.5393518518518519E-3</v>
      </c>
      <c r="B135" s="11">
        <v>133</v>
      </c>
      <c r="C135">
        <v>0.61299999999999999</v>
      </c>
      <c r="D135">
        <v>0.61299999999999999</v>
      </c>
      <c r="E135">
        <v>0.61299999999999999</v>
      </c>
      <c r="F135">
        <v>0.61299999999999999</v>
      </c>
      <c r="G135">
        <v>1.264</v>
      </c>
      <c r="H135">
        <v>1.264</v>
      </c>
      <c r="I135">
        <v>1.264</v>
      </c>
      <c r="J135">
        <v>1.264</v>
      </c>
      <c r="K135" t="str">
        <f t="shared" si="8"/>
        <v>rest</v>
      </c>
      <c r="N135">
        <f t="shared" si="9"/>
        <v>0.61299999999999999</v>
      </c>
      <c r="P135">
        <f t="shared" si="10"/>
        <v>0.124542644836</v>
      </c>
      <c r="S135" t="str">
        <f t="shared" si="11"/>
        <v/>
      </c>
      <c r="U135">
        <f t="shared" si="12"/>
        <v>9.5035941840999977E-2</v>
      </c>
    </row>
    <row r="136" spans="1:21" x14ac:dyDescent="0.35">
      <c r="A136" s="1">
        <v>1.5509259259259261E-3</v>
      </c>
      <c r="B136" s="11">
        <v>134</v>
      </c>
      <c r="C136">
        <v>0.13100000000000001</v>
      </c>
      <c r="D136">
        <v>0.13100000000000001</v>
      </c>
      <c r="E136">
        <v>0.13100000000000001</v>
      </c>
      <c r="F136">
        <v>0.13100000000000001</v>
      </c>
      <c r="G136">
        <v>1.2629999999999999</v>
      </c>
      <c r="H136">
        <v>1.2629999999999999</v>
      </c>
      <c r="I136">
        <v>1.2629999999999999</v>
      </c>
      <c r="J136">
        <v>1.2629999999999999</v>
      </c>
      <c r="K136" t="str">
        <f t="shared" si="8"/>
        <v>rest</v>
      </c>
      <c r="N136">
        <f t="shared" si="9"/>
        <v>0.13100000000000001</v>
      </c>
      <c r="P136">
        <f t="shared" si="10"/>
        <v>1.6665260835999996E-2</v>
      </c>
      <c r="S136" t="str">
        <f t="shared" si="11"/>
        <v/>
      </c>
      <c r="U136">
        <f t="shared" si="12"/>
        <v>0.62454089784099998</v>
      </c>
    </row>
    <row r="137" spans="1:21" x14ac:dyDescent="0.35">
      <c r="A137" s="1">
        <v>1.5624999999999999E-3</v>
      </c>
      <c r="B137" s="11">
        <v>135</v>
      </c>
      <c r="C137">
        <v>0.14199999999999999</v>
      </c>
      <c r="D137">
        <v>0.14199999999999999</v>
      </c>
      <c r="E137">
        <v>0.14199999999999999</v>
      </c>
      <c r="F137">
        <v>0.14199999999999999</v>
      </c>
      <c r="G137">
        <v>1.2629999999999999</v>
      </c>
      <c r="H137">
        <v>1.2629999999999999</v>
      </c>
      <c r="I137">
        <v>1.2629999999999999</v>
      </c>
      <c r="J137">
        <v>1.2629999999999999</v>
      </c>
      <c r="K137" t="str">
        <f t="shared" si="8"/>
        <v>rest</v>
      </c>
      <c r="N137">
        <f t="shared" si="9"/>
        <v>0.14199999999999999</v>
      </c>
      <c r="P137">
        <f t="shared" si="10"/>
        <v>1.3946192836000001E-2</v>
      </c>
      <c r="S137" t="str">
        <f t="shared" si="11"/>
        <v/>
      </c>
      <c r="U137">
        <f t="shared" si="12"/>
        <v>0.60727575984099991</v>
      </c>
    </row>
    <row r="138" spans="1:21" x14ac:dyDescent="0.35">
      <c r="A138" s="1">
        <v>1.5740740740740741E-3</v>
      </c>
      <c r="B138" s="11">
        <v>136</v>
      </c>
      <c r="C138">
        <v>0.13800000000000001</v>
      </c>
      <c r="D138">
        <v>0.13800000000000001</v>
      </c>
      <c r="E138">
        <v>0.13800000000000001</v>
      </c>
      <c r="F138">
        <v>0.13800000000000001</v>
      </c>
      <c r="G138">
        <v>1.2629999999999999</v>
      </c>
      <c r="H138">
        <v>1.2629999999999999</v>
      </c>
      <c r="I138">
        <v>1.2629999999999999</v>
      </c>
      <c r="J138">
        <v>1.2629999999999999</v>
      </c>
      <c r="K138" t="str">
        <f t="shared" si="8"/>
        <v>rest</v>
      </c>
      <c r="N138">
        <f t="shared" si="9"/>
        <v>0.13800000000000001</v>
      </c>
      <c r="P138">
        <f t="shared" si="10"/>
        <v>1.4906944835999995E-2</v>
      </c>
      <c r="S138" t="str">
        <f t="shared" si="11"/>
        <v/>
      </c>
      <c r="U138">
        <f t="shared" si="12"/>
        <v>0.61352599184099987</v>
      </c>
    </row>
    <row r="139" spans="1:21" x14ac:dyDescent="0.35">
      <c r="A139" s="1">
        <v>1.5856481481481479E-3</v>
      </c>
      <c r="B139" s="11">
        <v>137</v>
      </c>
      <c r="C139">
        <v>0.13600000000000001</v>
      </c>
      <c r="D139">
        <v>0.13600000000000001</v>
      </c>
      <c r="E139">
        <v>0.13600000000000001</v>
      </c>
      <c r="F139">
        <v>0.13600000000000001</v>
      </c>
      <c r="G139">
        <v>1.264</v>
      </c>
      <c r="H139">
        <v>1.264</v>
      </c>
      <c r="I139">
        <v>1.264</v>
      </c>
      <c r="J139">
        <v>1.264</v>
      </c>
      <c r="K139" t="str">
        <f t="shared" si="8"/>
        <v>rest</v>
      </c>
      <c r="N139">
        <f t="shared" si="9"/>
        <v>0.13600000000000001</v>
      </c>
      <c r="P139">
        <f t="shared" si="10"/>
        <v>1.5399320835999996E-2</v>
      </c>
      <c r="S139" t="str">
        <f t="shared" si="11"/>
        <v/>
      </c>
      <c r="U139">
        <f t="shared" si="12"/>
        <v>0.61666310784099987</v>
      </c>
    </row>
    <row r="140" spans="1:21" x14ac:dyDescent="0.35">
      <c r="A140" s="1">
        <v>1.5972222222222221E-3</v>
      </c>
      <c r="B140" s="11">
        <v>138</v>
      </c>
      <c r="C140">
        <v>0.17199999999999999</v>
      </c>
      <c r="D140">
        <v>0.17199999999999999</v>
      </c>
      <c r="E140">
        <v>0.17199999999999999</v>
      </c>
      <c r="F140">
        <v>0.17199999999999999</v>
      </c>
      <c r="G140">
        <v>1.262</v>
      </c>
      <c r="H140">
        <v>1.262</v>
      </c>
      <c r="I140">
        <v>1.262</v>
      </c>
      <c r="J140">
        <v>1.262</v>
      </c>
      <c r="K140" t="str">
        <f t="shared" si="8"/>
        <v>rest</v>
      </c>
      <c r="N140">
        <f t="shared" si="9"/>
        <v>0.17199999999999999</v>
      </c>
      <c r="P140">
        <f t="shared" si="10"/>
        <v>7.7605528360000014E-3</v>
      </c>
      <c r="S140" t="str">
        <f t="shared" si="11"/>
        <v/>
      </c>
      <c r="U140">
        <f t="shared" si="12"/>
        <v>0.56141901984100007</v>
      </c>
    </row>
    <row r="141" spans="1:21" x14ac:dyDescent="0.35">
      <c r="A141" s="1">
        <v>1.0416666666666667E-4</v>
      </c>
      <c r="B141" s="11">
        <v>139</v>
      </c>
      <c r="C141">
        <v>0.57799999999999996</v>
      </c>
      <c r="D141">
        <v>0.57799999999999996</v>
      </c>
      <c r="E141">
        <v>0.57799999999999996</v>
      </c>
      <c r="F141">
        <v>0.57799999999999996</v>
      </c>
      <c r="G141">
        <v>1.2869999999999999</v>
      </c>
      <c r="H141">
        <v>1.2869999999999999</v>
      </c>
      <c r="I141">
        <v>1.2869999999999999</v>
      </c>
      <c r="J141">
        <v>1.2869999999999999</v>
      </c>
      <c r="K141" t="str">
        <f t="shared" ref="K141:K204" si="13">IF(F141&gt;0.817,"contract","rest")</f>
        <v>rest</v>
      </c>
      <c r="N141">
        <f t="shared" si="9"/>
        <v>0.57799999999999996</v>
      </c>
      <c r="P141">
        <f t="shared" si="10"/>
        <v>0.10106422483599997</v>
      </c>
      <c r="S141" t="str">
        <f t="shared" si="11"/>
        <v/>
      </c>
      <c r="U141">
        <f t="shared" si="12"/>
        <v>0.11784047184099999</v>
      </c>
    </row>
    <row r="142" spans="1:21" x14ac:dyDescent="0.35">
      <c r="A142" s="1">
        <v>1.1574074074074073E-4</v>
      </c>
      <c r="B142" s="11">
        <v>140</v>
      </c>
      <c r="C142">
        <v>0.63200000000000001</v>
      </c>
      <c r="D142">
        <v>0.63200000000000001</v>
      </c>
      <c r="E142">
        <v>0.63200000000000001</v>
      </c>
      <c r="F142">
        <v>0.63200000000000001</v>
      </c>
      <c r="G142">
        <v>1.288</v>
      </c>
      <c r="H142">
        <v>1.288</v>
      </c>
      <c r="I142">
        <v>1.288</v>
      </c>
      <c r="J142">
        <v>1.288</v>
      </c>
      <c r="K142" t="str">
        <f t="shared" si="13"/>
        <v>rest</v>
      </c>
      <c r="N142">
        <f t="shared" si="9"/>
        <v>0.63200000000000001</v>
      </c>
      <c r="P142">
        <f t="shared" si="10"/>
        <v>0.138314072836</v>
      </c>
      <c r="S142" t="str">
        <f t="shared" si="11"/>
        <v/>
      </c>
      <c r="U142">
        <f t="shared" si="12"/>
        <v>8.3682339840999972E-2</v>
      </c>
    </row>
    <row r="143" spans="1:21" x14ac:dyDescent="0.35">
      <c r="A143" s="1">
        <v>1.273148148148148E-4</v>
      </c>
      <c r="B143" s="11">
        <v>141</v>
      </c>
      <c r="C143">
        <v>0.54600000000000004</v>
      </c>
      <c r="D143">
        <v>0.54600000000000004</v>
      </c>
      <c r="E143">
        <v>0.54600000000000004</v>
      </c>
      <c r="F143">
        <v>0.54600000000000004</v>
      </c>
      <c r="G143">
        <v>1.2849999999999999</v>
      </c>
      <c r="H143">
        <v>1.2849999999999999</v>
      </c>
      <c r="I143">
        <v>1.2849999999999999</v>
      </c>
      <c r="J143">
        <v>1.2849999999999999</v>
      </c>
      <c r="K143" t="str">
        <f t="shared" si="13"/>
        <v>rest</v>
      </c>
      <c r="N143">
        <f t="shared" si="9"/>
        <v>0.54600000000000004</v>
      </c>
      <c r="P143">
        <f t="shared" si="10"/>
        <v>8.1742240836000027E-2</v>
      </c>
      <c r="S143" t="str">
        <f t="shared" si="11"/>
        <v/>
      </c>
      <c r="U143">
        <f t="shared" si="12"/>
        <v>0.14083432784099995</v>
      </c>
    </row>
    <row r="144" spans="1:21" x14ac:dyDescent="0.35">
      <c r="A144" s="1">
        <v>1.3888888888888889E-4</v>
      </c>
      <c r="B144" s="11">
        <v>142</v>
      </c>
      <c r="C144">
        <v>0.82599999999999996</v>
      </c>
      <c r="D144">
        <v>0.82599999999999996</v>
      </c>
      <c r="E144">
        <v>0.82599999999999996</v>
      </c>
      <c r="F144">
        <v>0.82599999999999996</v>
      </c>
      <c r="G144">
        <v>1.292</v>
      </c>
      <c r="H144">
        <v>1.292</v>
      </c>
      <c r="I144">
        <v>1.292</v>
      </c>
      <c r="J144">
        <v>1.292</v>
      </c>
      <c r="K144" t="str">
        <f t="shared" si="13"/>
        <v>contract</v>
      </c>
      <c r="N144" t="str">
        <f t="shared" si="9"/>
        <v/>
      </c>
      <c r="P144">
        <f t="shared" si="10"/>
        <v>0.32024960083600001</v>
      </c>
      <c r="S144">
        <f t="shared" si="11"/>
        <v>0.82599999999999996</v>
      </c>
      <c r="U144">
        <f t="shared" si="12"/>
        <v>9.0780878410000009E-3</v>
      </c>
    </row>
    <row r="145" spans="1:21" x14ac:dyDescent="0.35">
      <c r="A145" s="1">
        <v>1.5046296296296297E-4</v>
      </c>
      <c r="B145" s="11">
        <v>143</v>
      </c>
      <c r="C145">
        <v>0.24299999999999999</v>
      </c>
      <c r="D145">
        <v>0.24299999999999999</v>
      </c>
      <c r="E145">
        <v>0.24299999999999999</v>
      </c>
      <c r="F145">
        <v>0.24299999999999999</v>
      </c>
      <c r="G145">
        <v>1.2709999999999999</v>
      </c>
      <c r="H145">
        <v>1.2709999999999999</v>
      </c>
      <c r="I145">
        <v>1.2709999999999999</v>
      </c>
      <c r="J145">
        <v>1.2709999999999999</v>
      </c>
      <c r="K145" t="str">
        <f t="shared" si="13"/>
        <v>rest</v>
      </c>
      <c r="N145">
        <f t="shared" si="9"/>
        <v>0.24299999999999999</v>
      </c>
      <c r="P145">
        <f t="shared" si="10"/>
        <v>2.9220483599999992E-4</v>
      </c>
      <c r="S145" t="str">
        <f t="shared" si="11"/>
        <v/>
      </c>
      <c r="U145">
        <f t="shared" si="12"/>
        <v>0.46006240184099995</v>
      </c>
    </row>
    <row r="146" spans="1:21" x14ac:dyDescent="0.35">
      <c r="A146" s="1">
        <v>1.6203703703703703E-4</v>
      </c>
      <c r="B146" s="11">
        <v>144</v>
      </c>
      <c r="C146">
        <v>0.29099999999999998</v>
      </c>
      <c r="D146">
        <v>0.29099999999999998</v>
      </c>
      <c r="E146">
        <v>0.29099999999999998</v>
      </c>
      <c r="F146">
        <v>0.29099999999999998</v>
      </c>
      <c r="G146">
        <v>1.2749999999999999</v>
      </c>
      <c r="H146">
        <v>1.2749999999999999</v>
      </c>
      <c r="I146">
        <v>1.2749999999999999</v>
      </c>
      <c r="J146">
        <v>1.2749999999999999</v>
      </c>
      <c r="K146" t="str">
        <f t="shared" si="13"/>
        <v>rest</v>
      </c>
      <c r="N146">
        <f t="shared" si="9"/>
        <v>0.29099999999999998</v>
      </c>
      <c r="P146">
        <f t="shared" si="10"/>
        <v>9.5518083599999929E-4</v>
      </c>
      <c r="S146" t="str">
        <f t="shared" si="11"/>
        <v/>
      </c>
      <c r="U146">
        <f t="shared" si="12"/>
        <v>0.39725161784100005</v>
      </c>
    </row>
    <row r="147" spans="1:21" x14ac:dyDescent="0.35">
      <c r="A147" s="1">
        <v>1.7361111111111112E-4</v>
      </c>
      <c r="B147" s="11">
        <v>145</v>
      </c>
      <c r="C147">
        <v>0.68</v>
      </c>
      <c r="D147">
        <v>0.68</v>
      </c>
      <c r="E147">
        <v>0.68</v>
      </c>
      <c r="F147">
        <v>0.68</v>
      </c>
      <c r="G147">
        <v>1.2749999999999999</v>
      </c>
      <c r="H147">
        <v>1.2749999999999999</v>
      </c>
      <c r="I147">
        <v>1.2749999999999999</v>
      </c>
      <c r="J147">
        <v>1.2749999999999999</v>
      </c>
      <c r="K147" t="str">
        <f t="shared" si="13"/>
        <v>rest</v>
      </c>
      <c r="N147">
        <f t="shared" si="9"/>
        <v>0.68</v>
      </c>
      <c r="P147">
        <f t="shared" si="10"/>
        <v>0.17632104883600005</v>
      </c>
      <c r="S147" t="str">
        <f t="shared" si="11"/>
        <v/>
      </c>
      <c r="U147">
        <f t="shared" si="12"/>
        <v>5.8215555840999959E-2</v>
      </c>
    </row>
    <row r="148" spans="1:21" x14ac:dyDescent="0.35">
      <c r="A148" s="1">
        <v>1.8518518518518518E-4</v>
      </c>
      <c r="B148" s="11">
        <v>146</v>
      </c>
      <c r="C148">
        <v>0.58899999999999997</v>
      </c>
      <c r="D148">
        <v>0.58899999999999997</v>
      </c>
      <c r="E148">
        <v>0.58899999999999997</v>
      </c>
      <c r="F148">
        <v>0.58899999999999997</v>
      </c>
      <c r="G148">
        <v>1.282</v>
      </c>
      <c r="H148">
        <v>1.282</v>
      </c>
      <c r="I148">
        <v>1.282</v>
      </c>
      <c r="J148">
        <v>1.282</v>
      </c>
      <c r="K148" t="str">
        <f t="shared" si="13"/>
        <v>rest</v>
      </c>
      <c r="N148">
        <f t="shared" si="9"/>
        <v>0.58899999999999997</v>
      </c>
      <c r="P148">
        <f t="shared" si="10"/>
        <v>0.10817915683599999</v>
      </c>
      <c r="S148" t="str">
        <f t="shared" si="11"/>
        <v/>
      </c>
      <c r="U148">
        <f t="shared" si="12"/>
        <v>0.11040933384099999</v>
      </c>
    </row>
    <row r="149" spans="1:21" x14ac:dyDescent="0.35">
      <c r="A149" s="1">
        <v>1.9675925925925926E-4</v>
      </c>
      <c r="B149" s="11">
        <v>147</v>
      </c>
      <c r="C149">
        <v>0.26800000000000002</v>
      </c>
      <c r="D149">
        <v>0.26800000000000002</v>
      </c>
      <c r="E149">
        <v>0.26800000000000002</v>
      </c>
      <c r="F149">
        <v>0.26800000000000002</v>
      </c>
      <c r="G149">
        <v>1.2789999999999999</v>
      </c>
      <c r="H149">
        <v>1.2789999999999999</v>
      </c>
      <c r="I149">
        <v>1.2789999999999999</v>
      </c>
      <c r="J149">
        <v>1.2789999999999999</v>
      </c>
      <c r="K149" t="str">
        <f t="shared" si="13"/>
        <v>rest</v>
      </c>
      <c r="N149">
        <f t="shared" si="9"/>
        <v>0.26800000000000002</v>
      </c>
      <c r="P149">
        <f t="shared" si="10"/>
        <v>6.2504836000000383E-5</v>
      </c>
      <c r="S149" t="str">
        <f t="shared" si="11"/>
        <v/>
      </c>
      <c r="U149">
        <f t="shared" si="12"/>
        <v>0.42677345184099991</v>
      </c>
    </row>
    <row r="150" spans="1:21" x14ac:dyDescent="0.35">
      <c r="A150" s="1">
        <v>2.0833333333333335E-4</v>
      </c>
      <c r="B150" s="11">
        <v>148</v>
      </c>
      <c r="C150">
        <v>0.23</v>
      </c>
      <c r="D150">
        <v>0.23</v>
      </c>
      <c r="E150">
        <v>0.23</v>
      </c>
      <c r="F150">
        <v>0.23</v>
      </c>
      <c r="G150">
        <v>1.2809999999999999</v>
      </c>
      <c r="H150">
        <v>1.2809999999999999</v>
      </c>
      <c r="I150">
        <v>1.2809999999999999</v>
      </c>
      <c r="J150">
        <v>1.2809999999999999</v>
      </c>
      <c r="K150" t="str">
        <f t="shared" si="13"/>
        <v>rest</v>
      </c>
      <c r="N150">
        <f t="shared" si="9"/>
        <v>0.23</v>
      </c>
      <c r="P150">
        <f t="shared" si="10"/>
        <v>9.0564883599999894E-4</v>
      </c>
      <c r="S150" t="str">
        <f t="shared" si="11"/>
        <v/>
      </c>
      <c r="U150">
        <f t="shared" si="12"/>
        <v>0.47786665584099997</v>
      </c>
    </row>
    <row r="151" spans="1:21" x14ac:dyDescent="0.35">
      <c r="A151" s="1">
        <v>2.199074074074074E-4</v>
      </c>
      <c r="B151" s="11">
        <v>149</v>
      </c>
      <c r="C151">
        <v>0.23100000000000001</v>
      </c>
      <c r="D151">
        <v>0.23100000000000001</v>
      </c>
      <c r="E151">
        <v>0.23100000000000001</v>
      </c>
      <c r="F151">
        <v>0.23100000000000001</v>
      </c>
      <c r="G151">
        <v>1.2829999999999999</v>
      </c>
      <c r="H151">
        <v>1.2829999999999999</v>
      </c>
      <c r="I151">
        <v>1.2829999999999999</v>
      </c>
      <c r="J151">
        <v>1.2829999999999999</v>
      </c>
      <c r="K151" t="str">
        <f t="shared" si="13"/>
        <v>rest</v>
      </c>
      <c r="N151">
        <f t="shared" si="9"/>
        <v>0.23100000000000001</v>
      </c>
      <c r="P151">
        <f t="shared" si="10"/>
        <v>8.4646083599999888E-4</v>
      </c>
      <c r="S151" t="str">
        <f t="shared" si="11"/>
        <v/>
      </c>
      <c r="U151">
        <f t="shared" si="12"/>
        <v>0.47648509784099996</v>
      </c>
    </row>
    <row r="152" spans="1:21" x14ac:dyDescent="0.35">
      <c r="A152" s="1">
        <v>2.3148148148148146E-4</v>
      </c>
      <c r="B152" s="11">
        <v>150</v>
      </c>
      <c r="C152">
        <v>0.36699999999999999</v>
      </c>
      <c r="D152">
        <v>0.36699999999999999</v>
      </c>
      <c r="E152">
        <v>0.36699999999999999</v>
      </c>
      <c r="F152">
        <v>0.36699999999999999</v>
      </c>
      <c r="G152">
        <v>1.2769999999999999</v>
      </c>
      <c r="H152">
        <v>1.2769999999999999</v>
      </c>
      <c r="I152">
        <v>1.2769999999999999</v>
      </c>
      <c r="J152">
        <v>1.2769999999999999</v>
      </c>
      <c r="K152" t="str">
        <f t="shared" si="13"/>
        <v>rest</v>
      </c>
      <c r="N152">
        <f t="shared" si="9"/>
        <v>0.36699999999999999</v>
      </c>
      <c r="P152">
        <f t="shared" si="10"/>
        <v>1.1428892836E-2</v>
      </c>
      <c r="S152" t="str">
        <f t="shared" si="11"/>
        <v/>
      </c>
      <c r="U152">
        <f t="shared" si="12"/>
        <v>0.30722520984099994</v>
      </c>
    </row>
    <row r="153" spans="1:21" x14ac:dyDescent="0.35">
      <c r="A153" s="1">
        <v>2.4305555555555552E-4</v>
      </c>
      <c r="B153" s="11">
        <v>151</v>
      </c>
      <c r="C153">
        <v>0.80100000000000005</v>
      </c>
      <c r="D153">
        <v>0.80100000000000005</v>
      </c>
      <c r="E153">
        <v>0.80100000000000005</v>
      </c>
      <c r="F153">
        <v>0.80100000000000005</v>
      </c>
      <c r="G153">
        <v>1.2729999999999999</v>
      </c>
      <c r="H153">
        <v>1.2729999999999999</v>
      </c>
      <c r="I153">
        <v>1.2729999999999999</v>
      </c>
      <c r="J153">
        <v>1.2729999999999999</v>
      </c>
      <c r="K153" t="s">
        <v>13</v>
      </c>
      <c r="N153" t="str">
        <f t="shared" si="9"/>
        <v/>
      </c>
      <c r="P153">
        <f t="shared" si="10"/>
        <v>0.29257930083600014</v>
      </c>
      <c r="S153">
        <f t="shared" si="11"/>
        <v>0.80100000000000005</v>
      </c>
      <c r="U153">
        <f t="shared" si="12"/>
        <v>1.446703784099998E-2</v>
      </c>
    </row>
    <row r="154" spans="1:21" x14ac:dyDescent="0.35">
      <c r="A154" s="1">
        <v>2.5462962962962961E-4</v>
      </c>
      <c r="B154" s="11">
        <v>152</v>
      </c>
      <c r="C154">
        <v>0.53900000000000003</v>
      </c>
      <c r="D154">
        <v>0.53900000000000003</v>
      </c>
      <c r="E154">
        <v>0.53900000000000003</v>
      </c>
      <c r="F154">
        <v>0.53900000000000003</v>
      </c>
      <c r="G154">
        <v>1.276</v>
      </c>
      <c r="H154">
        <v>1.276</v>
      </c>
      <c r="I154">
        <v>1.276</v>
      </c>
      <c r="J154">
        <v>1.276</v>
      </c>
      <c r="K154" t="str">
        <f t="shared" si="13"/>
        <v>rest</v>
      </c>
      <c r="N154">
        <f t="shared" si="9"/>
        <v>0.53900000000000003</v>
      </c>
      <c r="P154">
        <f t="shared" si="10"/>
        <v>7.7788556836000028E-2</v>
      </c>
      <c r="S154" t="str">
        <f t="shared" si="11"/>
        <v/>
      </c>
      <c r="U154">
        <f t="shared" si="12"/>
        <v>0.14613723384099994</v>
      </c>
    </row>
    <row r="155" spans="1:21" x14ac:dyDescent="0.35">
      <c r="A155" s="1">
        <v>2.6620370370370372E-4</v>
      </c>
      <c r="B155" s="11">
        <v>153</v>
      </c>
      <c r="C155">
        <v>0.25700000000000001</v>
      </c>
      <c r="D155">
        <v>0.25700000000000001</v>
      </c>
      <c r="E155">
        <v>0.25700000000000001</v>
      </c>
      <c r="F155">
        <v>0.25700000000000001</v>
      </c>
      <c r="G155">
        <v>1.2729999999999999</v>
      </c>
      <c r="H155">
        <v>1.2729999999999999</v>
      </c>
      <c r="I155">
        <v>1.2729999999999999</v>
      </c>
      <c r="J155">
        <v>1.2729999999999999</v>
      </c>
      <c r="K155" t="str">
        <f t="shared" si="13"/>
        <v>rest</v>
      </c>
      <c r="N155">
        <f t="shared" si="9"/>
        <v>0.25700000000000001</v>
      </c>
      <c r="P155">
        <f t="shared" si="10"/>
        <v>9.5728359999999113E-6</v>
      </c>
      <c r="S155" t="str">
        <f t="shared" si="11"/>
        <v/>
      </c>
      <c r="U155">
        <f t="shared" si="12"/>
        <v>0.44126658984099992</v>
      </c>
    </row>
    <row r="156" spans="1:21" x14ac:dyDescent="0.35">
      <c r="A156" s="1">
        <v>2.7777777777777778E-4</v>
      </c>
      <c r="B156" s="11">
        <v>154</v>
      </c>
      <c r="C156">
        <v>0.24099999999999999</v>
      </c>
      <c r="D156">
        <v>0.24099999999999999</v>
      </c>
      <c r="E156">
        <v>0.24099999999999999</v>
      </c>
      <c r="F156">
        <v>0.24099999999999999</v>
      </c>
      <c r="G156">
        <v>1.27</v>
      </c>
      <c r="H156">
        <v>1.27</v>
      </c>
      <c r="I156">
        <v>1.27</v>
      </c>
      <c r="J156">
        <v>1.27</v>
      </c>
      <c r="K156" t="str">
        <f t="shared" si="13"/>
        <v>rest</v>
      </c>
      <c r="N156">
        <f t="shared" si="9"/>
        <v>0.24099999999999999</v>
      </c>
      <c r="P156">
        <f t="shared" si="10"/>
        <v>3.64580836E-4</v>
      </c>
      <c r="S156" t="str">
        <f t="shared" si="11"/>
        <v/>
      </c>
      <c r="U156">
        <f t="shared" si="12"/>
        <v>0.46277951784099997</v>
      </c>
    </row>
    <row r="157" spans="1:21" x14ac:dyDescent="0.35">
      <c r="A157" s="1">
        <v>2.8935185185185189E-4</v>
      </c>
      <c r="B157" s="11">
        <v>155</v>
      </c>
      <c r="C157">
        <v>0.221</v>
      </c>
      <c r="D157">
        <v>0.221</v>
      </c>
      <c r="E157">
        <v>0.221</v>
      </c>
      <c r="F157">
        <v>0.221</v>
      </c>
      <c r="G157">
        <v>1.2709999999999999</v>
      </c>
      <c r="H157">
        <v>1.2709999999999999</v>
      </c>
      <c r="I157">
        <v>1.2709999999999999</v>
      </c>
      <c r="J157">
        <v>1.2709999999999999</v>
      </c>
      <c r="K157" t="str">
        <f t="shared" si="13"/>
        <v>rest</v>
      </c>
      <c r="N157">
        <f t="shared" si="9"/>
        <v>0.221</v>
      </c>
      <c r="P157">
        <f t="shared" si="10"/>
        <v>1.5283408359999993E-3</v>
      </c>
      <c r="S157" t="str">
        <f t="shared" si="11"/>
        <v/>
      </c>
      <c r="U157">
        <f t="shared" si="12"/>
        <v>0.49039067784099999</v>
      </c>
    </row>
    <row r="158" spans="1:21" x14ac:dyDescent="0.35">
      <c r="A158" s="1">
        <v>3.0092592592592595E-4</v>
      </c>
      <c r="B158" s="11">
        <v>156</v>
      </c>
      <c r="C158">
        <v>0.34</v>
      </c>
      <c r="D158">
        <v>0.34</v>
      </c>
      <c r="E158">
        <v>0.34</v>
      </c>
      <c r="F158">
        <v>0.34</v>
      </c>
      <c r="G158">
        <v>1.27</v>
      </c>
      <c r="H158">
        <v>1.27</v>
      </c>
      <c r="I158">
        <v>1.27</v>
      </c>
      <c r="J158">
        <v>1.27</v>
      </c>
      <c r="K158" t="str">
        <f t="shared" si="13"/>
        <v>rest</v>
      </c>
      <c r="N158">
        <f t="shared" si="9"/>
        <v>0.34</v>
      </c>
      <c r="P158">
        <f t="shared" si="10"/>
        <v>6.3849688360000049E-3</v>
      </c>
      <c r="S158" t="str">
        <f t="shared" si="11"/>
        <v/>
      </c>
      <c r="U158">
        <f t="shared" si="12"/>
        <v>0.33788527584099987</v>
      </c>
    </row>
    <row r="159" spans="1:21" x14ac:dyDescent="0.35">
      <c r="A159" s="1">
        <v>3.1250000000000001E-4</v>
      </c>
      <c r="B159" s="11">
        <v>157</v>
      </c>
      <c r="C159">
        <v>0.84</v>
      </c>
      <c r="D159">
        <v>0.84</v>
      </c>
      <c r="E159">
        <v>0.84</v>
      </c>
      <c r="F159">
        <v>0.84</v>
      </c>
      <c r="G159">
        <v>1.27</v>
      </c>
      <c r="H159">
        <v>1.27</v>
      </c>
      <c r="I159">
        <v>1.27</v>
      </c>
      <c r="J159">
        <v>1.27</v>
      </c>
      <c r="K159" t="str">
        <f t="shared" si="13"/>
        <v>contract</v>
      </c>
      <c r="N159" t="str">
        <f t="shared" si="9"/>
        <v/>
      </c>
      <c r="P159">
        <f t="shared" si="10"/>
        <v>0.33629096883600001</v>
      </c>
      <c r="S159">
        <f t="shared" si="11"/>
        <v>0.84</v>
      </c>
      <c r="U159">
        <f t="shared" si="12"/>
        <v>6.6062758409999988E-3</v>
      </c>
    </row>
    <row r="160" spans="1:21" x14ac:dyDescent="0.35">
      <c r="A160" s="1">
        <v>3.2407407407407406E-4</v>
      </c>
      <c r="B160" s="11">
        <v>158</v>
      </c>
      <c r="C160">
        <v>0.33100000000000002</v>
      </c>
      <c r="D160">
        <v>0.33100000000000002</v>
      </c>
      <c r="E160">
        <v>0.33100000000000002</v>
      </c>
      <c r="F160">
        <v>0.33100000000000002</v>
      </c>
      <c r="G160">
        <v>1.2749999999999999</v>
      </c>
      <c r="H160">
        <v>1.2749999999999999</v>
      </c>
      <c r="I160">
        <v>1.2749999999999999</v>
      </c>
      <c r="J160">
        <v>1.2749999999999999</v>
      </c>
      <c r="K160" t="str">
        <f t="shared" si="13"/>
        <v>rest</v>
      </c>
      <c r="N160">
        <f t="shared" si="9"/>
        <v>0.33100000000000002</v>
      </c>
      <c r="P160">
        <f t="shared" si="10"/>
        <v>5.0276608360000034E-3</v>
      </c>
      <c r="S160" t="str">
        <f t="shared" si="11"/>
        <v/>
      </c>
      <c r="U160">
        <f t="shared" si="12"/>
        <v>0.34842929784100002</v>
      </c>
    </row>
    <row r="161" spans="1:21" x14ac:dyDescent="0.35">
      <c r="A161" s="1">
        <v>3.3564814814814812E-4</v>
      </c>
      <c r="B161" s="11">
        <v>159</v>
      </c>
      <c r="C161">
        <v>0.216</v>
      </c>
      <c r="D161">
        <v>0.216</v>
      </c>
      <c r="E161">
        <v>0.216</v>
      </c>
      <c r="F161">
        <v>0.216</v>
      </c>
      <c r="G161">
        <v>1.2709999999999999</v>
      </c>
      <c r="H161">
        <v>1.2709999999999999</v>
      </c>
      <c r="I161">
        <v>1.2709999999999999</v>
      </c>
      <c r="J161">
        <v>1.2709999999999999</v>
      </c>
      <c r="K161" t="str">
        <f t="shared" si="13"/>
        <v>rest</v>
      </c>
      <c r="N161">
        <f t="shared" si="9"/>
        <v>0.216</v>
      </c>
      <c r="P161">
        <f t="shared" si="10"/>
        <v>1.9442808359999995E-3</v>
      </c>
      <c r="S161" t="str">
        <f t="shared" si="11"/>
        <v/>
      </c>
      <c r="U161">
        <f t="shared" si="12"/>
        <v>0.49741846784099997</v>
      </c>
    </row>
    <row r="162" spans="1:21" x14ac:dyDescent="0.35">
      <c r="A162" s="1">
        <v>3.4722222222222224E-4</v>
      </c>
      <c r="B162" s="11">
        <v>160</v>
      </c>
      <c r="C162">
        <v>0.188</v>
      </c>
      <c r="D162">
        <v>0.188</v>
      </c>
      <c r="E162">
        <v>0.188</v>
      </c>
      <c r="F162">
        <v>0.188</v>
      </c>
      <c r="G162">
        <v>1.27</v>
      </c>
      <c r="H162">
        <v>1.27</v>
      </c>
      <c r="I162">
        <v>1.27</v>
      </c>
      <c r="J162">
        <v>1.27</v>
      </c>
      <c r="K162" t="str">
        <f t="shared" si="13"/>
        <v>rest</v>
      </c>
      <c r="N162">
        <f t="shared" si="9"/>
        <v>0.188</v>
      </c>
      <c r="P162">
        <f t="shared" si="10"/>
        <v>5.1975448359999985E-3</v>
      </c>
      <c r="S162" t="str">
        <f t="shared" si="11"/>
        <v/>
      </c>
      <c r="U162">
        <f t="shared" si="12"/>
        <v>0.53769809184100004</v>
      </c>
    </row>
    <row r="163" spans="1:21" x14ac:dyDescent="0.35">
      <c r="A163" s="1">
        <v>3.5879629629629635E-4</v>
      </c>
      <c r="B163" s="11">
        <v>161</v>
      </c>
      <c r="C163">
        <v>0.158</v>
      </c>
      <c r="D163">
        <v>0.158</v>
      </c>
      <c r="E163">
        <v>0.158</v>
      </c>
      <c r="F163">
        <v>0.158</v>
      </c>
      <c r="G163">
        <v>1.272</v>
      </c>
      <c r="H163">
        <v>1.272</v>
      </c>
      <c r="I163">
        <v>1.272</v>
      </c>
      <c r="J163">
        <v>1.272</v>
      </c>
      <c r="K163" t="str">
        <f t="shared" si="13"/>
        <v>rest</v>
      </c>
      <c r="N163">
        <f t="shared" si="9"/>
        <v>0.158</v>
      </c>
      <c r="P163">
        <f t="shared" si="10"/>
        <v>1.0423184835999999E-2</v>
      </c>
      <c r="S163" t="str">
        <f t="shared" si="11"/>
        <v/>
      </c>
      <c r="U163">
        <f t="shared" si="12"/>
        <v>0.58259483184099992</v>
      </c>
    </row>
    <row r="164" spans="1:21" x14ac:dyDescent="0.35">
      <c r="A164" s="1">
        <v>3.7037037037037035E-4</v>
      </c>
      <c r="B164" s="11">
        <v>162</v>
      </c>
      <c r="C164">
        <v>0.20699999999999999</v>
      </c>
      <c r="D164">
        <v>0.20699999999999999</v>
      </c>
      <c r="E164">
        <v>0.20699999999999999</v>
      </c>
      <c r="F164">
        <v>0.20699999999999999</v>
      </c>
      <c r="G164">
        <v>1.2749999999999999</v>
      </c>
      <c r="H164">
        <v>1.2749999999999999</v>
      </c>
      <c r="I164">
        <v>1.2749999999999999</v>
      </c>
      <c r="J164">
        <v>1.2749999999999999</v>
      </c>
      <c r="K164" t="str">
        <f t="shared" si="13"/>
        <v>rest</v>
      </c>
      <c r="N164">
        <f t="shared" si="9"/>
        <v>0.20699999999999999</v>
      </c>
      <c r="P164">
        <f t="shared" si="10"/>
        <v>2.8189728360000004E-3</v>
      </c>
      <c r="S164" t="str">
        <f t="shared" si="11"/>
        <v/>
      </c>
      <c r="U164">
        <f t="shared" si="12"/>
        <v>0.51019448984100002</v>
      </c>
    </row>
    <row r="165" spans="1:21" x14ac:dyDescent="0.35">
      <c r="A165" s="1">
        <v>3.8194444444444446E-4</v>
      </c>
      <c r="B165" s="11">
        <v>163</v>
      </c>
      <c r="C165">
        <v>0.52300000000000002</v>
      </c>
      <c r="D165">
        <v>0.52300000000000002</v>
      </c>
      <c r="E165">
        <v>0.52300000000000002</v>
      </c>
      <c r="F165">
        <v>0.52300000000000002</v>
      </c>
      <c r="G165">
        <v>1.274</v>
      </c>
      <c r="H165">
        <v>1.274</v>
      </c>
      <c r="I165">
        <v>1.274</v>
      </c>
      <c r="J165">
        <v>1.274</v>
      </c>
      <c r="K165" t="str">
        <f t="shared" si="13"/>
        <v>rest</v>
      </c>
      <c r="N165">
        <f t="shared" si="9"/>
        <v>0.52300000000000002</v>
      </c>
      <c r="P165">
        <f t="shared" si="10"/>
        <v>6.9119564836000014E-2</v>
      </c>
      <c r="S165" t="str">
        <f t="shared" si="11"/>
        <v/>
      </c>
      <c r="U165">
        <f t="shared" si="12"/>
        <v>0.15862616184099995</v>
      </c>
    </row>
    <row r="166" spans="1:21" x14ac:dyDescent="0.35">
      <c r="A166" s="1">
        <v>3.9351851851851852E-4</v>
      </c>
      <c r="B166" s="11">
        <v>164</v>
      </c>
      <c r="C166">
        <v>0.82599999999999996</v>
      </c>
      <c r="D166">
        <v>0.82599999999999996</v>
      </c>
      <c r="E166">
        <v>0.82599999999999996</v>
      </c>
      <c r="F166">
        <v>0.82599999999999996</v>
      </c>
      <c r="G166">
        <v>1.2769999999999999</v>
      </c>
      <c r="H166">
        <v>1.2769999999999999</v>
      </c>
      <c r="I166">
        <v>1.2769999999999999</v>
      </c>
      <c r="J166">
        <v>1.2769999999999999</v>
      </c>
      <c r="K166" t="str">
        <f t="shared" si="13"/>
        <v>contract</v>
      </c>
      <c r="N166" t="str">
        <f t="shared" si="9"/>
        <v/>
      </c>
      <c r="P166">
        <f t="shared" si="10"/>
        <v>0.32024960083600001</v>
      </c>
      <c r="S166">
        <f t="shared" si="11"/>
        <v>0.82599999999999996</v>
      </c>
      <c r="U166">
        <f t="shared" si="12"/>
        <v>9.0780878410000009E-3</v>
      </c>
    </row>
    <row r="167" spans="1:21" x14ac:dyDescent="0.35">
      <c r="A167" s="1">
        <v>4.0509259259259258E-4</v>
      </c>
      <c r="B167" s="11">
        <v>165</v>
      </c>
      <c r="C167">
        <v>0.28000000000000003</v>
      </c>
      <c r="D167">
        <v>0.28000000000000003</v>
      </c>
      <c r="E167">
        <v>0.28000000000000003</v>
      </c>
      <c r="F167">
        <v>0.28000000000000003</v>
      </c>
      <c r="G167">
        <v>1.276</v>
      </c>
      <c r="H167">
        <v>1.276</v>
      </c>
      <c r="I167">
        <v>1.276</v>
      </c>
      <c r="J167">
        <v>1.276</v>
      </c>
      <c r="K167" t="str">
        <f t="shared" si="13"/>
        <v>rest</v>
      </c>
      <c r="N167">
        <f t="shared" si="9"/>
        <v>0.28000000000000003</v>
      </c>
      <c r="P167">
        <f t="shared" si="10"/>
        <v>3.9624883600000141E-4</v>
      </c>
      <c r="S167" t="str">
        <f t="shared" si="11"/>
        <v/>
      </c>
      <c r="U167">
        <f t="shared" si="12"/>
        <v>0.41123875584099989</v>
      </c>
    </row>
    <row r="168" spans="1:21" x14ac:dyDescent="0.35">
      <c r="A168" s="1">
        <v>4.1666666666666669E-4</v>
      </c>
      <c r="B168" s="11">
        <v>166</v>
      </c>
      <c r="C168">
        <v>0.157</v>
      </c>
      <c r="D168">
        <v>0.157</v>
      </c>
      <c r="E168">
        <v>0.157</v>
      </c>
      <c r="F168">
        <v>0.157</v>
      </c>
      <c r="G168">
        <v>1.2709999999999999</v>
      </c>
      <c r="H168">
        <v>1.2709999999999999</v>
      </c>
      <c r="I168">
        <v>1.2709999999999999</v>
      </c>
      <c r="J168">
        <v>1.2709999999999999</v>
      </c>
      <c r="K168" t="str">
        <f t="shared" si="13"/>
        <v>rest</v>
      </c>
      <c r="N168">
        <f t="shared" si="9"/>
        <v>0.157</v>
      </c>
      <c r="P168">
        <f t="shared" si="10"/>
        <v>1.0628372835999999E-2</v>
      </c>
      <c r="S168" t="str">
        <f t="shared" si="11"/>
        <v/>
      </c>
      <c r="U168">
        <f t="shared" si="12"/>
        <v>0.58412238984099984</v>
      </c>
    </row>
    <row r="169" spans="1:21" x14ac:dyDescent="0.35">
      <c r="A169" s="1">
        <v>4.2824074074074075E-4</v>
      </c>
      <c r="B169" s="11">
        <v>167</v>
      </c>
      <c r="C169">
        <v>0.20899999999999999</v>
      </c>
      <c r="D169">
        <v>0.20899999999999999</v>
      </c>
      <c r="E169">
        <v>0.20899999999999999</v>
      </c>
      <c r="F169">
        <v>0.20899999999999999</v>
      </c>
      <c r="G169">
        <v>1.2749999999999999</v>
      </c>
      <c r="H169">
        <v>1.2749999999999999</v>
      </c>
      <c r="I169">
        <v>1.2749999999999999</v>
      </c>
      <c r="J169">
        <v>1.2749999999999999</v>
      </c>
      <c r="K169" t="str">
        <f t="shared" si="13"/>
        <v>rest</v>
      </c>
      <c r="N169">
        <f t="shared" si="9"/>
        <v>0.20899999999999999</v>
      </c>
      <c r="P169">
        <f t="shared" si="10"/>
        <v>2.6105968359999999E-3</v>
      </c>
      <c r="S169" t="str">
        <f t="shared" si="11"/>
        <v/>
      </c>
      <c r="U169">
        <f t="shared" si="12"/>
        <v>0.50734137384099998</v>
      </c>
    </row>
    <row r="170" spans="1:21" x14ac:dyDescent="0.35">
      <c r="A170" s="1">
        <v>4.3981481481481481E-4</v>
      </c>
      <c r="B170" s="11">
        <v>168</v>
      </c>
      <c r="C170">
        <v>0.22700000000000001</v>
      </c>
      <c r="D170">
        <v>0.22700000000000001</v>
      </c>
      <c r="E170">
        <v>0.22700000000000001</v>
      </c>
      <c r="F170">
        <v>0.22700000000000001</v>
      </c>
      <c r="G170">
        <v>1.28</v>
      </c>
      <c r="H170">
        <v>1.28</v>
      </c>
      <c r="I170">
        <v>1.28</v>
      </c>
      <c r="J170">
        <v>1.28</v>
      </c>
      <c r="K170" t="str">
        <f t="shared" si="13"/>
        <v>rest</v>
      </c>
      <c r="N170">
        <f t="shared" si="9"/>
        <v>0.22700000000000001</v>
      </c>
      <c r="P170">
        <f t="shared" si="10"/>
        <v>1.095212835999999E-3</v>
      </c>
      <c r="S170" t="str">
        <f t="shared" si="11"/>
        <v/>
      </c>
      <c r="U170">
        <f t="shared" si="12"/>
        <v>0.48202332984099999</v>
      </c>
    </row>
    <row r="171" spans="1:21" x14ac:dyDescent="0.35">
      <c r="A171" s="1">
        <v>4.5138888888888892E-4</v>
      </c>
      <c r="B171" s="11">
        <v>169</v>
      </c>
      <c r="C171">
        <v>0.436</v>
      </c>
      <c r="D171">
        <v>0.436</v>
      </c>
      <c r="E171">
        <v>0.436</v>
      </c>
      <c r="F171">
        <v>0.436</v>
      </c>
      <c r="G171">
        <v>1.276</v>
      </c>
      <c r="H171">
        <v>1.276</v>
      </c>
      <c r="I171">
        <v>1.276</v>
      </c>
      <c r="J171">
        <v>1.276</v>
      </c>
      <c r="K171" t="str">
        <f t="shared" si="13"/>
        <v>rest</v>
      </c>
      <c r="N171">
        <f t="shared" si="9"/>
        <v>0.436</v>
      </c>
      <c r="P171">
        <f t="shared" si="10"/>
        <v>3.0942920836000004E-2</v>
      </c>
      <c r="S171" t="str">
        <f t="shared" si="11"/>
        <v/>
      </c>
      <c r="U171">
        <f t="shared" si="12"/>
        <v>0.23549570784099996</v>
      </c>
    </row>
    <row r="172" spans="1:21" x14ac:dyDescent="0.35">
      <c r="A172" s="1">
        <v>4.6296296296296293E-4</v>
      </c>
      <c r="B172" s="11">
        <v>170</v>
      </c>
      <c r="C172">
        <v>0.94499999999999995</v>
      </c>
      <c r="D172">
        <v>0.94499999999999995</v>
      </c>
      <c r="E172">
        <v>0.94499999999999995</v>
      </c>
      <c r="F172">
        <v>0.94499999999999995</v>
      </c>
      <c r="G172">
        <v>1.2769999999999999</v>
      </c>
      <c r="H172">
        <v>1.2769999999999999</v>
      </c>
      <c r="I172">
        <v>1.2769999999999999</v>
      </c>
      <c r="J172">
        <v>1.2769999999999999</v>
      </c>
      <c r="K172" t="str">
        <f t="shared" si="13"/>
        <v>contract</v>
      </c>
      <c r="N172" t="str">
        <f t="shared" si="9"/>
        <v/>
      </c>
      <c r="P172">
        <f t="shared" si="10"/>
        <v>0.469096228836</v>
      </c>
      <c r="S172">
        <f t="shared" si="11"/>
        <v>0.94499999999999995</v>
      </c>
      <c r="U172">
        <f t="shared" si="12"/>
        <v>5.6268584099999962E-4</v>
      </c>
    </row>
    <row r="173" spans="1:21" x14ac:dyDescent="0.35">
      <c r="A173" s="1">
        <v>4.7453703703703704E-4</v>
      </c>
      <c r="B173" s="11">
        <v>171</v>
      </c>
      <c r="C173">
        <v>0.28699999999999998</v>
      </c>
      <c r="D173">
        <v>0.28699999999999998</v>
      </c>
      <c r="E173">
        <v>0.28699999999999998</v>
      </c>
      <c r="F173">
        <v>0.28699999999999998</v>
      </c>
      <c r="G173">
        <v>1.276</v>
      </c>
      <c r="H173">
        <v>1.276</v>
      </c>
      <c r="I173">
        <v>1.276</v>
      </c>
      <c r="J173">
        <v>1.276</v>
      </c>
      <c r="K173" t="str">
        <f t="shared" si="13"/>
        <v>rest</v>
      </c>
      <c r="N173">
        <f t="shared" si="9"/>
        <v>0.28699999999999998</v>
      </c>
      <c r="P173">
        <f t="shared" si="10"/>
        <v>7.239328359999992E-4</v>
      </c>
      <c r="S173" t="str">
        <f t="shared" si="11"/>
        <v/>
      </c>
      <c r="U173">
        <f t="shared" si="12"/>
        <v>0.40230984984100004</v>
      </c>
    </row>
    <row r="174" spans="1:21" x14ac:dyDescent="0.35">
      <c r="A174" s="1">
        <v>4.8611111111111104E-4</v>
      </c>
      <c r="B174" s="11">
        <v>172</v>
      </c>
      <c r="C174">
        <v>0.20399999999999999</v>
      </c>
      <c r="D174">
        <v>0.20399999999999999</v>
      </c>
      <c r="E174">
        <v>0.20399999999999999</v>
      </c>
      <c r="F174">
        <v>0.20399999999999999</v>
      </c>
      <c r="G174">
        <v>1.2749999999999999</v>
      </c>
      <c r="H174">
        <v>1.2749999999999999</v>
      </c>
      <c r="I174">
        <v>1.2749999999999999</v>
      </c>
      <c r="J174">
        <v>1.2749999999999999</v>
      </c>
      <c r="K174" t="str">
        <f t="shared" si="13"/>
        <v>rest</v>
      </c>
      <c r="N174">
        <f t="shared" si="9"/>
        <v>0.20399999999999999</v>
      </c>
      <c r="P174">
        <f t="shared" si="10"/>
        <v>3.1465368360000007E-3</v>
      </c>
      <c r="S174" t="str">
        <f t="shared" si="11"/>
        <v/>
      </c>
      <c r="U174">
        <f t="shared" si="12"/>
        <v>0.51448916384099996</v>
      </c>
    </row>
    <row r="175" spans="1:21" x14ac:dyDescent="0.35">
      <c r="A175" s="1">
        <v>4.9768518518518521E-4</v>
      </c>
      <c r="B175" s="11">
        <v>173</v>
      </c>
      <c r="C175">
        <v>0.223</v>
      </c>
      <c r="D175">
        <v>0.223</v>
      </c>
      <c r="E175">
        <v>0.223</v>
      </c>
      <c r="F175">
        <v>0.223</v>
      </c>
      <c r="G175">
        <v>1.276</v>
      </c>
      <c r="H175">
        <v>1.276</v>
      </c>
      <c r="I175">
        <v>1.276</v>
      </c>
      <c r="J175">
        <v>1.276</v>
      </c>
      <c r="K175" t="str">
        <f t="shared" si="13"/>
        <v>rest</v>
      </c>
      <c r="N175">
        <f t="shared" si="9"/>
        <v>0.223</v>
      </c>
      <c r="P175">
        <f t="shared" si="10"/>
        <v>1.3759648359999992E-3</v>
      </c>
      <c r="S175" t="str">
        <f t="shared" si="11"/>
        <v/>
      </c>
      <c r="U175">
        <f t="shared" si="12"/>
        <v>0.487593561841</v>
      </c>
    </row>
    <row r="176" spans="1:21" x14ac:dyDescent="0.35">
      <c r="A176" s="1">
        <v>5.0925925925925921E-4</v>
      </c>
      <c r="B176" s="11">
        <v>174</v>
      </c>
      <c r="C176">
        <v>0.20499999999999999</v>
      </c>
      <c r="D176">
        <v>0.20499999999999999</v>
      </c>
      <c r="E176">
        <v>0.20499999999999999</v>
      </c>
      <c r="F176">
        <v>0.20499999999999999</v>
      </c>
      <c r="G176">
        <v>1.2749999999999999</v>
      </c>
      <c r="H176">
        <v>1.2749999999999999</v>
      </c>
      <c r="I176">
        <v>1.2749999999999999</v>
      </c>
      <c r="J176">
        <v>1.2749999999999999</v>
      </c>
      <c r="K176" t="str">
        <f t="shared" si="13"/>
        <v>rest</v>
      </c>
      <c r="N176">
        <f t="shared" si="9"/>
        <v>0.20499999999999999</v>
      </c>
      <c r="P176">
        <f t="shared" si="10"/>
        <v>3.0353488360000003E-3</v>
      </c>
      <c r="S176" t="str">
        <f t="shared" si="11"/>
        <v/>
      </c>
      <c r="U176">
        <f t="shared" si="12"/>
        <v>0.51305560584099996</v>
      </c>
    </row>
    <row r="177" spans="1:21" x14ac:dyDescent="0.35">
      <c r="A177" s="1">
        <v>5.2083333333333333E-4</v>
      </c>
      <c r="B177" s="11">
        <v>175</v>
      </c>
      <c r="C177">
        <v>0.58399999999999996</v>
      </c>
      <c r="D177">
        <v>0.58399999999999996</v>
      </c>
      <c r="E177">
        <v>0.58399999999999996</v>
      </c>
      <c r="F177">
        <v>0.58399999999999996</v>
      </c>
      <c r="G177">
        <v>1.2729999999999999</v>
      </c>
      <c r="H177">
        <v>1.2729999999999999</v>
      </c>
      <c r="I177">
        <v>1.2729999999999999</v>
      </c>
      <c r="J177">
        <v>1.2729999999999999</v>
      </c>
      <c r="K177" t="str">
        <f t="shared" si="13"/>
        <v>rest</v>
      </c>
      <c r="N177">
        <f t="shared" si="9"/>
        <v>0.58399999999999996</v>
      </c>
      <c r="P177">
        <f t="shared" si="10"/>
        <v>0.10491509683599998</v>
      </c>
      <c r="S177" t="str">
        <f t="shared" si="11"/>
        <v/>
      </c>
      <c r="U177">
        <f t="shared" si="12"/>
        <v>0.11375712384099999</v>
      </c>
    </row>
    <row r="178" spans="1:21" x14ac:dyDescent="0.35">
      <c r="A178" s="1">
        <v>5.3240740740740744E-4</v>
      </c>
      <c r="B178" s="11">
        <v>176</v>
      </c>
      <c r="C178">
        <v>0.78500000000000003</v>
      </c>
      <c r="D178">
        <v>0.78500000000000003</v>
      </c>
      <c r="E178">
        <v>0.78500000000000003</v>
      </c>
      <c r="F178">
        <v>0.78500000000000003</v>
      </c>
      <c r="G178">
        <v>1.2769999999999999</v>
      </c>
      <c r="H178">
        <v>1.2769999999999999</v>
      </c>
      <c r="I178">
        <v>1.2769999999999999</v>
      </c>
      <c r="J178">
        <v>1.2769999999999999</v>
      </c>
      <c r="K178" t="s">
        <v>13</v>
      </c>
      <c r="N178" t="str">
        <f t="shared" si="9"/>
        <v/>
      </c>
      <c r="P178">
        <f t="shared" si="10"/>
        <v>0.2755263088360001</v>
      </c>
      <c r="S178">
        <f t="shared" si="11"/>
        <v>0.78500000000000003</v>
      </c>
      <c r="U178">
        <f t="shared" si="12"/>
        <v>1.8571965840999981E-2</v>
      </c>
    </row>
    <row r="179" spans="1:21" x14ac:dyDescent="0.35">
      <c r="A179" s="1">
        <v>5.4398148148148144E-4</v>
      </c>
      <c r="B179" s="11">
        <v>177</v>
      </c>
      <c r="C179">
        <v>0.248</v>
      </c>
      <c r="D179">
        <v>0.248</v>
      </c>
      <c r="E179">
        <v>0.248</v>
      </c>
      <c r="F179">
        <v>0.248</v>
      </c>
      <c r="G179">
        <v>1.2749999999999999</v>
      </c>
      <c r="H179">
        <v>1.2749999999999999</v>
      </c>
      <c r="I179">
        <v>1.2749999999999999</v>
      </c>
      <c r="J179">
        <v>1.2749999999999999</v>
      </c>
      <c r="K179" t="str">
        <f t="shared" si="13"/>
        <v>rest</v>
      </c>
      <c r="N179">
        <f t="shared" si="9"/>
        <v>0.248</v>
      </c>
      <c r="P179">
        <f t="shared" si="10"/>
        <v>1.4626483599999984E-4</v>
      </c>
      <c r="S179" t="str">
        <f t="shared" si="11"/>
        <v/>
      </c>
      <c r="U179">
        <f t="shared" si="12"/>
        <v>0.45330461184099996</v>
      </c>
    </row>
    <row r="180" spans="1:21" x14ac:dyDescent="0.35">
      <c r="A180" s="1">
        <v>5.5555555555555556E-4</v>
      </c>
      <c r="B180" s="11">
        <v>178</v>
      </c>
      <c r="C180">
        <v>0.19700000000000001</v>
      </c>
      <c r="D180">
        <v>0.19700000000000001</v>
      </c>
      <c r="E180">
        <v>0.19700000000000001</v>
      </c>
      <c r="F180">
        <v>0.19700000000000001</v>
      </c>
      <c r="G180">
        <v>1.2709999999999999</v>
      </c>
      <c r="H180">
        <v>1.2709999999999999</v>
      </c>
      <c r="I180">
        <v>1.2709999999999999</v>
      </c>
      <c r="J180">
        <v>1.2709999999999999</v>
      </c>
      <c r="K180" t="str">
        <f t="shared" si="13"/>
        <v>rest</v>
      </c>
      <c r="N180">
        <f t="shared" si="9"/>
        <v>0.19700000000000001</v>
      </c>
      <c r="P180">
        <f t="shared" si="10"/>
        <v>3.9808528359999975E-3</v>
      </c>
      <c r="S180" t="str">
        <f t="shared" si="11"/>
        <v/>
      </c>
      <c r="U180">
        <f t="shared" si="12"/>
        <v>0.52458006984099981</v>
      </c>
    </row>
    <row r="181" spans="1:21" x14ac:dyDescent="0.35">
      <c r="A181" s="1">
        <v>5.6712962962962956E-4</v>
      </c>
      <c r="B181" s="11">
        <v>179</v>
      </c>
      <c r="C181">
        <v>0.193</v>
      </c>
      <c r="D181">
        <v>0.193</v>
      </c>
      <c r="E181">
        <v>0.193</v>
      </c>
      <c r="F181">
        <v>0.193</v>
      </c>
      <c r="G181">
        <v>1.274</v>
      </c>
      <c r="H181">
        <v>1.274</v>
      </c>
      <c r="I181">
        <v>1.274</v>
      </c>
      <c r="J181">
        <v>1.274</v>
      </c>
      <c r="K181" t="str">
        <f t="shared" si="13"/>
        <v>rest</v>
      </c>
      <c r="N181">
        <f t="shared" si="9"/>
        <v>0.193</v>
      </c>
      <c r="P181">
        <f t="shared" si="10"/>
        <v>4.5016048359999986E-3</v>
      </c>
      <c r="S181" t="str">
        <f t="shared" si="11"/>
        <v/>
      </c>
      <c r="U181">
        <f t="shared" si="12"/>
        <v>0.53039030184099989</v>
      </c>
    </row>
    <row r="182" spans="1:21" x14ac:dyDescent="0.35">
      <c r="A182" s="1">
        <v>5.7870370370370378E-4</v>
      </c>
      <c r="B182" s="11">
        <v>180</v>
      </c>
      <c r="C182">
        <v>0.2</v>
      </c>
      <c r="D182">
        <v>0.2</v>
      </c>
      <c r="E182">
        <v>0.2</v>
      </c>
      <c r="F182">
        <v>0.2</v>
      </c>
      <c r="G182">
        <v>1.274</v>
      </c>
      <c r="H182">
        <v>1.274</v>
      </c>
      <c r="I182">
        <v>1.274</v>
      </c>
      <c r="J182">
        <v>1.274</v>
      </c>
      <c r="K182" t="str">
        <f t="shared" si="13"/>
        <v>rest</v>
      </c>
      <c r="N182">
        <f t="shared" si="9"/>
        <v>0.2</v>
      </c>
      <c r="P182">
        <f t="shared" si="10"/>
        <v>3.6112888359999978E-3</v>
      </c>
      <c r="S182" t="str">
        <f t="shared" si="11"/>
        <v/>
      </c>
      <c r="U182">
        <f t="shared" si="12"/>
        <v>0.52024339584099999</v>
      </c>
    </row>
    <row r="183" spans="1:21" x14ac:dyDescent="0.35">
      <c r="A183" s="1">
        <v>5.9027777777777778E-4</v>
      </c>
      <c r="B183" s="11">
        <v>181</v>
      </c>
      <c r="C183">
        <v>0.41099999999999998</v>
      </c>
      <c r="D183">
        <v>0.41099999999999998</v>
      </c>
      <c r="E183">
        <v>0.41099999999999998</v>
      </c>
      <c r="F183">
        <v>0.41099999999999998</v>
      </c>
      <c r="G183">
        <v>1.274</v>
      </c>
      <c r="H183">
        <v>1.274</v>
      </c>
      <c r="I183">
        <v>1.274</v>
      </c>
      <c r="J183">
        <v>1.274</v>
      </c>
      <c r="K183" t="str">
        <f t="shared" si="13"/>
        <v>rest</v>
      </c>
      <c r="N183">
        <f t="shared" si="9"/>
        <v>0.41099999999999998</v>
      </c>
      <c r="P183">
        <f t="shared" si="10"/>
        <v>2.2772620835999995E-2</v>
      </c>
      <c r="S183" t="str">
        <f t="shared" si="11"/>
        <v/>
      </c>
      <c r="U183">
        <f t="shared" si="12"/>
        <v>0.2603846578409999</v>
      </c>
    </row>
    <row r="184" spans="1:21" x14ac:dyDescent="0.35">
      <c r="A184" s="1">
        <v>6.018518518518519E-4</v>
      </c>
      <c r="B184" s="11">
        <v>182</v>
      </c>
      <c r="C184">
        <v>1.0129999999999999</v>
      </c>
      <c r="D184">
        <v>1.0129999999999999</v>
      </c>
      <c r="E184">
        <v>1.0129999999999999</v>
      </c>
      <c r="F184">
        <v>1.0129999999999999</v>
      </c>
      <c r="G184">
        <v>1.2789999999999999</v>
      </c>
      <c r="H184">
        <v>1.2789999999999999</v>
      </c>
      <c r="I184">
        <v>1.2789999999999999</v>
      </c>
      <c r="J184">
        <v>1.2789999999999999</v>
      </c>
      <c r="K184" t="str">
        <f t="shared" si="13"/>
        <v>contract</v>
      </c>
      <c r="N184" t="str">
        <f t="shared" si="9"/>
        <v/>
      </c>
      <c r="P184">
        <f t="shared" si="10"/>
        <v>0.56686744483599982</v>
      </c>
      <c r="S184">
        <f t="shared" si="11"/>
        <v>1.0129999999999999</v>
      </c>
      <c r="U184">
        <f t="shared" si="12"/>
        <v>8.4127418409999898E-3</v>
      </c>
    </row>
    <row r="185" spans="1:21" x14ac:dyDescent="0.35">
      <c r="A185" s="1">
        <v>6.134259259259259E-4</v>
      </c>
      <c r="B185" s="11">
        <v>183</v>
      </c>
      <c r="C185">
        <v>0.40899999999999997</v>
      </c>
      <c r="D185">
        <v>0.40899999999999997</v>
      </c>
      <c r="E185">
        <v>0.40899999999999997</v>
      </c>
      <c r="F185">
        <v>0.40899999999999997</v>
      </c>
      <c r="G185">
        <v>1.276</v>
      </c>
      <c r="H185">
        <v>1.276</v>
      </c>
      <c r="I185">
        <v>1.276</v>
      </c>
      <c r="J185">
        <v>1.276</v>
      </c>
      <c r="K185" t="str">
        <f t="shared" si="13"/>
        <v>rest</v>
      </c>
      <c r="N185">
        <f t="shared" si="9"/>
        <v>0.40899999999999997</v>
      </c>
      <c r="P185">
        <f t="shared" si="10"/>
        <v>2.2172996835999995E-2</v>
      </c>
      <c r="S185" t="str">
        <f t="shared" si="11"/>
        <v/>
      </c>
      <c r="U185">
        <f t="shared" si="12"/>
        <v>0.26242977384099991</v>
      </c>
    </row>
    <row r="186" spans="1:21" x14ac:dyDescent="0.35">
      <c r="A186" s="1">
        <v>6.2500000000000001E-4</v>
      </c>
      <c r="B186" s="11">
        <v>184</v>
      </c>
      <c r="C186">
        <v>0.21</v>
      </c>
      <c r="D186">
        <v>0.21</v>
      </c>
      <c r="E186">
        <v>0.21</v>
      </c>
      <c r="F186">
        <v>0.21</v>
      </c>
      <c r="G186">
        <v>1.274</v>
      </c>
      <c r="H186">
        <v>1.274</v>
      </c>
      <c r="I186">
        <v>1.274</v>
      </c>
      <c r="J186">
        <v>1.274</v>
      </c>
      <c r="K186" t="str">
        <f t="shared" si="13"/>
        <v>rest</v>
      </c>
      <c r="N186">
        <f t="shared" si="9"/>
        <v>0.21</v>
      </c>
      <c r="P186">
        <f t="shared" si="10"/>
        <v>2.509408836E-3</v>
      </c>
      <c r="S186" t="str">
        <f t="shared" si="11"/>
        <v/>
      </c>
      <c r="U186">
        <f t="shared" si="12"/>
        <v>0.50591781584100004</v>
      </c>
    </row>
    <row r="187" spans="1:21" x14ac:dyDescent="0.35">
      <c r="A187" s="1">
        <v>6.3657407407407402E-4</v>
      </c>
      <c r="B187" s="11">
        <v>185</v>
      </c>
      <c r="C187">
        <v>0.20399999999999999</v>
      </c>
      <c r="D187">
        <v>0.20399999999999999</v>
      </c>
      <c r="E187">
        <v>0.20399999999999999</v>
      </c>
      <c r="F187">
        <v>0.20399999999999999</v>
      </c>
      <c r="G187">
        <v>1.27</v>
      </c>
      <c r="H187">
        <v>1.27</v>
      </c>
      <c r="I187">
        <v>1.27</v>
      </c>
      <c r="J187">
        <v>1.27</v>
      </c>
      <c r="K187" t="str">
        <f t="shared" si="13"/>
        <v>rest</v>
      </c>
      <c r="N187">
        <f t="shared" si="9"/>
        <v>0.20399999999999999</v>
      </c>
      <c r="P187">
        <f t="shared" si="10"/>
        <v>3.1465368360000007E-3</v>
      </c>
      <c r="S187" t="str">
        <f t="shared" si="11"/>
        <v/>
      </c>
      <c r="U187">
        <f t="shared" si="12"/>
        <v>0.51448916384099996</v>
      </c>
    </row>
    <row r="188" spans="1:21" x14ac:dyDescent="0.35">
      <c r="A188" s="1">
        <v>6.4814814814814813E-4</v>
      </c>
      <c r="B188" s="11">
        <v>186</v>
      </c>
      <c r="C188">
        <v>0.2</v>
      </c>
      <c r="D188">
        <v>0.2</v>
      </c>
      <c r="E188">
        <v>0.2</v>
      </c>
      <c r="F188">
        <v>0.2</v>
      </c>
      <c r="G188">
        <v>1.274</v>
      </c>
      <c r="H188">
        <v>1.274</v>
      </c>
      <c r="I188">
        <v>1.274</v>
      </c>
      <c r="J188">
        <v>1.274</v>
      </c>
      <c r="K188" t="str">
        <f t="shared" si="13"/>
        <v>rest</v>
      </c>
      <c r="N188">
        <f t="shared" si="9"/>
        <v>0.2</v>
      </c>
      <c r="P188">
        <f t="shared" si="10"/>
        <v>3.6112888359999978E-3</v>
      </c>
      <c r="S188" t="str">
        <f t="shared" si="11"/>
        <v/>
      </c>
      <c r="U188">
        <f t="shared" si="12"/>
        <v>0.52024339584099999</v>
      </c>
    </row>
    <row r="189" spans="1:21" x14ac:dyDescent="0.35">
      <c r="A189" s="1">
        <v>6.5972222222222213E-4</v>
      </c>
      <c r="B189" s="11">
        <v>187</v>
      </c>
      <c r="C189">
        <v>0.20899999999999999</v>
      </c>
      <c r="D189">
        <v>0.20899999999999999</v>
      </c>
      <c r="E189">
        <v>0.20899999999999999</v>
      </c>
      <c r="F189">
        <v>0.20899999999999999</v>
      </c>
      <c r="G189">
        <v>1.274</v>
      </c>
      <c r="H189">
        <v>1.274</v>
      </c>
      <c r="I189">
        <v>1.274</v>
      </c>
      <c r="J189">
        <v>1.274</v>
      </c>
      <c r="K189" t="str">
        <f t="shared" si="13"/>
        <v>rest</v>
      </c>
      <c r="N189">
        <f t="shared" si="9"/>
        <v>0.20899999999999999</v>
      </c>
      <c r="P189">
        <f t="shared" si="10"/>
        <v>2.6105968359999999E-3</v>
      </c>
      <c r="S189" t="str">
        <f t="shared" si="11"/>
        <v/>
      </c>
      <c r="U189">
        <f t="shared" si="12"/>
        <v>0.50734137384099998</v>
      </c>
    </row>
    <row r="190" spans="1:21" x14ac:dyDescent="0.35">
      <c r="A190" s="1">
        <v>6.7129629629629625E-4</v>
      </c>
      <c r="B190" s="11">
        <v>188</v>
      </c>
      <c r="C190">
        <v>0.38200000000000001</v>
      </c>
      <c r="D190">
        <v>0.38200000000000001</v>
      </c>
      <c r="E190">
        <v>0.38200000000000001</v>
      </c>
      <c r="F190">
        <v>0.38200000000000001</v>
      </c>
      <c r="G190">
        <v>1.2729999999999999</v>
      </c>
      <c r="H190">
        <v>1.2729999999999999</v>
      </c>
      <c r="I190">
        <v>1.2729999999999999</v>
      </c>
      <c r="J190">
        <v>1.2729999999999999</v>
      </c>
      <c r="K190" t="str">
        <f t="shared" si="13"/>
        <v>rest</v>
      </c>
      <c r="N190">
        <f t="shared" si="9"/>
        <v>0.38200000000000001</v>
      </c>
      <c r="P190">
        <f t="shared" si="10"/>
        <v>1.4861072836000003E-2</v>
      </c>
      <c r="S190" t="str">
        <f t="shared" si="11"/>
        <v/>
      </c>
      <c r="U190">
        <f t="shared" si="12"/>
        <v>0.29082183984099996</v>
      </c>
    </row>
    <row r="191" spans="1:21" x14ac:dyDescent="0.35">
      <c r="A191" s="1">
        <v>6.8287037037037025E-4</v>
      </c>
      <c r="B191" s="11">
        <v>189</v>
      </c>
      <c r="C191">
        <v>0.79800000000000004</v>
      </c>
      <c r="D191">
        <v>0.79800000000000004</v>
      </c>
      <c r="E191">
        <v>0.79800000000000004</v>
      </c>
      <c r="F191">
        <v>0.79800000000000004</v>
      </c>
      <c r="G191">
        <v>1.278</v>
      </c>
      <c r="H191">
        <v>1.278</v>
      </c>
      <c r="I191">
        <v>1.278</v>
      </c>
      <c r="J191">
        <v>1.278</v>
      </c>
      <c r="K191" t="s">
        <v>13</v>
      </c>
      <c r="N191" t="str">
        <f t="shared" si="9"/>
        <v/>
      </c>
      <c r="P191">
        <f t="shared" si="10"/>
        <v>0.28934286483599997</v>
      </c>
      <c r="S191">
        <f t="shared" si="11"/>
        <v>0.79800000000000004</v>
      </c>
      <c r="U191">
        <f t="shared" si="12"/>
        <v>1.5197711840999979E-2</v>
      </c>
    </row>
    <row r="192" spans="1:21" x14ac:dyDescent="0.35">
      <c r="A192" s="1">
        <v>6.9444444444444447E-4</v>
      </c>
      <c r="B192" s="11">
        <v>190</v>
      </c>
      <c r="C192">
        <v>0.26200000000000001</v>
      </c>
      <c r="D192">
        <v>0.26200000000000001</v>
      </c>
      <c r="E192">
        <v>0.26200000000000001</v>
      </c>
      <c r="F192">
        <v>0.26200000000000001</v>
      </c>
      <c r="G192">
        <v>1.2749999999999999</v>
      </c>
      <c r="H192">
        <v>1.2749999999999999</v>
      </c>
      <c r="I192">
        <v>1.2749999999999999</v>
      </c>
      <c r="J192">
        <v>1.2749999999999999</v>
      </c>
      <c r="K192" t="str">
        <f t="shared" si="13"/>
        <v>rest</v>
      </c>
      <c r="N192">
        <f t="shared" si="9"/>
        <v>0.26200000000000001</v>
      </c>
      <c r="P192">
        <f t="shared" si="10"/>
        <v>3.6328360000000715E-6</v>
      </c>
      <c r="S192" t="str">
        <f t="shared" si="11"/>
        <v/>
      </c>
      <c r="U192">
        <f t="shared" si="12"/>
        <v>0.43464879984099991</v>
      </c>
    </row>
    <row r="193" spans="1:21" x14ac:dyDescent="0.35">
      <c r="A193" s="1">
        <v>7.0601851851851847E-4</v>
      </c>
      <c r="B193" s="11">
        <v>191</v>
      </c>
      <c r="C193">
        <v>0.17699999999999999</v>
      </c>
      <c r="D193">
        <v>0.17699999999999999</v>
      </c>
      <c r="E193">
        <v>0.17699999999999999</v>
      </c>
      <c r="F193">
        <v>0.17699999999999999</v>
      </c>
      <c r="G193">
        <v>1.272</v>
      </c>
      <c r="H193">
        <v>1.272</v>
      </c>
      <c r="I193">
        <v>1.272</v>
      </c>
      <c r="J193">
        <v>1.272</v>
      </c>
      <c r="K193" t="str">
        <f t="shared" si="13"/>
        <v>rest</v>
      </c>
      <c r="N193">
        <f t="shared" si="9"/>
        <v>0.17699999999999999</v>
      </c>
      <c r="P193">
        <f t="shared" si="10"/>
        <v>6.9046128360000002E-3</v>
      </c>
      <c r="S193" t="str">
        <f t="shared" si="11"/>
        <v/>
      </c>
      <c r="U193">
        <f t="shared" si="12"/>
        <v>0.55395122984099987</v>
      </c>
    </row>
    <row r="194" spans="1:21" x14ac:dyDescent="0.35">
      <c r="A194" s="1">
        <v>7.175925925925927E-4</v>
      </c>
      <c r="B194" s="11">
        <v>192</v>
      </c>
      <c r="C194">
        <v>0.193</v>
      </c>
      <c r="D194">
        <v>0.193</v>
      </c>
      <c r="E194">
        <v>0.193</v>
      </c>
      <c r="F194">
        <v>0.193</v>
      </c>
      <c r="G194">
        <v>1.2749999999999999</v>
      </c>
      <c r="H194">
        <v>1.2749999999999999</v>
      </c>
      <c r="I194">
        <v>1.2749999999999999</v>
      </c>
      <c r="J194">
        <v>1.2749999999999999</v>
      </c>
      <c r="K194" t="str">
        <f t="shared" si="13"/>
        <v>rest</v>
      </c>
      <c r="N194">
        <f t="shared" si="9"/>
        <v>0.193</v>
      </c>
      <c r="P194">
        <f t="shared" si="10"/>
        <v>4.5016048359999986E-3</v>
      </c>
      <c r="S194" t="str">
        <f t="shared" si="11"/>
        <v/>
      </c>
      <c r="U194">
        <f t="shared" si="12"/>
        <v>0.53039030184099989</v>
      </c>
    </row>
    <row r="195" spans="1:21" x14ac:dyDescent="0.35">
      <c r="A195" s="1">
        <v>7.291666666666667E-4</v>
      </c>
      <c r="B195" s="11">
        <v>193</v>
      </c>
      <c r="C195">
        <v>0.188</v>
      </c>
      <c r="D195">
        <v>0.188</v>
      </c>
      <c r="E195">
        <v>0.188</v>
      </c>
      <c r="F195">
        <v>0.188</v>
      </c>
      <c r="G195">
        <v>1.2729999999999999</v>
      </c>
      <c r="H195">
        <v>1.2729999999999999</v>
      </c>
      <c r="I195">
        <v>1.2729999999999999</v>
      </c>
      <c r="J195">
        <v>1.2729999999999999</v>
      </c>
      <c r="K195" t="str">
        <f t="shared" si="13"/>
        <v>rest</v>
      </c>
      <c r="N195">
        <f t="shared" ref="N195:N258" si="14">IF(K195="rest",F195,"")</f>
        <v>0.188</v>
      </c>
      <c r="P195">
        <f t="shared" ref="P195:P258" si="15">(F195-0.260094)^2</f>
        <v>5.1975448359999985E-3</v>
      </c>
      <c r="S195" t="str">
        <f t="shared" ref="S195:S258" si="16">IF(K195="contract",F195,"")</f>
        <v/>
      </c>
      <c r="U195">
        <f t="shared" ref="U195:U258" si="17">(F195-0.921279)^2</f>
        <v>0.53769809184100004</v>
      </c>
    </row>
    <row r="196" spans="1:21" x14ac:dyDescent="0.35">
      <c r="A196" s="1">
        <v>7.407407407407407E-4</v>
      </c>
      <c r="B196" s="11">
        <v>194</v>
      </c>
      <c r="C196">
        <v>0.191</v>
      </c>
      <c r="D196">
        <v>0.191</v>
      </c>
      <c r="E196">
        <v>0.191</v>
      </c>
      <c r="F196">
        <v>0.191</v>
      </c>
      <c r="G196">
        <v>1.2729999999999999</v>
      </c>
      <c r="H196">
        <v>1.2729999999999999</v>
      </c>
      <c r="I196">
        <v>1.2729999999999999</v>
      </c>
      <c r="J196">
        <v>1.2729999999999999</v>
      </c>
      <c r="K196" t="str">
        <f t="shared" si="13"/>
        <v>rest</v>
      </c>
      <c r="N196">
        <f t="shared" si="14"/>
        <v>0.191</v>
      </c>
      <c r="P196">
        <f t="shared" si="15"/>
        <v>4.7739808359999981E-3</v>
      </c>
      <c r="S196" t="str">
        <f t="shared" si="16"/>
        <v/>
      </c>
      <c r="U196">
        <f t="shared" si="17"/>
        <v>0.53330741784099989</v>
      </c>
    </row>
    <row r="197" spans="1:21" x14ac:dyDescent="0.35">
      <c r="A197" s="1">
        <v>7.5231481481481471E-4</v>
      </c>
      <c r="B197" s="11">
        <v>195</v>
      </c>
      <c r="C197">
        <v>0.36099999999999999</v>
      </c>
      <c r="D197">
        <v>0.36099999999999999</v>
      </c>
      <c r="E197">
        <v>0.36099999999999999</v>
      </c>
      <c r="F197">
        <v>0.36099999999999999</v>
      </c>
      <c r="G197">
        <v>1.272</v>
      </c>
      <c r="H197">
        <v>1.272</v>
      </c>
      <c r="I197">
        <v>1.272</v>
      </c>
      <c r="J197">
        <v>1.272</v>
      </c>
      <c r="K197" t="str">
        <f t="shared" si="13"/>
        <v>rest</v>
      </c>
      <c r="N197">
        <f t="shared" si="14"/>
        <v>0.36099999999999999</v>
      </c>
      <c r="P197">
        <f t="shared" si="15"/>
        <v>1.0182020835999998E-2</v>
      </c>
      <c r="S197" t="str">
        <f t="shared" si="16"/>
        <v/>
      </c>
      <c r="U197">
        <f t="shared" si="17"/>
        <v>0.31391255784099997</v>
      </c>
    </row>
    <row r="198" spans="1:21" x14ac:dyDescent="0.35">
      <c r="A198" s="1">
        <v>7.6388888888888893E-4</v>
      </c>
      <c r="B198" s="11">
        <v>196</v>
      </c>
      <c r="C198">
        <v>0.80500000000000005</v>
      </c>
      <c r="D198">
        <v>0.80500000000000005</v>
      </c>
      <c r="E198">
        <v>0.80500000000000005</v>
      </c>
      <c r="F198">
        <v>0.80500000000000005</v>
      </c>
      <c r="G198">
        <v>1.278</v>
      </c>
      <c r="H198">
        <v>1.278</v>
      </c>
      <c r="I198">
        <v>1.278</v>
      </c>
      <c r="J198">
        <v>1.278</v>
      </c>
      <c r="K198" t="s">
        <v>13</v>
      </c>
      <c r="N198" t="str">
        <f t="shared" si="14"/>
        <v/>
      </c>
      <c r="P198">
        <f t="shared" si="15"/>
        <v>0.29692254883600011</v>
      </c>
      <c r="S198">
        <f t="shared" si="16"/>
        <v>0.80500000000000005</v>
      </c>
      <c r="U198">
        <f t="shared" si="17"/>
        <v>1.3520805840999978E-2</v>
      </c>
    </row>
    <row r="199" spans="1:21" x14ac:dyDescent="0.35">
      <c r="A199" s="1">
        <v>7.7546296296296304E-4</v>
      </c>
      <c r="B199" s="11">
        <v>197</v>
      </c>
      <c r="C199">
        <v>0.23899999999999999</v>
      </c>
      <c r="D199">
        <v>0.23899999999999999</v>
      </c>
      <c r="E199">
        <v>0.23899999999999999</v>
      </c>
      <c r="F199">
        <v>0.23899999999999999</v>
      </c>
      <c r="G199">
        <v>1.2749999999999999</v>
      </c>
      <c r="H199">
        <v>1.2749999999999999</v>
      </c>
      <c r="I199">
        <v>1.2749999999999999</v>
      </c>
      <c r="J199">
        <v>1.2749999999999999</v>
      </c>
      <c r="K199" t="str">
        <f t="shared" si="13"/>
        <v>rest</v>
      </c>
      <c r="N199">
        <f t="shared" si="14"/>
        <v>0.23899999999999999</v>
      </c>
      <c r="P199">
        <f t="shared" si="15"/>
        <v>4.4495683600000006E-4</v>
      </c>
      <c r="S199" t="str">
        <f t="shared" si="16"/>
        <v/>
      </c>
      <c r="U199">
        <f t="shared" si="17"/>
        <v>0.46550463384099994</v>
      </c>
    </row>
    <row r="200" spans="1:21" x14ac:dyDescent="0.35">
      <c r="A200" s="1">
        <v>7.8703703703703705E-4</v>
      </c>
      <c r="B200" s="11">
        <v>198</v>
      </c>
      <c r="C200">
        <v>0.16800000000000001</v>
      </c>
      <c r="D200">
        <v>0.16800000000000001</v>
      </c>
      <c r="E200">
        <v>0.16800000000000001</v>
      </c>
      <c r="F200">
        <v>0.16800000000000001</v>
      </c>
      <c r="G200">
        <v>1.2709999999999999</v>
      </c>
      <c r="H200">
        <v>1.2709999999999999</v>
      </c>
      <c r="I200">
        <v>1.2709999999999999</v>
      </c>
      <c r="J200">
        <v>1.2709999999999999</v>
      </c>
      <c r="K200" t="str">
        <f t="shared" si="13"/>
        <v>rest</v>
      </c>
      <c r="N200">
        <f t="shared" si="14"/>
        <v>0.16800000000000001</v>
      </c>
      <c r="P200">
        <f t="shared" si="15"/>
        <v>8.4813048359999969E-3</v>
      </c>
      <c r="S200" t="str">
        <f t="shared" si="16"/>
        <v/>
      </c>
      <c r="U200">
        <f t="shared" si="17"/>
        <v>0.5674292518409999</v>
      </c>
    </row>
    <row r="201" spans="1:21" x14ac:dyDescent="0.35">
      <c r="A201" s="1">
        <v>7.9861111111111105E-4</v>
      </c>
      <c r="B201" s="11">
        <v>199</v>
      </c>
      <c r="C201">
        <v>0.14000000000000001</v>
      </c>
      <c r="D201">
        <v>0.14000000000000001</v>
      </c>
      <c r="E201">
        <v>0.14000000000000001</v>
      </c>
      <c r="F201">
        <v>0.14000000000000001</v>
      </c>
      <c r="G201">
        <v>1.2689999999999999</v>
      </c>
      <c r="H201">
        <v>1.2689999999999999</v>
      </c>
      <c r="I201">
        <v>1.2689999999999999</v>
      </c>
      <c r="J201">
        <v>1.2689999999999999</v>
      </c>
      <c r="K201" t="str">
        <f t="shared" si="13"/>
        <v>rest</v>
      </c>
      <c r="N201">
        <f t="shared" si="14"/>
        <v>0.14000000000000001</v>
      </c>
      <c r="P201">
        <f t="shared" si="15"/>
        <v>1.4422568835999995E-2</v>
      </c>
      <c r="S201" t="str">
        <f t="shared" si="16"/>
        <v/>
      </c>
      <c r="U201">
        <f t="shared" si="17"/>
        <v>0.61039687584099989</v>
      </c>
    </row>
    <row r="202" spans="1:21" x14ac:dyDescent="0.35">
      <c r="A202" s="1">
        <v>8.1018518518518516E-4</v>
      </c>
      <c r="B202" s="11">
        <v>200</v>
      </c>
      <c r="C202">
        <v>0.17799999999999999</v>
      </c>
      <c r="D202">
        <v>0.17799999999999999</v>
      </c>
      <c r="E202">
        <v>0.17799999999999999</v>
      </c>
      <c r="F202">
        <v>0.17799999999999999</v>
      </c>
      <c r="G202">
        <v>1.2709999999999999</v>
      </c>
      <c r="H202">
        <v>1.2709999999999999</v>
      </c>
      <c r="I202">
        <v>1.2709999999999999</v>
      </c>
      <c r="J202">
        <v>1.2709999999999999</v>
      </c>
      <c r="K202" t="str">
        <f t="shared" si="13"/>
        <v>rest</v>
      </c>
      <c r="N202">
        <f t="shared" si="14"/>
        <v>0.17799999999999999</v>
      </c>
      <c r="P202">
        <f t="shared" si="15"/>
        <v>6.7394248360000001E-3</v>
      </c>
      <c r="S202" t="str">
        <f t="shared" si="16"/>
        <v/>
      </c>
      <c r="U202">
        <f t="shared" si="17"/>
        <v>0.55246367184099998</v>
      </c>
    </row>
    <row r="203" spans="1:21" x14ac:dyDescent="0.35">
      <c r="A203" s="1">
        <v>8.2175925925925917E-4</v>
      </c>
      <c r="B203" s="11">
        <v>201</v>
      </c>
      <c r="C203">
        <v>0.18099999999999999</v>
      </c>
      <c r="D203">
        <v>0.18099999999999999</v>
      </c>
      <c r="E203">
        <v>0.18099999999999999</v>
      </c>
      <c r="F203">
        <v>0.18099999999999999</v>
      </c>
      <c r="G203">
        <v>1.2729999999999999</v>
      </c>
      <c r="H203">
        <v>1.2729999999999999</v>
      </c>
      <c r="I203">
        <v>1.2729999999999999</v>
      </c>
      <c r="J203">
        <v>1.2729999999999999</v>
      </c>
      <c r="K203" t="str">
        <f t="shared" si="13"/>
        <v>rest</v>
      </c>
      <c r="N203">
        <f t="shared" si="14"/>
        <v>0.18099999999999999</v>
      </c>
      <c r="P203">
        <f t="shared" si="15"/>
        <v>6.2558608359999995E-3</v>
      </c>
      <c r="S203" t="str">
        <f t="shared" si="16"/>
        <v/>
      </c>
      <c r="U203">
        <f t="shared" si="17"/>
        <v>0.54801299784099988</v>
      </c>
    </row>
    <row r="204" spans="1:21" x14ac:dyDescent="0.35">
      <c r="A204" s="1">
        <v>8.3333333333333339E-4</v>
      </c>
      <c r="B204" s="11">
        <v>202</v>
      </c>
      <c r="C204">
        <v>0.55700000000000005</v>
      </c>
      <c r="D204">
        <v>0.55700000000000005</v>
      </c>
      <c r="E204">
        <v>0.55700000000000005</v>
      </c>
      <c r="F204">
        <v>0.55700000000000005</v>
      </c>
      <c r="G204">
        <v>1.2729999999999999</v>
      </c>
      <c r="H204">
        <v>1.2729999999999999</v>
      </c>
      <c r="I204">
        <v>1.2729999999999999</v>
      </c>
      <c r="J204">
        <v>1.2729999999999999</v>
      </c>
      <c r="K204" t="str">
        <f t="shared" si="13"/>
        <v>rest</v>
      </c>
      <c r="N204">
        <f t="shared" si="14"/>
        <v>0.55700000000000005</v>
      </c>
      <c r="P204">
        <f t="shared" si="15"/>
        <v>8.8153172836000035E-2</v>
      </c>
      <c r="S204" t="str">
        <f t="shared" si="16"/>
        <v/>
      </c>
      <c r="U204">
        <f t="shared" si="17"/>
        <v>0.13269918984099993</v>
      </c>
    </row>
    <row r="205" spans="1:21" x14ac:dyDescent="0.35">
      <c r="A205" s="1">
        <v>8.449074074074075E-4</v>
      </c>
      <c r="B205" s="11">
        <v>203</v>
      </c>
      <c r="C205">
        <v>0.879</v>
      </c>
      <c r="D205">
        <v>0.879</v>
      </c>
      <c r="E205">
        <v>0.879</v>
      </c>
      <c r="F205">
        <v>0.879</v>
      </c>
      <c r="G205">
        <v>1.274</v>
      </c>
      <c r="H205">
        <v>1.274</v>
      </c>
      <c r="I205">
        <v>1.274</v>
      </c>
      <c r="J205">
        <v>1.274</v>
      </c>
      <c r="K205" t="str">
        <f t="shared" ref="K205:K268" si="18">IF(F205&gt;0.817,"contract","rest")</f>
        <v>contract</v>
      </c>
      <c r="N205" t="str">
        <f t="shared" si="14"/>
        <v/>
      </c>
      <c r="P205">
        <f t="shared" si="15"/>
        <v>0.38304463683599993</v>
      </c>
      <c r="S205">
        <f t="shared" si="16"/>
        <v>0.879</v>
      </c>
      <c r="U205">
        <f t="shared" si="17"/>
        <v>1.7875138409999963E-3</v>
      </c>
    </row>
    <row r="206" spans="1:21" x14ac:dyDescent="0.35">
      <c r="A206" s="1">
        <v>8.564814814814815E-4</v>
      </c>
      <c r="B206" s="11">
        <v>204</v>
      </c>
      <c r="C206">
        <v>0.251</v>
      </c>
      <c r="D206">
        <v>0.251</v>
      </c>
      <c r="E206">
        <v>0.251</v>
      </c>
      <c r="F206">
        <v>0.251</v>
      </c>
      <c r="G206">
        <v>1.2729999999999999</v>
      </c>
      <c r="H206">
        <v>1.2729999999999999</v>
      </c>
      <c r="I206">
        <v>1.2729999999999999</v>
      </c>
      <c r="J206">
        <v>1.2729999999999999</v>
      </c>
      <c r="K206" t="str">
        <f t="shared" si="18"/>
        <v>rest</v>
      </c>
      <c r="N206">
        <f t="shared" si="14"/>
        <v>0.251</v>
      </c>
      <c r="P206">
        <f t="shared" si="15"/>
        <v>8.2700835999999835E-5</v>
      </c>
      <c r="S206" t="str">
        <f t="shared" si="16"/>
        <v/>
      </c>
      <c r="U206">
        <f t="shared" si="17"/>
        <v>0.44927393784099995</v>
      </c>
    </row>
    <row r="207" spans="1:21" x14ac:dyDescent="0.35">
      <c r="A207" s="1">
        <v>8.6805555555555551E-4</v>
      </c>
      <c r="B207" s="11">
        <v>205</v>
      </c>
      <c r="C207">
        <v>0.189</v>
      </c>
      <c r="D207">
        <v>0.189</v>
      </c>
      <c r="E207">
        <v>0.189</v>
      </c>
      <c r="F207">
        <v>0.189</v>
      </c>
      <c r="G207">
        <v>1.27</v>
      </c>
      <c r="H207">
        <v>1.27</v>
      </c>
      <c r="I207">
        <v>1.27</v>
      </c>
      <c r="J207">
        <v>1.27</v>
      </c>
      <c r="K207" t="str">
        <f t="shared" si="18"/>
        <v>rest</v>
      </c>
      <c r="N207">
        <f t="shared" si="14"/>
        <v>0.189</v>
      </c>
      <c r="P207">
        <f t="shared" si="15"/>
        <v>5.0543568359999987E-3</v>
      </c>
      <c r="S207" t="str">
        <f t="shared" si="16"/>
        <v/>
      </c>
      <c r="U207">
        <f t="shared" si="17"/>
        <v>0.53623253384099989</v>
      </c>
    </row>
    <row r="208" spans="1:21" x14ac:dyDescent="0.35">
      <c r="A208" s="1">
        <v>8.7962962962962962E-4</v>
      </c>
      <c r="B208" s="11">
        <v>206</v>
      </c>
      <c r="C208">
        <v>0.19600000000000001</v>
      </c>
      <c r="D208">
        <v>0.19600000000000001</v>
      </c>
      <c r="E208">
        <v>0.19600000000000001</v>
      </c>
      <c r="F208">
        <v>0.19600000000000001</v>
      </c>
      <c r="G208">
        <v>1.2729999999999999</v>
      </c>
      <c r="H208">
        <v>1.2729999999999999</v>
      </c>
      <c r="I208">
        <v>1.2729999999999999</v>
      </c>
      <c r="J208">
        <v>1.2729999999999999</v>
      </c>
      <c r="K208" t="str">
        <f t="shared" si="18"/>
        <v>rest</v>
      </c>
      <c r="N208">
        <f t="shared" si="14"/>
        <v>0.19600000000000001</v>
      </c>
      <c r="P208">
        <f t="shared" si="15"/>
        <v>4.1080408359999978E-3</v>
      </c>
      <c r="S208" t="str">
        <f t="shared" si="16"/>
        <v/>
      </c>
      <c r="U208">
        <f t="shared" si="17"/>
        <v>0.52602962784100005</v>
      </c>
    </row>
    <row r="209" spans="1:21" x14ac:dyDescent="0.35">
      <c r="A209" s="1">
        <v>8.9120370370370362E-4</v>
      </c>
      <c r="B209" s="11">
        <v>207</v>
      </c>
      <c r="C209">
        <v>0.16300000000000001</v>
      </c>
      <c r="D209">
        <v>0.16300000000000001</v>
      </c>
      <c r="E209">
        <v>0.16300000000000001</v>
      </c>
      <c r="F209">
        <v>0.16300000000000001</v>
      </c>
      <c r="G209">
        <v>1.2709999999999999</v>
      </c>
      <c r="H209">
        <v>1.2709999999999999</v>
      </c>
      <c r="I209">
        <v>1.2709999999999999</v>
      </c>
      <c r="J209">
        <v>1.2709999999999999</v>
      </c>
      <c r="K209" t="str">
        <f t="shared" si="18"/>
        <v>rest</v>
      </c>
      <c r="N209">
        <f t="shared" si="14"/>
        <v>0.16300000000000001</v>
      </c>
      <c r="P209">
        <f t="shared" si="15"/>
        <v>9.4272448359999979E-3</v>
      </c>
      <c r="S209" t="str">
        <f t="shared" si="16"/>
        <v/>
      </c>
      <c r="U209">
        <f t="shared" si="17"/>
        <v>0.57498704184099991</v>
      </c>
    </row>
    <row r="210" spans="1:21" x14ac:dyDescent="0.35">
      <c r="A210" s="1">
        <v>9.0277777777777784E-4</v>
      </c>
      <c r="B210" s="11">
        <v>208</v>
      </c>
      <c r="C210">
        <v>0.46700000000000003</v>
      </c>
      <c r="D210">
        <v>0.46700000000000003</v>
      </c>
      <c r="E210">
        <v>0.46700000000000003</v>
      </c>
      <c r="F210">
        <v>0.46700000000000003</v>
      </c>
      <c r="G210">
        <v>1.2709999999999999</v>
      </c>
      <c r="H210">
        <v>1.2709999999999999</v>
      </c>
      <c r="I210">
        <v>1.2709999999999999</v>
      </c>
      <c r="J210">
        <v>1.2709999999999999</v>
      </c>
      <c r="K210" t="str">
        <f t="shared" si="18"/>
        <v>rest</v>
      </c>
      <c r="N210">
        <f t="shared" si="14"/>
        <v>0.46700000000000003</v>
      </c>
      <c r="P210">
        <f t="shared" si="15"/>
        <v>4.2810092836000013E-2</v>
      </c>
      <c r="S210" t="str">
        <f t="shared" si="16"/>
        <v/>
      </c>
      <c r="U210">
        <f t="shared" si="17"/>
        <v>0.20636940984099994</v>
      </c>
    </row>
    <row r="211" spans="1:21" x14ac:dyDescent="0.35">
      <c r="A211" s="1">
        <v>9.1435185185185185E-4</v>
      </c>
      <c r="B211" s="11">
        <v>209</v>
      </c>
      <c r="C211">
        <v>0.82099999999999995</v>
      </c>
      <c r="D211">
        <v>0.82099999999999995</v>
      </c>
      <c r="E211">
        <v>0.82099999999999995</v>
      </c>
      <c r="F211">
        <v>0.82099999999999995</v>
      </c>
      <c r="G211">
        <v>1.2749999999999999</v>
      </c>
      <c r="H211">
        <v>1.2749999999999999</v>
      </c>
      <c r="I211">
        <v>1.2749999999999999</v>
      </c>
      <c r="J211">
        <v>1.2749999999999999</v>
      </c>
      <c r="K211" t="str">
        <f t="shared" si="18"/>
        <v>contract</v>
      </c>
      <c r="N211" t="str">
        <f t="shared" si="14"/>
        <v/>
      </c>
      <c r="P211">
        <f t="shared" si="15"/>
        <v>0.31461554083599991</v>
      </c>
      <c r="S211">
        <f t="shared" si="16"/>
        <v>0.82099999999999995</v>
      </c>
      <c r="U211">
        <f t="shared" si="17"/>
        <v>1.0055877841000002E-2</v>
      </c>
    </row>
    <row r="212" spans="1:21" x14ac:dyDescent="0.35">
      <c r="A212" s="1">
        <v>9.2592592592592585E-4</v>
      </c>
      <c r="B212" s="11">
        <v>210</v>
      </c>
      <c r="C212">
        <v>0.215</v>
      </c>
      <c r="D212">
        <v>0.215</v>
      </c>
      <c r="E212">
        <v>0.215</v>
      </c>
      <c r="F212">
        <v>0.215</v>
      </c>
      <c r="G212">
        <v>1.272</v>
      </c>
      <c r="H212">
        <v>1.272</v>
      </c>
      <c r="I212">
        <v>1.272</v>
      </c>
      <c r="J212">
        <v>1.272</v>
      </c>
      <c r="K212" t="str">
        <f t="shared" si="18"/>
        <v>rest</v>
      </c>
      <c r="N212">
        <f t="shared" si="14"/>
        <v>0.215</v>
      </c>
      <c r="P212">
        <f t="shared" si="15"/>
        <v>2.0334688359999998E-3</v>
      </c>
      <c r="S212" t="str">
        <f t="shared" si="16"/>
        <v/>
      </c>
      <c r="U212">
        <f t="shared" si="17"/>
        <v>0.498830025841</v>
      </c>
    </row>
    <row r="213" spans="1:21" x14ac:dyDescent="0.35">
      <c r="A213" s="1">
        <v>9.3750000000000007E-4</v>
      </c>
      <c r="B213" s="11">
        <v>211</v>
      </c>
      <c r="C213">
        <v>0.17699999999999999</v>
      </c>
      <c r="D213">
        <v>0.17699999999999999</v>
      </c>
      <c r="E213">
        <v>0.17699999999999999</v>
      </c>
      <c r="F213">
        <v>0.17699999999999999</v>
      </c>
      <c r="G213">
        <v>1.272</v>
      </c>
      <c r="H213">
        <v>1.272</v>
      </c>
      <c r="I213">
        <v>1.272</v>
      </c>
      <c r="J213">
        <v>1.272</v>
      </c>
      <c r="K213" t="str">
        <f t="shared" si="18"/>
        <v>rest</v>
      </c>
      <c r="N213">
        <f t="shared" si="14"/>
        <v>0.17699999999999999</v>
      </c>
      <c r="P213">
        <f t="shared" si="15"/>
        <v>6.9046128360000002E-3</v>
      </c>
      <c r="S213" t="str">
        <f t="shared" si="16"/>
        <v/>
      </c>
      <c r="U213">
        <f t="shared" si="17"/>
        <v>0.55395122984099987</v>
      </c>
    </row>
    <row r="214" spans="1:21" x14ac:dyDescent="0.35">
      <c r="A214" s="1">
        <v>9.4907407407407408E-4</v>
      </c>
      <c r="B214" s="11">
        <v>212</v>
      </c>
      <c r="C214">
        <v>0.185</v>
      </c>
      <c r="D214">
        <v>0.185</v>
      </c>
      <c r="E214">
        <v>0.185</v>
      </c>
      <c r="F214">
        <v>0.185</v>
      </c>
      <c r="G214">
        <v>1.272</v>
      </c>
      <c r="H214">
        <v>1.272</v>
      </c>
      <c r="I214">
        <v>1.272</v>
      </c>
      <c r="J214">
        <v>1.272</v>
      </c>
      <c r="K214" t="str">
        <f t="shared" si="18"/>
        <v>rest</v>
      </c>
      <c r="N214">
        <f t="shared" si="14"/>
        <v>0.185</v>
      </c>
      <c r="P214">
        <f t="shared" si="15"/>
        <v>5.6391088359999987E-3</v>
      </c>
      <c r="S214" t="str">
        <f t="shared" si="16"/>
        <v/>
      </c>
      <c r="U214">
        <f t="shared" si="17"/>
        <v>0.54210676584099982</v>
      </c>
    </row>
    <row r="215" spans="1:21" x14ac:dyDescent="0.35">
      <c r="A215" s="1">
        <v>9.6064814814814808E-4</v>
      </c>
      <c r="B215" s="11">
        <v>213</v>
      </c>
      <c r="C215">
        <v>0.16600000000000001</v>
      </c>
      <c r="D215">
        <v>0.16600000000000001</v>
      </c>
      <c r="E215">
        <v>0.16600000000000001</v>
      </c>
      <c r="F215">
        <v>0.16600000000000001</v>
      </c>
      <c r="G215">
        <v>1.272</v>
      </c>
      <c r="H215">
        <v>1.272</v>
      </c>
      <c r="I215">
        <v>1.272</v>
      </c>
      <c r="J215">
        <v>1.272</v>
      </c>
      <c r="K215" t="str">
        <f t="shared" si="18"/>
        <v>rest</v>
      </c>
      <c r="N215">
        <f t="shared" si="14"/>
        <v>0.16600000000000001</v>
      </c>
      <c r="P215">
        <f t="shared" si="15"/>
        <v>8.8536808359999976E-3</v>
      </c>
      <c r="S215" t="str">
        <f t="shared" si="16"/>
        <v/>
      </c>
      <c r="U215">
        <f t="shared" si="17"/>
        <v>0.57044636784099989</v>
      </c>
    </row>
    <row r="216" spans="1:21" x14ac:dyDescent="0.35">
      <c r="A216" s="1">
        <v>9.7222222222222209E-4</v>
      </c>
      <c r="B216" s="11">
        <v>214</v>
      </c>
      <c r="C216">
        <v>0.17100000000000001</v>
      </c>
      <c r="D216">
        <v>0.17100000000000001</v>
      </c>
      <c r="E216">
        <v>0.17100000000000001</v>
      </c>
      <c r="F216">
        <v>0.17100000000000001</v>
      </c>
      <c r="G216">
        <v>1.2729999999999999</v>
      </c>
      <c r="H216">
        <v>1.2729999999999999</v>
      </c>
      <c r="I216">
        <v>1.2729999999999999</v>
      </c>
      <c r="J216">
        <v>1.2729999999999999</v>
      </c>
      <c r="K216" t="str">
        <f t="shared" si="18"/>
        <v>rest</v>
      </c>
      <c r="N216">
        <f t="shared" si="14"/>
        <v>0.17100000000000001</v>
      </c>
      <c r="P216">
        <f t="shared" si="15"/>
        <v>7.9377408359999971E-3</v>
      </c>
      <c r="S216" t="str">
        <f t="shared" si="16"/>
        <v/>
      </c>
      <c r="U216">
        <f t="shared" si="17"/>
        <v>0.56291857784099986</v>
      </c>
    </row>
    <row r="217" spans="1:21" x14ac:dyDescent="0.35">
      <c r="A217" s="1">
        <v>9.8379629629629642E-4</v>
      </c>
      <c r="B217" s="11">
        <v>215</v>
      </c>
      <c r="C217">
        <v>0.42299999999999999</v>
      </c>
      <c r="D217">
        <v>0.42299999999999999</v>
      </c>
      <c r="E217">
        <v>0.42299999999999999</v>
      </c>
      <c r="F217">
        <v>0.42299999999999999</v>
      </c>
      <c r="G217">
        <v>1.272</v>
      </c>
      <c r="H217">
        <v>1.272</v>
      </c>
      <c r="I217">
        <v>1.272</v>
      </c>
      <c r="J217">
        <v>1.272</v>
      </c>
      <c r="K217" t="str">
        <f t="shared" si="18"/>
        <v>rest</v>
      </c>
      <c r="N217">
        <f t="shared" si="14"/>
        <v>0.42299999999999999</v>
      </c>
      <c r="P217">
        <f t="shared" si="15"/>
        <v>2.6538364836E-2</v>
      </c>
      <c r="S217" t="str">
        <f t="shared" si="16"/>
        <v/>
      </c>
      <c r="U217">
        <f t="shared" si="17"/>
        <v>0.24828196184099996</v>
      </c>
    </row>
    <row r="218" spans="1:21" x14ac:dyDescent="0.35">
      <c r="A218" s="1">
        <v>9.9537037037037042E-4</v>
      </c>
      <c r="B218" s="11">
        <v>216</v>
      </c>
      <c r="C218">
        <v>0.66</v>
      </c>
      <c r="D218">
        <v>0.66</v>
      </c>
      <c r="E218">
        <v>0.66</v>
      </c>
      <c r="F218">
        <v>0.66</v>
      </c>
      <c r="G218">
        <v>1.2769999999999999</v>
      </c>
      <c r="H218">
        <v>1.2769999999999999</v>
      </c>
      <c r="I218">
        <v>1.2769999999999999</v>
      </c>
      <c r="J218">
        <v>1.2769999999999999</v>
      </c>
      <c r="K218" t="s">
        <v>13</v>
      </c>
      <c r="N218" t="str">
        <f t="shared" si="14"/>
        <v/>
      </c>
      <c r="P218">
        <f t="shared" si="15"/>
        <v>0.15992480883600002</v>
      </c>
      <c r="S218">
        <f t="shared" si="16"/>
        <v>0.66</v>
      </c>
      <c r="U218">
        <f t="shared" si="17"/>
        <v>6.8266715840999956E-2</v>
      </c>
    </row>
    <row r="219" spans="1:21" x14ac:dyDescent="0.35">
      <c r="A219" s="1">
        <v>1.0069444444444444E-3</v>
      </c>
      <c r="B219" s="11">
        <v>217</v>
      </c>
      <c r="C219">
        <v>0.21099999999999999</v>
      </c>
      <c r="D219">
        <v>0.21099999999999999</v>
      </c>
      <c r="E219">
        <v>0.21099999999999999</v>
      </c>
      <c r="F219">
        <v>0.21099999999999999</v>
      </c>
      <c r="G219">
        <v>1.2749999999999999</v>
      </c>
      <c r="H219">
        <v>1.2749999999999999</v>
      </c>
      <c r="I219">
        <v>1.2749999999999999</v>
      </c>
      <c r="J219">
        <v>1.2749999999999999</v>
      </c>
      <c r="K219" t="str">
        <f t="shared" si="18"/>
        <v>rest</v>
      </c>
      <c r="N219">
        <f t="shared" si="14"/>
        <v>0.21099999999999999</v>
      </c>
      <c r="P219">
        <f t="shared" si="15"/>
        <v>2.4102208359999999E-3</v>
      </c>
      <c r="S219" t="str">
        <f t="shared" si="16"/>
        <v/>
      </c>
      <c r="U219">
        <f t="shared" si="17"/>
        <v>0.50449625784099994</v>
      </c>
    </row>
    <row r="220" spans="1:21" x14ac:dyDescent="0.35">
      <c r="A220" s="1">
        <v>1.0185185185185186E-3</v>
      </c>
      <c r="B220" s="11">
        <v>218</v>
      </c>
      <c r="C220">
        <v>0.17199999999999999</v>
      </c>
      <c r="D220">
        <v>0.17199999999999999</v>
      </c>
      <c r="E220">
        <v>0.17199999999999999</v>
      </c>
      <c r="F220">
        <v>0.17199999999999999</v>
      </c>
      <c r="G220">
        <v>1.2729999999999999</v>
      </c>
      <c r="H220">
        <v>1.2729999999999999</v>
      </c>
      <c r="I220">
        <v>1.2729999999999999</v>
      </c>
      <c r="J220">
        <v>1.2729999999999999</v>
      </c>
      <c r="K220" t="str">
        <f t="shared" si="18"/>
        <v>rest</v>
      </c>
      <c r="N220">
        <f t="shared" si="14"/>
        <v>0.17199999999999999</v>
      </c>
      <c r="P220">
        <f t="shared" si="15"/>
        <v>7.7605528360000014E-3</v>
      </c>
      <c r="S220" t="str">
        <f t="shared" si="16"/>
        <v/>
      </c>
      <c r="U220">
        <f t="shared" si="17"/>
        <v>0.56141901984100007</v>
      </c>
    </row>
    <row r="221" spans="1:21" x14ac:dyDescent="0.35">
      <c r="A221" s="1">
        <v>1.0300925925925926E-3</v>
      </c>
      <c r="B221" s="11">
        <v>219</v>
      </c>
      <c r="C221">
        <v>0.18</v>
      </c>
      <c r="D221">
        <v>0.18</v>
      </c>
      <c r="E221">
        <v>0.18</v>
      </c>
      <c r="F221">
        <v>0.18</v>
      </c>
      <c r="G221">
        <v>1.274</v>
      </c>
      <c r="H221">
        <v>1.274</v>
      </c>
      <c r="I221">
        <v>1.274</v>
      </c>
      <c r="J221">
        <v>1.274</v>
      </c>
      <c r="K221" t="str">
        <f t="shared" si="18"/>
        <v>rest</v>
      </c>
      <c r="N221">
        <f t="shared" si="14"/>
        <v>0.18</v>
      </c>
      <c r="P221">
        <f t="shared" si="15"/>
        <v>6.4150488359999997E-3</v>
      </c>
      <c r="S221" t="str">
        <f t="shared" si="16"/>
        <v/>
      </c>
      <c r="U221">
        <f t="shared" si="17"/>
        <v>0.54949455584100004</v>
      </c>
    </row>
    <row r="222" spans="1:21" x14ac:dyDescent="0.35">
      <c r="A222" s="1">
        <v>1.0416666666666667E-3</v>
      </c>
      <c r="B222" s="11">
        <v>220</v>
      </c>
      <c r="C222">
        <v>0.2</v>
      </c>
      <c r="D222">
        <v>0.2</v>
      </c>
      <c r="E222">
        <v>0.2</v>
      </c>
      <c r="F222">
        <v>0.2</v>
      </c>
      <c r="G222">
        <v>1.2749999999999999</v>
      </c>
      <c r="H222">
        <v>1.2749999999999999</v>
      </c>
      <c r="I222">
        <v>1.2749999999999999</v>
      </c>
      <c r="J222">
        <v>1.2749999999999999</v>
      </c>
      <c r="K222" t="str">
        <f t="shared" si="18"/>
        <v>rest</v>
      </c>
      <c r="N222">
        <f t="shared" si="14"/>
        <v>0.2</v>
      </c>
      <c r="P222">
        <f t="shared" si="15"/>
        <v>3.6112888359999978E-3</v>
      </c>
      <c r="S222" t="str">
        <f t="shared" si="16"/>
        <v/>
      </c>
      <c r="U222">
        <f t="shared" si="17"/>
        <v>0.52024339584099999</v>
      </c>
    </row>
    <row r="223" spans="1:21" x14ac:dyDescent="0.35">
      <c r="A223" s="1">
        <v>1.0532407407407407E-3</v>
      </c>
      <c r="B223" s="11">
        <v>221</v>
      </c>
      <c r="C223">
        <v>0.20399999999999999</v>
      </c>
      <c r="D223">
        <v>0.20399999999999999</v>
      </c>
      <c r="E223">
        <v>0.20399999999999999</v>
      </c>
      <c r="F223">
        <v>0.20399999999999999</v>
      </c>
      <c r="G223">
        <v>1.274</v>
      </c>
      <c r="H223">
        <v>1.274</v>
      </c>
      <c r="I223">
        <v>1.274</v>
      </c>
      <c r="J223">
        <v>1.274</v>
      </c>
      <c r="K223" t="str">
        <f t="shared" si="18"/>
        <v>rest</v>
      </c>
      <c r="N223">
        <f t="shared" si="14"/>
        <v>0.20399999999999999</v>
      </c>
      <c r="P223">
        <f t="shared" si="15"/>
        <v>3.1465368360000007E-3</v>
      </c>
      <c r="S223" t="str">
        <f t="shared" si="16"/>
        <v/>
      </c>
      <c r="U223">
        <f t="shared" si="17"/>
        <v>0.51448916384099996</v>
      </c>
    </row>
    <row r="224" spans="1:21" x14ac:dyDescent="0.35">
      <c r="A224" s="1">
        <v>1.0648148148148147E-3</v>
      </c>
      <c r="B224" s="11">
        <v>222</v>
      </c>
      <c r="C224">
        <v>0.378</v>
      </c>
      <c r="D224">
        <v>0.378</v>
      </c>
      <c r="E224">
        <v>0.378</v>
      </c>
      <c r="F224">
        <v>0.378</v>
      </c>
      <c r="G224">
        <v>1.2729999999999999</v>
      </c>
      <c r="H224">
        <v>1.2729999999999999</v>
      </c>
      <c r="I224">
        <v>1.2729999999999999</v>
      </c>
      <c r="J224">
        <v>1.2729999999999999</v>
      </c>
      <c r="K224" t="str">
        <f t="shared" si="18"/>
        <v>rest</v>
      </c>
      <c r="N224">
        <f t="shared" si="14"/>
        <v>0.378</v>
      </c>
      <c r="P224">
        <f t="shared" si="15"/>
        <v>1.3901824836000002E-2</v>
      </c>
      <c r="S224" t="str">
        <f t="shared" si="16"/>
        <v/>
      </c>
      <c r="U224">
        <f t="shared" si="17"/>
        <v>0.29515207184099995</v>
      </c>
    </row>
    <row r="225" spans="1:21" x14ac:dyDescent="0.35">
      <c r="A225" s="1">
        <v>1.0763888888888889E-3</v>
      </c>
      <c r="B225" s="11">
        <v>223</v>
      </c>
      <c r="C225">
        <v>0.59499999999999997</v>
      </c>
      <c r="D225">
        <v>0.59499999999999997</v>
      </c>
      <c r="E225">
        <v>0.59499999999999997</v>
      </c>
      <c r="F225">
        <v>0.59499999999999997</v>
      </c>
      <c r="G225">
        <v>1.276</v>
      </c>
      <c r="H225">
        <v>1.276</v>
      </c>
      <c r="I225">
        <v>1.276</v>
      </c>
      <c r="J225">
        <v>1.276</v>
      </c>
      <c r="K225" t="s">
        <v>13</v>
      </c>
      <c r="N225" t="str">
        <f t="shared" si="14"/>
        <v/>
      </c>
      <c r="P225">
        <f t="shared" si="15"/>
        <v>0.11216202883599999</v>
      </c>
      <c r="S225">
        <f t="shared" si="16"/>
        <v>0.59499999999999997</v>
      </c>
      <c r="U225">
        <f t="shared" si="17"/>
        <v>0.106457985841</v>
      </c>
    </row>
    <row r="226" spans="1:21" x14ac:dyDescent="0.35">
      <c r="A226" s="1">
        <v>1.0879629629629629E-3</v>
      </c>
      <c r="B226" s="11">
        <v>224</v>
      </c>
      <c r="C226">
        <v>0.219</v>
      </c>
      <c r="D226">
        <v>0.219</v>
      </c>
      <c r="E226">
        <v>0.219</v>
      </c>
      <c r="F226">
        <v>0.219</v>
      </c>
      <c r="G226">
        <v>1.274</v>
      </c>
      <c r="H226">
        <v>1.274</v>
      </c>
      <c r="I226">
        <v>1.274</v>
      </c>
      <c r="J226">
        <v>1.274</v>
      </c>
      <c r="K226" t="str">
        <f t="shared" si="18"/>
        <v>rest</v>
      </c>
      <c r="N226">
        <f t="shared" si="14"/>
        <v>0.219</v>
      </c>
      <c r="P226">
        <f t="shared" si="15"/>
        <v>1.6887168359999993E-3</v>
      </c>
      <c r="S226" t="str">
        <f t="shared" si="16"/>
        <v/>
      </c>
      <c r="U226">
        <f t="shared" si="17"/>
        <v>0.49319579384099999</v>
      </c>
    </row>
    <row r="227" spans="1:21" x14ac:dyDescent="0.35">
      <c r="A227" s="1">
        <v>1.0995370370370371E-3</v>
      </c>
      <c r="B227" s="11">
        <v>225</v>
      </c>
      <c r="C227">
        <v>0.189</v>
      </c>
      <c r="D227">
        <v>0.189</v>
      </c>
      <c r="E227">
        <v>0.189</v>
      </c>
      <c r="F227">
        <v>0.189</v>
      </c>
      <c r="G227">
        <v>1.272</v>
      </c>
      <c r="H227">
        <v>1.272</v>
      </c>
      <c r="I227">
        <v>1.272</v>
      </c>
      <c r="J227">
        <v>1.272</v>
      </c>
      <c r="K227" t="str">
        <f t="shared" si="18"/>
        <v>rest</v>
      </c>
      <c r="N227">
        <f t="shared" si="14"/>
        <v>0.189</v>
      </c>
      <c r="P227">
        <f t="shared" si="15"/>
        <v>5.0543568359999987E-3</v>
      </c>
      <c r="S227" t="str">
        <f t="shared" si="16"/>
        <v/>
      </c>
      <c r="U227">
        <f t="shared" si="17"/>
        <v>0.53623253384099989</v>
      </c>
    </row>
    <row r="228" spans="1:21" x14ac:dyDescent="0.35">
      <c r="A228" s="1">
        <v>1.1111111111111111E-3</v>
      </c>
      <c r="B228" s="11">
        <v>226</v>
      </c>
      <c r="C228">
        <v>0.23799999999999999</v>
      </c>
      <c r="D228">
        <v>0.23799999999999999</v>
      </c>
      <c r="E228">
        <v>0.23799999999999999</v>
      </c>
      <c r="F228">
        <v>0.23799999999999999</v>
      </c>
      <c r="G228">
        <v>1.276</v>
      </c>
      <c r="H228">
        <v>1.276</v>
      </c>
      <c r="I228">
        <v>1.276</v>
      </c>
      <c r="J228">
        <v>1.276</v>
      </c>
      <c r="K228" t="str">
        <f t="shared" si="18"/>
        <v>rest</v>
      </c>
      <c r="N228">
        <f t="shared" si="14"/>
        <v>0.23799999999999999</v>
      </c>
      <c r="P228">
        <f t="shared" si="15"/>
        <v>4.8814483600000011E-4</v>
      </c>
      <c r="S228" t="str">
        <f t="shared" si="16"/>
        <v/>
      </c>
      <c r="U228">
        <f t="shared" si="17"/>
        <v>0.46687019184099998</v>
      </c>
    </row>
    <row r="229" spans="1:21" x14ac:dyDescent="0.35">
      <c r="A229" s="1">
        <v>1.1226851851851851E-3</v>
      </c>
      <c r="B229" s="11">
        <v>227</v>
      </c>
      <c r="C229">
        <v>0.23</v>
      </c>
      <c r="D229">
        <v>0.23</v>
      </c>
      <c r="E229">
        <v>0.23</v>
      </c>
      <c r="F229">
        <v>0.23</v>
      </c>
      <c r="G229">
        <v>1.2749999999999999</v>
      </c>
      <c r="H229">
        <v>1.2749999999999999</v>
      </c>
      <c r="I229">
        <v>1.2749999999999999</v>
      </c>
      <c r="J229">
        <v>1.2749999999999999</v>
      </c>
      <c r="K229" t="str">
        <f t="shared" si="18"/>
        <v>rest</v>
      </c>
      <c r="N229">
        <f t="shared" si="14"/>
        <v>0.23</v>
      </c>
      <c r="P229">
        <f t="shared" si="15"/>
        <v>9.0564883599999894E-4</v>
      </c>
      <c r="S229" t="str">
        <f t="shared" si="16"/>
        <v/>
      </c>
      <c r="U229">
        <f t="shared" si="17"/>
        <v>0.47786665584099997</v>
      </c>
    </row>
    <row r="230" spans="1:21" x14ac:dyDescent="0.35">
      <c r="A230" s="1">
        <v>1.1342592592592591E-3</v>
      </c>
      <c r="B230" s="11">
        <v>228</v>
      </c>
      <c r="C230">
        <v>0.23499999999999999</v>
      </c>
      <c r="D230">
        <v>0.23499999999999999</v>
      </c>
      <c r="E230">
        <v>0.23499999999999999</v>
      </c>
      <c r="F230">
        <v>0.23499999999999999</v>
      </c>
      <c r="G230">
        <v>1.2749999999999999</v>
      </c>
      <c r="H230">
        <v>1.2749999999999999</v>
      </c>
      <c r="I230">
        <v>1.2749999999999999</v>
      </c>
      <c r="J230">
        <v>1.2749999999999999</v>
      </c>
      <c r="K230" t="str">
        <f t="shared" si="18"/>
        <v>rest</v>
      </c>
      <c r="N230">
        <f t="shared" si="14"/>
        <v>0.23499999999999999</v>
      </c>
      <c r="P230">
        <f t="shared" si="15"/>
        <v>6.2970883600000022E-4</v>
      </c>
      <c r="S230" t="str">
        <f t="shared" si="16"/>
        <v/>
      </c>
      <c r="U230">
        <f t="shared" si="17"/>
        <v>0.47097886584099996</v>
      </c>
    </row>
    <row r="231" spans="1:21" x14ac:dyDescent="0.35">
      <c r="A231" s="1">
        <v>1.1458333333333333E-3</v>
      </c>
      <c r="B231" s="11">
        <v>229</v>
      </c>
      <c r="C231">
        <v>0.63500000000000001</v>
      </c>
      <c r="D231">
        <v>0.63500000000000001</v>
      </c>
      <c r="E231">
        <v>0.63500000000000001</v>
      </c>
      <c r="F231">
        <v>0.63500000000000001</v>
      </c>
      <c r="G231">
        <v>1.2729999999999999</v>
      </c>
      <c r="H231">
        <v>1.2729999999999999</v>
      </c>
      <c r="I231">
        <v>1.2729999999999999</v>
      </c>
      <c r="J231">
        <v>1.2729999999999999</v>
      </c>
      <c r="K231" t="s">
        <v>13</v>
      </c>
      <c r="N231" t="str">
        <f t="shared" si="14"/>
        <v/>
      </c>
      <c r="P231">
        <f t="shared" si="15"/>
        <v>0.14055450883600001</v>
      </c>
      <c r="S231">
        <f t="shared" si="16"/>
        <v>0.63500000000000001</v>
      </c>
      <c r="U231">
        <f t="shared" si="17"/>
        <v>8.1955665840999975E-2</v>
      </c>
    </row>
    <row r="232" spans="1:21" x14ac:dyDescent="0.35">
      <c r="A232" s="1">
        <v>1.1574074074074073E-3</v>
      </c>
      <c r="B232" s="11">
        <v>230</v>
      </c>
      <c r="C232">
        <v>0.70099999999999996</v>
      </c>
      <c r="D232">
        <v>0.70099999999999996</v>
      </c>
      <c r="E232">
        <v>0.70099999999999996</v>
      </c>
      <c r="F232">
        <v>0.70099999999999996</v>
      </c>
      <c r="G232">
        <v>1.2729999999999999</v>
      </c>
      <c r="H232">
        <v>1.2729999999999999</v>
      </c>
      <c r="I232">
        <v>1.2729999999999999</v>
      </c>
      <c r="J232">
        <v>1.2729999999999999</v>
      </c>
      <c r="K232" t="str">
        <f t="shared" si="18"/>
        <v>rest</v>
      </c>
      <c r="N232">
        <f t="shared" si="14"/>
        <v>0.70099999999999996</v>
      </c>
      <c r="P232">
        <f t="shared" si="15"/>
        <v>0.19439810083599998</v>
      </c>
      <c r="S232" t="str">
        <f t="shared" si="16"/>
        <v/>
      </c>
      <c r="U232">
        <f t="shared" si="17"/>
        <v>4.8522837840999998E-2</v>
      </c>
    </row>
    <row r="233" spans="1:21" x14ac:dyDescent="0.35">
      <c r="A233" s="1">
        <v>1.1689814814814816E-3</v>
      </c>
      <c r="B233" s="11">
        <v>231</v>
      </c>
      <c r="C233">
        <v>0.29199999999999998</v>
      </c>
      <c r="D233">
        <v>0.29199999999999998</v>
      </c>
      <c r="E233">
        <v>0.29199999999999998</v>
      </c>
      <c r="F233">
        <v>0.29199999999999998</v>
      </c>
      <c r="G233">
        <v>1.2749999999999999</v>
      </c>
      <c r="H233">
        <v>1.2749999999999999</v>
      </c>
      <c r="I233">
        <v>1.2749999999999999</v>
      </c>
      <c r="J233">
        <v>1.2749999999999999</v>
      </c>
      <c r="K233" t="str">
        <f t="shared" si="18"/>
        <v>rest</v>
      </c>
      <c r="N233">
        <f t="shared" si="14"/>
        <v>0.29199999999999998</v>
      </c>
      <c r="P233">
        <f t="shared" si="15"/>
        <v>1.0179928359999994E-3</v>
      </c>
      <c r="S233" t="str">
        <f t="shared" si="16"/>
        <v/>
      </c>
      <c r="U233">
        <f t="shared" si="17"/>
        <v>0.39599205984099989</v>
      </c>
    </row>
    <row r="234" spans="1:21" x14ac:dyDescent="0.35">
      <c r="A234" s="1">
        <v>1.1805555555555556E-3</v>
      </c>
      <c r="B234" s="11">
        <v>232</v>
      </c>
      <c r="C234">
        <v>0.19600000000000001</v>
      </c>
      <c r="D234">
        <v>0.19600000000000001</v>
      </c>
      <c r="E234">
        <v>0.19600000000000001</v>
      </c>
      <c r="F234">
        <v>0.19600000000000001</v>
      </c>
      <c r="G234">
        <v>1.276</v>
      </c>
      <c r="H234">
        <v>1.276</v>
      </c>
      <c r="I234">
        <v>1.276</v>
      </c>
      <c r="J234">
        <v>1.276</v>
      </c>
      <c r="K234" t="str">
        <f t="shared" si="18"/>
        <v>rest</v>
      </c>
      <c r="N234">
        <f t="shared" si="14"/>
        <v>0.19600000000000001</v>
      </c>
      <c r="P234">
        <f t="shared" si="15"/>
        <v>4.1080408359999978E-3</v>
      </c>
      <c r="S234" t="str">
        <f t="shared" si="16"/>
        <v/>
      </c>
      <c r="U234">
        <f t="shared" si="17"/>
        <v>0.52602962784100005</v>
      </c>
    </row>
    <row r="235" spans="1:21" x14ac:dyDescent="0.35">
      <c r="A235" s="1">
        <v>1.1921296296296296E-3</v>
      </c>
      <c r="B235" s="11">
        <v>233</v>
      </c>
      <c r="C235">
        <v>0.19800000000000001</v>
      </c>
      <c r="D235">
        <v>0.19800000000000001</v>
      </c>
      <c r="E235">
        <v>0.19800000000000001</v>
      </c>
      <c r="F235">
        <v>0.19800000000000001</v>
      </c>
      <c r="G235">
        <v>1.272</v>
      </c>
      <c r="H235">
        <v>1.272</v>
      </c>
      <c r="I235">
        <v>1.272</v>
      </c>
      <c r="J235">
        <v>1.272</v>
      </c>
      <c r="K235" t="str">
        <f t="shared" si="18"/>
        <v>rest</v>
      </c>
      <c r="N235">
        <f t="shared" si="14"/>
        <v>0.19800000000000001</v>
      </c>
      <c r="P235">
        <f t="shared" si="15"/>
        <v>3.8556648359999979E-3</v>
      </c>
      <c r="S235" t="str">
        <f t="shared" si="16"/>
        <v/>
      </c>
      <c r="U235">
        <f t="shared" si="17"/>
        <v>0.52313251184099996</v>
      </c>
    </row>
    <row r="236" spans="1:21" x14ac:dyDescent="0.35">
      <c r="A236" s="1">
        <v>1.2037037037037038E-3</v>
      </c>
      <c r="B236" s="11">
        <v>234</v>
      </c>
      <c r="C236">
        <v>0.21299999999999999</v>
      </c>
      <c r="D236">
        <v>0.21299999999999999</v>
      </c>
      <c r="E236">
        <v>0.21299999999999999</v>
      </c>
      <c r="F236">
        <v>0.21299999999999999</v>
      </c>
      <c r="G236">
        <v>1.2749999999999999</v>
      </c>
      <c r="H236">
        <v>1.2749999999999999</v>
      </c>
      <c r="I236">
        <v>1.2749999999999999</v>
      </c>
      <c r="J236">
        <v>1.2749999999999999</v>
      </c>
      <c r="K236" t="str">
        <f t="shared" si="18"/>
        <v>rest</v>
      </c>
      <c r="N236">
        <f t="shared" si="14"/>
        <v>0.21299999999999999</v>
      </c>
      <c r="P236">
        <f t="shared" si="15"/>
        <v>2.2178448359999998E-3</v>
      </c>
      <c r="S236" t="str">
        <f t="shared" si="16"/>
        <v/>
      </c>
      <c r="U236">
        <f t="shared" si="17"/>
        <v>0.50165914184100002</v>
      </c>
    </row>
    <row r="237" spans="1:21" x14ac:dyDescent="0.35">
      <c r="A237" s="1">
        <v>1.2152777777777778E-3</v>
      </c>
      <c r="B237" s="11">
        <v>235</v>
      </c>
      <c r="C237">
        <v>0.221</v>
      </c>
      <c r="D237">
        <v>0.221</v>
      </c>
      <c r="E237">
        <v>0.221</v>
      </c>
      <c r="F237">
        <v>0.221</v>
      </c>
      <c r="G237">
        <v>1.272</v>
      </c>
      <c r="H237">
        <v>1.272</v>
      </c>
      <c r="I237">
        <v>1.272</v>
      </c>
      <c r="J237">
        <v>1.272</v>
      </c>
      <c r="K237" t="str">
        <f t="shared" si="18"/>
        <v>rest</v>
      </c>
      <c r="N237">
        <f t="shared" si="14"/>
        <v>0.221</v>
      </c>
      <c r="P237">
        <f t="shared" si="15"/>
        <v>1.5283408359999993E-3</v>
      </c>
      <c r="S237" t="str">
        <f t="shared" si="16"/>
        <v/>
      </c>
      <c r="U237">
        <f t="shared" si="17"/>
        <v>0.49039067784099999</v>
      </c>
    </row>
    <row r="238" spans="1:21" x14ac:dyDescent="0.35">
      <c r="A238" s="1">
        <v>1.2268518518518518E-3</v>
      </c>
      <c r="B238" s="11">
        <v>236</v>
      </c>
      <c r="C238">
        <v>0.42799999999999999</v>
      </c>
      <c r="D238">
        <v>0.42799999999999999</v>
      </c>
      <c r="E238">
        <v>0.42799999999999999</v>
      </c>
      <c r="F238">
        <v>0.42799999999999999</v>
      </c>
      <c r="G238">
        <v>1.272</v>
      </c>
      <c r="H238">
        <v>1.272</v>
      </c>
      <c r="I238">
        <v>1.272</v>
      </c>
      <c r="J238">
        <v>1.272</v>
      </c>
      <c r="K238" t="str">
        <f t="shared" si="18"/>
        <v>rest</v>
      </c>
      <c r="N238">
        <f t="shared" si="14"/>
        <v>0.42799999999999999</v>
      </c>
      <c r="P238">
        <f t="shared" si="15"/>
        <v>2.8192424835999999E-2</v>
      </c>
      <c r="S238" t="str">
        <f t="shared" si="16"/>
        <v/>
      </c>
      <c r="U238">
        <f t="shared" si="17"/>
        <v>0.24332417184099997</v>
      </c>
    </row>
    <row r="239" spans="1:21" x14ac:dyDescent="0.35">
      <c r="A239" s="1">
        <v>1.2384259259259258E-3</v>
      </c>
      <c r="B239" s="11">
        <v>237</v>
      </c>
      <c r="C239">
        <v>0.59599999999999997</v>
      </c>
      <c r="D239">
        <v>0.59599999999999997</v>
      </c>
      <c r="E239">
        <v>0.59599999999999997</v>
      </c>
      <c r="F239">
        <v>0.59599999999999997</v>
      </c>
      <c r="G239">
        <v>1.274</v>
      </c>
      <c r="H239">
        <v>1.274</v>
      </c>
      <c r="I239">
        <v>1.274</v>
      </c>
      <c r="J239">
        <v>1.274</v>
      </c>
      <c r="K239" t="s">
        <v>13</v>
      </c>
      <c r="N239" t="str">
        <f t="shared" si="14"/>
        <v/>
      </c>
      <c r="P239">
        <f t="shared" si="15"/>
        <v>0.11283284083599998</v>
      </c>
      <c r="S239">
        <f t="shared" si="16"/>
        <v>0.59599999999999997</v>
      </c>
      <c r="U239">
        <f t="shared" si="17"/>
        <v>0.10580642784099999</v>
      </c>
    </row>
    <row r="240" spans="1:21" x14ac:dyDescent="0.35">
      <c r="A240" s="1">
        <v>1.25E-3</v>
      </c>
      <c r="B240" s="11">
        <v>238</v>
      </c>
      <c r="C240">
        <v>0.28299999999999997</v>
      </c>
      <c r="D240">
        <v>0.28299999999999997</v>
      </c>
      <c r="E240">
        <v>0.28299999999999997</v>
      </c>
      <c r="F240">
        <v>0.28299999999999997</v>
      </c>
      <c r="G240">
        <v>1.2749999999999999</v>
      </c>
      <c r="H240">
        <v>1.2749999999999999</v>
      </c>
      <c r="I240">
        <v>1.2749999999999999</v>
      </c>
      <c r="J240">
        <v>1.2749999999999999</v>
      </c>
      <c r="K240" t="str">
        <f t="shared" si="18"/>
        <v>rest</v>
      </c>
      <c r="N240">
        <f t="shared" si="14"/>
        <v>0.28299999999999997</v>
      </c>
      <c r="P240">
        <f t="shared" si="15"/>
        <v>5.2468483599999913E-4</v>
      </c>
      <c r="S240" t="str">
        <f t="shared" si="16"/>
        <v/>
      </c>
      <c r="U240">
        <f t="shared" si="17"/>
        <v>0.40740008184100007</v>
      </c>
    </row>
    <row r="241" spans="1:21" x14ac:dyDescent="0.35">
      <c r="A241" s="1">
        <v>1.261574074074074E-3</v>
      </c>
      <c r="B241" s="11">
        <v>239</v>
      </c>
      <c r="C241">
        <v>0.20899999999999999</v>
      </c>
      <c r="D241">
        <v>0.20899999999999999</v>
      </c>
      <c r="E241">
        <v>0.20899999999999999</v>
      </c>
      <c r="F241">
        <v>0.20899999999999999</v>
      </c>
      <c r="G241">
        <v>1.274</v>
      </c>
      <c r="H241">
        <v>1.274</v>
      </c>
      <c r="I241">
        <v>1.274</v>
      </c>
      <c r="J241">
        <v>1.274</v>
      </c>
      <c r="K241" t="str">
        <f t="shared" si="18"/>
        <v>rest</v>
      </c>
      <c r="N241">
        <f t="shared" si="14"/>
        <v>0.20899999999999999</v>
      </c>
      <c r="P241">
        <f t="shared" si="15"/>
        <v>2.6105968359999999E-3</v>
      </c>
      <c r="S241" t="str">
        <f t="shared" si="16"/>
        <v/>
      </c>
      <c r="U241">
        <f t="shared" si="17"/>
        <v>0.50734137384099998</v>
      </c>
    </row>
    <row r="242" spans="1:21" x14ac:dyDescent="0.35">
      <c r="A242" s="1">
        <v>1.2731481481481483E-3</v>
      </c>
      <c r="B242" s="11">
        <v>240</v>
      </c>
      <c r="C242">
        <v>0.16800000000000001</v>
      </c>
      <c r="D242">
        <v>0.16800000000000001</v>
      </c>
      <c r="E242">
        <v>0.16800000000000001</v>
      </c>
      <c r="F242">
        <v>0.16800000000000001</v>
      </c>
      <c r="G242">
        <v>1.272</v>
      </c>
      <c r="H242">
        <v>1.272</v>
      </c>
      <c r="I242">
        <v>1.272</v>
      </c>
      <c r="J242">
        <v>1.272</v>
      </c>
      <c r="K242" t="str">
        <f t="shared" si="18"/>
        <v>rest</v>
      </c>
      <c r="N242">
        <f t="shared" si="14"/>
        <v>0.16800000000000001</v>
      </c>
      <c r="P242">
        <f t="shared" si="15"/>
        <v>8.4813048359999969E-3</v>
      </c>
      <c r="S242" t="str">
        <f t="shared" si="16"/>
        <v/>
      </c>
      <c r="U242">
        <f t="shared" si="17"/>
        <v>0.5674292518409999</v>
      </c>
    </row>
    <row r="243" spans="1:21" x14ac:dyDescent="0.35">
      <c r="A243" s="1">
        <v>1.2847222222222223E-3</v>
      </c>
      <c r="B243" s="11">
        <v>241</v>
      </c>
      <c r="C243">
        <v>0.16900000000000001</v>
      </c>
      <c r="D243">
        <v>0.16900000000000001</v>
      </c>
      <c r="E243">
        <v>0.16900000000000001</v>
      </c>
      <c r="F243">
        <v>0.16900000000000001</v>
      </c>
      <c r="G243">
        <v>1.272</v>
      </c>
      <c r="H243">
        <v>1.272</v>
      </c>
      <c r="I243">
        <v>1.272</v>
      </c>
      <c r="J243">
        <v>1.272</v>
      </c>
      <c r="K243" t="str">
        <f t="shared" si="18"/>
        <v>rest</v>
      </c>
      <c r="N243">
        <f t="shared" si="14"/>
        <v>0.16900000000000001</v>
      </c>
      <c r="P243">
        <f t="shared" si="15"/>
        <v>8.2981168359999961E-3</v>
      </c>
      <c r="S243" t="str">
        <f t="shared" si="16"/>
        <v/>
      </c>
      <c r="U243">
        <f t="shared" si="17"/>
        <v>0.56592369384099983</v>
      </c>
    </row>
    <row r="244" spans="1:21" x14ac:dyDescent="0.35">
      <c r="A244" s="1">
        <v>1.2962962962962963E-3</v>
      </c>
      <c r="B244" s="11">
        <v>242</v>
      </c>
      <c r="C244">
        <v>0.17</v>
      </c>
      <c r="D244">
        <v>0.17</v>
      </c>
      <c r="E244">
        <v>0.17</v>
      </c>
      <c r="F244">
        <v>0.17</v>
      </c>
      <c r="G244">
        <v>1.27</v>
      </c>
      <c r="H244">
        <v>1.27</v>
      </c>
      <c r="I244">
        <v>1.27</v>
      </c>
      <c r="J244">
        <v>1.27</v>
      </c>
      <c r="K244" t="str">
        <f t="shared" si="18"/>
        <v>rest</v>
      </c>
      <c r="N244">
        <f t="shared" si="14"/>
        <v>0.17</v>
      </c>
      <c r="P244">
        <f t="shared" si="15"/>
        <v>8.1169288359999956E-3</v>
      </c>
      <c r="S244" t="str">
        <f t="shared" si="16"/>
        <v/>
      </c>
      <c r="U244">
        <f t="shared" si="17"/>
        <v>0.56442013584099993</v>
      </c>
    </row>
    <row r="245" spans="1:21" x14ac:dyDescent="0.35">
      <c r="A245" s="1">
        <v>1.3078703703703705E-3</v>
      </c>
      <c r="B245" s="11">
        <v>243</v>
      </c>
      <c r="C245">
        <v>0.38400000000000001</v>
      </c>
      <c r="D245">
        <v>0.38400000000000001</v>
      </c>
      <c r="E245">
        <v>0.38400000000000001</v>
      </c>
      <c r="F245">
        <v>0.38400000000000001</v>
      </c>
      <c r="G245">
        <v>1.2729999999999999</v>
      </c>
      <c r="H245">
        <v>1.2729999999999999</v>
      </c>
      <c r="I245">
        <v>1.2729999999999999</v>
      </c>
      <c r="J245">
        <v>1.2729999999999999</v>
      </c>
      <c r="K245" t="str">
        <f t="shared" si="18"/>
        <v>rest</v>
      </c>
      <c r="N245">
        <f t="shared" si="14"/>
        <v>0.38400000000000001</v>
      </c>
      <c r="P245">
        <f t="shared" si="15"/>
        <v>1.5352696836000004E-2</v>
      </c>
      <c r="S245" t="str">
        <f t="shared" si="16"/>
        <v/>
      </c>
      <c r="U245">
        <f t="shared" si="17"/>
        <v>0.28866872384099995</v>
      </c>
    </row>
    <row r="246" spans="1:21" x14ac:dyDescent="0.35">
      <c r="A246" s="1">
        <v>1.3194444444444443E-3</v>
      </c>
      <c r="B246" s="11">
        <v>244</v>
      </c>
      <c r="C246">
        <v>0.75800000000000001</v>
      </c>
      <c r="D246">
        <v>0.75800000000000001</v>
      </c>
      <c r="E246">
        <v>0.75800000000000001</v>
      </c>
      <c r="F246">
        <v>0.75800000000000001</v>
      </c>
      <c r="G246">
        <v>1.274</v>
      </c>
      <c r="H246">
        <v>1.274</v>
      </c>
      <c r="I246">
        <v>1.274</v>
      </c>
      <c r="J246">
        <v>1.274</v>
      </c>
      <c r="K246" t="s">
        <v>13</v>
      </c>
      <c r="N246" t="str">
        <f t="shared" si="14"/>
        <v/>
      </c>
      <c r="P246">
        <f t="shared" si="15"/>
        <v>0.247910384836</v>
      </c>
      <c r="S246">
        <f t="shared" si="16"/>
        <v>0.75800000000000001</v>
      </c>
      <c r="U246">
        <f t="shared" si="17"/>
        <v>2.6660031840999986E-2</v>
      </c>
    </row>
    <row r="247" spans="1:21" x14ac:dyDescent="0.35">
      <c r="A247" s="1">
        <v>1.3310185185185185E-3</v>
      </c>
      <c r="B247" s="11">
        <v>245</v>
      </c>
      <c r="C247">
        <v>0.20399999999999999</v>
      </c>
      <c r="D247">
        <v>0.20399999999999999</v>
      </c>
      <c r="E247">
        <v>0.20399999999999999</v>
      </c>
      <c r="F247">
        <v>0.20399999999999999</v>
      </c>
      <c r="G247">
        <v>1.2709999999999999</v>
      </c>
      <c r="H247">
        <v>1.2709999999999999</v>
      </c>
      <c r="I247">
        <v>1.2709999999999999</v>
      </c>
      <c r="J247">
        <v>1.2709999999999999</v>
      </c>
      <c r="K247" t="str">
        <f t="shared" si="18"/>
        <v>rest</v>
      </c>
      <c r="N247">
        <f t="shared" si="14"/>
        <v>0.20399999999999999</v>
      </c>
      <c r="P247">
        <f t="shared" si="15"/>
        <v>3.1465368360000007E-3</v>
      </c>
      <c r="S247" t="str">
        <f t="shared" si="16"/>
        <v/>
      </c>
      <c r="U247">
        <f t="shared" si="17"/>
        <v>0.51448916384099996</v>
      </c>
    </row>
    <row r="248" spans="1:21" x14ac:dyDescent="0.35">
      <c r="A248" s="1">
        <v>1.3425925925925925E-3</v>
      </c>
      <c r="B248" s="11">
        <v>246</v>
      </c>
      <c r="C248">
        <v>0.16700000000000001</v>
      </c>
      <c r="D248">
        <v>0.16700000000000001</v>
      </c>
      <c r="E248">
        <v>0.16700000000000001</v>
      </c>
      <c r="F248">
        <v>0.16700000000000001</v>
      </c>
      <c r="G248">
        <v>1.268</v>
      </c>
      <c r="H248">
        <v>1.268</v>
      </c>
      <c r="I248">
        <v>1.268</v>
      </c>
      <c r="J248">
        <v>1.268</v>
      </c>
      <c r="K248" t="str">
        <f t="shared" si="18"/>
        <v>rest</v>
      </c>
      <c r="N248">
        <f t="shared" si="14"/>
        <v>0.16700000000000001</v>
      </c>
      <c r="P248">
        <f t="shared" si="15"/>
        <v>8.6664928359999963E-3</v>
      </c>
      <c r="S248" t="str">
        <f t="shared" si="16"/>
        <v/>
      </c>
      <c r="U248">
        <f t="shared" si="17"/>
        <v>0.56893680984099992</v>
      </c>
    </row>
    <row r="249" spans="1:21" x14ac:dyDescent="0.35">
      <c r="A249" s="1">
        <v>1.3541666666666667E-3</v>
      </c>
      <c r="B249" s="11">
        <v>247</v>
      </c>
      <c r="C249">
        <v>0.14899999999999999</v>
      </c>
      <c r="D249">
        <v>0.14899999999999999</v>
      </c>
      <c r="E249">
        <v>0.14899999999999999</v>
      </c>
      <c r="F249">
        <v>0.14899999999999999</v>
      </c>
      <c r="G249">
        <v>1.2689999999999999</v>
      </c>
      <c r="H249">
        <v>1.2689999999999999</v>
      </c>
      <c r="I249">
        <v>1.2689999999999999</v>
      </c>
      <c r="J249">
        <v>1.2689999999999999</v>
      </c>
      <c r="K249" t="str">
        <f t="shared" si="18"/>
        <v>rest</v>
      </c>
      <c r="N249">
        <f t="shared" si="14"/>
        <v>0.14899999999999999</v>
      </c>
      <c r="P249">
        <f t="shared" si="15"/>
        <v>1.2341876836E-2</v>
      </c>
      <c r="S249" t="str">
        <f t="shared" si="16"/>
        <v/>
      </c>
      <c r="U249">
        <f t="shared" si="17"/>
        <v>0.5964148538409999</v>
      </c>
    </row>
    <row r="250" spans="1:21" x14ac:dyDescent="0.35">
      <c r="A250" s="1">
        <v>1.3657407407407409E-3</v>
      </c>
      <c r="B250" s="11">
        <v>248</v>
      </c>
      <c r="C250">
        <v>0.16400000000000001</v>
      </c>
      <c r="D250">
        <v>0.16400000000000001</v>
      </c>
      <c r="E250">
        <v>0.16400000000000001</v>
      </c>
      <c r="F250">
        <v>0.16400000000000001</v>
      </c>
      <c r="G250">
        <v>1.272</v>
      </c>
      <c r="H250">
        <v>1.272</v>
      </c>
      <c r="I250">
        <v>1.272</v>
      </c>
      <c r="J250">
        <v>1.272</v>
      </c>
      <c r="K250" t="str">
        <f t="shared" si="18"/>
        <v>rest</v>
      </c>
      <c r="N250">
        <f t="shared" si="14"/>
        <v>0.16400000000000001</v>
      </c>
      <c r="P250">
        <f t="shared" si="15"/>
        <v>9.2340568359999976E-3</v>
      </c>
      <c r="S250" t="str">
        <f t="shared" si="16"/>
        <v/>
      </c>
      <c r="U250">
        <f t="shared" si="17"/>
        <v>0.57347148384099988</v>
      </c>
    </row>
    <row r="251" spans="1:21" x14ac:dyDescent="0.35">
      <c r="A251" s="1">
        <v>1.3773148148148147E-3</v>
      </c>
      <c r="B251" s="11">
        <v>249</v>
      </c>
      <c r="C251">
        <v>0.28799999999999998</v>
      </c>
      <c r="D251">
        <v>0.28799999999999998</v>
      </c>
      <c r="E251">
        <v>0.28799999999999998</v>
      </c>
      <c r="F251">
        <v>0.28799999999999998</v>
      </c>
      <c r="G251">
        <v>1.2689999999999999</v>
      </c>
      <c r="H251">
        <v>1.2689999999999999</v>
      </c>
      <c r="I251">
        <v>1.2689999999999999</v>
      </c>
      <c r="J251">
        <v>1.2689999999999999</v>
      </c>
      <c r="K251" t="str">
        <f t="shared" si="18"/>
        <v>rest</v>
      </c>
      <c r="N251">
        <f t="shared" si="14"/>
        <v>0.28799999999999998</v>
      </c>
      <c r="P251">
        <f t="shared" si="15"/>
        <v>7.787448359999992E-4</v>
      </c>
      <c r="S251" t="str">
        <f t="shared" si="16"/>
        <v/>
      </c>
      <c r="U251">
        <f t="shared" si="17"/>
        <v>0.40104229184099993</v>
      </c>
    </row>
    <row r="252" spans="1:21" x14ac:dyDescent="0.35">
      <c r="A252" s="1">
        <v>1.3888888888888889E-3</v>
      </c>
      <c r="B252" s="11">
        <v>250</v>
      </c>
      <c r="C252">
        <v>0.75900000000000001</v>
      </c>
      <c r="D252">
        <v>0.75900000000000001</v>
      </c>
      <c r="E252">
        <v>0.75900000000000001</v>
      </c>
      <c r="F252">
        <v>0.75900000000000001</v>
      </c>
      <c r="G252">
        <v>1.2709999999999999</v>
      </c>
      <c r="H252">
        <v>1.2709999999999999</v>
      </c>
      <c r="I252">
        <v>1.2709999999999999</v>
      </c>
      <c r="J252">
        <v>1.2709999999999999</v>
      </c>
      <c r="K252" t="s">
        <v>13</v>
      </c>
      <c r="N252" t="str">
        <f t="shared" si="14"/>
        <v/>
      </c>
      <c r="P252">
        <f t="shared" si="15"/>
        <v>0.24890719683600002</v>
      </c>
      <c r="S252">
        <f t="shared" si="16"/>
        <v>0.75900000000000001</v>
      </c>
      <c r="U252">
        <f t="shared" si="17"/>
        <v>2.6334473840999986E-2</v>
      </c>
    </row>
    <row r="253" spans="1:21" x14ac:dyDescent="0.35">
      <c r="A253" s="1">
        <v>1.4004629629629629E-3</v>
      </c>
      <c r="B253" s="11">
        <v>251</v>
      </c>
      <c r="C253">
        <v>0.224</v>
      </c>
      <c r="D253">
        <v>0.224</v>
      </c>
      <c r="E253">
        <v>0.224</v>
      </c>
      <c r="F253">
        <v>0.224</v>
      </c>
      <c r="G253">
        <v>1.272</v>
      </c>
      <c r="H253">
        <v>1.272</v>
      </c>
      <c r="I253">
        <v>1.272</v>
      </c>
      <c r="J253">
        <v>1.272</v>
      </c>
      <c r="K253" t="str">
        <f t="shared" si="18"/>
        <v>rest</v>
      </c>
      <c r="N253">
        <f t="shared" si="14"/>
        <v>0.224</v>
      </c>
      <c r="P253">
        <f t="shared" si="15"/>
        <v>1.3027768359999991E-3</v>
      </c>
      <c r="S253" t="str">
        <f t="shared" si="16"/>
        <v/>
      </c>
      <c r="U253">
        <f t="shared" si="17"/>
        <v>0.48619800384099998</v>
      </c>
    </row>
    <row r="254" spans="1:21" x14ac:dyDescent="0.35">
      <c r="A254" s="1">
        <v>1.4120370370370369E-3</v>
      </c>
      <c r="B254" s="11">
        <v>252</v>
      </c>
      <c r="C254">
        <v>0.14899999999999999</v>
      </c>
      <c r="D254">
        <v>0.14899999999999999</v>
      </c>
      <c r="E254">
        <v>0.14899999999999999</v>
      </c>
      <c r="F254">
        <v>0.14899999999999999</v>
      </c>
      <c r="G254">
        <v>1.2669999999999999</v>
      </c>
      <c r="H254">
        <v>1.2669999999999999</v>
      </c>
      <c r="I254">
        <v>1.2669999999999999</v>
      </c>
      <c r="J254">
        <v>1.2669999999999999</v>
      </c>
      <c r="K254" t="str">
        <f t="shared" si="18"/>
        <v>rest</v>
      </c>
      <c r="N254">
        <f t="shared" si="14"/>
        <v>0.14899999999999999</v>
      </c>
      <c r="P254">
        <f t="shared" si="15"/>
        <v>1.2341876836E-2</v>
      </c>
      <c r="S254" t="str">
        <f t="shared" si="16"/>
        <v/>
      </c>
      <c r="U254">
        <f t="shared" si="17"/>
        <v>0.5964148538409999</v>
      </c>
    </row>
    <row r="255" spans="1:21" x14ac:dyDescent="0.35">
      <c r="A255" s="1">
        <v>1.423611111111111E-3</v>
      </c>
      <c r="B255" s="11">
        <v>253</v>
      </c>
      <c r="C255">
        <v>0.15</v>
      </c>
      <c r="D255">
        <v>0.15</v>
      </c>
      <c r="E255">
        <v>0.15</v>
      </c>
      <c r="F255">
        <v>0.15</v>
      </c>
      <c r="G255">
        <v>1.27</v>
      </c>
      <c r="H255">
        <v>1.27</v>
      </c>
      <c r="I255">
        <v>1.27</v>
      </c>
      <c r="J255">
        <v>1.27</v>
      </c>
      <c r="K255" t="str">
        <f t="shared" si="18"/>
        <v>rest</v>
      </c>
      <c r="N255">
        <f t="shared" si="14"/>
        <v>0.15</v>
      </c>
      <c r="P255">
        <f t="shared" si="15"/>
        <v>1.2120688835999999E-2</v>
      </c>
      <c r="S255" t="str">
        <f t="shared" si="16"/>
        <v/>
      </c>
      <c r="U255">
        <f t="shared" si="17"/>
        <v>0.59487129584099985</v>
      </c>
    </row>
    <row r="256" spans="1:21" x14ac:dyDescent="0.35">
      <c r="A256" s="1">
        <v>1.4351851851851854E-3</v>
      </c>
      <c r="B256" s="11">
        <v>254</v>
      </c>
      <c r="C256">
        <v>0.17</v>
      </c>
      <c r="D256">
        <v>0.17</v>
      </c>
      <c r="E256">
        <v>0.17</v>
      </c>
      <c r="F256">
        <v>0.17</v>
      </c>
      <c r="G256">
        <v>1.27</v>
      </c>
      <c r="H256">
        <v>1.27</v>
      </c>
      <c r="I256">
        <v>1.27</v>
      </c>
      <c r="J256">
        <v>1.27</v>
      </c>
      <c r="K256" t="str">
        <f t="shared" si="18"/>
        <v>rest</v>
      </c>
      <c r="N256">
        <f t="shared" si="14"/>
        <v>0.17</v>
      </c>
      <c r="P256">
        <f t="shared" si="15"/>
        <v>8.1169288359999956E-3</v>
      </c>
      <c r="S256" t="str">
        <f t="shared" si="16"/>
        <v/>
      </c>
      <c r="U256">
        <f t="shared" si="17"/>
        <v>0.56442013584099993</v>
      </c>
    </row>
    <row r="257" spans="1:21" x14ac:dyDescent="0.35">
      <c r="A257" s="1">
        <v>1.4467592592592594E-3</v>
      </c>
      <c r="B257" s="11">
        <v>255</v>
      </c>
      <c r="C257">
        <v>0.15</v>
      </c>
      <c r="D257">
        <v>0.15</v>
      </c>
      <c r="E257">
        <v>0.15</v>
      </c>
      <c r="F257">
        <v>0.15</v>
      </c>
      <c r="G257">
        <v>1.268</v>
      </c>
      <c r="H257">
        <v>1.268</v>
      </c>
      <c r="I257">
        <v>1.268</v>
      </c>
      <c r="J257">
        <v>1.268</v>
      </c>
      <c r="K257" t="str">
        <f t="shared" si="18"/>
        <v>rest</v>
      </c>
      <c r="N257">
        <f t="shared" si="14"/>
        <v>0.15</v>
      </c>
      <c r="P257">
        <f t="shared" si="15"/>
        <v>1.2120688835999999E-2</v>
      </c>
      <c r="S257" t="str">
        <f t="shared" si="16"/>
        <v/>
      </c>
      <c r="U257">
        <f t="shared" si="17"/>
        <v>0.59487129584099985</v>
      </c>
    </row>
    <row r="258" spans="1:21" x14ac:dyDescent="0.35">
      <c r="A258" s="1">
        <v>1.4583333333333334E-3</v>
      </c>
      <c r="B258" s="11">
        <v>256</v>
      </c>
      <c r="C258">
        <v>0.46899999999999997</v>
      </c>
      <c r="D258">
        <v>0.46899999999999997</v>
      </c>
      <c r="E258">
        <v>0.46899999999999997</v>
      </c>
      <c r="F258">
        <v>0.46899999999999997</v>
      </c>
      <c r="G258">
        <v>1.2709999999999999</v>
      </c>
      <c r="H258">
        <v>1.2709999999999999</v>
      </c>
      <c r="I258">
        <v>1.2709999999999999</v>
      </c>
      <c r="J258">
        <v>1.2709999999999999</v>
      </c>
      <c r="K258" t="str">
        <f t="shared" si="18"/>
        <v>rest</v>
      </c>
      <c r="N258">
        <f t="shared" si="14"/>
        <v>0.46899999999999997</v>
      </c>
      <c r="P258">
        <f t="shared" si="15"/>
        <v>4.3641716835999989E-2</v>
      </c>
      <c r="S258" t="str">
        <f t="shared" si="16"/>
        <v/>
      </c>
      <c r="U258">
        <f t="shared" si="17"/>
        <v>0.20455629384099999</v>
      </c>
    </row>
    <row r="259" spans="1:21" x14ac:dyDescent="0.35">
      <c r="A259" s="1">
        <v>1.4699074074074074E-3</v>
      </c>
      <c r="B259" s="11">
        <v>257</v>
      </c>
      <c r="C259">
        <v>0.64300000000000002</v>
      </c>
      <c r="D259">
        <v>0.64300000000000002</v>
      </c>
      <c r="E259">
        <v>0.64300000000000002</v>
      </c>
      <c r="F259">
        <v>0.64300000000000002</v>
      </c>
      <c r="G259">
        <v>1.2729999999999999</v>
      </c>
      <c r="H259">
        <v>1.2729999999999999</v>
      </c>
      <c r="I259">
        <v>1.2729999999999999</v>
      </c>
      <c r="J259">
        <v>1.2729999999999999</v>
      </c>
      <c r="K259" t="s">
        <v>13</v>
      </c>
      <c r="N259" t="str">
        <f t="shared" ref="N259:N277" si="19">IF(K259="rest",F259,"")</f>
        <v/>
      </c>
      <c r="P259">
        <f t="shared" ref="P259:P277" si="20">(F259-0.260094)^2</f>
        <v>0.14661700483600001</v>
      </c>
      <c r="S259">
        <f t="shared" ref="S259:S277" si="21">IF(K259="contract",F259,"")</f>
        <v>0.64300000000000002</v>
      </c>
      <c r="U259">
        <f t="shared" ref="U259:U277" si="22">(F259-0.921279)^2</f>
        <v>7.7439201840999963E-2</v>
      </c>
    </row>
    <row r="260" spans="1:21" x14ac:dyDescent="0.35">
      <c r="A260" s="1">
        <v>1.4814814814814814E-3</v>
      </c>
      <c r="B260" s="11">
        <v>258</v>
      </c>
      <c r="C260">
        <v>0.17799999999999999</v>
      </c>
      <c r="D260">
        <v>0.17799999999999999</v>
      </c>
      <c r="E260">
        <v>0.17799999999999999</v>
      </c>
      <c r="F260">
        <v>0.17799999999999999</v>
      </c>
      <c r="G260">
        <v>1.272</v>
      </c>
      <c r="H260">
        <v>1.272</v>
      </c>
      <c r="I260">
        <v>1.272</v>
      </c>
      <c r="J260">
        <v>1.272</v>
      </c>
      <c r="K260" t="str">
        <f t="shared" si="18"/>
        <v>rest</v>
      </c>
      <c r="N260">
        <f t="shared" si="19"/>
        <v>0.17799999999999999</v>
      </c>
      <c r="P260">
        <f t="shared" si="20"/>
        <v>6.7394248360000001E-3</v>
      </c>
      <c r="S260" t="str">
        <f t="shared" si="21"/>
        <v/>
      </c>
      <c r="U260">
        <f t="shared" si="22"/>
        <v>0.55246367184099998</v>
      </c>
    </row>
    <row r="261" spans="1:21" x14ac:dyDescent="0.35">
      <c r="A261" s="1">
        <v>1.4930555555555556E-3</v>
      </c>
      <c r="B261" s="11">
        <v>259</v>
      </c>
      <c r="C261">
        <v>0.154</v>
      </c>
      <c r="D261">
        <v>0.154</v>
      </c>
      <c r="E261">
        <v>0.154</v>
      </c>
      <c r="F261">
        <v>0.154</v>
      </c>
      <c r="G261">
        <v>1.2689999999999999</v>
      </c>
      <c r="H261">
        <v>1.2689999999999999</v>
      </c>
      <c r="I261">
        <v>1.2689999999999999</v>
      </c>
      <c r="J261">
        <v>1.2689999999999999</v>
      </c>
      <c r="K261" t="str">
        <f t="shared" si="18"/>
        <v>rest</v>
      </c>
      <c r="N261">
        <f t="shared" si="19"/>
        <v>0.154</v>
      </c>
      <c r="P261">
        <f t="shared" si="20"/>
        <v>1.1255936836E-2</v>
      </c>
      <c r="S261" t="str">
        <f t="shared" si="21"/>
        <v/>
      </c>
      <c r="U261">
        <f t="shared" si="22"/>
        <v>0.58871706384099987</v>
      </c>
    </row>
    <row r="262" spans="1:21" x14ac:dyDescent="0.35">
      <c r="A262" s="1">
        <v>1.5046296296296294E-3</v>
      </c>
      <c r="B262" s="11">
        <v>260</v>
      </c>
      <c r="C262">
        <v>0.16400000000000001</v>
      </c>
      <c r="D262">
        <v>0.16400000000000001</v>
      </c>
      <c r="E262">
        <v>0.16400000000000001</v>
      </c>
      <c r="F262">
        <v>0.16400000000000001</v>
      </c>
      <c r="G262">
        <v>1.27</v>
      </c>
      <c r="H262">
        <v>1.27</v>
      </c>
      <c r="I262">
        <v>1.27</v>
      </c>
      <c r="J262">
        <v>1.27</v>
      </c>
      <c r="K262" t="str">
        <f t="shared" si="18"/>
        <v>rest</v>
      </c>
      <c r="N262">
        <f t="shared" si="19"/>
        <v>0.16400000000000001</v>
      </c>
      <c r="P262">
        <f t="shared" si="20"/>
        <v>9.2340568359999976E-3</v>
      </c>
      <c r="S262" t="str">
        <f t="shared" si="21"/>
        <v/>
      </c>
      <c r="U262">
        <f t="shared" si="22"/>
        <v>0.57347148384099988</v>
      </c>
    </row>
    <row r="263" spans="1:21" x14ac:dyDescent="0.35">
      <c r="A263" s="1">
        <v>1.5162037037037036E-3</v>
      </c>
      <c r="B263" s="11">
        <v>261</v>
      </c>
      <c r="C263">
        <v>0.183</v>
      </c>
      <c r="D263">
        <v>0.183</v>
      </c>
      <c r="E263">
        <v>0.183</v>
      </c>
      <c r="F263">
        <v>0.183</v>
      </c>
      <c r="G263">
        <v>1.272</v>
      </c>
      <c r="H263">
        <v>1.272</v>
      </c>
      <c r="I263">
        <v>1.272</v>
      </c>
      <c r="J263">
        <v>1.272</v>
      </c>
      <c r="K263" t="str">
        <f t="shared" si="18"/>
        <v>rest</v>
      </c>
      <c r="N263">
        <f t="shared" si="19"/>
        <v>0.183</v>
      </c>
      <c r="P263">
        <f t="shared" si="20"/>
        <v>5.943484835999999E-3</v>
      </c>
      <c r="S263" t="str">
        <f t="shared" si="21"/>
        <v/>
      </c>
      <c r="U263">
        <f t="shared" si="22"/>
        <v>0.54505588184099985</v>
      </c>
    </row>
    <row r="264" spans="1:21" x14ac:dyDescent="0.35">
      <c r="A264" s="1">
        <v>1.5277777777777779E-3</v>
      </c>
      <c r="B264" s="11">
        <v>262</v>
      </c>
      <c r="C264">
        <v>0.157</v>
      </c>
      <c r="D264">
        <v>0.157</v>
      </c>
      <c r="E264">
        <v>0.157</v>
      </c>
      <c r="F264">
        <v>0.157</v>
      </c>
      <c r="G264">
        <v>1.27</v>
      </c>
      <c r="H264">
        <v>1.27</v>
      </c>
      <c r="I264">
        <v>1.27</v>
      </c>
      <c r="J264">
        <v>1.27</v>
      </c>
      <c r="K264" t="str">
        <f t="shared" si="18"/>
        <v>rest</v>
      </c>
      <c r="N264">
        <f t="shared" si="19"/>
        <v>0.157</v>
      </c>
      <c r="P264">
        <f t="shared" si="20"/>
        <v>1.0628372835999999E-2</v>
      </c>
      <c r="S264" t="str">
        <f t="shared" si="21"/>
        <v/>
      </c>
      <c r="U264">
        <f t="shared" si="22"/>
        <v>0.58412238984099984</v>
      </c>
    </row>
    <row r="265" spans="1:21" x14ac:dyDescent="0.35">
      <c r="A265" s="1">
        <v>1.5393518518518519E-3</v>
      </c>
      <c r="B265" s="11">
        <v>263</v>
      </c>
      <c r="C265">
        <v>0.44900000000000001</v>
      </c>
      <c r="D265">
        <v>0.44900000000000001</v>
      </c>
      <c r="E265">
        <v>0.44900000000000001</v>
      </c>
      <c r="F265">
        <v>0.44900000000000001</v>
      </c>
      <c r="G265">
        <v>1.2689999999999999</v>
      </c>
      <c r="H265">
        <v>1.2689999999999999</v>
      </c>
      <c r="I265">
        <v>1.2689999999999999</v>
      </c>
      <c r="J265">
        <v>1.2689999999999999</v>
      </c>
      <c r="K265" t="str">
        <f t="shared" si="18"/>
        <v>rest</v>
      </c>
      <c r="N265">
        <f t="shared" si="19"/>
        <v>0.44900000000000001</v>
      </c>
      <c r="P265">
        <f t="shared" si="20"/>
        <v>3.5685476836000006E-2</v>
      </c>
      <c r="S265" t="str">
        <f t="shared" si="21"/>
        <v/>
      </c>
      <c r="U265">
        <f t="shared" si="22"/>
        <v>0.22304745384099994</v>
      </c>
    </row>
    <row r="266" spans="1:21" x14ac:dyDescent="0.35">
      <c r="A266" s="1">
        <v>1.5509259259259261E-3</v>
      </c>
      <c r="B266" s="11">
        <v>264</v>
      </c>
      <c r="C266">
        <v>0.66700000000000004</v>
      </c>
      <c r="D266">
        <v>0.66700000000000004</v>
      </c>
      <c r="E266">
        <v>0.66700000000000004</v>
      </c>
      <c r="F266">
        <v>0.66700000000000004</v>
      </c>
      <c r="G266">
        <v>1.272</v>
      </c>
      <c r="H266">
        <v>1.272</v>
      </c>
      <c r="I266">
        <v>1.272</v>
      </c>
      <c r="J266">
        <v>1.272</v>
      </c>
      <c r="K266" t="s">
        <v>13</v>
      </c>
      <c r="N266" t="str">
        <f t="shared" si="19"/>
        <v/>
      </c>
      <c r="P266">
        <f t="shared" si="20"/>
        <v>0.16557249283600003</v>
      </c>
      <c r="S266">
        <f t="shared" si="21"/>
        <v>0.66700000000000004</v>
      </c>
      <c r="U266">
        <f t="shared" si="22"/>
        <v>6.4657809840999961E-2</v>
      </c>
    </row>
    <row r="267" spans="1:21" x14ac:dyDescent="0.35">
      <c r="A267" s="1">
        <v>1.5624999999999999E-3</v>
      </c>
      <c r="B267" s="11">
        <v>265</v>
      </c>
      <c r="C267">
        <v>0.23499999999999999</v>
      </c>
      <c r="D267">
        <v>0.23499999999999999</v>
      </c>
      <c r="E267">
        <v>0.23499999999999999</v>
      </c>
      <c r="F267">
        <v>0.23499999999999999</v>
      </c>
      <c r="G267">
        <v>1.272</v>
      </c>
      <c r="H267">
        <v>1.272</v>
      </c>
      <c r="I267">
        <v>1.272</v>
      </c>
      <c r="J267">
        <v>1.272</v>
      </c>
      <c r="K267" t="str">
        <f t="shared" si="18"/>
        <v>rest</v>
      </c>
      <c r="N267">
        <f t="shared" si="19"/>
        <v>0.23499999999999999</v>
      </c>
      <c r="P267">
        <f t="shared" si="20"/>
        <v>6.2970883600000022E-4</v>
      </c>
      <c r="S267" t="str">
        <f t="shared" si="21"/>
        <v/>
      </c>
      <c r="U267">
        <f t="shared" si="22"/>
        <v>0.47097886584099996</v>
      </c>
    </row>
    <row r="268" spans="1:21" x14ac:dyDescent="0.35">
      <c r="A268" s="1">
        <v>1.5740740740740741E-3</v>
      </c>
      <c r="B268" s="11">
        <v>266</v>
      </c>
      <c r="C268">
        <v>0.17</v>
      </c>
      <c r="D268">
        <v>0.17</v>
      </c>
      <c r="E268">
        <v>0.17</v>
      </c>
      <c r="F268">
        <v>0.17</v>
      </c>
      <c r="G268">
        <v>1.268</v>
      </c>
      <c r="H268">
        <v>1.268</v>
      </c>
      <c r="I268">
        <v>1.268</v>
      </c>
      <c r="J268">
        <v>1.268</v>
      </c>
      <c r="K268" t="str">
        <f t="shared" si="18"/>
        <v>rest</v>
      </c>
      <c r="N268">
        <f t="shared" si="19"/>
        <v>0.17</v>
      </c>
      <c r="P268">
        <f t="shared" si="20"/>
        <v>8.1169288359999956E-3</v>
      </c>
      <c r="S268" t="str">
        <f t="shared" si="21"/>
        <v/>
      </c>
      <c r="U268">
        <f t="shared" si="22"/>
        <v>0.56442013584099993</v>
      </c>
    </row>
    <row r="269" spans="1:21" x14ac:dyDescent="0.35">
      <c r="A269" s="1">
        <v>1.5856481481481479E-3</v>
      </c>
      <c r="B269" s="11">
        <v>267</v>
      </c>
      <c r="C269">
        <v>0.188</v>
      </c>
      <c r="D269">
        <v>0.188</v>
      </c>
      <c r="E269">
        <v>0.188</v>
      </c>
      <c r="F269">
        <v>0.188</v>
      </c>
      <c r="G269">
        <v>1.272</v>
      </c>
      <c r="H269">
        <v>1.272</v>
      </c>
      <c r="I269">
        <v>1.272</v>
      </c>
      <c r="J269">
        <v>1.272</v>
      </c>
      <c r="K269" t="str">
        <f t="shared" ref="K269:K277" si="23">IF(F269&gt;0.817,"contract","rest")</f>
        <v>rest</v>
      </c>
      <c r="N269">
        <f t="shared" si="19"/>
        <v>0.188</v>
      </c>
      <c r="P269">
        <f t="shared" si="20"/>
        <v>5.1975448359999985E-3</v>
      </c>
      <c r="S269" t="str">
        <f t="shared" si="21"/>
        <v/>
      </c>
      <c r="U269">
        <f t="shared" si="22"/>
        <v>0.53769809184100004</v>
      </c>
    </row>
    <row r="270" spans="1:21" x14ac:dyDescent="0.35">
      <c r="A270" s="1">
        <v>1.5972222222222221E-3</v>
      </c>
      <c r="B270" s="11">
        <v>268</v>
      </c>
      <c r="C270">
        <v>0.19700000000000001</v>
      </c>
      <c r="D270">
        <v>0.19700000000000001</v>
      </c>
      <c r="E270">
        <v>0.19700000000000001</v>
      </c>
      <c r="F270">
        <v>0.19700000000000001</v>
      </c>
      <c r="G270">
        <v>1.2729999999999999</v>
      </c>
      <c r="H270">
        <v>1.2729999999999999</v>
      </c>
      <c r="I270">
        <v>1.2729999999999999</v>
      </c>
      <c r="J270">
        <v>1.2729999999999999</v>
      </c>
      <c r="K270" t="str">
        <f t="shared" si="23"/>
        <v>rest</v>
      </c>
      <c r="N270">
        <f t="shared" si="19"/>
        <v>0.19700000000000001</v>
      </c>
      <c r="P270">
        <f t="shared" si="20"/>
        <v>3.9808528359999975E-3</v>
      </c>
      <c r="S270" t="str">
        <f t="shared" si="21"/>
        <v/>
      </c>
      <c r="U270">
        <f t="shared" si="22"/>
        <v>0.52458006984099981</v>
      </c>
    </row>
    <row r="271" spans="1:21" x14ac:dyDescent="0.35">
      <c r="A271" s="1">
        <v>1.6087962962962963E-3</v>
      </c>
      <c r="B271" s="11">
        <v>269</v>
      </c>
      <c r="C271">
        <v>0.23799999999999999</v>
      </c>
      <c r="D271">
        <v>0.23799999999999999</v>
      </c>
      <c r="E271">
        <v>0.23799999999999999</v>
      </c>
      <c r="F271">
        <v>0.23799999999999999</v>
      </c>
      <c r="G271">
        <v>1.268</v>
      </c>
      <c r="H271">
        <v>1.268</v>
      </c>
      <c r="I271">
        <v>1.268</v>
      </c>
      <c r="J271">
        <v>1.268</v>
      </c>
      <c r="K271" t="str">
        <f t="shared" si="23"/>
        <v>rest</v>
      </c>
      <c r="N271">
        <f t="shared" si="19"/>
        <v>0.23799999999999999</v>
      </c>
      <c r="P271">
        <f t="shared" si="20"/>
        <v>4.8814483600000011E-4</v>
      </c>
      <c r="S271" t="str">
        <f t="shared" si="21"/>
        <v/>
      </c>
      <c r="U271">
        <f t="shared" si="22"/>
        <v>0.46687019184099998</v>
      </c>
    </row>
    <row r="272" spans="1:21" x14ac:dyDescent="0.35">
      <c r="A272" s="1">
        <v>1.6203703703703703E-3</v>
      </c>
      <c r="B272" s="11">
        <v>270</v>
      </c>
      <c r="C272">
        <v>0.19800000000000001</v>
      </c>
      <c r="D272">
        <v>0.19800000000000001</v>
      </c>
      <c r="E272">
        <v>0.19800000000000001</v>
      </c>
      <c r="F272">
        <v>0.19800000000000001</v>
      </c>
      <c r="G272">
        <v>1.2689999999999999</v>
      </c>
      <c r="H272">
        <v>1.2689999999999999</v>
      </c>
      <c r="I272">
        <v>1.2689999999999999</v>
      </c>
      <c r="J272">
        <v>1.2689999999999999</v>
      </c>
      <c r="K272" t="str">
        <f t="shared" si="23"/>
        <v>rest</v>
      </c>
      <c r="N272">
        <f t="shared" si="19"/>
        <v>0.19800000000000001</v>
      </c>
      <c r="P272">
        <f t="shared" si="20"/>
        <v>3.8556648359999979E-3</v>
      </c>
      <c r="S272" t="str">
        <f t="shared" si="21"/>
        <v/>
      </c>
      <c r="U272">
        <f t="shared" si="22"/>
        <v>0.52313251184099996</v>
      </c>
    </row>
    <row r="273" spans="1:21" x14ac:dyDescent="0.35">
      <c r="A273" s="1">
        <v>1.6319444444444445E-3</v>
      </c>
      <c r="B273" s="11">
        <v>271</v>
      </c>
      <c r="C273">
        <v>0.17</v>
      </c>
      <c r="D273">
        <v>0.17</v>
      </c>
      <c r="E273">
        <v>0.17</v>
      </c>
      <c r="F273">
        <v>0.17</v>
      </c>
      <c r="G273">
        <v>1.2689999999999999</v>
      </c>
      <c r="H273">
        <v>1.2689999999999999</v>
      </c>
      <c r="I273">
        <v>1.2689999999999999</v>
      </c>
      <c r="J273">
        <v>1.2689999999999999</v>
      </c>
      <c r="K273" t="str">
        <f t="shared" si="23"/>
        <v>rest</v>
      </c>
      <c r="N273">
        <f t="shared" si="19"/>
        <v>0.17</v>
      </c>
      <c r="P273">
        <f t="shared" si="20"/>
        <v>8.1169288359999956E-3</v>
      </c>
      <c r="S273" t="str">
        <f t="shared" si="21"/>
        <v/>
      </c>
      <c r="U273">
        <f t="shared" si="22"/>
        <v>0.56442013584099993</v>
      </c>
    </row>
    <row r="274" spans="1:21" x14ac:dyDescent="0.35">
      <c r="A274" s="1">
        <v>1.6435185185185183E-3</v>
      </c>
      <c r="B274" s="11">
        <v>272</v>
      </c>
      <c r="C274">
        <v>0.159</v>
      </c>
      <c r="D274">
        <v>0.159</v>
      </c>
      <c r="E274">
        <v>0.159</v>
      </c>
      <c r="F274">
        <v>0.159</v>
      </c>
      <c r="G274">
        <v>1.2689999999999999</v>
      </c>
      <c r="H274">
        <v>1.2689999999999999</v>
      </c>
      <c r="I274">
        <v>1.2689999999999999</v>
      </c>
      <c r="J274">
        <v>1.2689999999999999</v>
      </c>
      <c r="K274" t="str">
        <f t="shared" si="23"/>
        <v>rest</v>
      </c>
      <c r="N274">
        <f t="shared" si="19"/>
        <v>0.159</v>
      </c>
      <c r="P274">
        <f t="shared" si="20"/>
        <v>1.0219996835999999E-2</v>
      </c>
      <c r="S274" t="str">
        <f t="shared" si="21"/>
        <v/>
      </c>
      <c r="U274">
        <f t="shared" si="22"/>
        <v>0.58106927384099993</v>
      </c>
    </row>
    <row r="275" spans="1:21" x14ac:dyDescent="0.35">
      <c r="A275" s="1">
        <v>1.6550925925925926E-3</v>
      </c>
      <c r="B275" s="11">
        <v>273</v>
      </c>
      <c r="C275">
        <v>0.189</v>
      </c>
      <c r="D275">
        <v>0.189</v>
      </c>
      <c r="E275">
        <v>0.189</v>
      </c>
      <c r="F275">
        <v>0.189</v>
      </c>
      <c r="G275">
        <v>1.2689999999999999</v>
      </c>
      <c r="H275">
        <v>1.2689999999999999</v>
      </c>
      <c r="I275">
        <v>1.2689999999999999</v>
      </c>
      <c r="J275">
        <v>1.2689999999999999</v>
      </c>
      <c r="K275" t="str">
        <f t="shared" si="23"/>
        <v>rest</v>
      </c>
      <c r="N275">
        <f t="shared" si="19"/>
        <v>0.189</v>
      </c>
      <c r="P275">
        <f t="shared" si="20"/>
        <v>5.0543568359999987E-3</v>
      </c>
      <c r="S275" t="str">
        <f t="shared" si="21"/>
        <v/>
      </c>
      <c r="U275">
        <f t="shared" si="22"/>
        <v>0.53623253384099989</v>
      </c>
    </row>
    <row r="276" spans="1:21" x14ac:dyDescent="0.35">
      <c r="A276" s="1">
        <v>1.6666666666666668E-3</v>
      </c>
      <c r="B276" s="11">
        <v>274</v>
      </c>
      <c r="C276">
        <v>0.192</v>
      </c>
      <c r="D276">
        <v>0.192</v>
      </c>
      <c r="E276">
        <v>0.192</v>
      </c>
      <c r="F276">
        <v>0.192</v>
      </c>
      <c r="G276">
        <v>1.272</v>
      </c>
      <c r="H276">
        <v>1.272</v>
      </c>
      <c r="I276">
        <v>1.272</v>
      </c>
      <c r="J276">
        <v>1.272</v>
      </c>
      <c r="K276" t="str">
        <f t="shared" si="23"/>
        <v>rest</v>
      </c>
      <c r="N276">
        <f t="shared" si="19"/>
        <v>0.192</v>
      </c>
      <c r="P276">
        <f t="shared" si="20"/>
        <v>4.6367928359999982E-3</v>
      </c>
      <c r="S276" t="str">
        <f t="shared" si="21"/>
        <v/>
      </c>
      <c r="U276">
        <f t="shared" si="22"/>
        <v>0.53184785984100003</v>
      </c>
    </row>
    <row r="277" spans="1:21" x14ac:dyDescent="0.35">
      <c r="A277" s="1">
        <v>1.6782407407407406E-3</v>
      </c>
      <c r="B277" s="11">
        <v>275</v>
      </c>
      <c r="C277">
        <v>0.158</v>
      </c>
      <c r="D277">
        <v>0.158</v>
      </c>
      <c r="E277">
        <v>0.158</v>
      </c>
      <c r="F277">
        <v>0.158</v>
      </c>
      <c r="G277">
        <v>1.2709999999999999</v>
      </c>
      <c r="H277">
        <v>1.2709999999999999</v>
      </c>
      <c r="I277">
        <v>1.2709999999999999</v>
      </c>
      <c r="J277">
        <v>1.2709999999999999</v>
      </c>
      <c r="K277" t="str">
        <f t="shared" si="23"/>
        <v>rest</v>
      </c>
      <c r="N277">
        <f t="shared" si="19"/>
        <v>0.158</v>
      </c>
      <c r="P277">
        <f t="shared" si="20"/>
        <v>1.0423184835999999E-2</v>
      </c>
      <c r="S277" t="str">
        <f t="shared" si="21"/>
        <v/>
      </c>
      <c r="U277">
        <f t="shared" si="22"/>
        <v>0.58259483184099992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7B73-F470-4AA7-AE40-5B49C12E15B8}">
  <dimension ref="A1:W140"/>
  <sheetViews>
    <sheetView workbookViewId="0">
      <selection activeCell="J8" sqref="J8"/>
    </sheetView>
  </sheetViews>
  <sheetFormatPr defaultRowHeight="14.5" x14ac:dyDescent="0.35"/>
  <cols>
    <col min="2" max="2" width="8.7265625" style="11"/>
    <col min="3" max="3" width="16.26953125" customWidth="1"/>
    <col min="4" max="9" width="16.26953125" hidden="1" customWidth="1"/>
    <col min="10" max="10" width="16.26953125" customWidth="1"/>
  </cols>
  <sheetData>
    <row r="1" spans="1:23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t="s">
        <v>10</v>
      </c>
      <c r="O1" t="s">
        <v>11</v>
      </c>
      <c r="R1" t="s">
        <v>30</v>
      </c>
      <c r="S1" t="s">
        <v>13</v>
      </c>
      <c r="T1" t="s">
        <v>14</v>
      </c>
      <c r="W1" t="s">
        <v>30</v>
      </c>
    </row>
    <row r="2" spans="1:23" x14ac:dyDescent="0.35">
      <c r="A2" s="1">
        <v>0</v>
      </c>
      <c r="B2" s="11">
        <v>0</v>
      </c>
      <c r="C2">
        <v>0.13600000000000001</v>
      </c>
      <c r="D2">
        <v>0.13600000000000001</v>
      </c>
      <c r="E2">
        <v>0.13600000000000001</v>
      </c>
      <c r="F2">
        <v>0.13600000000000001</v>
      </c>
      <c r="G2">
        <v>1.262</v>
      </c>
      <c r="H2">
        <v>1.262</v>
      </c>
      <c r="I2">
        <v>1.262</v>
      </c>
      <c r="J2">
        <v>1.262</v>
      </c>
      <c r="K2" t="str">
        <f>IF(F2&gt;0.81,"contract","rest")</f>
        <v>rest</v>
      </c>
      <c r="N2">
        <f>IF(K2="rest",F2,"")</f>
        <v>0.13600000000000001</v>
      </c>
      <c r="O2">
        <f>AVERAGE(N2:N140)</f>
        <v>0.23034615384615384</v>
      </c>
      <c r="P2">
        <f>(F2-0.230346)^2</f>
        <v>8.9011677159999969E-3</v>
      </c>
      <c r="Q2">
        <f>AVERAGE(P2:P140)</f>
        <v>0.1356078559749927</v>
      </c>
      <c r="R2">
        <f>SQRT(Q2)</f>
        <v>0.36824971958576247</v>
      </c>
      <c r="S2" t="str">
        <f>IF(K2="contract",F2,"")</f>
        <v/>
      </c>
      <c r="T2">
        <f>AVERAGE(S2:S140)</f>
        <v>0.88197142857142852</v>
      </c>
      <c r="U2">
        <f>(F2-0.881971)^2</f>
        <v>0.55647273284099996</v>
      </c>
      <c r="V2">
        <f>AVERAGE(U2:U140)</f>
        <v>0.34638774304243924</v>
      </c>
      <c r="W2">
        <f>SQRT(V2)</f>
        <v>0.58854714598104985</v>
      </c>
    </row>
    <row r="3" spans="1:23" x14ac:dyDescent="0.35">
      <c r="A3" s="1">
        <v>1.1574074074074073E-5</v>
      </c>
      <c r="B3" s="11">
        <v>1</v>
      </c>
      <c r="C3">
        <v>0.13500000000000001</v>
      </c>
      <c r="D3">
        <v>0.13500000000000001</v>
      </c>
      <c r="E3">
        <v>0.13500000000000001</v>
      </c>
      <c r="F3">
        <v>0.13500000000000001</v>
      </c>
      <c r="G3">
        <v>1.2629999999999999</v>
      </c>
      <c r="H3">
        <v>1.2629999999999999</v>
      </c>
      <c r="I3">
        <v>1.2629999999999999</v>
      </c>
      <c r="J3">
        <v>1.2629999999999999</v>
      </c>
      <c r="K3" t="str">
        <f t="shared" ref="K3:K66" si="0">IF(F3&gt;0.81,"contract","rest")</f>
        <v>rest</v>
      </c>
      <c r="N3">
        <f t="shared" ref="N3:N66" si="1">IF(K3="rest",F3,"")</f>
        <v>0.13500000000000001</v>
      </c>
      <c r="P3">
        <f t="shared" ref="P3:P66" si="2">(F3-0.230346)^2</f>
        <v>9.0908597159999969E-3</v>
      </c>
      <c r="S3" t="str">
        <f t="shared" ref="S3:S66" si="3">IF(K3="contract",F3,"")</f>
        <v/>
      </c>
      <c r="U3">
        <f t="shared" ref="U3:U66" si="4">(F3-0.881971)^2</f>
        <v>0.5579656748409999</v>
      </c>
    </row>
    <row r="4" spans="1:23" x14ac:dyDescent="0.35">
      <c r="A4" s="1">
        <v>2.3148148148148147E-5</v>
      </c>
      <c r="B4" s="11">
        <v>2</v>
      </c>
      <c r="C4">
        <v>0.13500000000000001</v>
      </c>
      <c r="D4">
        <v>0.13500000000000001</v>
      </c>
      <c r="E4">
        <v>0.13500000000000001</v>
      </c>
      <c r="F4">
        <v>0.13500000000000001</v>
      </c>
      <c r="G4">
        <v>1.2629999999999999</v>
      </c>
      <c r="H4">
        <v>1.2629999999999999</v>
      </c>
      <c r="I4">
        <v>1.2629999999999999</v>
      </c>
      <c r="J4">
        <v>1.2629999999999999</v>
      </c>
      <c r="K4" t="str">
        <f t="shared" si="0"/>
        <v>rest</v>
      </c>
      <c r="N4">
        <f t="shared" si="1"/>
        <v>0.13500000000000001</v>
      </c>
      <c r="P4">
        <f t="shared" si="2"/>
        <v>9.0908597159999969E-3</v>
      </c>
      <c r="S4" t="str">
        <f t="shared" si="3"/>
        <v/>
      </c>
      <c r="U4">
        <f t="shared" si="4"/>
        <v>0.5579656748409999</v>
      </c>
    </row>
    <row r="5" spans="1:23" x14ac:dyDescent="0.35">
      <c r="A5" s="1">
        <v>3.4722222222222222E-5</v>
      </c>
      <c r="B5" s="11">
        <v>3</v>
      </c>
      <c r="C5">
        <v>0.437</v>
      </c>
      <c r="D5">
        <v>0.437</v>
      </c>
      <c r="E5">
        <v>0.437</v>
      </c>
      <c r="F5">
        <v>0.437</v>
      </c>
      <c r="G5">
        <v>1.264</v>
      </c>
      <c r="H5">
        <v>1.264</v>
      </c>
      <c r="I5">
        <v>1.264</v>
      </c>
      <c r="J5">
        <v>1.264</v>
      </c>
      <c r="K5" t="str">
        <f t="shared" si="0"/>
        <v>rest</v>
      </c>
      <c r="N5">
        <f t="shared" si="1"/>
        <v>0.437</v>
      </c>
      <c r="P5">
        <f t="shared" si="2"/>
        <v>4.2705875716E-2</v>
      </c>
      <c r="S5" t="str">
        <f t="shared" si="3"/>
        <v/>
      </c>
      <c r="U5">
        <f t="shared" si="4"/>
        <v>0.19799919084099996</v>
      </c>
    </row>
    <row r="6" spans="1:23" x14ac:dyDescent="0.35">
      <c r="A6" s="1">
        <v>4.6296296296296294E-5</v>
      </c>
      <c r="B6" s="11">
        <v>4</v>
      </c>
      <c r="C6">
        <v>0.69</v>
      </c>
      <c r="D6">
        <v>0.69</v>
      </c>
      <c r="E6">
        <v>0.69</v>
      </c>
      <c r="F6">
        <v>0.69</v>
      </c>
      <c r="G6">
        <v>1.268</v>
      </c>
      <c r="H6">
        <v>1.268</v>
      </c>
      <c r="I6">
        <v>1.268</v>
      </c>
      <c r="J6">
        <v>1.268</v>
      </c>
      <c r="K6" t="str">
        <f t="shared" si="0"/>
        <v>rest</v>
      </c>
      <c r="N6">
        <f t="shared" si="1"/>
        <v>0.69</v>
      </c>
      <c r="P6">
        <f t="shared" si="2"/>
        <v>0.21128179971599995</v>
      </c>
      <c r="S6" t="str">
        <f t="shared" si="3"/>
        <v/>
      </c>
      <c r="U6">
        <f t="shared" si="4"/>
        <v>3.6852864840999998E-2</v>
      </c>
    </row>
    <row r="7" spans="1:23" x14ac:dyDescent="0.35">
      <c r="A7" s="1">
        <v>5.7870370370370366E-5</v>
      </c>
      <c r="B7" s="11">
        <v>5</v>
      </c>
      <c r="C7">
        <v>1.0640000000000001</v>
      </c>
      <c r="D7">
        <v>1.0640000000000001</v>
      </c>
      <c r="E7">
        <v>1.0640000000000001</v>
      </c>
      <c r="F7">
        <v>1.0640000000000001</v>
      </c>
      <c r="G7">
        <v>1.27</v>
      </c>
      <c r="H7">
        <v>1.27</v>
      </c>
      <c r="I7">
        <v>1.27</v>
      </c>
      <c r="J7">
        <v>1.27</v>
      </c>
      <c r="K7" t="str">
        <f t="shared" si="0"/>
        <v>contract</v>
      </c>
      <c r="N7" t="str">
        <f t="shared" si="1"/>
        <v/>
      </c>
      <c r="P7">
        <f t="shared" si="2"/>
        <v>0.69497899171600019</v>
      </c>
      <c r="S7">
        <f t="shared" si="3"/>
        <v>1.0640000000000001</v>
      </c>
      <c r="U7">
        <f t="shared" si="4"/>
        <v>3.3134556841000036E-2</v>
      </c>
    </row>
    <row r="8" spans="1:23" x14ac:dyDescent="0.35">
      <c r="A8" s="1">
        <v>6.9444444444444444E-5</v>
      </c>
      <c r="B8" s="11">
        <v>6</v>
      </c>
      <c r="C8">
        <v>0.6</v>
      </c>
      <c r="D8">
        <v>0.6</v>
      </c>
      <c r="E8">
        <v>0.6</v>
      </c>
      <c r="F8">
        <v>0.6</v>
      </c>
      <c r="G8">
        <v>1.264</v>
      </c>
      <c r="H8">
        <v>1.264</v>
      </c>
      <c r="I8">
        <v>1.264</v>
      </c>
      <c r="J8">
        <v>1.264</v>
      </c>
      <c r="K8" t="s">
        <v>13</v>
      </c>
      <c r="N8" t="str">
        <f t="shared" si="1"/>
        <v/>
      </c>
      <c r="P8">
        <f t="shared" si="2"/>
        <v>0.13664407971599998</v>
      </c>
      <c r="S8">
        <f t="shared" si="3"/>
        <v>0.6</v>
      </c>
      <c r="U8">
        <f t="shared" si="4"/>
        <v>7.950764484099998E-2</v>
      </c>
    </row>
    <row r="9" spans="1:23" x14ac:dyDescent="0.35">
      <c r="A9" s="1">
        <v>8.1018518518518516E-5</v>
      </c>
      <c r="B9" s="11">
        <v>7</v>
      </c>
      <c r="C9">
        <v>0.42199999999999999</v>
      </c>
      <c r="D9">
        <v>0.42199999999999999</v>
      </c>
      <c r="E9">
        <v>0.42199999999999999</v>
      </c>
      <c r="F9">
        <v>0.42199999999999999</v>
      </c>
      <c r="G9">
        <v>1.266</v>
      </c>
      <c r="H9">
        <v>1.266</v>
      </c>
      <c r="I9">
        <v>1.266</v>
      </c>
      <c r="J9">
        <v>1.266</v>
      </c>
      <c r="K9" t="str">
        <f t="shared" si="0"/>
        <v>rest</v>
      </c>
      <c r="N9">
        <f t="shared" si="1"/>
        <v>0.42199999999999999</v>
      </c>
      <c r="P9">
        <f t="shared" si="2"/>
        <v>3.6731255716E-2</v>
      </c>
      <c r="S9" t="str">
        <f t="shared" si="3"/>
        <v/>
      </c>
      <c r="U9">
        <f t="shared" si="4"/>
        <v>0.21157332084099997</v>
      </c>
    </row>
    <row r="10" spans="1:23" x14ac:dyDescent="0.35">
      <c r="A10" s="1">
        <v>9.2592592592592588E-5</v>
      </c>
      <c r="B10" s="11">
        <v>8</v>
      </c>
      <c r="C10">
        <v>0.42</v>
      </c>
      <c r="D10">
        <v>0.42</v>
      </c>
      <c r="E10">
        <v>0.42</v>
      </c>
      <c r="F10">
        <v>0.42</v>
      </c>
      <c r="G10">
        <v>1.2669999999999999</v>
      </c>
      <c r="H10">
        <v>1.2669999999999999</v>
      </c>
      <c r="I10">
        <v>1.2669999999999999</v>
      </c>
      <c r="J10">
        <v>1.2669999999999999</v>
      </c>
      <c r="K10" t="str">
        <f t="shared" si="0"/>
        <v>rest</v>
      </c>
      <c r="N10">
        <f t="shared" si="1"/>
        <v>0.42</v>
      </c>
      <c r="P10">
        <f t="shared" si="2"/>
        <v>3.5968639715999999E-2</v>
      </c>
      <c r="S10" t="str">
        <f t="shared" si="3"/>
        <v/>
      </c>
      <c r="U10">
        <f t="shared" si="4"/>
        <v>0.21341720484099996</v>
      </c>
    </row>
    <row r="11" spans="1:23" x14ac:dyDescent="0.35">
      <c r="A11" s="1">
        <v>1.0416666666666667E-4</v>
      </c>
      <c r="B11" s="11">
        <v>9</v>
      </c>
      <c r="C11">
        <v>0.42</v>
      </c>
      <c r="D11">
        <v>0.42</v>
      </c>
      <c r="E11">
        <v>0.42</v>
      </c>
      <c r="F11">
        <v>0.42</v>
      </c>
      <c r="G11">
        <v>1.266</v>
      </c>
      <c r="H11">
        <v>1.266</v>
      </c>
      <c r="I11">
        <v>1.266</v>
      </c>
      <c r="J11">
        <v>1.266</v>
      </c>
      <c r="K11" t="str">
        <f t="shared" si="0"/>
        <v>rest</v>
      </c>
      <c r="N11">
        <f t="shared" si="1"/>
        <v>0.42</v>
      </c>
      <c r="P11">
        <f t="shared" si="2"/>
        <v>3.5968639715999999E-2</v>
      </c>
      <c r="S11" t="str">
        <f t="shared" si="3"/>
        <v/>
      </c>
      <c r="U11">
        <f t="shared" si="4"/>
        <v>0.21341720484099996</v>
      </c>
    </row>
    <row r="12" spans="1:23" x14ac:dyDescent="0.35">
      <c r="A12" s="1">
        <v>1.1574074074074073E-4</v>
      </c>
      <c r="B12" s="11">
        <v>10</v>
      </c>
      <c r="C12">
        <v>0.53900000000000003</v>
      </c>
      <c r="D12">
        <v>0.53900000000000003</v>
      </c>
      <c r="E12">
        <v>0.53900000000000003</v>
      </c>
      <c r="F12">
        <v>0.53900000000000003</v>
      </c>
      <c r="G12">
        <v>1.2669999999999999</v>
      </c>
      <c r="H12">
        <v>1.2669999999999999</v>
      </c>
      <c r="I12">
        <v>1.2669999999999999</v>
      </c>
      <c r="J12">
        <v>1.2669999999999999</v>
      </c>
      <c r="K12" t="str">
        <f t="shared" si="0"/>
        <v>rest</v>
      </c>
      <c r="N12">
        <f t="shared" si="1"/>
        <v>0.53900000000000003</v>
      </c>
      <c r="P12">
        <f t="shared" si="2"/>
        <v>9.5267291716000027E-2</v>
      </c>
      <c r="S12" t="str">
        <f t="shared" si="3"/>
        <v/>
      </c>
      <c r="U12">
        <f t="shared" si="4"/>
        <v>0.11762910684099995</v>
      </c>
    </row>
    <row r="13" spans="1:23" x14ac:dyDescent="0.35">
      <c r="A13" s="1">
        <v>1.273148148148148E-4</v>
      </c>
      <c r="B13" s="11">
        <v>11</v>
      </c>
      <c r="C13">
        <v>0.95799999999999996</v>
      </c>
      <c r="D13">
        <v>0.95799999999999996</v>
      </c>
      <c r="E13">
        <v>0.95799999999999996</v>
      </c>
      <c r="F13">
        <v>0.95799999999999996</v>
      </c>
      <c r="G13">
        <v>1.2709999999999999</v>
      </c>
      <c r="H13">
        <v>1.2709999999999999</v>
      </c>
      <c r="I13">
        <v>1.2709999999999999</v>
      </c>
      <c r="J13">
        <v>1.2709999999999999</v>
      </c>
      <c r="K13" t="str">
        <f t="shared" si="0"/>
        <v>contract</v>
      </c>
      <c r="N13" t="str">
        <f t="shared" si="1"/>
        <v/>
      </c>
      <c r="P13">
        <f t="shared" si="2"/>
        <v>0.52948034371600006</v>
      </c>
      <c r="S13">
        <f t="shared" si="3"/>
        <v>0.95799999999999996</v>
      </c>
      <c r="U13">
        <f t="shared" si="4"/>
        <v>5.7804088410000022E-3</v>
      </c>
    </row>
    <row r="14" spans="1:23" x14ac:dyDescent="0.35">
      <c r="A14" s="1">
        <v>1.3888888888888889E-4</v>
      </c>
      <c r="B14" s="11">
        <v>12</v>
      </c>
      <c r="C14">
        <v>0.81799999999999995</v>
      </c>
      <c r="D14">
        <v>0.81799999999999995</v>
      </c>
      <c r="E14">
        <v>0.81799999999999995</v>
      </c>
      <c r="F14">
        <v>0.81799999999999995</v>
      </c>
      <c r="G14">
        <v>1.266</v>
      </c>
      <c r="H14">
        <v>1.266</v>
      </c>
      <c r="I14">
        <v>1.266</v>
      </c>
      <c r="J14">
        <v>1.266</v>
      </c>
      <c r="K14" t="str">
        <f t="shared" si="0"/>
        <v>contract</v>
      </c>
      <c r="N14" t="str">
        <f t="shared" si="1"/>
        <v/>
      </c>
      <c r="P14">
        <f t="shared" si="2"/>
        <v>0.3453372237159999</v>
      </c>
      <c r="S14">
        <f t="shared" si="3"/>
        <v>0.81799999999999995</v>
      </c>
      <c r="U14">
        <f t="shared" si="4"/>
        <v>4.092288841E-3</v>
      </c>
    </row>
    <row r="15" spans="1:23" x14ac:dyDescent="0.35">
      <c r="A15" s="1">
        <v>1.5046296296296297E-4</v>
      </c>
      <c r="B15" s="11">
        <v>13</v>
      </c>
      <c r="C15">
        <v>0.435</v>
      </c>
      <c r="D15">
        <v>0.435</v>
      </c>
      <c r="E15">
        <v>0.435</v>
      </c>
      <c r="F15">
        <v>0.435</v>
      </c>
      <c r="G15">
        <v>1.266</v>
      </c>
      <c r="H15">
        <v>1.266</v>
      </c>
      <c r="I15">
        <v>1.266</v>
      </c>
      <c r="J15">
        <v>1.266</v>
      </c>
      <c r="K15" t="str">
        <f t="shared" si="0"/>
        <v>rest</v>
      </c>
      <c r="N15">
        <f t="shared" si="1"/>
        <v>0.435</v>
      </c>
      <c r="P15">
        <f t="shared" si="2"/>
        <v>4.1883259716000001E-2</v>
      </c>
      <c r="S15" t="str">
        <f t="shared" si="3"/>
        <v/>
      </c>
      <c r="U15">
        <f t="shared" si="4"/>
        <v>0.19978307484099997</v>
      </c>
    </row>
    <row r="16" spans="1:23" x14ac:dyDescent="0.35">
      <c r="A16" s="1">
        <v>1.6203703703703703E-4</v>
      </c>
      <c r="B16" s="11">
        <v>14</v>
      </c>
      <c r="C16">
        <v>0.436</v>
      </c>
      <c r="D16">
        <v>0.436</v>
      </c>
      <c r="E16">
        <v>0.436</v>
      </c>
      <c r="F16">
        <v>0.436</v>
      </c>
      <c r="G16">
        <v>1.264</v>
      </c>
      <c r="H16">
        <v>1.264</v>
      </c>
      <c r="I16">
        <v>1.264</v>
      </c>
      <c r="J16">
        <v>1.264</v>
      </c>
      <c r="K16" t="str">
        <f t="shared" si="0"/>
        <v>rest</v>
      </c>
      <c r="N16">
        <f t="shared" si="1"/>
        <v>0.436</v>
      </c>
      <c r="P16">
        <f t="shared" si="2"/>
        <v>4.2293567716E-2</v>
      </c>
      <c r="S16" t="str">
        <f t="shared" si="3"/>
        <v/>
      </c>
      <c r="U16">
        <f t="shared" si="4"/>
        <v>0.19889013284099996</v>
      </c>
    </row>
    <row r="17" spans="1:21" x14ac:dyDescent="0.35">
      <c r="A17" s="1">
        <v>1.7361111111111112E-4</v>
      </c>
      <c r="B17" s="11">
        <v>15</v>
      </c>
      <c r="C17">
        <v>0.42899999999999999</v>
      </c>
      <c r="D17">
        <v>0.42899999999999999</v>
      </c>
      <c r="E17">
        <v>0.42899999999999999</v>
      </c>
      <c r="F17">
        <v>0.42899999999999999</v>
      </c>
      <c r="G17">
        <v>1.264</v>
      </c>
      <c r="H17">
        <v>1.264</v>
      </c>
      <c r="I17">
        <v>1.264</v>
      </c>
      <c r="J17">
        <v>1.264</v>
      </c>
      <c r="K17" t="str">
        <f t="shared" si="0"/>
        <v>rest</v>
      </c>
      <c r="N17">
        <f t="shared" si="1"/>
        <v>0.42899999999999999</v>
      </c>
      <c r="P17">
        <f t="shared" si="2"/>
        <v>3.9463411715999999E-2</v>
      </c>
      <c r="S17" t="str">
        <f t="shared" si="3"/>
        <v/>
      </c>
      <c r="U17">
        <f t="shared" si="4"/>
        <v>0.20518272684099997</v>
      </c>
    </row>
    <row r="18" spans="1:21" x14ac:dyDescent="0.35">
      <c r="A18" s="1">
        <v>1.8518518518518518E-4</v>
      </c>
      <c r="B18" s="11">
        <v>16</v>
      </c>
      <c r="C18">
        <v>0.59299999999999997</v>
      </c>
      <c r="D18">
        <v>0.59299999999999997</v>
      </c>
      <c r="E18">
        <v>0.59299999999999997</v>
      </c>
      <c r="F18">
        <v>0.59299999999999997</v>
      </c>
      <c r="G18">
        <v>1.2669999999999999</v>
      </c>
      <c r="H18">
        <v>1.2669999999999999</v>
      </c>
      <c r="I18">
        <v>1.2669999999999999</v>
      </c>
      <c r="J18">
        <v>1.2669999999999999</v>
      </c>
      <c r="K18" t="str">
        <f t="shared" si="0"/>
        <v>rest</v>
      </c>
      <c r="N18">
        <f t="shared" si="1"/>
        <v>0.59299999999999997</v>
      </c>
      <c r="P18">
        <f t="shared" si="2"/>
        <v>0.13151792371599999</v>
      </c>
      <c r="S18" t="str">
        <f t="shared" si="3"/>
        <v/>
      </c>
      <c r="U18">
        <f t="shared" si="4"/>
        <v>8.3504238840999986E-2</v>
      </c>
    </row>
    <row r="19" spans="1:21" x14ac:dyDescent="0.35">
      <c r="A19" s="1">
        <v>1.9675925925925926E-4</v>
      </c>
      <c r="B19" s="11">
        <v>17</v>
      </c>
      <c r="C19">
        <v>1.0349999999999999</v>
      </c>
      <c r="D19">
        <v>1.0349999999999999</v>
      </c>
      <c r="E19">
        <v>1.0349999999999999</v>
      </c>
      <c r="F19">
        <v>1.0349999999999999</v>
      </c>
      <c r="G19">
        <v>1.2689999999999999</v>
      </c>
      <c r="H19">
        <v>1.2689999999999999</v>
      </c>
      <c r="I19">
        <v>1.2689999999999999</v>
      </c>
      <c r="J19">
        <v>1.2689999999999999</v>
      </c>
      <c r="K19" t="str">
        <f t="shared" si="0"/>
        <v>contract</v>
      </c>
      <c r="N19" t="str">
        <f t="shared" si="1"/>
        <v/>
      </c>
      <c r="P19">
        <f t="shared" si="2"/>
        <v>0.64746805971599997</v>
      </c>
      <c r="S19">
        <f t="shared" si="3"/>
        <v>1.0349999999999999</v>
      </c>
      <c r="U19">
        <f t="shared" si="4"/>
        <v>2.341787484099999E-2</v>
      </c>
    </row>
    <row r="20" spans="1:21" x14ac:dyDescent="0.35">
      <c r="A20" s="1">
        <v>2.0833333333333335E-4</v>
      </c>
      <c r="B20" s="11">
        <v>18</v>
      </c>
      <c r="C20">
        <v>0.56799999999999995</v>
      </c>
      <c r="D20">
        <v>0.56799999999999995</v>
      </c>
      <c r="E20">
        <v>0.56799999999999995</v>
      </c>
      <c r="F20">
        <v>0.56799999999999995</v>
      </c>
      <c r="G20">
        <v>1.2649999999999999</v>
      </c>
      <c r="H20">
        <v>1.2649999999999999</v>
      </c>
      <c r="I20">
        <v>1.2649999999999999</v>
      </c>
      <c r="J20">
        <v>1.2649999999999999</v>
      </c>
      <c r="K20" t="s">
        <v>13</v>
      </c>
      <c r="N20" t="str">
        <f t="shared" si="1"/>
        <v/>
      </c>
      <c r="P20">
        <f t="shared" si="2"/>
        <v>0.11401022371599998</v>
      </c>
      <c r="S20">
        <f t="shared" si="3"/>
        <v>0.56799999999999995</v>
      </c>
      <c r="U20">
        <f t="shared" si="4"/>
        <v>9.8577788841000005E-2</v>
      </c>
    </row>
    <row r="21" spans="1:21" x14ac:dyDescent="0.35">
      <c r="A21" s="1">
        <v>2.199074074074074E-4</v>
      </c>
      <c r="B21" s="11">
        <v>19</v>
      </c>
      <c r="C21">
        <v>0.41199999999999998</v>
      </c>
      <c r="D21">
        <v>0.41199999999999998</v>
      </c>
      <c r="E21">
        <v>0.41199999999999998</v>
      </c>
      <c r="F21">
        <v>0.41199999999999998</v>
      </c>
      <c r="G21">
        <v>1.2649999999999999</v>
      </c>
      <c r="H21">
        <v>1.2649999999999999</v>
      </c>
      <c r="I21">
        <v>1.2649999999999999</v>
      </c>
      <c r="J21">
        <v>1.2649999999999999</v>
      </c>
      <c r="K21" t="s">
        <v>13</v>
      </c>
      <c r="N21" t="str">
        <f t="shared" si="1"/>
        <v/>
      </c>
      <c r="P21">
        <f t="shared" si="2"/>
        <v>3.2998175715999993E-2</v>
      </c>
      <c r="S21">
        <f t="shared" si="3"/>
        <v>0.41199999999999998</v>
      </c>
      <c r="U21">
        <f t="shared" si="4"/>
        <v>0.22087274084099998</v>
      </c>
    </row>
    <row r="22" spans="1:21" x14ac:dyDescent="0.35">
      <c r="A22" s="1">
        <v>2.3148148148148146E-4</v>
      </c>
      <c r="B22" s="11">
        <v>20</v>
      </c>
      <c r="C22">
        <v>0.182</v>
      </c>
      <c r="D22">
        <v>0.182</v>
      </c>
      <c r="E22">
        <v>0.182</v>
      </c>
      <c r="F22">
        <v>0.182</v>
      </c>
      <c r="G22">
        <v>1.2649999999999999</v>
      </c>
      <c r="H22">
        <v>1.2649999999999999</v>
      </c>
      <c r="I22">
        <v>1.2649999999999999</v>
      </c>
      <c r="J22">
        <v>1.2649999999999999</v>
      </c>
      <c r="K22" t="str">
        <f t="shared" si="0"/>
        <v>rest</v>
      </c>
      <c r="N22">
        <f t="shared" si="1"/>
        <v>0.182</v>
      </c>
      <c r="P22">
        <f t="shared" si="2"/>
        <v>2.337335716E-3</v>
      </c>
      <c r="S22" t="str">
        <f t="shared" si="3"/>
        <v/>
      </c>
      <c r="U22">
        <f t="shared" si="4"/>
        <v>0.48995940084099987</v>
      </c>
    </row>
    <row r="23" spans="1:21" x14ac:dyDescent="0.35">
      <c r="A23" s="1">
        <v>2.4305555555555552E-4</v>
      </c>
      <c r="B23" s="11">
        <v>21</v>
      </c>
      <c r="C23">
        <v>0.13500000000000001</v>
      </c>
      <c r="D23">
        <v>0.13500000000000001</v>
      </c>
      <c r="E23">
        <v>0.13500000000000001</v>
      </c>
      <c r="F23">
        <v>0.13500000000000001</v>
      </c>
      <c r="G23">
        <v>1.2629999999999999</v>
      </c>
      <c r="H23">
        <v>1.2629999999999999</v>
      </c>
      <c r="I23">
        <v>1.2629999999999999</v>
      </c>
      <c r="J23">
        <v>1.2629999999999999</v>
      </c>
      <c r="K23" t="str">
        <f t="shared" si="0"/>
        <v>rest</v>
      </c>
      <c r="N23">
        <f t="shared" si="1"/>
        <v>0.13500000000000001</v>
      </c>
      <c r="P23">
        <f t="shared" si="2"/>
        <v>9.0908597159999969E-3</v>
      </c>
      <c r="S23" t="str">
        <f t="shared" si="3"/>
        <v/>
      </c>
      <c r="U23">
        <f t="shared" si="4"/>
        <v>0.5579656748409999</v>
      </c>
    </row>
    <row r="24" spans="1:21" x14ac:dyDescent="0.35">
      <c r="A24" s="1">
        <v>2.5462962962962961E-4</v>
      </c>
      <c r="B24" s="11">
        <v>22</v>
      </c>
      <c r="C24">
        <v>0.27300000000000002</v>
      </c>
      <c r="D24">
        <v>0.27300000000000002</v>
      </c>
      <c r="E24">
        <v>0.27300000000000002</v>
      </c>
      <c r="F24">
        <v>0.27300000000000002</v>
      </c>
      <c r="G24">
        <v>1.264</v>
      </c>
      <c r="H24">
        <v>1.264</v>
      </c>
      <c r="I24">
        <v>1.264</v>
      </c>
      <c r="J24">
        <v>1.264</v>
      </c>
      <c r="K24" t="str">
        <f t="shared" si="0"/>
        <v>rest</v>
      </c>
      <c r="N24">
        <f t="shared" si="1"/>
        <v>0.27300000000000002</v>
      </c>
      <c r="P24">
        <f t="shared" si="2"/>
        <v>1.8193637160000022E-3</v>
      </c>
      <c r="S24" t="str">
        <f t="shared" si="3"/>
        <v/>
      </c>
      <c r="U24">
        <f t="shared" si="4"/>
        <v>0.37084567884099989</v>
      </c>
    </row>
    <row r="25" spans="1:21" x14ac:dyDescent="0.35">
      <c r="A25" s="1">
        <v>2.6620370370370372E-4</v>
      </c>
      <c r="B25" s="11">
        <v>23</v>
      </c>
      <c r="C25">
        <v>0.94099999999999995</v>
      </c>
      <c r="D25">
        <v>0.94099999999999995</v>
      </c>
      <c r="E25">
        <v>0.94099999999999995</v>
      </c>
      <c r="F25">
        <v>0.94099999999999995</v>
      </c>
      <c r="G25">
        <v>1.2709999999999999</v>
      </c>
      <c r="H25">
        <v>1.2709999999999999</v>
      </c>
      <c r="I25">
        <v>1.2709999999999999</v>
      </c>
      <c r="J25">
        <v>1.2709999999999999</v>
      </c>
      <c r="K25" t="str">
        <f t="shared" si="0"/>
        <v>contract</v>
      </c>
      <c r="N25" t="str">
        <f t="shared" si="1"/>
        <v/>
      </c>
      <c r="P25">
        <f t="shared" si="2"/>
        <v>0.50502910771599985</v>
      </c>
      <c r="S25">
        <f t="shared" si="3"/>
        <v>0.94099999999999995</v>
      </c>
      <c r="U25">
        <f t="shared" si="4"/>
        <v>3.4844228409999997E-3</v>
      </c>
    </row>
    <row r="26" spans="1:21" x14ac:dyDescent="0.35">
      <c r="A26" s="1">
        <v>2.7777777777777778E-4</v>
      </c>
      <c r="B26" s="11">
        <v>24</v>
      </c>
      <c r="C26">
        <v>0.56200000000000006</v>
      </c>
      <c r="D26">
        <v>0.56200000000000006</v>
      </c>
      <c r="E26">
        <v>0.56200000000000006</v>
      </c>
      <c r="F26">
        <v>0.56200000000000006</v>
      </c>
      <c r="G26">
        <v>1.264</v>
      </c>
      <c r="H26">
        <v>1.264</v>
      </c>
      <c r="I26">
        <v>1.264</v>
      </c>
      <c r="J26">
        <v>1.264</v>
      </c>
      <c r="K26" t="s">
        <v>13</v>
      </c>
      <c r="N26" t="str">
        <f t="shared" si="1"/>
        <v/>
      </c>
      <c r="P26">
        <f t="shared" si="2"/>
        <v>0.10999437571600004</v>
      </c>
      <c r="S26">
        <f t="shared" si="3"/>
        <v>0.56200000000000006</v>
      </c>
      <c r="U26">
        <f t="shared" si="4"/>
        <v>0.10238144084099993</v>
      </c>
    </row>
    <row r="27" spans="1:21" x14ac:dyDescent="0.35">
      <c r="A27" s="1">
        <v>2.8935185185185189E-4</v>
      </c>
      <c r="B27" s="11">
        <v>25</v>
      </c>
      <c r="C27">
        <v>0.13400000000000001</v>
      </c>
      <c r="D27">
        <v>0.13400000000000001</v>
      </c>
      <c r="E27">
        <v>0.13400000000000001</v>
      </c>
      <c r="F27">
        <v>0.13400000000000001</v>
      </c>
      <c r="G27">
        <v>1.2629999999999999</v>
      </c>
      <c r="H27">
        <v>1.2629999999999999</v>
      </c>
      <c r="I27">
        <v>1.2629999999999999</v>
      </c>
      <c r="J27">
        <v>1.2629999999999999</v>
      </c>
      <c r="K27" t="str">
        <f t="shared" si="0"/>
        <v>rest</v>
      </c>
      <c r="N27">
        <f t="shared" si="1"/>
        <v>0.13400000000000001</v>
      </c>
      <c r="P27">
        <f t="shared" si="2"/>
        <v>9.2825517159999971E-3</v>
      </c>
      <c r="S27" t="str">
        <f t="shared" si="3"/>
        <v/>
      </c>
      <c r="U27">
        <f t="shared" si="4"/>
        <v>0.5594606168409999</v>
      </c>
    </row>
    <row r="28" spans="1:21" x14ac:dyDescent="0.35">
      <c r="A28" s="1">
        <v>3.0092592592592595E-4</v>
      </c>
      <c r="B28" s="11">
        <v>26</v>
      </c>
      <c r="C28">
        <v>0.13600000000000001</v>
      </c>
      <c r="D28">
        <v>0.13600000000000001</v>
      </c>
      <c r="E28">
        <v>0.13600000000000001</v>
      </c>
      <c r="F28">
        <v>0.13600000000000001</v>
      </c>
      <c r="G28">
        <v>1.2629999999999999</v>
      </c>
      <c r="H28">
        <v>1.2629999999999999</v>
      </c>
      <c r="I28">
        <v>1.2629999999999999</v>
      </c>
      <c r="J28">
        <v>1.2629999999999999</v>
      </c>
      <c r="K28" t="str">
        <f t="shared" si="0"/>
        <v>rest</v>
      </c>
      <c r="N28">
        <f t="shared" si="1"/>
        <v>0.13600000000000001</v>
      </c>
      <c r="P28">
        <f t="shared" si="2"/>
        <v>8.9011677159999969E-3</v>
      </c>
      <c r="S28" t="str">
        <f t="shared" si="3"/>
        <v/>
      </c>
      <c r="U28">
        <f t="shared" si="4"/>
        <v>0.55647273284099996</v>
      </c>
    </row>
    <row r="29" spans="1:21" x14ac:dyDescent="0.35">
      <c r="A29" s="1">
        <v>3.1250000000000001E-4</v>
      </c>
      <c r="B29" s="11">
        <v>27</v>
      </c>
      <c r="C29">
        <v>0.13600000000000001</v>
      </c>
      <c r="D29">
        <v>0.13600000000000001</v>
      </c>
      <c r="E29">
        <v>0.13600000000000001</v>
      </c>
      <c r="F29">
        <v>0.13600000000000001</v>
      </c>
      <c r="G29">
        <v>1.262</v>
      </c>
      <c r="H29">
        <v>1.262</v>
      </c>
      <c r="I29">
        <v>1.262</v>
      </c>
      <c r="J29">
        <v>1.262</v>
      </c>
      <c r="K29" t="str">
        <f t="shared" si="0"/>
        <v>rest</v>
      </c>
      <c r="N29">
        <f t="shared" si="1"/>
        <v>0.13600000000000001</v>
      </c>
      <c r="P29">
        <f t="shared" si="2"/>
        <v>8.9011677159999969E-3</v>
      </c>
      <c r="S29" t="str">
        <f t="shared" si="3"/>
        <v/>
      </c>
      <c r="U29">
        <f t="shared" si="4"/>
        <v>0.55647273284099996</v>
      </c>
    </row>
    <row r="30" spans="1:21" x14ac:dyDescent="0.35">
      <c r="A30" s="1">
        <v>3.2407407407407406E-4</v>
      </c>
      <c r="B30" s="11">
        <v>28</v>
      </c>
      <c r="C30">
        <v>0.41799999999999998</v>
      </c>
      <c r="D30">
        <v>0.41799999999999998</v>
      </c>
      <c r="E30">
        <v>0.41799999999999998</v>
      </c>
      <c r="F30">
        <v>0.41799999999999998</v>
      </c>
      <c r="G30">
        <v>1.264</v>
      </c>
      <c r="H30">
        <v>1.264</v>
      </c>
      <c r="I30">
        <v>1.264</v>
      </c>
      <c r="J30">
        <v>1.264</v>
      </c>
      <c r="K30" t="str">
        <f t="shared" si="0"/>
        <v>rest</v>
      </c>
      <c r="N30">
        <f t="shared" si="1"/>
        <v>0.41799999999999998</v>
      </c>
      <c r="P30">
        <f t="shared" si="2"/>
        <v>3.5214023715999992E-2</v>
      </c>
      <c r="S30" t="str">
        <f t="shared" si="3"/>
        <v/>
      </c>
      <c r="U30">
        <f t="shared" si="4"/>
        <v>0.21526908884099996</v>
      </c>
    </row>
    <row r="31" spans="1:21" x14ac:dyDescent="0.35">
      <c r="A31" s="1">
        <v>3.3564814814814812E-4</v>
      </c>
      <c r="B31" s="11">
        <v>29</v>
      </c>
      <c r="C31">
        <v>1.054</v>
      </c>
      <c r="D31">
        <v>1.054</v>
      </c>
      <c r="E31">
        <v>1.054</v>
      </c>
      <c r="F31">
        <v>1.054</v>
      </c>
      <c r="G31">
        <v>1.2709999999999999</v>
      </c>
      <c r="H31">
        <v>1.2709999999999999</v>
      </c>
      <c r="I31">
        <v>1.2709999999999999</v>
      </c>
      <c r="J31">
        <v>1.2709999999999999</v>
      </c>
      <c r="K31" t="str">
        <f t="shared" si="0"/>
        <v>contract</v>
      </c>
      <c r="N31" t="str">
        <f t="shared" si="1"/>
        <v/>
      </c>
      <c r="P31">
        <f t="shared" si="2"/>
        <v>0.67840591171600018</v>
      </c>
      <c r="S31">
        <f t="shared" si="3"/>
        <v>1.054</v>
      </c>
      <c r="U31">
        <f t="shared" si="4"/>
        <v>2.9593976841000035E-2</v>
      </c>
    </row>
    <row r="32" spans="1:21" x14ac:dyDescent="0.35">
      <c r="A32" s="1">
        <v>3.4722222222222224E-4</v>
      </c>
      <c r="B32" s="11">
        <v>30</v>
      </c>
      <c r="C32">
        <v>0.45700000000000002</v>
      </c>
      <c r="D32">
        <v>0.45700000000000002</v>
      </c>
      <c r="E32">
        <v>0.45700000000000002</v>
      </c>
      <c r="F32">
        <v>0.45700000000000002</v>
      </c>
      <c r="G32">
        <v>1.2649999999999999</v>
      </c>
      <c r="H32">
        <v>1.2649999999999999</v>
      </c>
      <c r="I32">
        <v>1.2649999999999999</v>
      </c>
      <c r="J32">
        <v>1.2649999999999999</v>
      </c>
      <c r="K32" t="s">
        <v>13</v>
      </c>
      <c r="N32" t="str">
        <f t="shared" si="1"/>
        <v/>
      </c>
      <c r="P32">
        <f t="shared" si="2"/>
        <v>5.1372035716000013E-2</v>
      </c>
      <c r="S32">
        <f t="shared" si="3"/>
        <v>0.45700000000000002</v>
      </c>
      <c r="U32">
        <f t="shared" si="4"/>
        <v>0.18060035084099993</v>
      </c>
    </row>
    <row r="33" spans="1:21" x14ac:dyDescent="0.35">
      <c r="A33" s="1">
        <v>3.5879629629629635E-4</v>
      </c>
      <c r="B33" s="11">
        <v>31</v>
      </c>
      <c r="C33">
        <v>0.13300000000000001</v>
      </c>
      <c r="D33">
        <v>0.13300000000000001</v>
      </c>
      <c r="E33">
        <v>0.13300000000000001</v>
      </c>
      <c r="F33">
        <v>0.13300000000000001</v>
      </c>
      <c r="G33">
        <v>1.264</v>
      </c>
      <c r="H33">
        <v>1.264</v>
      </c>
      <c r="I33">
        <v>1.264</v>
      </c>
      <c r="J33">
        <v>1.264</v>
      </c>
      <c r="K33" t="str">
        <f t="shared" si="0"/>
        <v>rest</v>
      </c>
      <c r="N33">
        <f t="shared" si="1"/>
        <v>0.13300000000000001</v>
      </c>
      <c r="P33">
        <f t="shared" si="2"/>
        <v>9.4762437159999977E-3</v>
      </c>
      <c r="S33" t="str">
        <f t="shared" si="3"/>
        <v/>
      </c>
      <c r="U33">
        <f t="shared" si="4"/>
        <v>0.56095755884099996</v>
      </c>
    </row>
    <row r="34" spans="1:21" x14ac:dyDescent="0.35">
      <c r="A34" s="1">
        <v>3.7037037037037035E-4</v>
      </c>
      <c r="B34" s="11">
        <v>32</v>
      </c>
      <c r="C34">
        <v>0.13400000000000001</v>
      </c>
      <c r="D34">
        <v>0.13400000000000001</v>
      </c>
      <c r="E34">
        <v>0.13400000000000001</v>
      </c>
      <c r="F34">
        <v>0.13400000000000001</v>
      </c>
      <c r="G34">
        <v>1.2629999999999999</v>
      </c>
      <c r="H34">
        <v>1.2629999999999999</v>
      </c>
      <c r="I34">
        <v>1.2629999999999999</v>
      </c>
      <c r="J34">
        <v>1.2629999999999999</v>
      </c>
      <c r="K34" t="str">
        <f t="shared" si="0"/>
        <v>rest</v>
      </c>
      <c r="N34">
        <f t="shared" si="1"/>
        <v>0.13400000000000001</v>
      </c>
      <c r="P34">
        <f t="shared" si="2"/>
        <v>9.2825517159999971E-3</v>
      </c>
      <c r="S34" t="str">
        <f t="shared" si="3"/>
        <v/>
      </c>
      <c r="U34">
        <f t="shared" si="4"/>
        <v>0.5594606168409999</v>
      </c>
    </row>
    <row r="35" spans="1:21" x14ac:dyDescent="0.35">
      <c r="A35" s="1">
        <v>3.8194444444444446E-4</v>
      </c>
      <c r="B35" s="11">
        <v>33</v>
      </c>
      <c r="C35">
        <v>0.13600000000000001</v>
      </c>
      <c r="D35">
        <v>0.13600000000000001</v>
      </c>
      <c r="E35">
        <v>0.13600000000000001</v>
      </c>
      <c r="F35">
        <v>0.13600000000000001</v>
      </c>
      <c r="G35">
        <v>1.262</v>
      </c>
      <c r="H35">
        <v>1.262</v>
      </c>
      <c r="I35">
        <v>1.262</v>
      </c>
      <c r="J35">
        <v>1.262</v>
      </c>
      <c r="K35" t="str">
        <f t="shared" si="0"/>
        <v>rest</v>
      </c>
      <c r="N35">
        <f t="shared" si="1"/>
        <v>0.13600000000000001</v>
      </c>
      <c r="P35">
        <f t="shared" si="2"/>
        <v>8.9011677159999969E-3</v>
      </c>
      <c r="S35" t="str">
        <f t="shared" si="3"/>
        <v/>
      </c>
      <c r="U35">
        <f t="shared" si="4"/>
        <v>0.55647273284099996</v>
      </c>
    </row>
    <row r="36" spans="1:21" x14ac:dyDescent="0.35">
      <c r="A36" s="1">
        <v>3.9351851851851852E-4</v>
      </c>
      <c r="B36" s="11">
        <v>34</v>
      </c>
      <c r="C36">
        <v>0.36899999999999999</v>
      </c>
      <c r="D36">
        <v>0.36899999999999999</v>
      </c>
      <c r="E36">
        <v>0.36899999999999999</v>
      </c>
      <c r="F36">
        <v>0.36899999999999999</v>
      </c>
      <c r="G36">
        <v>1.266</v>
      </c>
      <c r="H36">
        <v>1.266</v>
      </c>
      <c r="I36">
        <v>1.266</v>
      </c>
      <c r="J36">
        <v>1.266</v>
      </c>
      <c r="K36" t="str">
        <f t="shared" si="0"/>
        <v>rest</v>
      </c>
      <c r="N36">
        <f t="shared" si="1"/>
        <v>0.36899999999999999</v>
      </c>
      <c r="P36">
        <f t="shared" si="2"/>
        <v>1.9224931716E-2</v>
      </c>
      <c r="S36" t="str">
        <f t="shared" si="3"/>
        <v/>
      </c>
      <c r="U36">
        <f t="shared" si="4"/>
        <v>0.26313924684099993</v>
      </c>
    </row>
    <row r="37" spans="1:21" x14ac:dyDescent="0.35">
      <c r="A37" s="1">
        <v>4.0509259259259258E-4</v>
      </c>
      <c r="B37" s="11">
        <v>35</v>
      </c>
      <c r="C37">
        <v>1.05</v>
      </c>
      <c r="D37">
        <v>1.05</v>
      </c>
      <c r="E37">
        <v>1.05</v>
      </c>
      <c r="F37">
        <v>1.05</v>
      </c>
      <c r="G37">
        <v>1.268</v>
      </c>
      <c r="H37">
        <v>1.268</v>
      </c>
      <c r="I37">
        <v>1.268</v>
      </c>
      <c r="J37">
        <v>1.268</v>
      </c>
      <c r="K37" t="str">
        <f t="shared" si="0"/>
        <v>contract</v>
      </c>
      <c r="N37" t="str">
        <f t="shared" si="1"/>
        <v/>
      </c>
      <c r="P37">
        <f t="shared" si="2"/>
        <v>0.67183267971600014</v>
      </c>
      <c r="S37">
        <f t="shared" si="3"/>
        <v>1.05</v>
      </c>
      <c r="U37">
        <f t="shared" si="4"/>
        <v>2.8233744841000032E-2</v>
      </c>
    </row>
    <row r="38" spans="1:21" x14ac:dyDescent="0.35">
      <c r="A38" s="1">
        <v>4.1666666666666669E-4</v>
      </c>
      <c r="B38" s="11">
        <v>36</v>
      </c>
      <c r="C38">
        <v>0.36099999999999999</v>
      </c>
      <c r="D38">
        <v>0.36099999999999999</v>
      </c>
      <c r="E38">
        <v>0.36099999999999999</v>
      </c>
      <c r="F38">
        <v>0.36099999999999999</v>
      </c>
      <c r="G38">
        <v>1.264</v>
      </c>
      <c r="H38">
        <v>1.264</v>
      </c>
      <c r="I38">
        <v>1.264</v>
      </c>
      <c r="J38">
        <v>1.264</v>
      </c>
      <c r="K38" t="str">
        <f t="shared" si="0"/>
        <v>rest</v>
      </c>
      <c r="N38">
        <f t="shared" si="1"/>
        <v>0.36099999999999999</v>
      </c>
      <c r="P38">
        <f t="shared" si="2"/>
        <v>1.7070467715999998E-2</v>
      </c>
      <c r="S38" t="str">
        <f t="shared" si="3"/>
        <v/>
      </c>
      <c r="U38">
        <f t="shared" si="4"/>
        <v>0.27141078284099995</v>
      </c>
    </row>
    <row r="39" spans="1:21" x14ac:dyDescent="0.35">
      <c r="A39" s="1">
        <v>4.2824074074074075E-4</v>
      </c>
      <c r="B39" s="11">
        <v>37</v>
      </c>
      <c r="C39">
        <v>0.13400000000000001</v>
      </c>
      <c r="D39">
        <v>0.13400000000000001</v>
      </c>
      <c r="E39">
        <v>0.13400000000000001</v>
      </c>
      <c r="F39">
        <v>0.13400000000000001</v>
      </c>
      <c r="G39">
        <v>1.2629999999999999</v>
      </c>
      <c r="H39">
        <v>1.2629999999999999</v>
      </c>
      <c r="I39">
        <v>1.2629999999999999</v>
      </c>
      <c r="J39">
        <v>1.2629999999999999</v>
      </c>
      <c r="K39" t="str">
        <f t="shared" si="0"/>
        <v>rest</v>
      </c>
      <c r="N39">
        <f t="shared" si="1"/>
        <v>0.13400000000000001</v>
      </c>
      <c r="P39">
        <f t="shared" si="2"/>
        <v>9.2825517159999971E-3</v>
      </c>
      <c r="S39" t="str">
        <f t="shared" si="3"/>
        <v/>
      </c>
      <c r="U39">
        <f t="shared" si="4"/>
        <v>0.5594606168409999</v>
      </c>
    </row>
    <row r="40" spans="1:21" x14ac:dyDescent="0.35">
      <c r="A40" s="1">
        <v>4.3981481481481481E-4</v>
      </c>
      <c r="B40" s="11">
        <v>38</v>
      </c>
      <c r="C40">
        <v>0.13600000000000001</v>
      </c>
      <c r="D40">
        <v>0.13600000000000001</v>
      </c>
      <c r="E40">
        <v>0.13600000000000001</v>
      </c>
      <c r="F40">
        <v>0.13600000000000001</v>
      </c>
      <c r="G40">
        <v>1.2629999999999999</v>
      </c>
      <c r="H40">
        <v>1.2629999999999999</v>
      </c>
      <c r="I40">
        <v>1.2629999999999999</v>
      </c>
      <c r="J40">
        <v>1.2629999999999999</v>
      </c>
      <c r="K40" t="str">
        <f t="shared" si="0"/>
        <v>rest</v>
      </c>
      <c r="N40">
        <f t="shared" si="1"/>
        <v>0.13600000000000001</v>
      </c>
      <c r="P40">
        <f t="shared" si="2"/>
        <v>8.9011677159999969E-3</v>
      </c>
      <c r="S40" t="str">
        <f t="shared" si="3"/>
        <v/>
      </c>
      <c r="U40">
        <f t="shared" si="4"/>
        <v>0.55647273284099996</v>
      </c>
    </row>
    <row r="41" spans="1:21" x14ac:dyDescent="0.35">
      <c r="A41" s="1">
        <v>4.5138888888888892E-4</v>
      </c>
      <c r="B41" s="11">
        <v>39</v>
      </c>
      <c r="C41">
        <v>0.13600000000000001</v>
      </c>
      <c r="D41">
        <v>0.13600000000000001</v>
      </c>
      <c r="E41">
        <v>0.13600000000000001</v>
      </c>
      <c r="F41">
        <v>0.13600000000000001</v>
      </c>
      <c r="G41">
        <v>1.2629999999999999</v>
      </c>
      <c r="H41">
        <v>1.2629999999999999</v>
      </c>
      <c r="I41">
        <v>1.2629999999999999</v>
      </c>
      <c r="J41">
        <v>1.2629999999999999</v>
      </c>
      <c r="K41" t="str">
        <f t="shared" si="0"/>
        <v>rest</v>
      </c>
      <c r="N41">
        <f t="shared" si="1"/>
        <v>0.13600000000000001</v>
      </c>
      <c r="P41">
        <f t="shared" si="2"/>
        <v>8.9011677159999969E-3</v>
      </c>
      <c r="S41" t="str">
        <f t="shared" si="3"/>
        <v/>
      </c>
      <c r="U41">
        <f t="shared" si="4"/>
        <v>0.55647273284099996</v>
      </c>
    </row>
    <row r="42" spans="1:21" x14ac:dyDescent="0.35">
      <c r="A42" s="1">
        <v>4.6296296296296293E-4</v>
      </c>
      <c r="B42" s="11">
        <v>40</v>
      </c>
      <c r="C42">
        <v>0.441</v>
      </c>
      <c r="D42">
        <v>0.441</v>
      </c>
      <c r="E42">
        <v>0.441</v>
      </c>
      <c r="F42">
        <v>0.441</v>
      </c>
      <c r="G42">
        <v>1.2649999999999999</v>
      </c>
      <c r="H42">
        <v>1.2649999999999999</v>
      </c>
      <c r="I42">
        <v>1.2649999999999999</v>
      </c>
      <c r="J42">
        <v>1.2649999999999999</v>
      </c>
      <c r="K42" t="str">
        <f t="shared" si="0"/>
        <v>rest</v>
      </c>
      <c r="N42">
        <f t="shared" si="1"/>
        <v>0.441</v>
      </c>
      <c r="P42">
        <f t="shared" si="2"/>
        <v>4.4375107716000006E-2</v>
      </c>
      <c r="S42" t="str">
        <f t="shared" si="3"/>
        <v/>
      </c>
      <c r="U42">
        <f t="shared" si="4"/>
        <v>0.19445542284099995</v>
      </c>
    </row>
    <row r="43" spans="1:21" x14ac:dyDescent="0.35">
      <c r="A43" s="1">
        <v>4.7453703703703704E-4</v>
      </c>
      <c r="B43" s="11">
        <v>41</v>
      </c>
      <c r="C43">
        <v>0.998</v>
      </c>
      <c r="D43">
        <v>0.998</v>
      </c>
      <c r="E43">
        <v>0.998</v>
      </c>
      <c r="F43">
        <v>0.998</v>
      </c>
      <c r="G43">
        <v>1.266</v>
      </c>
      <c r="H43">
        <v>1.266</v>
      </c>
      <c r="I43">
        <v>1.266</v>
      </c>
      <c r="J43">
        <v>1.266</v>
      </c>
      <c r="K43" t="str">
        <f t="shared" si="0"/>
        <v>contract</v>
      </c>
      <c r="N43" t="str">
        <f t="shared" si="1"/>
        <v/>
      </c>
      <c r="P43">
        <f t="shared" si="2"/>
        <v>0.58929266371600009</v>
      </c>
      <c r="S43">
        <f t="shared" si="3"/>
        <v>0.998</v>
      </c>
      <c r="U43">
        <f t="shared" si="4"/>
        <v>1.3462728841000011E-2</v>
      </c>
    </row>
    <row r="44" spans="1:21" x14ac:dyDescent="0.35">
      <c r="A44" s="1">
        <v>4.8611111111111104E-4</v>
      </c>
      <c r="B44" s="11">
        <v>42</v>
      </c>
      <c r="C44">
        <v>0.28599999999999998</v>
      </c>
      <c r="D44">
        <v>0.28599999999999998</v>
      </c>
      <c r="E44">
        <v>0.28599999999999998</v>
      </c>
      <c r="F44">
        <v>0.28599999999999998</v>
      </c>
      <c r="G44">
        <v>1.2629999999999999</v>
      </c>
      <c r="H44">
        <v>1.2629999999999999</v>
      </c>
      <c r="I44">
        <v>1.2629999999999999</v>
      </c>
      <c r="J44">
        <v>1.2629999999999999</v>
      </c>
      <c r="K44" t="str">
        <f t="shared" si="0"/>
        <v>rest</v>
      </c>
      <c r="N44">
        <f t="shared" si="1"/>
        <v>0.28599999999999998</v>
      </c>
      <c r="P44">
        <f t="shared" si="2"/>
        <v>3.0973677159999977E-3</v>
      </c>
      <c r="S44" t="str">
        <f t="shared" si="3"/>
        <v/>
      </c>
      <c r="U44">
        <f t="shared" si="4"/>
        <v>0.35518143284100001</v>
      </c>
    </row>
    <row r="45" spans="1:21" x14ac:dyDescent="0.35">
      <c r="A45" s="1">
        <v>4.9768518518518521E-4</v>
      </c>
      <c r="B45" s="11">
        <v>43</v>
      </c>
      <c r="C45">
        <v>0.13200000000000001</v>
      </c>
      <c r="D45">
        <v>0.13200000000000001</v>
      </c>
      <c r="E45">
        <v>0.13200000000000001</v>
      </c>
      <c r="F45">
        <v>0.13200000000000001</v>
      </c>
      <c r="G45">
        <v>1.2629999999999999</v>
      </c>
      <c r="H45">
        <v>1.2629999999999999</v>
      </c>
      <c r="I45">
        <v>1.2629999999999999</v>
      </c>
      <c r="J45">
        <v>1.2629999999999999</v>
      </c>
      <c r="K45" t="str">
        <f t="shared" si="0"/>
        <v>rest</v>
      </c>
      <c r="N45">
        <f t="shared" si="1"/>
        <v>0.13200000000000001</v>
      </c>
      <c r="P45">
        <f t="shared" si="2"/>
        <v>9.6719357159999984E-3</v>
      </c>
      <c r="S45" t="str">
        <f t="shared" si="3"/>
        <v/>
      </c>
      <c r="U45">
        <f t="shared" si="4"/>
        <v>0.56245650084099996</v>
      </c>
    </row>
    <row r="46" spans="1:21" x14ac:dyDescent="0.35">
      <c r="A46" s="1">
        <v>5.0925925925925921E-4</v>
      </c>
      <c r="B46" s="11">
        <v>44</v>
      </c>
      <c r="C46">
        <v>0.13400000000000001</v>
      </c>
      <c r="D46">
        <v>0.13400000000000001</v>
      </c>
      <c r="E46">
        <v>0.13400000000000001</v>
      </c>
      <c r="F46">
        <v>0.13400000000000001</v>
      </c>
      <c r="G46">
        <v>1.2629999999999999</v>
      </c>
      <c r="H46">
        <v>1.2629999999999999</v>
      </c>
      <c r="I46">
        <v>1.2629999999999999</v>
      </c>
      <c r="J46">
        <v>1.2629999999999999</v>
      </c>
      <c r="K46" t="str">
        <f t="shared" si="0"/>
        <v>rest</v>
      </c>
      <c r="N46">
        <f t="shared" si="1"/>
        <v>0.13400000000000001</v>
      </c>
      <c r="P46">
        <f t="shared" si="2"/>
        <v>9.2825517159999971E-3</v>
      </c>
      <c r="S46" t="str">
        <f t="shared" si="3"/>
        <v/>
      </c>
      <c r="U46">
        <f t="shared" si="4"/>
        <v>0.5594606168409999</v>
      </c>
    </row>
    <row r="47" spans="1:21" x14ac:dyDescent="0.35">
      <c r="A47" s="1">
        <v>5.2083333333333333E-4</v>
      </c>
      <c r="B47" s="11">
        <v>45</v>
      </c>
      <c r="C47">
        <v>0.13300000000000001</v>
      </c>
      <c r="D47">
        <v>0.13300000000000001</v>
      </c>
      <c r="E47">
        <v>0.13300000000000001</v>
      </c>
      <c r="F47">
        <v>0.13300000000000001</v>
      </c>
      <c r="G47">
        <v>1.2629999999999999</v>
      </c>
      <c r="H47">
        <v>1.2629999999999999</v>
      </c>
      <c r="I47">
        <v>1.2629999999999999</v>
      </c>
      <c r="J47">
        <v>1.2629999999999999</v>
      </c>
      <c r="K47" t="str">
        <f t="shared" si="0"/>
        <v>rest</v>
      </c>
      <c r="N47">
        <f t="shared" si="1"/>
        <v>0.13300000000000001</v>
      </c>
      <c r="P47">
        <f t="shared" si="2"/>
        <v>9.4762437159999977E-3</v>
      </c>
      <c r="S47" t="str">
        <f t="shared" si="3"/>
        <v/>
      </c>
      <c r="U47">
        <f t="shared" si="4"/>
        <v>0.56095755884099996</v>
      </c>
    </row>
    <row r="48" spans="1:21" x14ac:dyDescent="0.35">
      <c r="A48" s="1">
        <v>5.3240740740740744E-4</v>
      </c>
      <c r="B48" s="11">
        <v>46</v>
      </c>
      <c r="C48">
        <v>0.32500000000000001</v>
      </c>
      <c r="D48">
        <v>0.32500000000000001</v>
      </c>
      <c r="E48">
        <v>0.32500000000000001</v>
      </c>
      <c r="F48">
        <v>0.32500000000000001</v>
      </c>
      <c r="G48">
        <v>1.2649999999999999</v>
      </c>
      <c r="H48">
        <v>1.2649999999999999</v>
      </c>
      <c r="I48">
        <v>1.2649999999999999</v>
      </c>
      <c r="J48">
        <v>1.2649999999999999</v>
      </c>
      <c r="K48" t="str">
        <f t="shared" si="0"/>
        <v>rest</v>
      </c>
      <c r="N48">
        <f t="shared" si="1"/>
        <v>0.32500000000000001</v>
      </c>
      <c r="P48">
        <f t="shared" si="2"/>
        <v>8.9593797160000023E-3</v>
      </c>
      <c r="S48" t="str">
        <f t="shared" si="3"/>
        <v/>
      </c>
      <c r="U48">
        <f t="shared" si="4"/>
        <v>0.3102166948409999</v>
      </c>
    </row>
    <row r="49" spans="1:21" x14ac:dyDescent="0.35">
      <c r="A49" s="1">
        <v>5.4398148148148144E-4</v>
      </c>
      <c r="B49" s="11">
        <v>47</v>
      </c>
      <c r="C49">
        <v>0.999</v>
      </c>
      <c r="D49">
        <v>0.999</v>
      </c>
      <c r="E49">
        <v>0.999</v>
      </c>
      <c r="F49">
        <v>0.999</v>
      </c>
      <c r="G49">
        <v>1.2689999999999999</v>
      </c>
      <c r="H49">
        <v>1.2689999999999999</v>
      </c>
      <c r="I49">
        <v>1.2689999999999999</v>
      </c>
      <c r="J49">
        <v>1.2689999999999999</v>
      </c>
      <c r="K49" t="str">
        <f t="shared" si="0"/>
        <v>contract</v>
      </c>
      <c r="N49" t="str">
        <f t="shared" si="1"/>
        <v/>
      </c>
      <c r="P49">
        <f t="shared" si="2"/>
        <v>0.59082897171599991</v>
      </c>
      <c r="S49">
        <f t="shared" si="3"/>
        <v>0.999</v>
      </c>
      <c r="U49">
        <f t="shared" si="4"/>
        <v>1.3695786841000012E-2</v>
      </c>
    </row>
    <row r="50" spans="1:21" x14ac:dyDescent="0.35">
      <c r="A50" s="1">
        <v>5.5555555555555556E-4</v>
      </c>
      <c r="B50" s="11">
        <v>48</v>
      </c>
      <c r="C50">
        <v>0.35299999999999998</v>
      </c>
      <c r="D50">
        <v>0.35299999999999998</v>
      </c>
      <c r="E50">
        <v>0.35299999999999998</v>
      </c>
      <c r="F50">
        <v>0.35299999999999998</v>
      </c>
      <c r="G50">
        <v>1.2629999999999999</v>
      </c>
      <c r="H50">
        <v>1.2629999999999999</v>
      </c>
      <c r="I50">
        <v>1.2629999999999999</v>
      </c>
      <c r="J50">
        <v>1.2629999999999999</v>
      </c>
      <c r="K50" t="str">
        <f t="shared" si="0"/>
        <v>rest</v>
      </c>
      <c r="N50">
        <f t="shared" si="1"/>
        <v>0.35299999999999998</v>
      </c>
      <c r="P50">
        <f t="shared" si="2"/>
        <v>1.5044003715999996E-2</v>
      </c>
      <c r="S50" t="str">
        <f t="shared" si="3"/>
        <v/>
      </c>
      <c r="U50">
        <f t="shared" si="4"/>
        <v>0.27981031884099999</v>
      </c>
    </row>
    <row r="51" spans="1:21" x14ac:dyDescent="0.35">
      <c r="A51" s="1">
        <v>5.6712962962962956E-4</v>
      </c>
      <c r="B51" s="11">
        <v>49</v>
      </c>
      <c r="C51">
        <v>0.128</v>
      </c>
      <c r="D51">
        <v>0.128</v>
      </c>
      <c r="E51">
        <v>0.128</v>
      </c>
      <c r="F51">
        <v>0.128</v>
      </c>
      <c r="G51">
        <v>1.2629999999999999</v>
      </c>
      <c r="H51">
        <v>1.2629999999999999</v>
      </c>
      <c r="I51">
        <v>1.2629999999999999</v>
      </c>
      <c r="J51">
        <v>1.2629999999999999</v>
      </c>
      <c r="K51" t="str">
        <f t="shared" si="0"/>
        <v>rest</v>
      </c>
      <c r="N51">
        <f t="shared" si="1"/>
        <v>0.128</v>
      </c>
      <c r="P51">
        <f t="shared" si="2"/>
        <v>1.0474703715999999E-2</v>
      </c>
      <c r="S51" t="str">
        <f t="shared" si="3"/>
        <v/>
      </c>
      <c r="U51">
        <f t="shared" si="4"/>
        <v>0.56847226884099988</v>
      </c>
    </row>
    <row r="52" spans="1:21" x14ac:dyDescent="0.35">
      <c r="A52" s="1">
        <v>5.7870370370370378E-4</v>
      </c>
      <c r="B52" s="11">
        <v>50</v>
      </c>
      <c r="C52">
        <v>0.13500000000000001</v>
      </c>
      <c r="D52">
        <v>0.13500000000000001</v>
      </c>
      <c r="E52">
        <v>0.13500000000000001</v>
      </c>
      <c r="F52">
        <v>0.13500000000000001</v>
      </c>
      <c r="G52">
        <v>1.262</v>
      </c>
      <c r="H52">
        <v>1.262</v>
      </c>
      <c r="I52">
        <v>1.262</v>
      </c>
      <c r="J52">
        <v>1.262</v>
      </c>
      <c r="K52" t="str">
        <f t="shared" si="0"/>
        <v>rest</v>
      </c>
      <c r="N52">
        <f t="shared" si="1"/>
        <v>0.13500000000000001</v>
      </c>
      <c r="P52">
        <f t="shared" si="2"/>
        <v>9.0908597159999969E-3</v>
      </c>
      <c r="S52" t="str">
        <f t="shared" si="3"/>
        <v/>
      </c>
      <c r="U52">
        <f t="shared" si="4"/>
        <v>0.5579656748409999</v>
      </c>
    </row>
    <row r="53" spans="1:21" x14ac:dyDescent="0.35">
      <c r="A53" s="1">
        <v>5.9027777777777778E-4</v>
      </c>
      <c r="B53" s="11">
        <v>51</v>
      </c>
      <c r="C53">
        <v>0.13600000000000001</v>
      </c>
      <c r="D53">
        <v>0.13600000000000001</v>
      </c>
      <c r="E53">
        <v>0.13600000000000001</v>
      </c>
      <c r="F53">
        <v>0.13600000000000001</v>
      </c>
      <c r="G53">
        <v>1.262</v>
      </c>
      <c r="H53">
        <v>1.262</v>
      </c>
      <c r="I53">
        <v>1.262</v>
      </c>
      <c r="J53">
        <v>1.262</v>
      </c>
      <c r="K53" t="str">
        <f t="shared" si="0"/>
        <v>rest</v>
      </c>
      <c r="N53">
        <f t="shared" si="1"/>
        <v>0.13600000000000001</v>
      </c>
      <c r="P53">
        <f t="shared" si="2"/>
        <v>8.9011677159999969E-3</v>
      </c>
      <c r="S53" t="str">
        <f t="shared" si="3"/>
        <v/>
      </c>
      <c r="U53">
        <f t="shared" si="4"/>
        <v>0.55647273284099996</v>
      </c>
    </row>
    <row r="54" spans="1:21" x14ac:dyDescent="0.35">
      <c r="A54" s="1">
        <v>6.018518518518519E-4</v>
      </c>
      <c r="B54" s="11">
        <v>52</v>
      </c>
      <c r="C54">
        <v>0.27500000000000002</v>
      </c>
      <c r="D54">
        <v>0.27500000000000002</v>
      </c>
      <c r="E54">
        <v>0.27500000000000002</v>
      </c>
      <c r="F54">
        <v>0.27500000000000002</v>
      </c>
      <c r="G54">
        <v>1.262</v>
      </c>
      <c r="H54">
        <v>1.262</v>
      </c>
      <c r="I54">
        <v>1.262</v>
      </c>
      <c r="J54">
        <v>1.262</v>
      </c>
      <c r="K54" t="str">
        <f t="shared" si="0"/>
        <v>rest</v>
      </c>
      <c r="N54">
        <f t="shared" si="1"/>
        <v>0.27500000000000002</v>
      </c>
      <c r="P54">
        <f t="shared" si="2"/>
        <v>1.9939797160000022E-3</v>
      </c>
      <c r="S54" t="str">
        <f t="shared" si="3"/>
        <v/>
      </c>
      <c r="U54">
        <f t="shared" si="4"/>
        <v>0.3684137948409999</v>
      </c>
    </row>
    <row r="55" spans="1:21" x14ac:dyDescent="0.35">
      <c r="A55" s="1">
        <v>6.134259259259259E-4</v>
      </c>
      <c r="B55" s="11">
        <v>53</v>
      </c>
      <c r="C55">
        <v>0.95299999999999996</v>
      </c>
      <c r="D55">
        <v>0.95299999999999996</v>
      </c>
      <c r="E55">
        <v>0.95299999999999996</v>
      </c>
      <c r="F55">
        <v>0.95299999999999996</v>
      </c>
      <c r="G55">
        <v>1.2689999999999999</v>
      </c>
      <c r="H55">
        <v>1.2689999999999999</v>
      </c>
      <c r="I55">
        <v>1.2689999999999999</v>
      </c>
      <c r="J55">
        <v>1.2689999999999999</v>
      </c>
      <c r="K55" t="str">
        <f t="shared" si="0"/>
        <v>contract</v>
      </c>
      <c r="N55" t="str">
        <f t="shared" si="1"/>
        <v/>
      </c>
      <c r="P55">
        <f t="shared" si="2"/>
        <v>0.52222880371599989</v>
      </c>
      <c r="S55">
        <f t="shared" si="3"/>
        <v>0.95299999999999996</v>
      </c>
      <c r="U55">
        <f t="shared" si="4"/>
        <v>5.0451188410000009E-3</v>
      </c>
    </row>
    <row r="56" spans="1:21" x14ac:dyDescent="0.35">
      <c r="A56" s="1">
        <v>6.2500000000000001E-4</v>
      </c>
      <c r="B56" s="11">
        <v>54</v>
      </c>
      <c r="C56">
        <v>0.505</v>
      </c>
      <c r="D56">
        <v>0.505</v>
      </c>
      <c r="E56">
        <v>0.505</v>
      </c>
      <c r="F56">
        <v>0.505</v>
      </c>
      <c r="G56">
        <v>1.264</v>
      </c>
      <c r="H56">
        <v>1.264</v>
      </c>
      <c r="I56">
        <v>1.264</v>
      </c>
      <c r="J56">
        <v>1.264</v>
      </c>
      <c r="K56" t="s">
        <v>13</v>
      </c>
      <c r="N56" t="str">
        <f t="shared" si="1"/>
        <v/>
      </c>
      <c r="P56">
        <f t="shared" si="2"/>
        <v>7.5434819716000009E-2</v>
      </c>
      <c r="S56">
        <f t="shared" si="3"/>
        <v>0.505</v>
      </c>
      <c r="U56">
        <f t="shared" si="4"/>
        <v>0.14210713484099996</v>
      </c>
    </row>
    <row r="57" spans="1:21" x14ac:dyDescent="0.35">
      <c r="A57" s="1">
        <v>6.3657407407407402E-4</v>
      </c>
      <c r="B57" s="11">
        <v>55</v>
      </c>
      <c r="C57">
        <v>0.126</v>
      </c>
      <c r="D57">
        <v>0.126</v>
      </c>
      <c r="E57">
        <v>0.126</v>
      </c>
      <c r="F57">
        <v>0.126</v>
      </c>
      <c r="G57">
        <v>1.2629999999999999</v>
      </c>
      <c r="H57">
        <v>1.2629999999999999</v>
      </c>
      <c r="I57">
        <v>1.2629999999999999</v>
      </c>
      <c r="J57">
        <v>1.2629999999999999</v>
      </c>
      <c r="K57" t="str">
        <f t="shared" si="0"/>
        <v>rest</v>
      </c>
      <c r="N57">
        <f t="shared" si="1"/>
        <v>0.126</v>
      </c>
      <c r="P57">
        <f t="shared" si="2"/>
        <v>1.0888087715999998E-2</v>
      </c>
      <c r="S57" t="str">
        <f t="shared" si="3"/>
        <v/>
      </c>
      <c r="U57">
        <f t="shared" si="4"/>
        <v>0.57149215284099997</v>
      </c>
    </row>
    <row r="58" spans="1:21" x14ac:dyDescent="0.35">
      <c r="A58" s="1">
        <v>6.4814814814814813E-4</v>
      </c>
      <c r="B58" s="11">
        <v>56</v>
      </c>
      <c r="C58">
        <v>0.13200000000000001</v>
      </c>
      <c r="D58">
        <v>0.13200000000000001</v>
      </c>
      <c r="E58">
        <v>0.13200000000000001</v>
      </c>
      <c r="F58">
        <v>0.13200000000000001</v>
      </c>
      <c r="G58">
        <v>1.2629999999999999</v>
      </c>
      <c r="H58">
        <v>1.2629999999999999</v>
      </c>
      <c r="I58">
        <v>1.2629999999999999</v>
      </c>
      <c r="J58">
        <v>1.2629999999999999</v>
      </c>
      <c r="K58" t="str">
        <f t="shared" si="0"/>
        <v>rest</v>
      </c>
      <c r="N58">
        <f t="shared" si="1"/>
        <v>0.13200000000000001</v>
      </c>
      <c r="P58">
        <f t="shared" si="2"/>
        <v>9.6719357159999984E-3</v>
      </c>
      <c r="S58" t="str">
        <f t="shared" si="3"/>
        <v/>
      </c>
      <c r="U58">
        <f t="shared" si="4"/>
        <v>0.56245650084099996</v>
      </c>
    </row>
    <row r="59" spans="1:21" x14ac:dyDescent="0.35">
      <c r="A59" s="1">
        <v>6.5972222222222213E-4</v>
      </c>
      <c r="B59" s="11">
        <v>57</v>
      </c>
      <c r="C59">
        <v>0.13400000000000001</v>
      </c>
      <c r="D59">
        <v>0.13400000000000001</v>
      </c>
      <c r="E59">
        <v>0.13400000000000001</v>
      </c>
      <c r="F59">
        <v>0.13400000000000001</v>
      </c>
      <c r="G59">
        <v>1.2629999999999999</v>
      </c>
      <c r="H59">
        <v>1.2629999999999999</v>
      </c>
      <c r="I59">
        <v>1.2629999999999999</v>
      </c>
      <c r="J59">
        <v>1.2629999999999999</v>
      </c>
      <c r="K59" t="str">
        <f t="shared" si="0"/>
        <v>rest</v>
      </c>
      <c r="N59">
        <f t="shared" si="1"/>
        <v>0.13400000000000001</v>
      </c>
      <c r="P59">
        <f t="shared" si="2"/>
        <v>9.2825517159999971E-3</v>
      </c>
      <c r="S59" t="str">
        <f t="shared" si="3"/>
        <v/>
      </c>
      <c r="U59">
        <f t="shared" si="4"/>
        <v>0.5594606168409999</v>
      </c>
    </row>
    <row r="60" spans="1:21" x14ac:dyDescent="0.35">
      <c r="A60" s="1">
        <v>6.7129629629629625E-4</v>
      </c>
      <c r="B60" s="11">
        <v>58</v>
      </c>
      <c r="C60">
        <v>0.39</v>
      </c>
      <c r="D60">
        <v>0.39</v>
      </c>
      <c r="E60">
        <v>0.39</v>
      </c>
      <c r="F60">
        <v>0.39</v>
      </c>
      <c r="G60">
        <v>1.264</v>
      </c>
      <c r="H60">
        <v>1.264</v>
      </c>
      <c r="I60">
        <v>1.264</v>
      </c>
      <c r="J60">
        <v>1.264</v>
      </c>
      <c r="K60" t="str">
        <f t="shared" si="0"/>
        <v>rest</v>
      </c>
      <c r="N60">
        <f t="shared" si="1"/>
        <v>0.39</v>
      </c>
      <c r="P60">
        <f t="shared" si="2"/>
        <v>2.5489399716000005E-2</v>
      </c>
      <c r="S60" t="str">
        <f t="shared" si="3"/>
        <v/>
      </c>
      <c r="U60">
        <f t="shared" si="4"/>
        <v>0.24203546484099994</v>
      </c>
    </row>
    <row r="61" spans="1:21" x14ac:dyDescent="0.35">
      <c r="A61" s="1">
        <v>6.8287037037037025E-4</v>
      </c>
      <c r="B61" s="11">
        <v>59</v>
      </c>
      <c r="C61">
        <v>1.123</v>
      </c>
      <c r="D61">
        <v>1.123</v>
      </c>
      <c r="E61">
        <v>1.123</v>
      </c>
      <c r="F61">
        <v>1.123</v>
      </c>
      <c r="G61">
        <v>1.268</v>
      </c>
      <c r="H61">
        <v>1.268</v>
      </c>
      <c r="I61">
        <v>1.268</v>
      </c>
      <c r="J61">
        <v>1.268</v>
      </c>
      <c r="K61" t="str">
        <f t="shared" si="0"/>
        <v>contract</v>
      </c>
      <c r="N61" t="str">
        <f t="shared" si="1"/>
        <v/>
      </c>
      <c r="P61">
        <f t="shared" si="2"/>
        <v>0.79683116371600016</v>
      </c>
      <c r="S61">
        <f t="shared" si="3"/>
        <v>1.123</v>
      </c>
      <c r="U61">
        <f t="shared" si="4"/>
        <v>5.8094978841000025E-2</v>
      </c>
    </row>
    <row r="62" spans="1:21" x14ac:dyDescent="0.35">
      <c r="A62" s="1">
        <v>6.9444444444444447E-4</v>
      </c>
      <c r="B62" s="11">
        <v>60</v>
      </c>
      <c r="C62">
        <v>0.307</v>
      </c>
      <c r="D62">
        <v>0.307</v>
      </c>
      <c r="E62">
        <v>0.307</v>
      </c>
      <c r="F62">
        <v>0.307</v>
      </c>
      <c r="G62">
        <v>1.264</v>
      </c>
      <c r="H62">
        <v>1.264</v>
      </c>
      <c r="I62">
        <v>1.264</v>
      </c>
      <c r="J62">
        <v>1.264</v>
      </c>
      <c r="K62" t="str">
        <f t="shared" si="0"/>
        <v>rest</v>
      </c>
      <c r="N62">
        <f t="shared" si="1"/>
        <v>0.307</v>
      </c>
      <c r="P62">
        <f t="shared" si="2"/>
        <v>5.875835716E-3</v>
      </c>
      <c r="S62" t="str">
        <f t="shared" si="3"/>
        <v/>
      </c>
      <c r="U62">
        <f t="shared" si="4"/>
        <v>0.3305916508409999</v>
      </c>
    </row>
    <row r="63" spans="1:21" x14ac:dyDescent="0.35">
      <c r="A63" s="1">
        <v>7.0601851851851847E-4</v>
      </c>
      <c r="B63" s="11">
        <v>61</v>
      </c>
      <c r="C63">
        <v>0.13500000000000001</v>
      </c>
      <c r="D63">
        <v>0.13500000000000001</v>
      </c>
      <c r="E63">
        <v>0.13500000000000001</v>
      </c>
      <c r="F63">
        <v>0.13500000000000001</v>
      </c>
      <c r="G63">
        <v>1.264</v>
      </c>
      <c r="H63">
        <v>1.264</v>
      </c>
      <c r="I63">
        <v>1.264</v>
      </c>
      <c r="J63">
        <v>1.264</v>
      </c>
      <c r="K63" t="str">
        <f t="shared" si="0"/>
        <v>rest</v>
      </c>
      <c r="N63">
        <f t="shared" si="1"/>
        <v>0.13500000000000001</v>
      </c>
      <c r="P63">
        <f t="shared" si="2"/>
        <v>9.0908597159999969E-3</v>
      </c>
      <c r="S63" t="str">
        <f t="shared" si="3"/>
        <v/>
      </c>
      <c r="U63">
        <f t="shared" si="4"/>
        <v>0.5579656748409999</v>
      </c>
    </row>
    <row r="64" spans="1:21" x14ac:dyDescent="0.35">
      <c r="A64" s="1">
        <v>7.175925925925927E-4</v>
      </c>
      <c r="B64" s="11">
        <v>62</v>
      </c>
      <c r="C64">
        <v>0.13900000000000001</v>
      </c>
      <c r="D64">
        <v>0.13900000000000001</v>
      </c>
      <c r="E64">
        <v>0.13900000000000001</v>
      </c>
      <c r="F64">
        <v>0.13900000000000001</v>
      </c>
      <c r="G64">
        <v>1.262</v>
      </c>
      <c r="H64">
        <v>1.262</v>
      </c>
      <c r="I64">
        <v>1.262</v>
      </c>
      <c r="J64">
        <v>1.262</v>
      </c>
      <c r="K64" t="str">
        <f t="shared" si="0"/>
        <v>rest</v>
      </c>
      <c r="N64">
        <f t="shared" si="1"/>
        <v>0.13900000000000001</v>
      </c>
      <c r="P64">
        <f t="shared" si="2"/>
        <v>8.3440917159999968E-3</v>
      </c>
      <c r="S64" t="str">
        <f t="shared" si="3"/>
        <v/>
      </c>
      <c r="U64">
        <f t="shared" si="4"/>
        <v>0.55200590684099993</v>
      </c>
    </row>
    <row r="65" spans="1:21" x14ac:dyDescent="0.35">
      <c r="A65" s="1">
        <v>7.291666666666667E-4</v>
      </c>
      <c r="B65" s="11">
        <v>63</v>
      </c>
      <c r="C65">
        <v>0.13700000000000001</v>
      </c>
      <c r="D65">
        <v>0.13700000000000001</v>
      </c>
      <c r="E65">
        <v>0.13700000000000001</v>
      </c>
      <c r="F65">
        <v>0.13700000000000001</v>
      </c>
      <c r="G65">
        <v>1.262</v>
      </c>
      <c r="H65">
        <v>1.262</v>
      </c>
      <c r="I65">
        <v>1.262</v>
      </c>
      <c r="J65">
        <v>1.262</v>
      </c>
      <c r="K65" t="str">
        <f t="shared" si="0"/>
        <v>rest</v>
      </c>
      <c r="N65">
        <f t="shared" si="1"/>
        <v>0.13700000000000001</v>
      </c>
      <c r="P65">
        <f t="shared" si="2"/>
        <v>8.7134757159999972E-3</v>
      </c>
      <c r="S65" t="str">
        <f t="shared" si="3"/>
        <v/>
      </c>
      <c r="U65">
        <f t="shared" si="4"/>
        <v>0.55498179084099986</v>
      </c>
    </row>
    <row r="66" spans="1:21" x14ac:dyDescent="0.35">
      <c r="A66" s="1">
        <v>7.407407407407407E-4</v>
      </c>
      <c r="B66" s="11">
        <v>64</v>
      </c>
      <c r="C66">
        <v>0.378</v>
      </c>
      <c r="D66">
        <v>0.378</v>
      </c>
      <c r="E66">
        <v>0.378</v>
      </c>
      <c r="F66">
        <v>0.378</v>
      </c>
      <c r="G66">
        <v>1.2649999999999999</v>
      </c>
      <c r="H66">
        <v>1.2649999999999999</v>
      </c>
      <c r="I66">
        <v>1.2649999999999999</v>
      </c>
      <c r="J66">
        <v>1.2649999999999999</v>
      </c>
      <c r="K66" t="str">
        <f t="shared" si="0"/>
        <v>rest</v>
      </c>
      <c r="N66">
        <f t="shared" si="1"/>
        <v>0.378</v>
      </c>
      <c r="P66">
        <f t="shared" si="2"/>
        <v>2.1801703716000001E-2</v>
      </c>
      <c r="S66" t="str">
        <f t="shared" si="3"/>
        <v/>
      </c>
      <c r="U66">
        <f t="shared" si="4"/>
        <v>0.25398676884099997</v>
      </c>
    </row>
    <row r="67" spans="1:21" x14ac:dyDescent="0.35">
      <c r="A67" s="1">
        <v>7.5231481481481471E-4</v>
      </c>
      <c r="B67" s="11">
        <v>65</v>
      </c>
      <c r="C67">
        <v>1.0069999999999999</v>
      </c>
      <c r="D67">
        <v>1.0069999999999999</v>
      </c>
      <c r="E67">
        <v>1.0069999999999999</v>
      </c>
      <c r="F67">
        <v>1.0069999999999999</v>
      </c>
      <c r="G67">
        <v>1.272</v>
      </c>
      <c r="H67">
        <v>1.272</v>
      </c>
      <c r="I67">
        <v>1.272</v>
      </c>
      <c r="J67">
        <v>1.272</v>
      </c>
      <c r="K67" t="str">
        <f t="shared" ref="K67:K130" si="5">IF(F67&gt;0.81,"contract","rest")</f>
        <v>contract</v>
      </c>
      <c r="N67" t="str">
        <f t="shared" ref="N67:N130" si="6">IF(K67="rest",F67,"")</f>
        <v/>
      </c>
      <c r="P67">
        <f t="shared" ref="P67:P130" si="7">(F67-0.230346)^2</f>
        <v>0.60319143571599998</v>
      </c>
      <c r="S67">
        <f t="shared" ref="S67:S130" si="8">IF(K67="contract",F67,"")</f>
        <v>1.0069999999999999</v>
      </c>
      <c r="U67">
        <f t="shared" ref="U67:U130" si="9">(F67-0.881971)^2</f>
        <v>1.5632250840999985E-2</v>
      </c>
    </row>
    <row r="68" spans="1:21" x14ac:dyDescent="0.35">
      <c r="A68" s="1">
        <v>7.6388888888888893E-4</v>
      </c>
      <c r="B68" s="11">
        <v>66</v>
      </c>
      <c r="C68">
        <v>0.41299999999999998</v>
      </c>
      <c r="D68">
        <v>0.41299999999999998</v>
      </c>
      <c r="E68">
        <v>0.41299999999999998</v>
      </c>
      <c r="F68">
        <v>0.41299999999999998</v>
      </c>
      <c r="G68">
        <v>1.264</v>
      </c>
      <c r="H68">
        <v>1.264</v>
      </c>
      <c r="I68">
        <v>1.264</v>
      </c>
      <c r="J68">
        <v>1.264</v>
      </c>
      <c r="K68" t="str">
        <f t="shared" si="5"/>
        <v>rest</v>
      </c>
      <c r="N68">
        <f t="shared" si="6"/>
        <v>0.41299999999999998</v>
      </c>
      <c r="P68">
        <f t="shared" si="7"/>
        <v>3.3362483715999994E-2</v>
      </c>
      <c r="S68" t="str">
        <f t="shared" si="8"/>
        <v/>
      </c>
      <c r="U68">
        <f t="shared" si="9"/>
        <v>0.21993379884099998</v>
      </c>
    </row>
    <row r="69" spans="1:21" x14ac:dyDescent="0.35">
      <c r="A69" s="1">
        <v>7.7546296296296304E-4</v>
      </c>
      <c r="B69" s="11">
        <v>67</v>
      </c>
      <c r="C69">
        <v>0.13600000000000001</v>
      </c>
      <c r="D69">
        <v>0.13600000000000001</v>
      </c>
      <c r="E69">
        <v>0.13600000000000001</v>
      </c>
      <c r="F69">
        <v>0.13600000000000001</v>
      </c>
      <c r="G69">
        <v>1.262</v>
      </c>
      <c r="H69">
        <v>1.262</v>
      </c>
      <c r="I69">
        <v>1.262</v>
      </c>
      <c r="J69">
        <v>1.262</v>
      </c>
      <c r="K69" t="str">
        <f t="shared" si="5"/>
        <v>rest</v>
      </c>
      <c r="N69">
        <f t="shared" si="6"/>
        <v>0.13600000000000001</v>
      </c>
      <c r="P69">
        <f t="shared" si="7"/>
        <v>8.9011677159999969E-3</v>
      </c>
      <c r="S69" t="str">
        <f t="shared" si="8"/>
        <v/>
      </c>
      <c r="U69">
        <f t="shared" si="9"/>
        <v>0.55647273284099996</v>
      </c>
    </row>
    <row r="70" spans="1:21" x14ac:dyDescent="0.35">
      <c r="A70" s="1">
        <v>7.8703703703703705E-4</v>
      </c>
      <c r="B70" s="11">
        <v>68</v>
      </c>
      <c r="C70">
        <v>0.13600000000000001</v>
      </c>
      <c r="D70">
        <v>0.13600000000000001</v>
      </c>
      <c r="E70">
        <v>0.13600000000000001</v>
      </c>
      <c r="F70">
        <v>0.13600000000000001</v>
      </c>
      <c r="G70">
        <v>1.262</v>
      </c>
      <c r="H70">
        <v>1.262</v>
      </c>
      <c r="I70">
        <v>1.262</v>
      </c>
      <c r="J70">
        <v>1.262</v>
      </c>
      <c r="K70" t="str">
        <f t="shared" si="5"/>
        <v>rest</v>
      </c>
      <c r="N70">
        <f t="shared" si="6"/>
        <v>0.13600000000000001</v>
      </c>
      <c r="P70">
        <f t="shared" si="7"/>
        <v>8.9011677159999969E-3</v>
      </c>
      <c r="S70" t="str">
        <f t="shared" si="8"/>
        <v/>
      </c>
      <c r="U70">
        <f t="shared" si="9"/>
        <v>0.55647273284099996</v>
      </c>
    </row>
    <row r="71" spans="1:21" x14ac:dyDescent="0.35">
      <c r="A71" s="1">
        <v>7.9861111111111105E-4</v>
      </c>
      <c r="B71" s="11">
        <v>69</v>
      </c>
      <c r="C71">
        <v>0.13900000000000001</v>
      </c>
      <c r="D71">
        <v>0.13900000000000001</v>
      </c>
      <c r="E71">
        <v>0.13900000000000001</v>
      </c>
      <c r="F71">
        <v>0.13900000000000001</v>
      </c>
      <c r="G71">
        <v>1.2629999999999999</v>
      </c>
      <c r="H71">
        <v>1.2629999999999999</v>
      </c>
      <c r="I71">
        <v>1.2629999999999999</v>
      </c>
      <c r="J71">
        <v>1.2629999999999999</v>
      </c>
      <c r="K71" t="str">
        <f t="shared" si="5"/>
        <v>rest</v>
      </c>
      <c r="N71">
        <f t="shared" si="6"/>
        <v>0.13900000000000001</v>
      </c>
      <c r="P71">
        <f t="shared" si="7"/>
        <v>8.3440917159999968E-3</v>
      </c>
      <c r="S71" t="str">
        <f t="shared" si="8"/>
        <v/>
      </c>
      <c r="U71">
        <f t="shared" si="9"/>
        <v>0.55200590684099993</v>
      </c>
    </row>
    <row r="72" spans="1:21" x14ac:dyDescent="0.35">
      <c r="A72" s="1">
        <v>8.1018518518518516E-4</v>
      </c>
      <c r="B72" s="11">
        <v>70</v>
      </c>
      <c r="C72">
        <v>0.45300000000000001</v>
      </c>
      <c r="D72">
        <v>0.45300000000000001</v>
      </c>
      <c r="E72">
        <v>0.45300000000000001</v>
      </c>
      <c r="F72">
        <v>0.45300000000000001</v>
      </c>
      <c r="G72">
        <v>1.2649999999999999</v>
      </c>
      <c r="H72">
        <v>1.2649999999999999</v>
      </c>
      <c r="I72">
        <v>1.2649999999999999</v>
      </c>
      <c r="J72">
        <v>1.2649999999999999</v>
      </c>
      <c r="K72" t="str">
        <f t="shared" si="5"/>
        <v>rest</v>
      </c>
      <c r="N72">
        <f t="shared" si="6"/>
        <v>0.45300000000000001</v>
      </c>
      <c r="P72">
        <f t="shared" si="7"/>
        <v>4.957480371600001E-2</v>
      </c>
      <c r="S72" t="str">
        <f t="shared" si="8"/>
        <v/>
      </c>
      <c r="U72">
        <f t="shared" si="9"/>
        <v>0.18401611884099994</v>
      </c>
    </row>
    <row r="73" spans="1:21" x14ac:dyDescent="0.35">
      <c r="A73" s="1">
        <v>8.2175925925925917E-4</v>
      </c>
      <c r="B73" s="11">
        <v>71</v>
      </c>
      <c r="C73">
        <v>1.165</v>
      </c>
      <c r="D73">
        <v>1.165</v>
      </c>
      <c r="E73">
        <v>1.165</v>
      </c>
      <c r="F73">
        <v>1.165</v>
      </c>
      <c r="G73">
        <v>1.266</v>
      </c>
      <c r="H73">
        <v>1.266</v>
      </c>
      <c r="I73">
        <v>1.266</v>
      </c>
      <c r="J73">
        <v>1.266</v>
      </c>
      <c r="K73" t="str">
        <f t="shared" si="5"/>
        <v>contract</v>
      </c>
      <c r="N73" t="str">
        <f t="shared" si="6"/>
        <v/>
      </c>
      <c r="P73">
        <f t="shared" si="7"/>
        <v>0.8735780997160002</v>
      </c>
      <c r="S73">
        <f t="shared" si="8"/>
        <v>1.165</v>
      </c>
      <c r="U73">
        <f t="shared" si="9"/>
        <v>8.0105414841000047E-2</v>
      </c>
    </row>
    <row r="74" spans="1:21" x14ac:dyDescent="0.35">
      <c r="A74" s="1">
        <v>8.3333333333333339E-4</v>
      </c>
      <c r="B74" s="11">
        <v>72</v>
      </c>
      <c r="C74">
        <v>0.33300000000000002</v>
      </c>
      <c r="D74">
        <v>0.33300000000000002</v>
      </c>
      <c r="E74">
        <v>0.33300000000000002</v>
      </c>
      <c r="F74">
        <v>0.33300000000000002</v>
      </c>
      <c r="G74">
        <v>1.2649999999999999</v>
      </c>
      <c r="H74">
        <v>1.2649999999999999</v>
      </c>
      <c r="I74">
        <v>1.2649999999999999</v>
      </c>
      <c r="J74">
        <v>1.2649999999999999</v>
      </c>
      <c r="K74" t="str">
        <f t="shared" si="5"/>
        <v>rest</v>
      </c>
      <c r="N74">
        <f t="shared" si="6"/>
        <v>0.33300000000000002</v>
      </c>
      <c r="P74">
        <f t="shared" si="7"/>
        <v>1.0537843716000004E-2</v>
      </c>
      <c r="S74" t="str">
        <f t="shared" si="8"/>
        <v/>
      </c>
      <c r="U74">
        <f t="shared" si="9"/>
        <v>0.30136915884099985</v>
      </c>
    </row>
    <row r="75" spans="1:21" x14ac:dyDescent="0.35">
      <c r="A75" s="1">
        <v>8.449074074074075E-4</v>
      </c>
      <c r="B75" s="11">
        <v>73</v>
      </c>
      <c r="C75">
        <v>0.129</v>
      </c>
      <c r="D75">
        <v>0.129</v>
      </c>
      <c r="E75">
        <v>0.129</v>
      </c>
      <c r="F75">
        <v>0.129</v>
      </c>
      <c r="G75">
        <v>1.264</v>
      </c>
      <c r="H75">
        <v>1.264</v>
      </c>
      <c r="I75">
        <v>1.264</v>
      </c>
      <c r="J75">
        <v>1.264</v>
      </c>
      <c r="K75" t="str">
        <f t="shared" si="5"/>
        <v>rest</v>
      </c>
      <c r="N75">
        <f t="shared" si="6"/>
        <v>0.129</v>
      </c>
      <c r="P75">
        <f t="shared" si="7"/>
        <v>1.0271011715999999E-2</v>
      </c>
      <c r="S75" t="str">
        <f t="shared" si="8"/>
        <v/>
      </c>
      <c r="U75">
        <f t="shared" si="9"/>
        <v>0.56696532684099987</v>
      </c>
    </row>
    <row r="76" spans="1:21" x14ac:dyDescent="0.35">
      <c r="A76" s="1">
        <v>8.564814814814815E-4</v>
      </c>
      <c r="B76" s="11">
        <v>74</v>
      </c>
      <c r="C76">
        <v>0.13600000000000001</v>
      </c>
      <c r="D76">
        <v>0.13600000000000001</v>
      </c>
      <c r="E76">
        <v>0.13600000000000001</v>
      </c>
      <c r="F76">
        <v>0.13600000000000001</v>
      </c>
      <c r="G76">
        <v>1.2629999999999999</v>
      </c>
      <c r="H76">
        <v>1.2629999999999999</v>
      </c>
      <c r="I76">
        <v>1.2629999999999999</v>
      </c>
      <c r="J76">
        <v>1.2629999999999999</v>
      </c>
      <c r="K76" t="str">
        <f t="shared" si="5"/>
        <v>rest</v>
      </c>
      <c r="N76">
        <f t="shared" si="6"/>
        <v>0.13600000000000001</v>
      </c>
      <c r="P76">
        <f t="shared" si="7"/>
        <v>8.9011677159999969E-3</v>
      </c>
      <c r="S76" t="str">
        <f t="shared" si="8"/>
        <v/>
      </c>
      <c r="U76">
        <f t="shared" si="9"/>
        <v>0.55647273284099996</v>
      </c>
    </row>
    <row r="77" spans="1:21" x14ac:dyDescent="0.35">
      <c r="A77" s="1">
        <v>8.6805555555555551E-4</v>
      </c>
      <c r="B77" s="11">
        <v>75</v>
      </c>
      <c r="C77">
        <v>0.13</v>
      </c>
      <c r="D77">
        <v>0.13</v>
      </c>
      <c r="E77">
        <v>0.13</v>
      </c>
      <c r="F77">
        <v>0.13</v>
      </c>
      <c r="G77">
        <v>1.262</v>
      </c>
      <c r="H77">
        <v>1.262</v>
      </c>
      <c r="I77">
        <v>1.262</v>
      </c>
      <c r="J77">
        <v>1.262</v>
      </c>
      <c r="K77" t="str">
        <f t="shared" si="5"/>
        <v>rest</v>
      </c>
      <c r="N77">
        <f t="shared" si="6"/>
        <v>0.13</v>
      </c>
      <c r="P77">
        <f t="shared" si="7"/>
        <v>1.0069319715999997E-2</v>
      </c>
      <c r="S77" t="str">
        <f t="shared" si="8"/>
        <v/>
      </c>
      <c r="U77">
        <f t="shared" si="9"/>
        <v>0.56546038484099992</v>
      </c>
    </row>
    <row r="78" spans="1:21" x14ac:dyDescent="0.35">
      <c r="A78" s="1">
        <v>8.7962962962962962E-4</v>
      </c>
      <c r="B78" s="11">
        <v>76</v>
      </c>
      <c r="C78">
        <v>0.36299999999999999</v>
      </c>
      <c r="D78">
        <v>0.36299999999999999</v>
      </c>
      <c r="E78">
        <v>0.36299999999999999</v>
      </c>
      <c r="F78">
        <v>0.36299999999999999</v>
      </c>
      <c r="G78">
        <v>1.2629999999999999</v>
      </c>
      <c r="H78">
        <v>1.2629999999999999</v>
      </c>
      <c r="I78">
        <v>1.2629999999999999</v>
      </c>
      <c r="J78">
        <v>1.2629999999999999</v>
      </c>
      <c r="K78" t="str">
        <f t="shared" si="5"/>
        <v>rest</v>
      </c>
      <c r="N78">
        <f t="shared" si="6"/>
        <v>0.36299999999999999</v>
      </c>
      <c r="P78">
        <f t="shared" si="7"/>
        <v>1.7597083715999998E-2</v>
      </c>
      <c r="S78" t="str">
        <f t="shared" si="8"/>
        <v/>
      </c>
      <c r="U78">
        <f t="shared" si="9"/>
        <v>0.26933089884099998</v>
      </c>
    </row>
    <row r="79" spans="1:21" x14ac:dyDescent="0.35">
      <c r="A79" s="1">
        <v>8.9120370370370362E-4</v>
      </c>
      <c r="B79" s="11">
        <v>77</v>
      </c>
      <c r="C79">
        <v>1.0640000000000001</v>
      </c>
      <c r="D79">
        <v>1.0640000000000001</v>
      </c>
      <c r="E79">
        <v>1.0640000000000001</v>
      </c>
      <c r="F79">
        <v>1.0640000000000001</v>
      </c>
      <c r="G79">
        <v>1.266</v>
      </c>
      <c r="H79">
        <v>1.266</v>
      </c>
      <c r="I79">
        <v>1.266</v>
      </c>
      <c r="J79">
        <v>1.266</v>
      </c>
      <c r="K79" t="str">
        <f t="shared" si="5"/>
        <v>contract</v>
      </c>
      <c r="N79" t="str">
        <f t="shared" si="6"/>
        <v/>
      </c>
      <c r="P79">
        <f t="shared" si="7"/>
        <v>0.69497899171600019</v>
      </c>
      <c r="S79">
        <f t="shared" si="8"/>
        <v>1.0640000000000001</v>
      </c>
      <c r="U79">
        <f t="shared" si="9"/>
        <v>3.3134556841000036E-2</v>
      </c>
    </row>
    <row r="80" spans="1:21" x14ac:dyDescent="0.35">
      <c r="A80" s="1">
        <v>9.0277777777777784E-4</v>
      </c>
      <c r="B80" s="11">
        <v>78</v>
      </c>
      <c r="C80">
        <v>0.33600000000000002</v>
      </c>
      <c r="D80">
        <v>0.33600000000000002</v>
      </c>
      <c r="E80">
        <v>0.33600000000000002</v>
      </c>
      <c r="F80">
        <v>0.33600000000000002</v>
      </c>
      <c r="G80">
        <v>1.2629999999999999</v>
      </c>
      <c r="H80">
        <v>1.2629999999999999</v>
      </c>
      <c r="I80">
        <v>1.2629999999999999</v>
      </c>
      <c r="J80">
        <v>1.2629999999999999</v>
      </c>
      <c r="K80" t="str">
        <f t="shared" si="5"/>
        <v>rest</v>
      </c>
      <c r="N80">
        <f t="shared" si="6"/>
        <v>0.33600000000000002</v>
      </c>
      <c r="P80">
        <f t="shared" si="7"/>
        <v>1.1162767716000005E-2</v>
      </c>
      <c r="S80" t="str">
        <f t="shared" si="8"/>
        <v/>
      </c>
      <c r="U80">
        <f t="shared" si="9"/>
        <v>0.298084332841</v>
      </c>
    </row>
    <row r="81" spans="1:21" x14ac:dyDescent="0.35">
      <c r="A81" s="1">
        <v>9.1435185185185185E-4</v>
      </c>
      <c r="B81" s="11">
        <v>79</v>
      </c>
      <c r="C81">
        <v>0.13100000000000001</v>
      </c>
      <c r="D81">
        <v>0.13100000000000001</v>
      </c>
      <c r="E81">
        <v>0.13100000000000001</v>
      </c>
      <c r="F81">
        <v>0.13100000000000001</v>
      </c>
      <c r="G81">
        <v>1.2629999999999999</v>
      </c>
      <c r="H81">
        <v>1.2629999999999999</v>
      </c>
      <c r="I81">
        <v>1.2629999999999999</v>
      </c>
      <c r="J81">
        <v>1.2629999999999999</v>
      </c>
      <c r="K81" t="str">
        <f t="shared" si="5"/>
        <v>rest</v>
      </c>
      <c r="N81">
        <f t="shared" si="6"/>
        <v>0.13100000000000001</v>
      </c>
      <c r="P81">
        <f t="shared" si="7"/>
        <v>9.8696277159999977E-3</v>
      </c>
      <c r="S81" t="str">
        <f t="shared" si="8"/>
        <v/>
      </c>
      <c r="U81">
        <f t="shared" si="9"/>
        <v>0.56395744284099991</v>
      </c>
    </row>
    <row r="82" spans="1:21" x14ac:dyDescent="0.35">
      <c r="A82" s="1">
        <v>9.2592592592592585E-4</v>
      </c>
      <c r="B82" s="11">
        <v>80</v>
      </c>
      <c r="C82">
        <v>0.13500000000000001</v>
      </c>
      <c r="D82">
        <v>0.13500000000000001</v>
      </c>
      <c r="E82">
        <v>0.13500000000000001</v>
      </c>
      <c r="F82">
        <v>0.13500000000000001</v>
      </c>
      <c r="G82">
        <v>1.262</v>
      </c>
      <c r="H82">
        <v>1.262</v>
      </c>
      <c r="I82">
        <v>1.262</v>
      </c>
      <c r="J82">
        <v>1.262</v>
      </c>
      <c r="K82" t="str">
        <f t="shared" si="5"/>
        <v>rest</v>
      </c>
      <c r="N82">
        <f t="shared" si="6"/>
        <v>0.13500000000000001</v>
      </c>
      <c r="P82">
        <f t="shared" si="7"/>
        <v>9.0908597159999969E-3</v>
      </c>
      <c r="S82" t="str">
        <f t="shared" si="8"/>
        <v/>
      </c>
      <c r="U82">
        <f t="shared" si="9"/>
        <v>0.5579656748409999</v>
      </c>
    </row>
    <row r="83" spans="1:21" x14ac:dyDescent="0.35">
      <c r="A83" s="1">
        <v>9.3750000000000007E-4</v>
      </c>
      <c r="B83" s="11">
        <v>81</v>
      </c>
      <c r="C83">
        <v>0.13600000000000001</v>
      </c>
      <c r="D83">
        <v>0.13600000000000001</v>
      </c>
      <c r="E83">
        <v>0.13600000000000001</v>
      </c>
      <c r="F83">
        <v>0.13600000000000001</v>
      </c>
      <c r="G83">
        <v>1.2629999999999999</v>
      </c>
      <c r="H83">
        <v>1.2629999999999999</v>
      </c>
      <c r="I83">
        <v>1.2629999999999999</v>
      </c>
      <c r="J83">
        <v>1.2629999999999999</v>
      </c>
      <c r="K83" t="str">
        <f t="shared" si="5"/>
        <v>rest</v>
      </c>
      <c r="N83">
        <f t="shared" si="6"/>
        <v>0.13600000000000001</v>
      </c>
      <c r="P83">
        <f t="shared" si="7"/>
        <v>8.9011677159999969E-3</v>
      </c>
      <c r="S83" t="str">
        <f t="shared" si="8"/>
        <v/>
      </c>
      <c r="U83">
        <f t="shared" si="9"/>
        <v>0.55647273284099996</v>
      </c>
    </row>
    <row r="84" spans="1:21" x14ac:dyDescent="0.35">
      <c r="A84" s="1">
        <v>9.4907407407407408E-4</v>
      </c>
      <c r="B84" s="11">
        <v>82</v>
      </c>
      <c r="C84">
        <v>0.35799999999999998</v>
      </c>
      <c r="D84">
        <v>0.35799999999999998</v>
      </c>
      <c r="E84">
        <v>0.35799999999999998</v>
      </c>
      <c r="F84">
        <v>0.35799999999999998</v>
      </c>
      <c r="G84">
        <v>1.266</v>
      </c>
      <c r="H84">
        <v>1.266</v>
      </c>
      <c r="I84">
        <v>1.266</v>
      </c>
      <c r="J84">
        <v>1.266</v>
      </c>
      <c r="K84" t="str">
        <f t="shared" si="5"/>
        <v>rest</v>
      </c>
      <c r="N84">
        <f t="shared" si="6"/>
        <v>0.35799999999999998</v>
      </c>
      <c r="P84">
        <f t="shared" si="7"/>
        <v>1.6295543715999998E-2</v>
      </c>
      <c r="S84" t="str">
        <f t="shared" si="8"/>
        <v/>
      </c>
      <c r="U84">
        <f t="shared" si="9"/>
        <v>0.27454560884099999</v>
      </c>
    </row>
    <row r="85" spans="1:21" x14ac:dyDescent="0.35">
      <c r="A85" s="1">
        <v>9.6064814814814808E-4</v>
      </c>
      <c r="B85" s="11">
        <v>83</v>
      </c>
      <c r="C85">
        <v>1.1160000000000001</v>
      </c>
      <c r="D85">
        <v>1.1160000000000001</v>
      </c>
      <c r="E85">
        <v>1.1160000000000001</v>
      </c>
      <c r="F85">
        <v>1.1160000000000001</v>
      </c>
      <c r="G85">
        <v>1.268</v>
      </c>
      <c r="H85">
        <v>1.268</v>
      </c>
      <c r="I85">
        <v>1.268</v>
      </c>
      <c r="J85">
        <v>1.268</v>
      </c>
      <c r="K85" t="str">
        <f t="shared" si="5"/>
        <v>contract</v>
      </c>
      <c r="N85" t="str">
        <f t="shared" si="6"/>
        <v/>
      </c>
      <c r="P85">
        <f t="shared" si="7"/>
        <v>0.78438300771600034</v>
      </c>
      <c r="S85">
        <f t="shared" si="8"/>
        <v>1.1160000000000001</v>
      </c>
      <c r="U85">
        <f t="shared" si="9"/>
        <v>5.4769572841000071E-2</v>
      </c>
    </row>
    <row r="86" spans="1:21" x14ac:dyDescent="0.35">
      <c r="A86" s="1">
        <v>9.7222222222222209E-4</v>
      </c>
      <c r="B86" s="11">
        <v>84</v>
      </c>
      <c r="C86">
        <v>0.29799999999999999</v>
      </c>
      <c r="D86">
        <v>0.29799999999999999</v>
      </c>
      <c r="E86">
        <v>0.29799999999999999</v>
      </c>
      <c r="F86">
        <v>0.29799999999999999</v>
      </c>
      <c r="G86">
        <v>1.264</v>
      </c>
      <c r="H86">
        <v>1.264</v>
      </c>
      <c r="I86">
        <v>1.264</v>
      </c>
      <c r="J86">
        <v>1.264</v>
      </c>
      <c r="K86" t="str">
        <f t="shared" si="5"/>
        <v>rest</v>
      </c>
      <c r="N86">
        <f t="shared" si="6"/>
        <v>0.29799999999999999</v>
      </c>
      <c r="P86">
        <f t="shared" si="7"/>
        <v>4.577063715999999E-3</v>
      </c>
      <c r="S86" t="str">
        <f t="shared" si="8"/>
        <v/>
      </c>
      <c r="U86">
        <f t="shared" si="9"/>
        <v>0.34102212884100003</v>
      </c>
    </row>
    <row r="87" spans="1:21" x14ac:dyDescent="0.35">
      <c r="A87" s="1">
        <v>9.8379629629629642E-4</v>
      </c>
      <c r="B87" s="11">
        <v>85</v>
      </c>
      <c r="C87">
        <v>0.13300000000000001</v>
      </c>
      <c r="D87">
        <v>0.13300000000000001</v>
      </c>
      <c r="E87">
        <v>0.13300000000000001</v>
      </c>
      <c r="F87">
        <v>0.13300000000000001</v>
      </c>
      <c r="G87">
        <v>1.262</v>
      </c>
      <c r="H87">
        <v>1.262</v>
      </c>
      <c r="I87">
        <v>1.262</v>
      </c>
      <c r="J87">
        <v>1.262</v>
      </c>
      <c r="K87" t="str">
        <f t="shared" si="5"/>
        <v>rest</v>
      </c>
      <c r="N87">
        <f t="shared" si="6"/>
        <v>0.13300000000000001</v>
      </c>
      <c r="P87">
        <f t="shared" si="7"/>
        <v>9.4762437159999977E-3</v>
      </c>
      <c r="S87" t="str">
        <f t="shared" si="8"/>
        <v/>
      </c>
      <c r="U87">
        <f t="shared" si="9"/>
        <v>0.56095755884099996</v>
      </c>
    </row>
    <row r="88" spans="1:21" x14ac:dyDescent="0.35">
      <c r="A88" s="1">
        <v>9.9537037037037042E-4</v>
      </c>
      <c r="B88" s="11">
        <v>86</v>
      </c>
      <c r="C88">
        <v>0.13400000000000001</v>
      </c>
      <c r="D88">
        <v>0.13400000000000001</v>
      </c>
      <c r="E88">
        <v>0.13400000000000001</v>
      </c>
      <c r="F88">
        <v>0.13400000000000001</v>
      </c>
      <c r="G88">
        <v>1.2629999999999999</v>
      </c>
      <c r="H88">
        <v>1.2629999999999999</v>
      </c>
      <c r="I88">
        <v>1.2629999999999999</v>
      </c>
      <c r="J88">
        <v>1.2629999999999999</v>
      </c>
      <c r="K88" t="str">
        <f t="shared" si="5"/>
        <v>rest</v>
      </c>
      <c r="N88">
        <f t="shared" si="6"/>
        <v>0.13400000000000001</v>
      </c>
      <c r="P88">
        <f t="shared" si="7"/>
        <v>9.2825517159999971E-3</v>
      </c>
      <c r="S88" t="str">
        <f t="shared" si="8"/>
        <v/>
      </c>
      <c r="U88">
        <f t="shared" si="9"/>
        <v>0.5594606168409999</v>
      </c>
    </row>
    <row r="89" spans="1:21" x14ac:dyDescent="0.35">
      <c r="A89" s="1">
        <v>1.0069444444444444E-3</v>
      </c>
      <c r="B89" s="11">
        <v>87</v>
      </c>
      <c r="C89">
        <v>0.13600000000000001</v>
      </c>
      <c r="D89">
        <v>0.13600000000000001</v>
      </c>
      <c r="E89">
        <v>0.13600000000000001</v>
      </c>
      <c r="F89">
        <v>0.13600000000000001</v>
      </c>
      <c r="G89">
        <v>1.2629999999999999</v>
      </c>
      <c r="H89">
        <v>1.2629999999999999</v>
      </c>
      <c r="I89">
        <v>1.2629999999999999</v>
      </c>
      <c r="J89">
        <v>1.2629999999999999</v>
      </c>
      <c r="K89" t="str">
        <f t="shared" si="5"/>
        <v>rest</v>
      </c>
      <c r="N89">
        <f t="shared" si="6"/>
        <v>0.13600000000000001</v>
      </c>
      <c r="P89">
        <f t="shared" si="7"/>
        <v>8.9011677159999969E-3</v>
      </c>
      <c r="S89" t="str">
        <f t="shared" si="8"/>
        <v/>
      </c>
      <c r="U89">
        <f t="shared" si="9"/>
        <v>0.55647273284099996</v>
      </c>
    </row>
    <row r="90" spans="1:21" x14ac:dyDescent="0.35">
      <c r="A90" s="1">
        <v>1.0185185185185186E-3</v>
      </c>
      <c r="B90" s="11">
        <v>88</v>
      </c>
      <c r="C90">
        <v>0.48699999999999999</v>
      </c>
      <c r="D90">
        <v>0.48699999999999999</v>
      </c>
      <c r="E90">
        <v>0.48699999999999999</v>
      </c>
      <c r="F90">
        <v>0.48699999999999999</v>
      </c>
      <c r="G90">
        <v>1.2649999999999999</v>
      </c>
      <c r="H90">
        <v>1.2649999999999999</v>
      </c>
      <c r="I90">
        <v>1.2649999999999999</v>
      </c>
      <c r="J90">
        <v>1.2649999999999999</v>
      </c>
      <c r="K90" t="str">
        <f t="shared" si="5"/>
        <v>rest</v>
      </c>
      <c r="N90">
        <f t="shared" si="6"/>
        <v>0.48699999999999999</v>
      </c>
      <c r="P90">
        <f t="shared" si="7"/>
        <v>6.5871275716000002E-2</v>
      </c>
      <c r="S90" t="str">
        <f t="shared" si="8"/>
        <v/>
      </c>
      <c r="U90">
        <f t="shared" si="9"/>
        <v>0.15600209084099997</v>
      </c>
    </row>
    <row r="91" spans="1:21" x14ac:dyDescent="0.35">
      <c r="A91" s="1">
        <v>1.0300925925925926E-3</v>
      </c>
      <c r="B91" s="11">
        <v>89</v>
      </c>
      <c r="C91">
        <v>1.103</v>
      </c>
      <c r="D91">
        <v>1.103</v>
      </c>
      <c r="E91">
        <v>1.103</v>
      </c>
      <c r="F91">
        <v>1.103</v>
      </c>
      <c r="G91">
        <v>1.266</v>
      </c>
      <c r="H91">
        <v>1.266</v>
      </c>
      <c r="I91">
        <v>1.266</v>
      </c>
      <c r="J91">
        <v>1.266</v>
      </c>
      <c r="K91" t="str">
        <f t="shared" si="5"/>
        <v>contract</v>
      </c>
      <c r="N91" t="str">
        <f t="shared" si="6"/>
        <v/>
      </c>
      <c r="P91">
        <f t="shared" si="7"/>
        <v>0.76152500371600007</v>
      </c>
      <c r="S91">
        <f t="shared" si="8"/>
        <v>1.103</v>
      </c>
      <c r="U91">
        <f t="shared" si="9"/>
        <v>4.8853818841000013E-2</v>
      </c>
    </row>
    <row r="92" spans="1:21" x14ac:dyDescent="0.35">
      <c r="A92" s="1">
        <v>1.0416666666666667E-3</v>
      </c>
      <c r="B92" s="11">
        <v>90</v>
      </c>
      <c r="C92">
        <v>0.40600000000000003</v>
      </c>
      <c r="D92">
        <v>0.40600000000000003</v>
      </c>
      <c r="E92">
        <v>0.40600000000000003</v>
      </c>
      <c r="F92">
        <v>0.40600000000000003</v>
      </c>
      <c r="G92">
        <v>1.264</v>
      </c>
      <c r="H92">
        <v>1.264</v>
      </c>
      <c r="I92">
        <v>1.264</v>
      </c>
      <c r="J92">
        <v>1.264</v>
      </c>
      <c r="K92" t="str">
        <f t="shared" si="5"/>
        <v>rest</v>
      </c>
      <c r="N92">
        <f t="shared" si="6"/>
        <v>0.40600000000000003</v>
      </c>
      <c r="P92">
        <f t="shared" si="7"/>
        <v>3.085432771600001E-2</v>
      </c>
      <c r="S92" t="str">
        <f t="shared" si="8"/>
        <v/>
      </c>
      <c r="U92">
        <f t="shared" si="9"/>
        <v>0.22654839284099992</v>
      </c>
    </row>
    <row r="93" spans="1:21" x14ac:dyDescent="0.35">
      <c r="A93" s="1">
        <v>1.0532407407407407E-3</v>
      </c>
      <c r="B93" s="11">
        <v>91</v>
      </c>
      <c r="C93">
        <v>0.124</v>
      </c>
      <c r="D93">
        <v>0.124</v>
      </c>
      <c r="E93">
        <v>0.124</v>
      </c>
      <c r="F93">
        <v>0.124</v>
      </c>
      <c r="G93">
        <v>1.264</v>
      </c>
      <c r="H93">
        <v>1.264</v>
      </c>
      <c r="I93">
        <v>1.264</v>
      </c>
      <c r="J93">
        <v>1.264</v>
      </c>
      <c r="K93" t="str">
        <f t="shared" si="5"/>
        <v>rest</v>
      </c>
      <c r="N93">
        <f t="shared" si="6"/>
        <v>0.124</v>
      </c>
      <c r="P93">
        <f t="shared" si="7"/>
        <v>1.1309471715999999E-2</v>
      </c>
      <c r="S93" t="str">
        <f t="shared" si="8"/>
        <v/>
      </c>
      <c r="U93">
        <f t="shared" si="9"/>
        <v>0.57452003684099995</v>
      </c>
    </row>
    <row r="94" spans="1:21" x14ac:dyDescent="0.35">
      <c r="A94" s="1">
        <v>1.0648148148148147E-3</v>
      </c>
      <c r="B94" s="11">
        <v>92</v>
      </c>
      <c r="C94">
        <v>0.13500000000000001</v>
      </c>
      <c r="D94">
        <v>0.13500000000000001</v>
      </c>
      <c r="E94">
        <v>0.13500000000000001</v>
      </c>
      <c r="F94">
        <v>0.13500000000000001</v>
      </c>
      <c r="G94">
        <v>1.2629999999999999</v>
      </c>
      <c r="H94">
        <v>1.2629999999999999</v>
      </c>
      <c r="I94">
        <v>1.2629999999999999</v>
      </c>
      <c r="J94">
        <v>1.2629999999999999</v>
      </c>
      <c r="K94" t="str">
        <f t="shared" si="5"/>
        <v>rest</v>
      </c>
      <c r="N94">
        <f t="shared" si="6"/>
        <v>0.13500000000000001</v>
      </c>
      <c r="P94">
        <f t="shared" si="7"/>
        <v>9.0908597159999969E-3</v>
      </c>
      <c r="S94" t="str">
        <f t="shared" si="8"/>
        <v/>
      </c>
      <c r="U94">
        <f t="shared" si="9"/>
        <v>0.5579656748409999</v>
      </c>
    </row>
    <row r="95" spans="1:21" x14ac:dyDescent="0.35">
      <c r="A95" s="1">
        <v>1.0763888888888889E-3</v>
      </c>
      <c r="B95" s="11">
        <v>93</v>
      </c>
      <c r="C95">
        <v>0.13500000000000001</v>
      </c>
      <c r="D95">
        <v>0.13500000000000001</v>
      </c>
      <c r="E95">
        <v>0.13500000000000001</v>
      </c>
      <c r="F95">
        <v>0.13500000000000001</v>
      </c>
      <c r="G95">
        <v>1.262</v>
      </c>
      <c r="H95">
        <v>1.262</v>
      </c>
      <c r="I95">
        <v>1.262</v>
      </c>
      <c r="J95">
        <v>1.262</v>
      </c>
      <c r="K95" t="str">
        <f t="shared" si="5"/>
        <v>rest</v>
      </c>
      <c r="N95">
        <f t="shared" si="6"/>
        <v>0.13500000000000001</v>
      </c>
      <c r="P95">
        <f t="shared" si="7"/>
        <v>9.0908597159999969E-3</v>
      </c>
      <c r="S95" t="str">
        <f t="shared" si="8"/>
        <v/>
      </c>
      <c r="U95">
        <f t="shared" si="9"/>
        <v>0.5579656748409999</v>
      </c>
    </row>
    <row r="96" spans="1:21" x14ac:dyDescent="0.35">
      <c r="A96" s="1">
        <v>1.0879629629629629E-3</v>
      </c>
      <c r="B96" s="11">
        <v>94</v>
      </c>
      <c r="C96">
        <v>0.40200000000000002</v>
      </c>
      <c r="D96">
        <v>0.40200000000000002</v>
      </c>
      <c r="E96">
        <v>0.40200000000000002</v>
      </c>
      <c r="F96">
        <v>0.40200000000000002</v>
      </c>
      <c r="G96">
        <v>1.264</v>
      </c>
      <c r="H96">
        <v>1.264</v>
      </c>
      <c r="I96">
        <v>1.264</v>
      </c>
      <c r="J96">
        <v>1.264</v>
      </c>
      <c r="K96" t="str">
        <f t="shared" si="5"/>
        <v>rest</v>
      </c>
      <c r="N96">
        <f t="shared" si="6"/>
        <v>0.40200000000000002</v>
      </c>
      <c r="P96">
        <f t="shared" si="7"/>
        <v>2.9465095716000009E-2</v>
      </c>
      <c r="S96" t="str">
        <f t="shared" si="8"/>
        <v/>
      </c>
      <c r="U96">
        <f t="shared" si="9"/>
        <v>0.23037216084099993</v>
      </c>
    </row>
    <row r="97" spans="1:21" x14ac:dyDescent="0.35">
      <c r="A97" s="1">
        <v>1.0995370370370371E-3</v>
      </c>
      <c r="B97" s="11">
        <v>95</v>
      </c>
      <c r="C97">
        <v>1.0640000000000001</v>
      </c>
      <c r="D97">
        <v>1.0640000000000001</v>
      </c>
      <c r="E97">
        <v>1.0640000000000001</v>
      </c>
      <c r="F97">
        <v>1.0640000000000001</v>
      </c>
      <c r="G97">
        <v>1.266</v>
      </c>
      <c r="H97">
        <v>1.266</v>
      </c>
      <c r="I97">
        <v>1.266</v>
      </c>
      <c r="J97">
        <v>1.266</v>
      </c>
      <c r="K97" t="str">
        <f t="shared" si="5"/>
        <v>contract</v>
      </c>
      <c r="N97" t="str">
        <f t="shared" si="6"/>
        <v/>
      </c>
      <c r="P97">
        <f t="shared" si="7"/>
        <v>0.69497899171600019</v>
      </c>
      <c r="S97">
        <f t="shared" si="8"/>
        <v>1.0640000000000001</v>
      </c>
      <c r="U97">
        <f t="shared" si="9"/>
        <v>3.3134556841000036E-2</v>
      </c>
    </row>
    <row r="98" spans="1:21" x14ac:dyDescent="0.35">
      <c r="A98" s="1">
        <v>1.1111111111111111E-3</v>
      </c>
      <c r="B98" s="11">
        <v>96</v>
      </c>
      <c r="C98">
        <v>0.48299999999999998</v>
      </c>
      <c r="D98">
        <v>0.48299999999999998</v>
      </c>
      <c r="E98">
        <v>0.48299999999999998</v>
      </c>
      <c r="F98">
        <v>0.48299999999999998</v>
      </c>
      <c r="G98">
        <v>1.2629999999999999</v>
      </c>
      <c r="H98">
        <v>1.2629999999999999</v>
      </c>
      <c r="I98">
        <v>1.2629999999999999</v>
      </c>
      <c r="J98">
        <v>1.2629999999999999</v>
      </c>
      <c r="K98" t="s">
        <v>13</v>
      </c>
      <c r="N98" t="str">
        <f t="shared" si="6"/>
        <v/>
      </c>
      <c r="P98">
        <f t="shared" si="7"/>
        <v>6.3834043715999988E-2</v>
      </c>
      <c r="S98">
        <f t="shared" si="8"/>
        <v>0.48299999999999998</v>
      </c>
      <c r="U98">
        <f t="shared" si="9"/>
        <v>0.15917785884099997</v>
      </c>
    </row>
    <row r="99" spans="1:21" x14ac:dyDescent="0.35">
      <c r="A99" s="1">
        <v>1.1226851851851851E-3</v>
      </c>
      <c r="B99" s="11">
        <v>97</v>
      </c>
      <c r="C99">
        <v>0.14599999999999999</v>
      </c>
      <c r="D99">
        <v>0.14599999999999999</v>
      </c>
      <c r="E99">
        <v>0.14599999999999999</v>
      </c>
      <c r="F99">
        <v>0.14599999999999999</v>
      </c>
      <c r="G99">
        <v>1.264</v>
      </c>
      <c r="H99">
        <v>1.264</v>
      </c>
      <c r="I99">
        <v>1.264</v>
      </c>
      <c r="J99">
        <v>1.264</v>
      </c>
      <c r="K99" t="str">
        <f t="shared" si="5"/>
        <v>rest</v>
      </c>
      <c r="N99">
        <f t="shared" si="6"/>
        <v>0.14599999999999999</v>
      </c>
      <c r="P99">
        <f t="shared" si="7"/>
        <v>7.1142477160000004E-3</v>
      </c>
      <c r="S99" t="str">
        <f t="shared" si="8"/>
        <v/>
      </c>
      <c r="U99">
        <f t="shared" si="9"/>
        <v>0.54165331284099993</v>
      </c>
    </row>
    <row r="100" spans="1:21" x14ac:dyDescent="0.35">
      <c r="A100" s="1">
        <v>1.1342592592592591E-3</v>
      </c>
      <c r="B100" s="11">
        <v>98</v>
      </c>
      <c r="C100">
        <v>0.13800000000000001</v>
      </c>
      <c r="D100">
        <v>0.13800000000000001</v>
      </c>
      <c r="E100">
        <v>0.13800000000000001</v>
      </c>
      <c r="F100">
        <v>0.13800000000000001</v>
      </c>
      <c r="G100">
        <v>1.2629999999999999</v>
      </c>
      <c r="H100">
        <v>1.2629999999999999</v>
      </c>
      <c r="I100">
        <v>1.2629999999999999</v>
      </c>
      <c r="J100">
        <v>1.2629999999999999</v>
      </c>
      <c r="K100" t="str">
        <f t="shared" si="5"/>
        <v>rest</v>
      </c>
      <c r="N100">
        <f t="shared" si="6"/>
        <v>0.13800000000000001</v>
      </c>
      <c r="P100">
        <f t="shared" si="7"/>
        <v>8.5277837159999977E-3</v>
      </c>
      <c r="S100" t="str">
        <f t="shared" si="8"/>
        <v/>
      </c>
      <c r="U100">
        <f t="shared" si="9"/>
        <v>0.55349284884099992</v>
      </c>
    </row>
    <row r="101" spans="1:21" x14ac:dyDescent="0.35">
      <c r="A101" s="1">
        <v>1.1458333333333333E-3</v>
      </c>
      <c r="B101" s="11">
        <v>99</v>
      </c>
      <c r="C101">
        <v>0.13300000000000001</v>
      </c>
      <c r="D101">
        <v>0.13300000000000001</v>
      </c>
      <c r="E101">
        <v>0.13300000000000001</v>
      </c>
      <c r="F101">
        <v>0.13300000000000001</v>
      </c>
      <c r="G101">
        <v>1.2629999999999999</v>
      </c>
      <c r="H101">
        <v>1.2629999999999999</v>
      </c>
      <c r="I101">
        <v>1.2629999999999999</v>
      </c>
      <c r="J101">
        <v>1.2629999999999999</v>
      </c>
      <c r="K101" t="str">
        <f t="shared" si="5"/>
        <v>rest</v>
      </c>
      <c r="N101">
        <f t="shared" si="6"/>
        <v>0.13300000000000001</v>
      </c>
      <c r="P101">
        <f t="shared" si="7"/>
        <v>9.4762437159999977E-3</v>
      </c>
      <c r="S101" t="str">
        <f t="shared" si="8"/>
        <v/>
      </c>
      <c r="U101">
        <f t="shared" si="9"/>
        <v>0.56095755884099996</v>
      </c>
    </row>
    <row r="102" spans="1:21" x14ac:dyDescent="0.35">
      <c r="A102" s="1">
        <v>1.1574074074074073E-3</v>
      </c>
      <c r="B102" s="11">
        <v>100</v>
      </c>
      <c r="C102">
        <v>0.45400000000000001</v>
      </c>
      <c r="D102">
        <v>0.45400000000000001</v>
      </c>
      <c r="E102">
        <v>0.45400000000000001</v>
      </c>
      <c r="F102">
        <v>0.45400000000000001</v>
      </c>
      <c r="G102">
        <v>1.2669999999999999</v>
      </c>
      <c r="H102">
        <v>1.2669999999999999</v>
      </c>
      <c r="I102">
        <v>1.2669999999999999</v>
      </c>
      <c r="J102">
        <v>1.2669999999999999</v>
      </c>
      <c r="K102" t="str">
        <f t="shared" si="5"/>
        <v>rest</v>
      </c>
      <c r="N102">
        <f t="shared" si="6"/>
        <v>0.45400000000000001</v>
      </c>
      <c r="P102">
        <f t="shared" si="7"/>
        <v>5.0021111716000009E-2</v>
      </c>
      <c r="S102" t="str">
        <f t="shared" si="8"/>
        <v/>
      </c>
      <c r="U102">
        <f t="shared" si="9"/>
        <v>0.18315917684099994</v>
      </c>
    </row>
    <row r="103" spans="1:21" x14ac:dyDescent="0.35">
      <c r="A103" s="1">
        <v>1.1689814814814816E-3</v>
      </c>
      <c r="B103" s="11">
        <v>101</v>
      </c>
      <c r="C103">
        <v>1.099</v>
      </c>
      <c r="D103">
        <v>1.099</v>
      </c>
      <c r="E103">
        <v>1.099</v>
      </c>
      <c r="F103">
        <v>1.099</v>
      </c>
      <c r="G103">
        <v>1.2689999999999999</v>
      </c>
      <c r="H103">
        <v>1.2689999999999999</v>
      </c>
      <c r="I103">
        <v>1.2689999999999999</v>
      </c>
      <c r="J103">
        <v>1.2689999999999999</v>
      </c>
      <c r="K103" t="str">
        <f t="shared" si="5"/>
        <v>contract</v>
      </c>
      <c r="N103" t="str">
        <f t="shared" si="6"/>
        <v/>
      </c>
      <c r="P103">
        <f t="shared" si="7"/>
        <v>0.75455977171600008</v>
      </c>
      <c r="S103">
        <f t="shared" si="8"/>
        <v>1.099</v>
      </c>
      <c r="U103">
        <f t="shared" si="9"/>
        <v>4.7101586841000014E-2</v>
      </c>
    </row>
    <row r="104" spans="1:21" x14ac:dyDescent="0.35">
      <c r="A104" s="1">
        <v>1.1805555555555556E-3</v>
      </c>
      <c r="B104" s="11">
        <v>102</v>
      </c>
      <c r="C104">
        <v>0.39200000000000002</v>
      </c>
      <c r="D104">
        <v>0.39200000000000002</v>
      </c>
      <c r="E104">
        <v>0.39200000000000002</v>
      </c>
      <c r="F104">
        <v>0.39200000000000002</v>
      </c>
      <c r="G104">
        <v>1.266</v>
      </c>
      <c r="H104">
        <v>1.266</v>
      </c>
      <c r="I104">
        <v>1.266</v>
      </c>
      <c r="J104">
        <v>1.266</v>
      </c>
      <c r="K104" t="str">
        <f t="shared" si="5"/>
        <v>rest</v>
      </c>
      <c r="N104">
        <f t="shared" si="6"/>
        <v>0.39200000000000002</v>
      </c>
      <c r="P104">
        <f t="shared" si="7"/>
        <v>2.6132015716000007E-2</v>
      </c>
      <c r="S104" t="str">
        <f t="shared" si="8"/>
        <v/>
      </c>
      <c r="U104">
        <f t="shared" si="9"/>
        <v>0.24007158084099994</v>
      </c>
    </row>
    <row r="105" spans="1:21" x14ac:dyDescent="0.35">
      <c r="A105" s="1">
        <v>1.1921296296296296E-3</v>
      </c>
      <c r="B105" s="11">
        <v>103</v>
      </c>
      <c r="C105">
        <v>0.13400000000000001</v>
      </c>
      <c r="D105">
        <v>0.13400000000000001</v>
      </c>
      <c r="E105">
        <v>0.13400000000000001</v>
      </c>
      <c r="F105">
        <v>0.13400000000000001</v>
      </c>
      <c r="G105">
        <v>1.2629999999999999</v>
      </c>
      <c r="H105">
        <v>1.2629999999999999</v>
      </c>
      <c r="I105">
        <v>1.2629999999999999</v>
      </c>
      <c r="J105">
        <v>1.2629999999999999</v>
      </c>
      <c r="K105" t="str">
        <f t="shared" si="5"/>
        <v>rest</v>
      </c>
      <c r="N105">
        <f t="shared" si="6"/>
        <v>0.13400000000000001</v>
      </c>
      <c r="P105">
        <f t="shared" si="7"/>
        <v>9.2825517159999971E-3</v>
      </c>
      <c r="S105" t="str">
        <f t="shared" si="8"/>
        <v/>
      </c>
      <c r="U105">
        <f t="shared" si="9"/>
        <v>0.5594606168409999</v>
      </c>
    </row>
    <row r="106" spans="1:21" x14ac:dyDescent="0.35">
      <c r="A106" s="1">
        <v>1.2037037037037038E-3</v>
      </c>
      <c r="B106" s="11">
        <v>104</v>
      </c>
      <c r="C106">
        <v>0.13600000000000001</v>
      </c>
      <c r="D106">
        <v>0.13600000000000001</v>
      </c>
      <c r="E106">
        <v>0.13600000000000001</v>
      </c>
      <c r="F106">
        <v>0.13600000000000001</v>
      </c>
      <c r="G106">
        <v>1.2629999999999999</v>
      </c>
      <c r="H106">
        <v>1.2629999999999999</v>
      </c>
      <c r="I106">
        <v>1.2629999999999999</v>
      </c>
      <c r="J106">
        <v>1.2629999999999999</v>
      </c>
      <c r="K106" t="str">
        <f t="shared" si="5"/>
        <v>rest</v>
      </c>
      <c r="N106">
        <f t="shared" si="6"/>
        <v>0.13600000000000001</v>
      </c>
      <c r="P106">
        <f t="shared" si="7"/>
        <v>8.9011677159999969E-3</v>
      </c>
      <c r="S106" t="str">
        <f t="shared" si="8"/>
        <v/>
      </c>
      <c r="U106">
        <f t="shared" si="9"/>
        <v>0.55647273284099996</v>
      </c>
    </row>
    <row r="107" spans="1:21" x14ac:dyDescent="0.35">
      <c r="A107" s="1">
        <v>1.2152777777777778E-3</v>
      </c>
      <c r="B107" s="11">
        <v>105</v>
      </c>
      <c r="C107">
        <v>0.13600000000000001</v>
      </c>
      <c r="D107">
        <v>0.13600000000000001</v>
      </c>
      <c r="E107">
        <v>0.13600000000000001</v>
      </c>
      <c r="F107">
        <v>0.13600000000000001</v>
      </c>
      <c r="G107">
        <v>1.262</v>
      </c>
      <c r="H107">
        <v>1.262</v>
      </c>
      <c r="I107">
        <v>1.262</v>
      </c>
      <c r="J107">
        <v>1.262</v>
      </c>
      <c r="K107" t="str">
        <f t="shared" si="5"/>
        <v>rest</v>
      </c>
      <c r="N107">
        <f t="shared" si="6"/>
        <v>0.13600000000000001</v>
      </c>
      <c r="P107">
        <f t="shared" si="7"/>
        <v>8.9011677159999969E-3</v>
      </c>
      <c r="S107" t="str">
        <f t="shared" si="8"/>
        <v/>
      </c>
      <c r="U107">
        <f t="shared" si="9"/>
        <v>0.55647273284099996</v>
      </c>
    </row>
    <row r="108" spans="1:21" x14ac:dyDescent="0.35">
      <c r="A108" s="1">
        <v>1.2268518518518518E-3</v>
      </c>
      <c r="B108" s="11">
        <v>106</v>
      </c>
      <c r="C108">
        <v>0.35</v>
      </c>
      <c r="D108">
        <v>0.35</v>
      </c>
      <c r="E108">
        <v>0.35</v>
      </c>
      <c r="F108">
        <v>0.35</v>
      </c>
      <c r="G108">
        <v>1.264</v>
      </c>
      <c r="H108">
        <v>1.264</v>
      </c>
      <c r="I108">
        <v>1.264</v>
      </c>
      <c r="J108">
        <v>1.264</v>
      </c>
      <c r="K108" t="str">
        <f t="shared" si="5"/>
        <v>rest</v>
      </c>
      <c r="N108">
        <f t="shared" si="6"/>
        <v>0.35</v>
      </c>
      <c r="P108">
        <f t="shared" si="7"/>
        <v>1.4317079715999995E-2</v>
      </c>
      <c r="S108" t="str">
        <f t="shared" si="8"/>
        <v/>
      </c>
      <c r="U108">
        <f t="shared" si="9"/>
        <v>0.28299314484099997</v>
      </c>
    </row>
    <row r="109" spans="1:21" x14ac:dyDescent="0.35">
      <c r="A109" s="1">
        <v>1.2384259259259258E-3</v>
      </c>
      <c r="B109" s="11">
        <v>107</v>
      </c>
      <c r="C109">
        <v>1.0549999999999999</v>
      </c>
      <c r="D109">
        <v>1.0549999999999999</v>
      </c>
      <c r="E109">
        <v>1.0549999999999999</v>
      </c>
      <c r="F109">
        <v>1.0549999999999999</v>
      </c>
      <c r="G109">
        <v>1.266</v>
      </c>
      <c r="H109">
        <v>1.266</v>
      </c>
      <c r="I109">
        <v>1.266</v>
      </c>
      <c r="J109">
        <v>1.266</v>
      </c>
      <c r="K109" t="str">
        <f t="shared" si="5"/>
        <v>contract</v>
      </c>
      <c r="N109" t="str">
        <f t="shared" si="6"/>
        <v/>
      </c>
      <c r="P109">
        <f t="shared" si="7"/>
        <v>0.680054219716</v>
      </c>
      <c r="S109">
        <f t="shared" si="8"/>
        <v>1.0549999999999999</v>
      </c>
      <c r="U109">
        <f t="shared" si="9"/>
        <v>2.9939034840999995E-2</v>
      </c>
    </row>
    <row r="110" spans="1:21" x14ac:dyDescent="0.35">
      <c r="A110" s="1">
        <v>1.25E-3</v>
      </c>
      <c r="B110" s="11">
        <v>108</v>
      </c>
      <c r="C110">
        <v>0.53200000000000003</v>
      </c>
      <c r="D110">
        <v>0.53200000000000003</v>
      </c>
      <c r="E110">
        <v>0.53200000000000003</v>
      </c>
      <c r="F110">
        <v>0.53200000000000003</v>
      </c>
      <c r="G110">
        <v>1.264</v>
      </c>
      <c r="H110">
        <v>1.264</v>
      </c>
      <c r="I110">
        <v>1.264</v>
      </c>
      <c r="J110">
        <v>1.264</v>
      </c>
      <c r="K110" t="s">
        <v>13</v>
      </c>
      <c r="N110" t="str">
        <f t="shared" si="6"/>
        <v/>
      </c>
      <c r="P110">
        <f t="shared" si="7"/>
        <v>9.0995135716000014E-2</v>
      </c>
      <c r="S110">
        <f t="shared" si="8"/>
        <v>0.53200000000000003</v>
      </c>
      <c r="U110">
        <f t="shared" si="9"/>
        <v>0.12247970084099995</v>
      </c>
    </row>
    <row r="111" spans="1:21" x14ac:dyDescent="0.35">
      <c r="A111" s="1">
        <v>1.261574074074074E-3</v>
      </c>
      <c r="B111" s="11">
        <v>109</v>
      </c>
      <c r="C111">
        <v>0.13300000000000001</v>
      </c>
      <c r="D111">
        <v>0.13300000000000001</v>
      </c>
      <c r="E111">
        <v>0.13300000000000001</v>
      </c>
      <c r="F111">
        <v>0.13300000000000001</v>
      </c>
      <c r="G111">
        <v>1.262</v>
      </c>
      <c r="H111">
        <v>1.262</v>
      </c>
      <c r="I111">
        <v>1.262</v>
      </c>
      <c r="J111">
        <v>1.262</v>
      </c>
      <c r="K111" t="str">
        <f t="shared" si="5"/>
        <v>rest</v>
      </c>
      <c r="N111">
        <f t="shared" si="6"/>
        <v>0.13300000000000001</v>
      </c>
      <c r="P111">
        <f t="shared" si="7"/>
        <v>9.4762437159999977E-3</v>
      </c>
      <c r="S111" t="str">
        <f t="shared" si="8"/>
        <v/>
      </c>
      <c r="U111">
        <f t="shared" si="9"/>
        <v>0.56095755884099996</v>
      </c>
    </row>
    <row r="112" spans="1:21" x14ac:dyDescent="0.35">
      <c r="A112" s="1">
        <v>1.2731481481481483E-3</v>
      </c>
      <c r="B112" s="11">
        <v>110</v>
      </c>
      <c r="C112">
        <v>0.13600000000000001</v>
      </c>
      <c r="D112">
        <v>0.13600000000000001</v>
      </c>
      <c r="E112">
        <v>0.13600000000000001</v>
      </c>
      <c r="F112">
        <v>0.13600000000000001</v>
      </c>
      <c r="G112">
        <v>1.2629999999999999</v>
      </c>
      <c r="H112">
        <v>1.2629999999999999</v>
      </c>
      <c r="I112">
        <v>1.2629999999999999</v>
      </c>
      <c r="J112">
        <v>1.2629999999999999</v>
      </c>
      <c r="K112" t="str">
        <f t="shared" si="5"/>
        <v>rest</v>
      </c>
      <c r="N112">
        <f t="shared" si="6"/>
        <v>0.13600000000000001</v>
      </c>
      <c r="P112">
        <f t="shared" si="7"/>
        <v>8.9011677159999969E-3</v>
      </c>
      <c r="S112" t="str">
        <f t="shared" si="8"/>
        <v/>
      </c>
      <c r="U112">
        <f t="shared" si="9"/>
        <v>0.55647273284099996</v>
      </c>
    </row>
    <row r="113" spans="1:21" x14ac:dyDescent="0.35">
      <c r="A113" s="1">
        <v>1.2847222222222223E-3</v>
      </c>
      <c r="B113" s="11">
        <v>111</v>
      </c>
      <c r="C113">
        <v>0.13600000000000001</v>
      </c>
      <c r="D113">
        <v>0.13600000000000001</v>
      </c>
      <c r="E113">
        <v>0.13600000000000001</v>
      </c>
      <c r="F113">
        <v>0.13600000000000001</v>
      </c>
      <c r="G113">
        <v>1.2629999999999999</v>
      </c>
      <c r="H113">
        <v>1.2629999999999999</v>
      </c>
      <c r="I113">
        <v>1.2629999999999999</v>
      </c>
      <c r="J113">
        <v>1.2629999999999999</v>
      </c>
      <c r="K113" t="str">
        <f t="shared" si="5"/>
        <v>rest</v>
      </c>
      <c r="N113">
        <f t="shared" si="6"/>
        <v>0.13600000000000001</v>
      </c>
      <c r="P113">
        <f t="shared" si="7"/>
        <v>8.9011677159999969E-3</v>
      </c>
      <c r="S113" t="str">
        <f t="shared" si="8"/>
        <v/>
      </c>
      <c r="U113">
        <f t="shared" si="9"/>
        <v>0.55647273284099996</v>
      </c>
    </row>
    <row r="114" spans="1:21" x14ac:dyDescent="0.35">
      <c r="A114" s="1">
        <v>1.2962962962962963E-3</v>
      </c>
      <c r="B114" s="11">
        <v>112</v>
      </c>
      <c r="C114">
        <v>0.14899999999999999</v>
      </c>
      <c r="D114">
        <v>0.14899999999999999</v>
      </c>
      <c r="E114">
        <v>0.14899999999999999</v>
      </c>
      <c r="F114">
        <v>0.14899999999999999</v>
      </c>
      <c r="G114">
        <v>1.264</v>
      </c>
      <c r="H114">
        <v>1.264</v>
      </c>
      <c r="I114">
        <v>1.264</v>
      </c>
      <c r="J114">
        <v>1.264</v>
      </c>
      <c r="K114" t="str">
        <f t="shared" si="5"/>
        <v>rest</v>
      </c>
      <c r="N114">
        <f t="shared" si="6"/>
        <v>0.14899999999999999</v>
      </c>
      <c r="P114">
        <f t="shared" si="7"/>
        <v>6.6171717160000004E-3</v>
      </c>
      <c r="S114" t="str">
        <f t="shared" si="8"/>
        <v/>
      </c>
      <c r="U114">
        <f t="shared" si="9"/>
        <v>0.53724648684099985</v>
      </c>
    </row>
    <row r="115" spans="1:21" x14ac:dyDescent="0.35">
      <c r="A115" s="1">
        <v>1.3078703703703705E-3</v>
      </c>
      <c r="B115" s="11">
        <v>113</v>
      </c>
      <c r="C115">
        <v>0.97399999999999998</v>
      </c>
      <c r="D115">
        <v>0.97399999999999998</v>
      </c>
      <c r="E115">
        <v>0.97399999999999998</v>
      </c>
      <c r="F115">
        <v>0.97399999999999998</v>
      </c>
      <c r="G115">
        <v>1.2709999999999999</v>
      </c>
      <c r="H115">
        <v>1.2709999999999999</v>
      </c>
      <c r="I115">
        <v>1.2709999999999999</v>
      </c>
      <c r="J115">
        <v>1.2709999999999999</v>
      </c>
      <c r="K115" t="str">
        <f t="shared" si="5"/>
        <v>contract</v>
      </c>
      <c r="N115" t="str">
        <f t="shared" si="6"/>
        <v/>
      </c>
      <c r="P115">
        <f t="shared" si="7"/>
        <v>0.55302127171600002</v>
      </c>
      <c r="S115">
        <f t="shared" si="8"/>
        <v>0.97399999999999998</v>
      </c>
      <c r="U115">
        <f t="shared" si="9"/>
        <v>8.4693368410000049E-3</v>
      </c>
    </row>
    <row r="116" spans="1:21" x14ac:dyDescent="0.35">
      <c r="A116" s="1">
        <v>1.3194444444444443E-3</v>
      </c>
      <c r="B116" s="11">
        <v>114</v>
      </c>
      <c r="C116">
        <v>1.0009999999999999</v>
      </c>
      <c r="D116">
        <v>1.0009999999999999</v>
      </c>
      <c r="E116">
        <v>1.0009999999999999</v>
      </c>
      <c r="F116">
        <v>1.0009999999999999</v>
      </c>
      <c r="G116">
        <v>1.2649999999999999</v>
      </c>
      <c r="H116">
        <v>1.2649999999999999</v>
      </c>
      <c r="I116">
        <v>1.2649999999999999</v>
      </c>
      <c r="J116">
        <v>1.2649999999999999</v>
      </c>
      <c r="K116" t="str">
        <f t="shared" si="5"/>
        <v>contract</v>
      </c>
      <c r="N116" t="str">
        <f t="shared" si="6"/>
        <v/>
      </c>
      <c r="P116">
        <f t="shared" si="7"/>
        <v>0.59390758771599994</v>
      </c>
      <c r="S116">
        <f t="shared" si="8"/>
        <v>1.0009999999999999</v>
      </c>
      <c r="U116">
        <f t="shared" si="9"/>
        <v>1.4167902840999986E-2</v>
      </c>
    </row>
    <row r="117" spans="1:21" x14ac:dyDescent="0.35">
      <c r="A117" s="1">
        <v>1.3310185185185185E-3</v>
      </c>
      <c r="B117" s="11">
        <v>115</v>
      </c>
      <c r="C117">
        <v>0.14099999999999999</v>
      </c>
      <c r="D117">
        <v>0.14099999999999999</v>
      </c>
      <c r="E117">
        <v>0.14099999999999999</v>
      </c>
      <c r="F117">
        <v>0.14099999999999999</v>
      </c>
      <c r="G117">
        <v>1.264</v>
      </c>
      <c r="H117">
        <v>1.264</v>
      </c>
      <c r="I117">
        <v>1.264</v>
      </c>
      <c r="J117">
        <v>1.264</v>
      </c>
      <c r="K117" t="str">
        <f t="shared" si="5"/>
        <v>rest</v>
      </c>
      <c r="N117">
        <f t="shared" si="6"/>
        <v>0.14099999999999999</v>
      </c>
      <c r="P117">
        <f t="shared" si="7"/>
        <v>7.982707716000001E-3</v>
      </c>
      <c r="S117" t="str">
        <f t="shared" si="8"/>
        <v/>
      </c>
      <c r="U117">
        <f t="shared" si="9"/>
        <v>0.5490380228409999</v>
      </c>
    </row>
    <row r="118" spans="1:21" x14ac:dyDescent="0.35">
      <c r="A118" s="1">
        <v>1.3425925925925925E-3</v>
      </c>
      <c r="B118" s="11">
        <v>116</v>
      </c>
      <c r="C118">
        <v>0.13100000000000001</v>
      </c>
      <c r="D118">
        <v>0.13100000000000001</v>
      </c>
      <c r="E118">
        <v>0.13100000000000001</v>
      </c>
      <c r="F118">
        <v>0.13100000000000001</v>
      </c>
      <c r="G118">
        <v>1.2629999999999999</v>
      </c>
      <c r="H118">
        <v>1.2629999999999999</v>
      </c>
      <c r="I118">
        <v>1.2629999999999999</v>
      </c>
      <c r="J118">
        <v>1.2629999999999999</v>
      </c>
      <c r="K118" t="str">
        <f t="shared" si="5"/>
        <v>rest</v>
      </c>
      <c r="N118">
        <f t="shared" si="6"/>
        <v>0.13100000000000001</v>
      </c>
      <c r="P118">
        <f t="shared" si="7"/>
        <v>9.8696277159999977E-3</v>
      </c>
      <c r="S118" t="str">
        <f t="shared" si="8"/>
        <v/>
      </c>
      <c r="U118">
        <f t="shared" si="9"/>
        <v>0.56395744284099991</v>
      </c>
    </row>
    <row r="119" spans="1:21" x14ac:dyDescent="0.35">
      <c r="A119" s="1">
        <v>1.3541666666666667E-3</v>
      </c>
      <c r="B119" s="11">
        <v>117</v>
      </c>
      <c r="C119">
        <v>0.13500000000000001</v>
      </c>
      <c r="D119">
        <v>0.13500000000000001</v>
      </c>
      <c r="E119">
        <v>0.13500000000000001</v>
      </c>
      <c r="F119">
        <v>0.13500000000000001</v>
      </c>
      <c r="G119">
        <v>1.2629999999999999</v>
      </c>
      <c r="H119">
        <v>1.2629999999999999</v>
      </c>
      <c r="I119">
        <v>1.2629999999999999</v>
      </c>
      <c r="J119">
        <v>1.2629999999999999</v>
      </c>
      <c r="K119" t="str">
        <f t="shared" si="5"/>
        <v>rest</v>
      </c>
      <c r="N119">
        <f t="shared" si="6"/>
        <v>0.13500000000000001</v>
      </c>
      <c r="P119">
        <f t="shared" si="7"/>
        <v>9.0908597159999969E-3</v>
      </c>
      <c r="S119" t="str">
        <f t="shared" si="8"/>
        <v/>
      </c>
      <c r="U119">
        <f t="shared" si="9"/>
        <v>0.5579656748409999</v>
      </c>
    </row>
    <row r="120" spans="1:21" x14ac:dyDescent="0.35">
      <c r="A120" s="1">
        <v>1.3657407407407409E-3</v>
      </c>
      <c r="B120" s="11">
        <v>118</v>
      </c>
      <c r="C120">
        <v>0.13500000000000001</v>
      </c>
      <c r="D120">
        <v>0.13500000000000001</v>
      </c>
      <c r="E120">
        <v>0.13500000000000001</v>
      </c>
      <c r="F120">
        <v>0.13500000000000001</v>
      </c>
      <c r="G120">
        <v>1.2629999999999999</v>
      </c>
      <c r="H120">
        <v>1.2629999999999999</v>
      </c>
      <c r="I120">
        <v>1.2629999999999999</v>
      </c>
      <c r="J120">
        <v>1.2629999999999999</v>
      </c>
      <c r="K120" t="str">
        <f t="shared" si="5"/>
        <v>rest</v>
      </c>
      <c r="N120">
        <f t="shared" si="6"/>
        <v>0.13500000000000001</v>
      </c>
      <c r="P120">
        <f t="shared" si="7"/>
        <v>9.0908597159999969E-3</v>
      </c>
      <c r="S120" t="str">
        <f t="shared" si="8"/>
        <v/>
      </c>
      <c r="U120">
        <f t="shared" si="9"/>
        <v>0.5579656748409999</v>
      </c>
    </row>
    <row r="121" spans="1:21" x14ac:dyDescent="0.35">
      <c r="A121" s="1">
        <v>1.3773148148148147E-3</v>
      </c>
      <c r="B121" s="11">
        <v>119</v>
      </c>
      <c r="C121">
        <v>0.36599999999999999</v>
      </c>
      <c r="D121">
        <v>0.36599999999999999</v>
      </c>
      <c r="E121">
        <v>0.36599999999999999</v>
      </c>
      <c r="F121">
        <v>0.36599999999999999</v>
      </c>
      <c r="G121">
        <v>1.264</v>
      </c>
      <c r="H121">
        <v>1.264</v>
      </c>
      <c r="I121">
        <v>1.264</v>
      </c>
      <c r="J121">
        <v>1.264</v>
      </c>
      <c r="K121" t="str">
        <f t="shared" si="5"/>
        <v>rest</v>
      </c>
      <c r="N121">
        <f t="shared" si="6"/>
        <v>0.36599999999999999</v>
      </c>
      <c r="P121">
        <f t="shared" si="7"/>
        <v>1.8402007716E-2</v>
      </c>
      <c r="S121" t="str">
        <f t="shared" si="8"/>
        <v/>
      </c>
      <c r="U121">
        <f t="shared" si="9"/>
        <v>0.26622607284099997</v>
      </c>
    </row>
    <row r="122" spans="1:21" x14ac:dyDescent="0.35">
      <c r="A122" s="1">
        <v>1.3888888888888889E-3</v>
      </c>
      <c r="B122" s="11">
        <v>120</v>
      </c>
      <c r="C122">
        <v>1.1850000000000001</v>
      </c>
      <c r="D122">
        <v>1.1850000000000001</v>
      </c>
      <c r="E122">
        <v>1.1850000000000001</v>
      </c>
      <c r="F122">
        <v>1.1850000000000001</v>
      </c>
      <c r="G122">
        <v>1.268</v>
      </c>
      <c r="H122">
        <v>1.268</v>
      </c>
      <c r="I122">
        <v>1.268</v>
      </c>
      <c r="J122">
        <v>1.268</v>
      </c>
      <c r="K122" t="str">
        <f t="shared" si="5"/>
        <v>contract</v>
      </c>
      <c r="N122" t="str">
        <f t="shared" si="6"/>
        <v/>
      </c>
      <c r="P122">
        <f t="shared" si="7"/>
        <v>0.91136425971600021</v>
      </c>
      <c r="S122">
        <f t="shared" si="8"/>
        <v>1.1850000000000001</v>
      </c>
      <c r="U122">
        <f t="shared" si="9"/>
        <v>9.1826574841000069E-2</v>
      </c>
    </row>
    <row r="123" spans="1:21" x14ac:dyDescent="0.35">
      <c r="A123" s="1">
        <v>1.4004629629629629E-3</v>
      </c>
      <c r="B123" s="11">
        <v>121</v>
      </c>
      <c r="C123">
        <v>0.63400000000000001</v>
      </c>
      <c r="D123">
        <v>0.63400000000000001</v>
      </c>
      <c r="E123">
        <v>0.63400000000000001</v>
      </c>
      <c r="F123">
        <v>0.63400000000000001</v>
      </c>
      <c r="G123">
        <v>1.2649999999999999</v>
      </c>
      <c r="H123">
        <v>1.2649999999999999</v>
      </c>
      <c r="I123">
        <v>1.2649999999999999</v>
      </c>
      <c r="J123">
        <v>1.2649999999999999</v>
      </c>
      <c r="K123" t="s">
        <v>13</v>
      </c>
      <c r="N123" t="str">
        <f t="shared" si="6"/>
        <v/>
      </c>
      <c r="P123">
        <f t="shared" si="7"/>
        <v>0.16293655171600002</v>
      </c>
      <c r="S123">
        <f t="shared" si="8"/>
        <v>0.63400000000000001</v>
      </c>
      <c r="U123">
        <f t="shared" si="9"/>
        <v>6.1489616840999968E-2</v>
      </c>
    </row>
    <row r="124" spans="1:21" x14ac:dyDescent="0.35">
      <c r="A124" s="1">
        <v>1.4120370370370369E-3</v>
      </c>
      <c r="B124" s="11">
        <v>122</v>
      </c>
      <c r="C124">
        <v>0.129</v>
      </c>
      <c r="D124">
        <v>0.129</v>
      </c>
      <c r="E124">
        <v>0.129</v>
      </c>
      <c r="F124">
        <v>0.129</v>
      </c>
      <c r="G124">
        <v>1.264</v>
      </c>
      <c r="H124">
        <v>1.264</v>
      </c>
      <c r="I124">
        <v>1.264</v>
      </c>
      <c r="J124">
        <v>1.264</v>
      </c>
      <c r="K124" t="str">
        <f t="shared" si="5"/>
        <v>rest</v>
      </c>
      <c r="N124">
        <f t="shared" si="6"/>
        <v>0.129</v>
      </c>
      <c r="P124">
        <f t="shared" si="7"/>
        <v>1.0271011715999999E-2</v>
      </c>
      <c r="S124" t="str">
        <f t="shared" si="8"/>
        <v/>
      </c>
      <c r="U124">
        <f t="shared" si="9"/>
        <v>0.56696532684099987</v>
      </c>
    </row>
    <row r="125" spans="1:21" x14ac:dyDescent="0.35">
      <c r="A125" s="1">
        <v>1.423611111111111E-3</v>
      </c>
      <c r="B125" s="11">
        <v>123</v>
      </c>
      <c r="C125">
        <v>0.13900000000000001</v>
      </c>
      <c r="D125">
        <v>0.13900000000000001</v>
      </c>
      <c r="E125">
        <v>0.13900000000000001</v>
      </c>
      <c r="F125">
        <v>0.13900000000000001</v>
      </c>
      <c r="G125">
        <v>1.262</v>
      </c>
      <c r="H125">
        <v>1.262</v>
      </c>
      <c r="I125">
        <v>1.262</v>
      </c>
      <c r="J125">
        <v>1.262</v>
      </c>
      <c r="K125" t="str">
        <f t="shared" si="5"/>
        <v>rest</v>
      </c>
      <c r="N125">
        <f t="shared" si="6"/>
        <v>0.13900000000000001</v>
      </c>
      <c r="P125">
        <f t="shared" si="7"/>
        <v>8.3440917159999968E-3</v>
      </c>
      <c r="S125" t="str">
        <f t="shared" si="8"/>
        <v/>
      </c>
      <c r="U125">
        <f t="shared" si="9"/>
        <v>0.55200590684099993</v>
      </c>
    </row>
    <row r="126" spans="1:21" x14ac:dyDescent="0.35">
      <c r="A126" s="1">
        <v>1.4351851851851854E-3</v>
      </c>
      <c r="B126" s="11">
        <v>124</v>
      </c>
      <c r="C126">
        <v>0.13800000000000001</v>
      </c>
      <c r="D126">
        <v>0.13800000000000001</v>
      </c>
      <c r="E126">
        <v>0.13800000000000001</v>
      </c>
      <c r="F126">
        <v>0.13800000000000001</v>
      </c>
      <c r="G126">
        <v>1.262</v>
      </c>
      <c r="H126">
        <v>1.262</v>
      </c>
      <c r="I126">
        <v>1.262</v>
      </c>
      <c r="J126">
        <v>1.262</v>
      </c>
      <c r="K126" t="str">
        <f t="shared" si="5"/>
        <v>rest</v>
      </c>
      <c r="N126">
        <f t="shared" si="6"/>
        <v>0.13800000000000001</v>
      </c>
      <c r="P126">
        <f t="shared" si="7"/>
        <v>8.5277837159999977E-3</v>
      </c>
      <c r="S126" t="str">
        <f t="shared" si="8"/>
        <v/>
      </c>
      <c r="U126">
        <f t="shared" si="9"/>
        <v>0.55349284884099992</v>
      </c>
    </row>
    <row r="127" spans="1:21" x14ac:dyDescent="0.35">
      <c r="A127" s="1">
        <v>1.4467592592592594E-3</v>
      </c>
      <c r="B127" s="11">
        <v>125</v>
      </c>
      <c r="C127">
        <v>0.246</v>
      </c>
      <c r="D127">
        <v>0.246</v>
      </c>
      <c r="E127">
        <v>0.246</v>
      </c>
      <c r="F127">
        <v>0.246</v>
      </c>
      <c r="G127">
        <v>1.2609999999999999</v>
      </c>
      <c r="H127">
        <v>1.2609999999999999</v>
      </c>
      <c r="I127">
        <v>1.2609999999999999</v>
      </c>
      <c r="J127">
        <v>1.2609999999999999</v>
      </c>
      <c r="K127" t="str">
        <f t="shared" si="5"/>
        <v>rest</v>
      </c>
      <c r="N127">
        <f t="shared" si="6"/>
        <v>0.246</v>
      </c>
      <c r="P127">
        <f t="shared" si="7"/>
        <v>2.4504771600000004E-4</v>
      </c>
      <c r="S127" t="str">
        <f t="shared" si="8"/>
        <v/>
      </c>
      <c r="U127">
        <f t="shared" si="9"/>
        <v>0.40445911284099995</v>
      </c>
    </row>
    <row r="128" spans="1:21" x14ac:dyDescent="0.35">
      <c r="A128" s="1">
        <v>1.4583333333333334E-3</v>
      </c>
      <c r="B128" s="11">
        <v>126</v>
      </c>
      <c r="C128">
        <v>1.0820000000000001</v>
      </c>
      <c r="D128">
        <v>1.0820000000000001</v>
      </c>
      <c r="E128">
        <v>1.0820000000000001</v>
      </c>
      <c r="F128">
        <v>1.0820000000000001</v>
      </c>
      <c r="G128">
        <v>1.2649999999999999</v>
      </c>
      <c r="H128">
        <v>1.2649999999999999</v>
      </c>
      <c r="I128">
        <v>1.2649999999999999</v>
      </c>
      <c r="J128">
        <v>1.2649999999999999</v>
      </c>
      <c r="K128" t="str">
        <f t="shared" si="5"/>
        <v>contract</v>
      </c>
      <c r="N128" t="str">
        <f t="shared" si="6"/>
        <v/>
      </c>
      <c r="P128">
        <f t="shared" si="7"/>
        <v>0.72531453571600024</v>
      </c>
      <c r="S128">
        <f t="shared" si="8"/>
        <v>1.0820000000000001</v>
      </c>
      <c r="U128">
        <f t="shared" si="9"/>
        <v>4.0011600841000049E-2</v>
      </c>
    </row>
    <row r="129" spans="1:21" x14ac:dyDescent="0.35">
      <c r="A129" s="1">
        <v>1.4699074074074074E-3</v>
      </c>
      <c r="B129" s="11">
        <v>127</v>
      </c>
      <c r="C129">
        <v>0.54</v>
      </c>
      <c r="D129">
        <v>0.54</v>
      </c>
      <c r="E129">
        <v>0.54</v>
      </c>
      <c r="F129">
        <v>0.54</v>
      </c>
      <c r="G129">
        <v>1.264</v>
      </c>
      <c r="H129">
        <v>1.264</v>
      </c>
      <c r="I129">
        <v>1.264</v>
      </c>
      <c r="J129">
        <v>1.264</v>
      </c>
      <c r="K129" t="s">
        <v>13</v>
      </c>
      <c r="N129" t="str">
        <f t="shared" si="6"/>
        <v/>
      </c>
      <c r="P129">
        <f t="shared" si="7"/>
        <v>9.5885599716000025E-2</v>
      </c>
      <c r="S129">
        <f t="shared" si="8"/>
        <v>0.54</v>
      </c>
      <c r="U129">
        <f t="shared" si="9"/>
        <v>0.11694416484099994</v>
      </c>
    </row>
    <row r="130" spans="1:21" x14ac:dyDescent="0.35">
      <c r="A130" s="1">
        <v>1.4814814814814814E-3</v>
      </c>
      <c r="B130" s="11">
        <v>128</v>
      </c>
      <c r="C130">
        <v>0.13400000000000001</v>
      </c>
      <c r="D130">
        <v>0.13400000000000001</v>
      </c>
      <c r="E130">
        <v>0.13400000000000001</v>
      </c>
      <c r="F130">
        <v>0.13400000000000001</v>
      </c>
      <c r="G130">
        <v>1.262</v>
      </c>
      <c r="H130">
        <v>1.262</v>
      </c>
      <c r="I130">
        <v>1.262</v>
      </c>
      <c r="J130">
        <v>1.262</v>
      </c>
      <c r="K130" t="str">
        <f t="shared" si="5"/>
        <v>rest</v>
      </c>
      <c r="N130">
        <f t="shared" si="6"/>
        <v>0.13400000000000001</v>
      </c>
      <c r="P130">
        <f t="shared" si="7"/>
        <v>9.2825517159999971E-3</v>
      </c>
      <c r="S130" t="str">
        <f t="shared" si="8"/>
        <v/>
      </c>
      <c r="U130">
        <f t="shared" si="9"/>
        <v>0.5594606168409999</v>
      </c>
    </row>
    <row r="131" spans="1:21" x14ac:dyDescent="0.35">
      <c r="A131" s="1">
        <v>1.4930555555555556E-3</v>
      </c>
      <c r="B131" s="11">
        <v>129</v>
      </c>
      <c r="C131">
        <v>0.13600000000000001</v>
      </c>
      <c r="D131">
        <v>0.13600000000000001</v>
      </c>
      <c r="E131">
        <v>0.13600000000000001</v>
      </c>
      <c r="F131">
        <v>0.13600000000000001</v>
      </c>
      <c r="G131">
        <v>1.2609999999999999</v>
      </c>
      <c r="H131">
        <v>1.2609999999999999</v>
      </c>
      <c r="I131">
        <v>1.2609999999999999</v>
      </c>
      <c r="J131">
        <v>1.2609999999999999</v>
      </c>
      <c r="K131" t="str">
        <f t="shared" ref="K131:K140" si="10">IF(F131&gt;0.81,"contract","rest")</f>
        <v>rest</v>
      </c>
      <c r="N131">
        <f t="shared" ref="N131:N140" si="11">IF(K131="rest",F131,"")</f>
        <v>0.13600000000000001</v>
      </c>
      <c r="P131">
        <f t="shared" ref="P131:P140" si="12">(F131-0.230346)^2</f>
        <v>8.9011677159999969E-3</v>
      </c>
      <c r="S131" t="str">
        <f t="shared" ref="S131:S140" si="13">IF(K131="contract",F131,"")</f>
        <v/>
      </c>
      <c r="U131">
        <f t="shared" ref="U131:U140" si="14">(F131-0.881971)^2</f>
        <v>0.55647273284099996</v>
      </c>
    </row>
    <row r="132" spans="1:21" x14ac:dyDescent="0.35">
      <c r="A132" s="1">
        <v>1.5046296296296294E-3</v>
      </c>
      <c r="B132" s="11">
        <v>130</v>
      </c>
      <c r="C132">
        <v>0.13500000000000001</v>
      </c>
      <c r="D132">
        <v>0.13500000000000001</v>
      </c>
      <c r="E132">
        <v>0.13500000000000001</v>
      </c>
      <c r="F132">
        <v>0.13500000000000001</v>
      </c>
      <c r="G132">
        <v>1.262</v>
      </c>
      <c r="H132">
        <v>1.262</v>
      </c>
      <c r="I132">
        <v>1.262</v>
      </c>
      <c r="J132">
        <v>1.262</v>
      </c>
      <c r="K132" t="str">
        <f t="shared" si="10"/>
        <v>rest</v>
      </c>
      <c r="N132">
        <f t="shared" si="11"/>
        <v>0.13500000000000001</v>
      </c>
      <c r="P132">
        <f t="shared" si="12"/>
        <v>9.0908597159999969E-3</v>
      </c>
      <c r="S132" t="str">
        <f t="shared" si="13"/>
        <v/>
      </c>
      <c r="U132">
        <f t="shared" si="14"/>
        <v>0.5579656748409999</v>
      </c>
    </row>
    <row r="133" spans="1:21" x14ac:dyDescent="0.35">
      <c r="A133" s="1">
        <v>1.5162037037037036E-3</v>
      </c>
      <c r="B133" s="11">
        <v>131</v>
      </c>
      <c r="C133">
        <v>0.309</v>
      </c>
      <c r="D133">
        <v>0.309</v>
      </c>
      <c r="E133">
        <v>0.309</v>
      </c>
      <c r="F133">
        <v>0.309</v>
      </c>
      <c r="G133">
        <v>1.264</v>
      </c>
      <c r="H133">
        <v>1.264</v>
      </c>
      <c r="I133">
        <v>1.264</v>
      </c>
      <c r="J133">
        <v>1.264</v>
      </c>
      <c r="K133" t="str">
        <f t="shared" si="10"/>
        <v>rest</v>
      </c>
      <c r="N133">
        <f t="shared" si="11"/>
        <v>0.309</v>
      </c>
      <c r="P133">
        <f t="shared" si="12"/>
        <v>6.1864517160000005E-3</v>
      </c>
      <c r="S133" t="str">
        <f t="shared" si="13"/>
        <v/>
      </c>
      <c r="U133">
        <f t="shared" si="14"/>
        <v>0.32829576684099987</v>
      </c>
    </row>
    <row r="134" spans="1:21" x14ac:dyDescent="0.35">
      <c r="A134" s="1">
        <v>1.5277777777777779E-3</v>
      </c>
      <c r="B134" s="11">
        <v>132</v>
      </c>
      <c r="C134">
        <v>1.0549999999999999</v>
      </c>
      <c r="D134">
        <v>1.0549999999999999</v>
      </c>
      <c r="E134">
        <v>1.0549999999999999</v>
      </c>
      <c r="F134">
        <v>1.0549999999999999</v>
      </c>
      <c r="G134">
        <v>1.268</v>
      </c>
      <c r="H134">
        <v>1.268</v>
      </c>
      <c r="I134">
        <v>1.268</v>
      </c>
      <c r="J134">
        <v>1.268</v>
      </c>
      <c r="K134" t="str">
        <f t="shared" si="10"/>
        <v>contract</v>
      </c>
      <c r="N134" t="str">
        <f t="shared" si="11"/>
        <v/>
      </c>
      <c r="P134">
        <f t="shared" si="12"/>
        <v>0.680054219716</v>
      </c>
      <c r="S134">
        <f t="shared" si="13"/>
        <v>1.0549999999999999</v>
      </c>
      <c r="U134">
        <f t="shared" si="14"/>
        <v>2.9939034840999995E-2</v>
      </c>
    </row>
    <row r="135" spans="1:21" x14ac:dyDescent="0.35">
      <c r="A135" s="1">
        <v>1.5393518518518519E-3</v>
      </c>
      <c r="B135" s="11">
        <v>133</v>
      </c>
      <c r="C135">
        <v>0.61299999999999999</v>
      </c>
      <c r="D135">
        <v>0.61299999999999999</v>
      </c>
      <c r="E135">
        <v>0.61299999999999999</v>
      </c>
      <c r="F135">
        <v>0.61299999999999999</v>
      </c>
      <c r="G135">
        <v>1.264</v>
      </c>
      <c r="H135">
        <v>1.264</v>
      </c>
      <c r="I135">
        <v>1.264</v>
      </c>
      <c r="J135">
        <v>1.264</v>
      </c>
      <c r="K135" t="s">
        <v>13</v>
      </c>
      <c r="N135" t="str">
        <f t="shared" si="11"/>
        <v/>
      </c>
      <c r="P135">
        <f t="shared" si="12"/>
        <v>0.14642408371599999</v>
      </c>
      <c r="S135">
        <f t="shared" si="13"/>
        <v>0.61299999999999999</v>
      </c>
      <c r="U135">
        <f t="shared" si="14"/>
        <v>7.2345398840999983E-2</v>
      </c>
    </row>
    <row r="136" spans="1:21" x14ac:dyDescent="0.35">
      <c r="A136" s="1">
        <v>1.5509259259259261E-3</v>
      </c>
      <c r="B136" s="11">
        <v>134</v>
      </c>
      <c r="C136">
        <v>0.13100000000000001</v>
      </c>
      <c r="D136">
        <v>0.13100000000000001</v>
      </c>
      <c r="E136">
        <v>0.13100000000000001</v>
      </c>
      <c r="F136">
        <v>0.13100000000000001</v>
      </c>
      <c r="G136">
        <v>1.2629999999999999</v>
      </c>
      <c r="H136">
        <v>1.2629999999999999</v>
      </c>
      <c r="I136">
        <v>1.2629999999999999</v>
      </c>
      <c r="J136">
        <v>1.2629999999999999</v>
      </c>
      <c r="K136" t="str">
        <f t="shared" si="10"/>
        <v>rest</v>
      </c>
      <c r="N136">
        <f t="shared" si="11"/>
        <v>0.13100000000000001</v>
      </c>
      <c r="P136">
        <f t="shared" si="12"/>
        <v>9.8696277159999977E-3</v>
      </c>
      <c r="S136" t="str">
        <f t="shared" si="13"/>
        <v/>
      </c>
      <c r="U136">
        <f t="shared" si="14"/>
        <v>0.56395744284099991</v>
      </c>
    </row>
    <row r="137" spans="1:21" x14ac:dyDescent="0.35">
      <c r="A137" s="1">
        <v>1.5624999999999999E-3</v>
      </c>
      <c r="B137" s="11">
        <v>135</v>
      </c>
      <c r="C137">
        <v>0.14199999999999999</v>
      </c>
      <c r="D137">
        <v>0.14199999999999999</v>
      </c>
      <c r="E137">
        <v>0.14199999999999999</v>
      </c>
      <c r="F137">
        <v>0.14199999999999999</v>
      </c>
      <c r="G137">
        <v>1.2629999999999999</v>
      </c>
      <c r="H137">
        <v>1.2629999999999999</v>
      </c>
      <c r="I137">
        <v>1.2629999999999999</v>
      </c>
      <c r="J137">
        <v>1.2629999999999999</v>
      </c>
      <c r="K137" t="str">
        <f t="shared" si="10"/>
        <v>rest</v>
      </c>
      <c r="N137">
        <f t="shared" si="11"/>
        <v>0.14199999999999999</v>
      </c>
      <c r="P137">
        <f t="shared" si="12"/>
        <v>7.8050157160000017E-3</v>
      </c>
      <c r="S137" t="str">
        <f t="shared" si="13"/>
        <v/>
      </c>
      <c r="U137">
        <f t="shared" si="14"/>
        <v>0.54755708084099985</v>
      </c>
    </row>
    <row r="138" spans="1:21" x14ac:dyDescent="0.35">
      <c r="A138" s="1">
        <v>1.5740740740740741E-3</v>
      </c>
      <c r="B138" s="11">
        <v>136</v>
      </c>
      <c r="C138">
        <v>0.13800000000000001</v>
      </c>
      <c r="D138">
        <v>0.13800000000000001</v>
      </c>
      <c r="E138">
        <v>0.13800000000000001</v>
      </c>
      <c r="F138">
        <v>0.13800000000000001</v>
      </c>
      <c r="G138">
        <v>1.2629999999999999</v>
      </c>
      <c r="H138">
        <v>1.2629999999999999</v>
      </c>
      <c r="I138">
        <v>1.2629999999999999</v>
      </c>
      <c r="J138">
        <v>1.2629999999999999</v>
      </c>
      <c r="K138" t="str">
        <f t="shared" si="10"/>
        <v>rest</v>
      </c>
      <c r="N138">
        <f t="shared" si="11"/>
        <v>0.13800000000000001</v>
      </c>
      <c r="P138">
        <f t="shared" si="12"/>
        <v>8.5277837159999977E-3</v>
      </c>
      <c r="S138" t="str">
        <f t="shared" si="13"/>
        <v/>
      </c>
      <c r="U138">
        <f t="shared" si="14"/>
        <v>0.55349284884099992</v>
      </c>
    </row>
    <row r="139" spans="1:21" x14ac:dyDescent="0.35">
      <c r="A139" s="1">
        <v>1.5856481481481479E-3</v>
      </c>
      <c r="B139" s="11">
        <v>137</v>
      </c>
      <c r="C139">
        <v>0.13600000000000001</v>
      </c>
      <c r="D139">
        <v>0.13600000000000001</v>
      </c>
      <c r="E139">
        <v>0.13600000000000001</v>
      </c>
      <c r="F139">
        <v>0.13600000000000001</v>
      </c>
      <c r="G139">
        <v>1.264</v>
      </c>
      <c r="H139">
        <v>1.264</v>
      </c>
      <c r="I139">
        <v>1.264</v>
      </c>
      <c r="J139">
        <v>1.264</v>
      </c>
      <c r="K139" t="str">
        <f t="shared" si="10"/>
        <v>rest</v>
      </c>
      <c r="N139">
        <f t="shared" si="11"/>
        <v>0.13600000000000001</v>
      </c>
      <c r="P139">
        <f t="shared" si="12"/>
        <v>8.9011677159999969E-3</v>
      </c>
      <c r="S139" t="str">
        <f t="shared" si="13"/>
        <v/>
      </c>
      <c r="U139">
        <f t="shared" si="14"/>
        <v>0.55647273284099996</v>
      </c>
    </row>
    <row r="140" spans="1:21" x14ac:dyDescent="0.35">
      <c r="A140" s="1">
        <v>1.5972222222222221E-3</v>
      </c>
      <c r="B140" s="11">
        <v>138</v>
      </c>
      <c r="C140">
        <v>0.17199999999999999</v>
      </c>
      <c r="D140">
        <v>0.17199999999999999</v>
      </c>
      <c r="E140">
        <v>0.17199999999999999</v>
      </c>
      <c r="F140">
        <v>0.17199999999999999</v>
      </c>
      <c r="G140">
        <v>1.262</v>
      </c>
      <c r="H140">
        <v>1.262</v>
      </c>
      <c r="I140">
        <v>1.262</v>
      </c>
      <c r="J140">
        <v>1.262</v>
      </c>
      <c r="K140" t="str">
        <f t="shared" si="10"/>
        <v>rest</v>
      </c>
      <c r="N140">
        <f t="shared" si="11"/>
        <v>0.17199999999999999</v>
      </c>
      <c r="P140">
        <f t="shared" si="12"/>
        <v>3.4042557160000012E-3</v>
      </c>
      <c r="S140" t="str">
        <f t="shared" si="13"/>
        <v/>
      </c>
      <c r="U140">
        <f t="shared" si="14"/>
        <v>0.50405882084099984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6B96-4805-47B1-958E-B02AE805C3A6}">
  <dimension ref="A1:W317"/>
  <sheetViews>
    <sheetView tabSelected="1" workbookViewId="0">
      <selection activeCell="F10" sqref="F10"/>
    </sheetView>
  </sheetViews>
  <sheetFormatPr defaultRowHeight="14.5" x14ac:dyDescent="0.35"/>
  <cols>
    <col min="2" max="2" width="8.7265625" style="11"/>
    <col min="3" max="5" width="16.36328125" hidden="1" customWidth="1"/>
    <col min="6" max="6" width="16.36328125" customWidth="1"/>
    <col min="7" max="9" width="16.36328125" hidden="1" customWidth="1"/>
    <col min="10" max="10" width="16.36328125" customWidth="1"/>
  </cols>
  <sheetData>
    <row r="1" spans="1:23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t="s">
        <v>10</v>
      </c>
      <c r="O1" t="s">
        <v>11</v>
      </c>
      <c r="R1" t="s">
        <v>30</v>
      </c>
      <c r="S1" t="s">
        <v>13</v>
      </c>
      <c r="T1" t="s">
        <v>14</v>
      </c>
      <c r="W1" t="s">
        <v>30</v>
      </c>
    </row>
    <row r="2" spans="1:23" x14ac:dyDescent="0.35">
      <c r="A2" s="1">
        <v>0</v>
      </c>
      <c r="B2" s="11">
        <v>0</v>
      </c>
      <c r="C2">
        <v>0.13600000000000001</v>
      </c>
      <c r="D2">
        <v>0.13600000000000001</v>
      </c>
      <c r="E2">
        <v>0.13600000000000001</v>
      </c>
      <c r="F2">
        <v>0.13600000000000001</v>
      </c>
      <c r="G2">
        <v>1.262</v>
      </c>
      <c r="H2">
        <v>1.262</v>
      </c>
      <c r="I2">
        <v>1.262</v>
      </c>
      <c r="J2">
        <v>1.262</v>
      </c>
      <c r="K2" t="str">
        <f>IF(F2&gt;0.41,"contract","rest")</f>
        <v>rest</v>
      </c>
      <c r="N2">
        <f>IF(K2="rest",F2,"")</f>
        <v>0.13600000000000001</v>
      </c>
      <c r="O2">
        <f>AVERAGE(N2:N317)</f>
        <v>0.2709065934065934</v>
      </c>
      <c r="P2">
        <f>(F2-0.270907)^2</f>
        <v>1.8199898648999999E-2</v>
      </c>
      <c r="Q2">
        <f>AVERAGE(P2:P317)</f>
        <v>8.4713222914822861E-2</v>
      </c>
      <c r="R2">
        <f>SQRT(Q2)</f>
        <v>0.29105536056706266</v>
      </c>
      <c r="S2" t="str">
        <f>IF(K2="contract",F2,"")</f>
        <v/>
      </c>
      <c r="T2">
        <f>AVERAGE(S2:S317)</f>
        <v>0.63887313432835835</v>
      </c>
      <c r="U2">
        <f>(F2-0.638873)^2</f>
        <v>0.25288125412900003</v>
      </c>
      <c r="V2">
        <f>AVERAGE(U2:U317)</f>
        <v>0.10528028657203796</v>
      </c>
      <c r="W2">
        <f>SQRT(V2)</f>
        <v>0.32446923825231561</v>
      </c>
    </row>
    <row r="3" spans="1:23" x14ac:dyDescent="0.35">
      <c r="A3" s="1">
        <v>1.1574074074074073E-5</v>
      </c>
      <c r="B3" s="11">
        <v>1</v>
      </c>
      <c r="C3">
        <v>0.13500000000000001</v>
      </c>
      <c r="D3">
        <v>0.13500000000000001</v>
      </c>
      <c r="E3">
        <v>0.13500000000000001</v>
      </c>
      <c r="F3">
        <v>0.13500000000000001</v>
      </c>
      <c r="G3">
        <v>1.2629999999999999</v>
      </c>
      <c r="H3">
        <v>1.2629999999999999</v>
      </c>
      <c r="I3">
        <v>1.2629999999999999</v>
      </c>
      <c r="J3">
        <v>1.2629999999999999</v>
      </c>
      <c r="K3" t="str">
        <f t="shared" ref="K3:K66" si="0">IF(F3&gt;0.41,"contract","rest")</f>
        <v>rest</v>
      </c>
      <c r="N3">
        <f t="shared" ref="N3:N66" si="1">IF(K3="rest",F3,"")</f>
        <v>0.13500000000000001</v>
      </c>
      <c r="P3">
        <f t="shared" ref="P3:P66" si="2">(F3-0.270907)^2</f>
        <v>1.8470712649E-2</v>
      </c>
      <c r="S3" t="str">
        <f t="shared" ref="S3:S66" si="3">IF(K3="contract",F3,"")</f>
        <v/>
      </c>
      <c r="U3">
        <f t="shared" ref="U3:U66" si="4">(F3-0.638873)^2</f>
        <v>0.25388800012900004</v>
      </c>
    </row>
    <row r="4" spans="1:23" x14ac:dyDescent="0.35">
      <c r="A4" s="1">
        <v>2.3148148148148147E-5</v>
      </c>
      <c r="B4" s="11">
        <v>2</v>
      </c>
      <c r="C4">
        <v>0.13500000000000001</v>
      </c>
      <c r="D4">
        <v>0.13500000000000001</v>
      </c>
      <c r="E4">
        <v>0.13500000000000001</v>
      </c>
      <c r="F4">
        <v>0.13500000000000001</v>
      </c>
      <c r="G4">
        <v>1.2629999999999999</v>
      </c>
      <c r="H4">
        <v>1.2629999999999999</v>
      </c>
      <c r="I4">
        <v>1.2629999999999999</v>
      </c>
      <c r="J4">
        <v>1.2629999999999999</v>
      </c>
      <c r="K4" t="str">
        <f t="shared" si="0"/>
        <v>rest</v>
      </c>
      <c r="N4">
        <f t="shared" si="1"/>
        <v>0.13500000000000001</v>
      </c>
      <c r="P4">
        <f t="shared" si="2"/>
        <v>1.8470712649E-2</v>
      </c>
      <c r="S4" t="str">
        <f t="shared" si="3"/>
        <v/>
      </c>
      <c r="U4">
        <f t="shared" si="4"/>
        <v>0.25388800012900004</v>
      </c>
    </row>
    <row r="5" spans="1:23" x14ac:dyDescent="0.35">
      <c r="A5" s="1">
        <v>3.4722222222222222E-5</v>
      </c>
      <c r="B5" s="11">
        <v>3</v>
      </c>
      <c r="C5">
        <v>0.437</v>
      </c>
      <c r="D5">
        <v>0.437</v>
      </c>
      <c r="E5">
        <v>0.437</v>
      </c>
      <c r="F5">
        <v>0.437</v>
      </c>
      <c r="G5">
        <v>1.264</v>
      </c>
      <c r="H5">
        <v>1.264</v>
      </c>
      <c r="I5">
        <v>1.264</v>
      </c>
      <c r="J5">
        <v>1.264</v>
      </c>
      <c r="K5" t="s">
        <v>10</v>
      </c>
      <c r="N5">
        <f t="shared" si="1"/>
        <v>0.437</v>
      </c>
      <c r="P5">
        <f t="shared" si="2"/>
        <v>2.7586884648999999E-2</v>
      </c>
      <c r="S5" t="str">
        <f t="shared" si="3"/>
        <v/>
      </c>
      <c r="U5">
        <f t="shared" si="4"/>
        <v>4.0752708129000011E-2</v>
      </c>
    </row>
    <row r="6" spans="1:23" x14ac:dyDescent="0.35">
      <c r="A6" s="1">
        <v>4.6296296296296294E-5</v>
      </c>
      <c r="B6" s="11">
        <v>4</v>
      </c>
      <c r="C6">
        <v>0.69</v>
      </c>
      <c r="D6">
        <v>0.69</v>
      </c>
      <c r="E6">
        <v>0.69</v>
      </c>
      <c r="F6">
        <v>0.69</v>
      </c>
      <c r="G6">
        <v>1.268</v>
      </c>
      <c r="H6">
        <v>1.268</v>
      </c>
      <c r="I6">
        <v>1.268</v>
      </c>
      <c r="J6">
        <v>1.268</v>
      </c>
      <c r="K6" t="str">
        <f t="shared" si="0"/>
        <v>contract</v>
      </c>
      <c r="N6" t="str">
        <f t="shared" si="1"/>
        <v/>
      </c>
      <c r="P6">
        <f t="shared" si="2"/>
        <v>0.17563894264899996</v>
      </c>
      <c r="S6">
        <f t="shared" si="3"/>
        <v>0.69</v>
      </c>
      <c r="U6">
        <f t="shared" si="4"/>
        <v>2.6139701289999919E-3</v>
      </c>
    </row>
    <row r="7" spans="1:23" x14ac:dyDescent="0.35">
      <c r="A7" s="1">
        <v>5.7870370370370366E-5</v>
      </c>
      <c r="B7" s="11">
        <v>5</v>
      </c>
      <c r="C7">
        <v>1.0640000000000001</v>
      </c>
      <c r="D7">
        <v>1.0640000000000001</v>
      </c>
      <c r="E7">
        <v>1.0640000000000001</v>
      </c>
      <c r="F7">
        <v>1.0640000000000001</v>
      </c>
      <c r="G7">
        <v>1.27</v>
      </c>
      <c r="H7">
        <v>1.27</v>
      </c>
      <c r="I7">
        <v>1.27</v>
      </c>
      <c r="J7">
        <v>1.27</v>
      </c>
      <c r="K7" t="str">
        <f t="shared" si="0"/>
        <v>contract</v>
      </c>
      <c r="N7" t="str">
        <f t="shared" si="1"/>
        <v/>
      </c>
      <c r="P7">
        <f t="shared" si="2"/>
        <v>0.62899650664900009</v>
      </c>
      <c r="S7">
        <f t="shared" si="3"/>
        <v>1.0640000000000001</v>
      </c>
      <c r="U7">
        <f t="shared" si="4"/>
        <v>0.18073296612900003</v>
      </c>
    </row>
    <row r="8" spans="1:23" x14ac:dyDescent="0.35">
      <c r="A8" s="1">
        <v>6.9444444444444444E-5</v>
      </c>
      <c r="B8" s="11">
        <v>6</v>
      </c>
      <c r="C8">
        <v>0.6</v>
      </c>
      <c r="D8">
        <v>0.6</v>
      </c>
      <c r="E8">
        <v>0.6</v>
      </c>
      <c r="F8">
        <v>0.6</v>
      </c>
      <c r="G8">
        <v>1.264</v>
      </c>
      <c r="H8">
        <v>1.264</v>
      </c>
      <c r="I8">
        <v>1.264</v>
      </c>
      <c r="J8">
        <v>1.264</v>
      </c>
      <c r="K8" t="str">
        <f t="shared" si="0"/>
        <v>contract</v>
      </c>
      <c r="N8" t="str">
        <f t="shared" si="1"/>
        <v/>
      </c>
      <c r="P8">
        <f t="shared" si="2"/>
        <v>0.10830220264899998</v>
      </c>
      <c r="S8">
        <f t="shared" si="3"/>
        <v>0.6</v>
      </c>
      <c r="U8">
        <f t="shared" si="4"/>
        <v>1.5111101290000036E-3</v>
      </c>
    </row>
    <row r="9" spans="1:23" x14ac:dyDescent="0.35">
      <c r="A9" s="1">
        <v>8.1018518518518516E-5</v>
      </c>
      <c r="B9" s="11">
        <v>7</v>
      </c>
      <c r="C9">
        <v>0.42199999999999999</v>
      </c>
      <c r="D9">
        <v>0.42199999999999999</v>
      </c>
      <c r="E9">
        <v>0.42199999999999999</v>
      </c>
      <c r="F9">
        <v>0.42199999999999999</v>
      </c>
      <c r="G9">
        <v>1.266</v>
      </c>
      <c r="H9">
        <v>1.266</v>
      </c>
      <c r="I9">
        <v>1.266</v>
      </c>
      <c r="J9">
        <v>1.266</v>
      </c>
      <c r="K9" t="s">
        <v>10</v>
      </c>
      <c r="N9">
        <f t="shared" si="1"/>
        <v>0.42199999999999999</v>
      </c>
      <c r="P9">
        <f t="shared" si="2"/>
        <v>2.2829094648999994E-2</v>
      </c>
      <c r="S9" t="str">
        <f t="shared" si="3"/>
        <v/>
      </c>
      <c r="U9">
        <f t="shared" si="4"/>
        <v>4.7033898129000017E-2</v>
      </c>
    </row>
    <row r="10" spans="1:23" x14ac:dyDescent="0.35">
      <c r="A10" s="1">
        <v>9.2592592592592588E-5</v>
      </c>
      <c r="B10" s="11">
        <v>8</v>
      </c>
      <c r="C10">
        <v>0.42</v>
      </c>
      <c r="D10">
        <v>0.42</v>
      </c>
      <c r="E10">
        <v>0.42</v>
      </c>
      <c r="F10">
        <v>0.42</v>
      </c>
      <c r="G10">
        <v>1.2669999999999999</v>
      </c>
      <c r="H10">
        <v>1.2669999999999999</v>
      </c>
      <c r="I10">
        <v>1.2669999999999999</v>
      </c>
      <c r="J10">
        <v>1.2669999999999999</v>
      </c>
      <c r="K10" t="s">
        <v>10</v>
      </c>
      <c r="N10">
        <f t="shared" si="1"/>
        <v>0.42</v>
      </c>
      <c r="P10">
        <f t="shared" si="2"/>
        <v>2.2228722648999992E-2</v>
      </c>
      <c r="S10" t="str">
        <f t="shared" si="3"/>
        <v/>
      </c>
      <c r="U10">
        <f t="shared" si="4"/>
        <v>4.7905390129000018E-2</v>
      </c>
    </row>
    <row r="11" spans="1:23" x14ac:dyDescent="0.35">
      <c r="A11" s="1">
        <v>1.0416666666666667E-4</v>
      </c>
      <c r="B11" s="11">
        <v>9</v>
      </c>
      <c r="C11">
        <v>0.42</v>
      </c>
      <c r="D11">
        <v>0.42</v>
      </c>
      <c r="E11">
        <v>0.42</v>
      </c>
      <c r="F11">
        <v>0.42</v>
      </c>
      <c r="G11">
        <v>1.266</v>
      </c>
      <c r="H11">
        <v>1.266</v>
      </c>
      <c r="I11">
        <v>1.266</v>
      </c>
      <c r="J11">
        <v>1.266</v>
      </c>
      <c r="K11" t="s">
        <v>10</v>
      </c>
      <c r="N11">
        <f t="shared" si="1"/>
        <v>0.42</v>
      </c>
      <c r="P11">
        <f t="shared" si="2"/>
        <v>2.2228722648999992E-2</v>
      </c>
      <c r="S11" t="str">
        <f t="shared" si="3"/>
        <v/>
      </c>
      <c r="U11">
        <f t="shared" si="4"/>
        <v>4.7905390129000018E-2</v>
      </c>
    </row>
    <row r="12" spans="1:23" x14ac:dyDescent="0.35">
      <c r="A12" s="1">
        <v>1.1574074074074073E-4</v>
      </c>
      <c r="B12" s="11">
        <v>10</v>
      </c>
      <c r="C12">
        <v>0.53900000000000003</v>
      </c>
      <c r="D12">
        <v>0.53900000000000003</v>
      </c>
      <c r="E12">
        <v>0.53900000000000003</v>
      </c>
      <c r="F12">
        <v>0.53900000000000003</v>
      </c>
      <c r="G12">
        <v>1.2669999999999999</v>
      </c>
      <c r="H12">
        <v>1.2669999999999999</v>
      </c>
      <c r="I12">
        <v>1.2669999999999999</v>
      </c>
      <c r="J12">
        <v>1.2669999999999999</v>
      </c>
      <c r="K12" t="str">
        <f t="shared" si="0"/>
        <v>contract</v>
      </c>
      <c r="N12" t="str">
        <f t="shared" si="1"/>
        <v/>
      </c>
      <c r="P12">
        <f t="shared" si="2"/>
        <v>7.187385664900002E-2</v>
      </c>
      <c r="S12">
        <f t="shared" si="3"/>
        <v>0.53900000000000003</v>
      </c>
      <c r="U12">
        <f t="shared" si="4"/>
        <v>9.9746161289999986E-3</v>
      </c>
    </row>
    <row r="13" spans="1:23" x14ac:dyDescent="0.35">
      <c r="A13" s="1">
        <v>1.273148148148148E-4</v>
      </c>
      <c r="B13" s="11">
        <v>11</v>
      </c>
      <c r="C13">
        <v>0.95799999999999996</v>
      </c>
      <c r="D13">
        <v>0.95799999999999996</v>
      </c>
      <c r="E13">
        <v>0.95799999999999996</v>
      </c>
      <c r="F13">
        <v>0.95799999999999996</v>
      </c>
      <c r="G13">
        <v>1.2709999999999999</v>
      </c>
      <c r="H13">
        <v>1.2709999999999999</v>
      </c>
      <c r="I13">
        <v>1.2709999999999999</v>
      </c>
      <c r="J13">
        <v>1.2709999999999999</v>
      </c>
      <c r="K13" t="str">
        <f t="shared" si="0"/>
        <v>contract</v>
      </c>
      <c r="N13" t="str">
        <f t="shared" si="1"/>
        <v/>
      </c>
      <c r="P13">
        <f t="shared" si="2"/>
        <v>0.47209679064899995</v>
      </c>
      <c r="S13">
        <f t="shared" si="3"/>
        <v>0.95799999999999996</v>
      </c>
      <c r="U13">
        <f t="shared" si="4"/>
        <v>0.10184204212899996</v>
      </c>
    </row>
    <row r="14" spans="1:23" x14ac:dyDescent="0.35">
      <c r="A14" s="1">
        <v>1.3888888888888889E-4</v>
      </c>
      <c r="B14" s="11">
        <v>12</v>
      </c>
      <c r="C14">
        <v>0.81799999999999995</v>
      </c>
      <c r="D14">
        <v>0.81799999999999995</v>
      </c>
      <c r="E14">
        <v>0.81799999999999995</v>
      </c>
      <c r="F14">
        <v>0.81799999999999995</v>
      </c>
      <c r="G14">
        <v>1.266</v>
      </c>
      <c r="H14">
        <v>1.266</v>
      </c>
      <c r="I14">
        <v>1.266</v>
      </c>
      <c r="J14">
        <v>1.266</v>
      </c>
      <c r="K14" t="str">
        <f t="shared" si="0"/>
        <v>contract</v>
      </c>
      <c r="N14" t="str">
        <f t="shared" si="1"/>
        <v/>
      </c>
      <c r="P14">
        <f t="shared" si="2"/>
        <v>0.29931075064899992</v>
      </c>
      <c r="S14">
        <f t="shared" si="3"/>
        <v>0.81799999999999995</v>
      </c>
      <c r="U14">
        <f t="shared" si="4"/>
        <v>3.208648212899997E-2</v>
      </c>
    </row>
    <row r="15" spans="1:23" x14ac:dyDescent="0.35">
      <c r="A15" s="1">
        <v>1.5046296296296297E-4</v>
      </c>
      <c r="B15" s="11">
        <v>13</v>
      </c>
      <c r="C15">
        <v>0.435</v>
      </c>
      <c r="D15">
        <v>0.435</v>
      </c>
      <c r="E15">
        <v>0.435</v>
      </c>
      <c r="F15">
        <v>0.435</v>
      </c>
      <c r="G15">
        <v>1.266</v>
      </c>
      <c r="H15">
        <v>1.266</v>
      </c>
      <c r="I15">
        <v>1.266</v>
      </c>
      <c r="J15">
        <v>1.266</v>
      </c>
      <c r="K15" t="s">
        <v>10</v>
      </c>
      <c r="N15">
        <f t="shared" si="1"/>
        <v>0.435</v>
      </c>
      <c r="P15">
        <f t="shared" si="2"/>
        <v>2.6926512648999996E-2</v>
      </c>
      <c r="S15" t="str">
        <f t="shared" si="3"/>
        <v/>
      </c>
      <c r="U15">
        <f t="shared" si="4"/>
        <v>4.1564200129000008E-2</v>
      </c>
    </row>
    <row r="16" spans="1:23" x14ac:dyDescent="0.35">
      <c r="A16" s="1">
        <v>1.6203703703703703E-4</v>
      </c>
      <c r="B16" s="11">
        <v>14</v>
      </c>
      <c r="C16">
        <v>0.436</v>
      </c>
      <c r="D16">
        <v>0.436</v>
      </c>
      <c r="E16">
        <v>0.436</v>
      </c>
      <c r="F16">
        <v>0.436</v>
      </c>
      <c r="G16">
        <v>1.264</v>
      </c>
      <c r="H16">
        <v>1.264</v>
      </c>
      <c r="I16">
        <v>1.264</v>
      </c>
      <c r="J16">
        <v>1.264</v>
      </c>
      <c r="K16" t="s">
        <v>10</v>
      </c>
      <c r="N16">
        <f t="shared" si="1"/>
        <v>0.436</v>
      </c>
      <c r="P16">
        <f t="shared" si="2"/>
        <v>2.7255698648999998E-2</v>
      </c>
      <c r="S16" t="str">
        <f t="shared" si="3"/>
        <v/>
      </c>
      <c r="U16">
        <f t="shared" si="4"/>
        <v>4.1157454129000008E-2</v>
      </c>
    </row>
    <row r="17" spans="1:21" x14ac:dyDescent="0.35">
      <c r="A17" s="1">
        <v>1.7361111111111112E-4</v>
      </c>
      <c r="B17" s="11">
        <v>15</v>
      </c>
      <c r="C17">
        <v>0.42899999999999999</v>
      </c>
      <c r="D17">
        <v>0.42899999999999999</v>
      </c>
      <c r="E17">
        <v>0.42899999999999999</v>
      </c>
      <c r="F17">
        <v>0.42899999999999999</v>
      </c>
      <c r="G17">
        <v>1.264</v>
      </c>
      <c r="H17">
        <v>1.264</v>
      </c>
      <c r="I17">
        <v>1.264</v>
      </c>
      <c r="J17">
        <v>1.264</v>
      </c>
      <c r="K17" t="s">
        <v>10</v>
      </c>
      <c r="N17">
        <f t="shared" si="1"/>
        <v>0.42899999999999999</v>
      </c>
      <c r="P17">
        <f t="shared" si="2"/>
        <v>2.4993396648999994E-2</v>
      </c>
      <c r="S17" t="str">
        <f t="shared" si="3"/>
        <v/>
      </c>
      <c r="U17">
        <f t="shared" si="4"/>
        <v>4.4046676129000012E-2</v>
      </c>
    </row>
    <row r="18" spans="1:21" x14ac:dyDescent="0.35">
      <c r="A18" s="1">
        <v>1.8518518518518518E-4</v>
      </c>
      <c r="B18" s="11">
        <v>16</v>
      </c>
      <c r="C18">
        <v>0.59299999999999997</v>
      </c>
      <c r="D18">
        <v>0.59299999999999997</v>
      </c>
      <c r="E18">
        <v>0.59299999999999997</v>
      </c>
      <c r="F18">
        <v>0.59299999999999997</v>
      </c>
      <c r="G18">
        <v>1.2669999999999999</v>
      </c>
      <c r="H18">
        <v>1.2669999999999999</v>
      </c>
      <c r="I18">
        <v>1.2669999999999999</v>
      </c>
      <c r="J18">
        <v>1.2669999999999999</v>
      </c>
      <c r="K18" t="str">
        <f t="shared" si="0"/>
        <v>contract</v>
      </c>
      <c r="N18" t="str">
        <f t="shared" si="1"/>
        <v/>
      </c>
      <c r="P18">
        <f t="shared" si="2"/>
        <v>0.10374390064899998</v>
      </c>
      <c r="S18">
        <f t="shared" si="3"/>
        <v>0.59299999999999997</v>
      </c>
      <c r="U18">
        <f t="shared" si="4"/>
        <v>2.1043321290000047E-3</v>
      </c>
    </row>
    <row r="19" spans="1:21" x14ac:dyDescent="0.35">
      <c r="A19" s="1">
        <v>1.9675925925925926E-4</v>
      </c>
      <c r="B19" s="11">
        <v>17</v>
      </c>
      <c r="C19">
        <v>1.0349999999999999</v>
      </c>
      <c r="D19">
        <v>1.0349999999999999</v>
      </c>
      <c r="E19">
        <v>1.0349999999999999</v>
      </c>
      <c r="F19">
        <v>1.0349999999999999</v>
      </c>
      <c r="G19">
        <v>1.2689999999999999</v>
      </c>
      <c r="H19">
        <v>1.2689999999999999</v>
      </c>
      <c r="I19">
        <v>1.2689999999999999</v>
      </c>
      <c r="J19">
        <v>1.2689999999999999</v>
      </c>
      <c r="K19" t="str">
        <f t="shared" si="0"/>
        <v>contract</v>
      </c>
      <c r="N19" t="str">
        <f t="shared" si="1"/>
        <v/>
      </c>
      <c r="P19">
        <f t="shared" si="2"/>
        <v>0.58383811264899987</v>
      </c>
      <c r="S19">
        <f t="shared" si="3"/>
        <v>1.0349999999999999</v>
      </c>
      <c r="U19">
        <f t="shared" si="4"/>
        <v>0.15691660012899991</v>
      </c>
    </row>
    <row r="20" spans="1:21" x14ac:dyDescent="0.35">
      <c r="A20" s="1">
        <v>2.0833333333333335E-4</v>
      </c>
      <c r="B20" s="11">
        <v>18</v>
      </c>
      <c r="C20">
        <v>0.56799999999999995</v>
      </c>
      <c r="D20">
        <v>0.56799999999999995</v>
      </c>
      <c r="E20">
        <v>0.56799999999999995</v>
      </c>
      <c r="F20">
        <v>0.56799999999999995</v>
      </c>
      <c r="G20">
        <v>1.2649999999999999</v>
      </c>
      <c r="H20">
        <v>1.2649999999999999</v>
      </c>
      <c r="I20">
        <v>1.2649999999999999</v>
      </c>
      <c r="J20">
        <v>1.2649999999999999</v>
      </c>
      <c r="K20" t="str">
        <f t="shared" si="0"/>
        <v>contract</v>
      </c>
      <c r="N20" t="str">
        <f t="shared" si="1"/>
        <v/>
      </c>
      <c r="P20">
        <f t="shared" si="2"/>
        <v>8.8264250648999967E-2</v>
      </c>
      <c r="S20">
        <f t="shared" si="3"/>
        <v>0.56799999999999995</v>
      </c>
      <c r="U20">
        <f t="shared" si="4"/>
        <v>5.0229821290000108E-3</v>
      </c>
    </row>
    <row r="21" spans="1:21" x14ac:dyDescent="0.35">
      <c r="A21" s="1">
        <v>2.199074074074074E-4</v>
      </c>
      <c r="B21" s="11">
        <v>19</v>
      </c>
      <c r="C21">
        <v>0.41199999999999998</v>
      </c>
      <c r="D21">
        <v>0.41199999999999998</v>
      </c>
      <c r="E21">
        <v>0.41199999999999998</v>
      </c>
      <c r="F21">
        <v>0.41199999999999998</v>
      </c>
      <c r="G21">
        <v>1.2649999999999999</v>
      </c>
      <c r="H21">
        <v>1.2649999999999999</v>
      </c>
      <c r="I21">
        <v>1.2649999999999999</v>
      </c>
      <c r="J21">
        <v>1.2649999999999999</v>
      </c>
      <c r="K21" t="s">
        <v>10</v>
      </c>
      <c r="N21">
        <f t="shared" si="1"/>
        <v>0.41199999999999998</v>
      </c>
      <c r="P21">
        <f t="shared" si="2"/>
        <v>1.9907234648999992E-2</v>
      </c>
      <c r="S21" t="str">
        <f t="shared" si="3"/>
        <v/>
      </c>
      <c r="U21">
        <f t="shared" si="4"/>
        <v>5.1471358129000021E-2</v>
      </c>
    </row>
    <row r="22" spans="1:21" x14ac:dyDescent="0.35">
      <c r="A22" s="1">
        <v>2.3148148148148146E-4</v>
      </c>
      <c r="B22" s="11">
        <v>20</v>
      </c>
      <c r="C22">
        <v>0.182</v>
      </c>
      <c r="D22">
        <v>0.182</v>
      </c>
      <c r="E22">
        <v>0.182</v>
      </c>
      <c r="F22">
        <v>0.182</v>
      </c>
      <c r="G22">
        <v>1.2649999999999999</v>
      </c>
      <c r="H22">
        <v>1.2649999999999999</v>
      </c>
      <c r="I22">
        <v>1.2649999999999999</v>
      </c>
      <c r="J22">
        <v>1.2649999999999999</v>
      </c>
      <c r="K22" t="str">
        <f t="shared" si="0"/>
        <v>rest</v>
      </c>
      <c r="N22">
        <f t="shared" si="1"/>
        <v>0.182</v>
      </c>
      <c r="P22">
        <f t="shared" si="2"/>
        <v>7.904454649000003E-3</v>
      </c>
      <c r="S22" t="str">
        <f t="shared" si="3"/>
        <v/>
      </c>
      <c r="U22">
        <f t="shared" si="4"/>
        <v>0.20873293812900004</v>
      </c>
    </row>
    <row r="23" spans="1:21" x14ac:dyDescent="0.35">
      <c r="A23" s="1">
        <v>2.4305555555555552E-4</v>
      </c>
      <c r="B23" s="11">
        <v>21</v>
      </c>
      <c r="C23">
        <v>0.13500000000000001</v>
      </c>
      <c r="D23">
        <v>0.13500000000000001</v>
      </c>
      <c r="E23">
        <v>0.13500000000000001</v>
      </c>
      <c r="F23">
        <v>0.13500000000000001</v>
      </c>
      <c r="G23">
        <v>1.2629999999999999</v>
      </c>
      <c r="H23">
        <v>1.2629999999999999</v>
      </c>
      <c r="I23">
        <v>1.2629999999999999</v>
      </c>
      <c r="J23">
        <v>1.2629999999999999</v>
      </c>
      <c r="K23" t="str">
        <f t="shared" si="0"/>
        <v>rest</v>
      </c>
      <c r="N23">
        <f t="shared" si="1"/>
        <v>0.13500000000000001</v>
      </c>
      <c r="P23">
        <f t="shared" si="2"/>
        <v>1.8470712649E-2</v>
      </c>
      <c r="S23" t="str">
        <f t="shared" si="3"/>
        <v/>
      </c>
      <c r="U23">
        <f t="shared" si="4"/>
        <v>0.25388800012900004</v>
      </c>
    </row>
    <row r="24" spans="1:21" x14ac:dyDescent="0.35">
      <c r="A24" s="1">
        <v>2.5462962962962961E-4</v>
      </c>
      <c r="B24" s="11">
        <v>22</v>
      </c>
      <c r="C24">
        <v>0.27300000000000002</v>
      </c>
      <c r="D24">
        <v>0.27300000000000002</v>
      </c>
      <c r="E24">
        <v>0.27300000000000002</v>
      </c>
      <c r="F24">
        <v>0.27300000000000002</v>
      </c>
      <c r="G24">
        <v>1.264</v>
      </c>
      <c r="H24">
        <v>1.264</v>
      </c>
      <c r="I24">
        <v>1.264</v>
      </c>
      <c r="J24">
        <v>1.264</v>
      </c>
      <c r="K24" t="str">
        <f t="shared" si="0"/>
        <v>rest</v>
      </c>
      <c r="N24">
        <f t="shared" si="1"/>
        <v>0.27300000000000002</v>
      </c>
      <c r="P24">
        <f t="shared" si="2"/>
        <v>4.3806490000000482E-6</v>
      </c>
      <c r="S24" t="str">
        <f t="shared" si="3"/>
        <v/>
      </c>
      <c r="U24">
        <f t="shared" si="4"/>
        <v>0.13386305212900002</v>
      </c>
    </row>
    <row r="25" spans="1:21" x14ac:dyDescent="0.35">
      <c r="A25" s="1">
        <v>2.6620370370370372E-4</v>
      </c>
      <c r="B25" s="11">
        <v>23</v>
      </c>
      <c r="C25">
        <v>0.94099999999999995</v>
      </c>
      <c r="D25">
        <v>0.94099999999999995</v>
      </c>
      <c r="E25">
        <v>0.94099999999999995</v>
      </c>
      <c r="F25">
        <v>0.94099999999999995</v>
      </c>
      <c r="G25">
        <v>1.2709999999999999</v>
      </c>
      <c r="H25">
        <v>1.2709999999999999</v>
      </c>
      <c r="I25">
        <v>1.2709999999999999</v>
      </c>
      <c r="J25">
        <v>1.2709999999999999</v>
      </c>
      <c r="K25" t="str">
        <f t="shared" si="0"/>
        <v>contract</v>
      </c>
      <c r="N25" t="str">
        <f t="shared" si="1"/>
        <v/>
      </c>
      <c r="P25">
        <f t="shared" si="2"/>
        <v>0.44902462864899989</v>
      </c>
      <c r="S25">
        <f t="shared" si="3"/>
        <v>0.94099999999999995</v>
      </c>
      <c r="U25">
        <f t="shared" si="4"/>
        <v>9.1280724128999957E-2</v>
      </c>
    </row>
    <row r="26" spans="1:21" x14ac:dyDescent="0.35">
      <c r="A26" s="1">
        <v>2.7777777777777778E-4</v>
      </c>
      <c r="B26" s="11">
        <v>24</v>
      </c>
      <c r="C26">
        <v>0.56200000000000006</v>
      </c>
      <c r="D26">
        <v>0.56200000000000006</v>
      </c>
      <c r="E26">
        <v>0.56200000000000006</v>
      </c>
      <c r="F26">
        <v>0.56200000000000006</v>
      </c>
      <c r="G26">
        <v>1.264</v>
      </c>
      <c r="H26">
        <v>1.264</v>
      </c>
      <c r="I26">
        <v>1.264</v>
      </c>
      <c r="J26">
        <v>1.264</v>
      </c>
      <c r="K26" t="str">
        <f t="shared" si="0"/>
        <v>contract</v>
      </c>
      <c r="N26" t="str">
        <f t="shared" si="1"/>
        <v/>
      </c>
      <c r="P26">
        <f t="shared" si="2"/>
        <v>8.4735134649000024E-2</v>
      </c>
      <c r="S26">
        <f t="shared" si="3"/>
        <v>0.56200000000000006</v>
      </c>
      <c r="U26">
        <f t="shared" si="4"/>
        <v>5.909458128999995E-3</v>
      </c>
    </row>
    <row r="27" spans="1:21" x14ac:dyDescent="0.35">
      <c r="A27" s="1">
        <v>2.8935185185185189E-4</v>
      </c>
      <c r="B27" s="11">
        <v>25</v>
      </c>
      <c r="C27">
        <v>0.13400000000000001</v>
      </c>
      <c r="D27">
        <v>0.13400000000000001</v>
      </c>
      <c r="E27">
        <v>0.13400000000000001</v>
      </c>
      <c r="F27">
        <v>0.13400000000000001</v>
      </c>
      <c r="G27">
        <v>1.2629999999999999</v>
      </c>
      <c r="H27">
        <v>1.2629999999999999</v>
      </c>
      <c r="I27">
        <v>1.2629999999999999</v>
      </c>
      <c r="J27">
        <v>1.2629999999999999</v>
      </c>
      <c r="K27" t="str">
        <f t="shared" si="0"/>
        <v>rest</v>
      </c>
      <c r="N27">
        <f t="shared" si="1"/>
        <v>0.13400000000000001</v>
      </c>
      <c r="P27">
        <f t="shared" si="2"/>
        <v>1.8743526649E-2</v>
      </c>
      <c r="S27" t="str">
        <f t="shared" si="3"/>
        <v/>
      </c>
      <c r="U27">
        <f t="shared" si="4"/>
        <v>0.25489674612900004</v>
      </c>
    </row>
    <row r="28" spans="1:21" x14ac:dyDescent="0.35">
      <c r="A28" s="1">
        <v>3.0092592592592595E-4</v>
      </c>
      <c r="B28" s="11">
        <v>26</v>
      </c>
      <c r="C28">
        <v>0.13600000000000001</v>
      </c>
      <c r="D28">
        <v>0.13600000000000001</v>
      </c>
      <c r="E28">
        <v>0.13600000000000001</v>
      </c>
      <c r="F28">
        <v>0.13600000000000001</v>
      </c>
      <c r="G28">
        <v>1.2629999999999999</v>
      </c>
      <c r="H28">
        <v>1.2629999999999999</v>
      </c>
      <c r="I28">
        <v>1.2629999999999999</v>
      </c>
      <c r="J28">
        <v>1.2629999999999999</v>
      </c>
      <c r="K28" t="str">
        <f t="shared" si="0"/>
        <v>rest</v>
      </c>
      <c r="N28">
        <f t="shared" si="1"/>
        <v>0.13600000000000001</v>
      </c>
      <c r="P28">
        <f t="shared" si="2"/>
        <v>1.8199898648999999E-2</v>
      </c>
      <c r="S28" t="str">
        <f t="shared" si="3"/>
        <v/>
      </c>
      <c r="U28">
        <f t="shared" si="4"/>
        <v>0.25288125412900003</v>
      </c>
    </row>
    <row r="29" spans="1:21" x14ac:dyDescent="0.35">
      <c r="A29" s="1">
        <v>3.1250000000000001E-4</v>
      </c>
      <c r="B29" s="11">
        <v>27</v>
      </c>
      <c r="C29">
        <v>0.13600000000000001</v>
      </c>
      <c r="D29">
        <v>0.13600000000000001</v>
      </c>
      <c r="E29">
        <v>0.13600000000000001</v>
      </c>
      <c r="F29">
        <v>0.13600000000000001</v>
      </c>
      <c r="G29">
        <v>1.262</v>
      </c>
      <c r="H29">
        <v>1.262</v>
      </c>
      <c r="I29">
        <v>1.262</v>
      </c>
      <c r="J29">
        <v>1.262</v>
      </c>
      <c r="K29" t="str">
        <f t="shared" si="0"/>
        <v>rest</v>
      </c>
      <c r="N29">
        <f t="shared" si="1"/>
        <v>0.13600000000000001</v>
      </c>
      <c r="P29">
        <f t="shared" si="2"/>
        <v>1.8199898648999999E-2</v>
      </c>
      <c r="S29" t="str">
        <f t="shared" si="3"/>
        <v/>
      </c>
      <c r="U29">
        <f t="shared" si="4"/>
        <v>0.25288125412900003</v>
      </c>
    </row>
    <row r="30" spans="1:21" x14ac:dyDescent="0.35">
      <c r="A30" s="1">
        <v>3.2407407407407406E-4</v>
      </c>
      <c r="B30" s="11">
        <v>28</v>
      </c>
      <c r="C30">
        <v>0.41799999999999998</v>
      </c>
      <c r="D30">
        <v>0.41799999999999998</v>
      </c>
      <c r="E30">
        <v>0.41799999999999998</v>
      </c>
      <c r="F30">
        <v>0.41799999999999998</v>
      </c>
      <c r="G30">
        <v>1.264</v>
      </c>
      <c r="H30">
        <v>1.264</v>
      </c>
      <c r="I30">
        <v>1.264</v>
      </c>
      <c r="J30">
        <v>1.264</v>
      </c>
      <c r="K30" t="str">
        <f t="shared" si="0"/>
        <v>contract</v>
      </c>
      <c r="N30" t="str">
        <f t="shared" si="1"/>
        <v/>
      </c>
      <c r="P30">
        <f t="shared" si="2"/>
        <v>2.1636350648999991E-2</v>
      </c>
      <c r="S30">
        <f t="shared" si="3"/>
        <v>0.41799999999999998</v>
      </c>
      <c r="U30">
        <f t="shared" si="4"/>
        <v>4.8784882129000021E-2</v>
      </c>
    </row>
    <row r="31" spans="1:21" x14ac:dyDescent="0.35">
      <c r="A31" s="1">
        <v>3.3564814814814812E-4</v>
      </c>
      <c r="B31" s="11">
        <v>29</v>
      </c>
      <c r="C31">
        <v>1.054</v>
      </c>
      <c r="D31">
        <v>1.054</v>
      </c>
      <c r="E31">
        <v>1.054</v>
      </c>
      <c r="F31">
        <v>1.054</v>
      </c>
      <c r="G31">
        <v>1.2709999999999999</v>
      </c>
      <c r="H31">
        <v>1.2709999999999999</v>
      </c>
      <c r="I31">
        <v>1.2709999999999999</v>
      </c>
      <c r="J31">
        <v>1.2709999999999999</v>
      </c>
      <c r="K31" t="str">
        <f t="shared" si="0"/>
        <v>contract</v>
      </c>
      <c r="N31" t="str">
        <f t="shared" si="1"/>
        <v/>
      </c>
      <c r="P31">
        <f t="shared" si="2"/>
        <v>0.61323464664900007</v>
      </c>
      <c r="S31">
        <f t="shared" si="3"/>
        <v>1.054</v>
      </c>
      <c r="U31">
        <f t="shared" si="4"/>
        <v>0.17233042612900001</v>
      </c>
    </row>
    <row r="32" spans="1:21" x14ac:dyDescent="0.35">
      <c r="A32" s="1">
        <v>3.4722222222222224E-4</v>
      </c>
      <c r="B32" s="11">
        <v>30</v>
      </c>
      <c r="C32">
        <v>0.45700000000000002</v>
      </c>
      <c r="D32">
        <v>0.45700000000000002</v>
      </c>
      <c r="E32">
        <v>0.45700000000000002</v>
      </c>
      <c r="F32">
        <v>0.45700000000000002</v>
      </c>
      <c r="G32">
        <v>1.2649999999999999</v>
      </c>
      <c r="H32">
        <v>1.2649999999999999</v>
      </c>
      <c r="I32">
        <v>1.2649999999999999</v>
      </c>
      <c r="J32">
        <v>1.2649999999999999</v>
      </c>
      <c r="K32" t="str">
        <f t="shared" si="0"/>
        <v>contract</v>
      </c>
      <c r="N32" t="str">
        <f t="shared" si="1"/>
        <v/>
      </c>
      <c r="P32">
        <f t="shared" si="2"/>
        <v>3.4630604649000002E-2</v>
      </c>
      <c r="S32">
        <f t="shared" si="3"/>
        <v>0.45700000000000002</v>
      </c>
      <c r="U32">
        <f t="shared" si="4"/>
        <v>3.3077788129000002E-2</v>
      </c>
    </row>
    <row r="33" spans="1:21" x14ac:dyDescent="0.35">
      <c r="A33" s="1">
        <v>3.5879629629629635E-4</v>
      </c>
      <c r="B33" s="11">
        <v>31</v>
      </c>
      <c r="C33">
        <v>0.13300000000000001</v>
      </c>
      <c r="D33">
        <v>0.13300000000000001</v>
      </c>
      <c r="E33">
        <v>0.13300000000000001</v>
      </c>
      <c r="F33">
        <v>0.13300000000000001</v>
      </c>
      <c r="G33">
        <v>1.264</v>
      </c>
      <c r="H33">
        <v>1.264</v>
      </c>
      <c r="I33">
        <v>1.264</v>
      </c>
      <c r="J33">
        <v>1.264</v>
      </c>
      <c r="K33" t="str">
        <f t="shared" si="0"/>
        <v>rest</v>
      </c>
      <c r="N33">
        <f t="shared" si="1"/>
        <v>0.13300000000000001</v>
      </c>
      <c r="P33">
        <f t="shared" si="2"/>
        <v>1.9018340649000001E-2</v>
      </c>
      <c r="S33" t="str">
        <f t="shared" si="3"/>
        <v/>
      </c>
      <c r="U33">
        <f t="shared" si="4"/>
        <v>0.25590749212899999</v>
      </c>
    </row>
    <row r="34" spans="1:21" x14ac:dyDescent="0.35">
      <c r="A34" s="1">
        <v>3.7037037037037035E-4</v>
      </c>
      <c r="B34" s="11">
        <v>32</v>
      </c>
      <c r="C34">
        <v>0.13400000000000001</v>
      </c>
      <c r="D34">
        <v>0.13400000000000001</v>
      </c>
      <c r="E34">
        <v>0.13400000000000001</v>
      </c>
      <c r="F34">
        <v>0.13400000000000001</v>
      </c>
      <c r="G34">
        <v>1.2629999999999999</v>
      </c>
      <c r="H34">
        <v>1.2629999999999999</v>
      </c>
      <c r="I34">
        <v>1.2629999999999999</v>
      </c>
      <c r="J34">
        <v>1.2629999999999999</v>
      </c>
      <c r="K34" t="str">
        <f t="shared" si="0"/>
        <v>rest</v>
      </c>
      <c r="N34">
        <f t="shared" si="1"/>
        <v>0.13400000000000001</v>
      </c>
      <c r="P34">
        <f t="shared" si="2"/>
        <v>1.8743526649E-2</v>
      </c>
      <c r="S34" t="str">
        <f t="shared" si="3"/>
        <v/>
      </c>
      <c r="U34">
        <f t="shared" si="4"/>
        <v>0.25489674612900004</v>
      </c>
    </row>
    <row r="35" spans="1:21" x14ac:dyDescent="0.35">
      <c r="A35" s="1">
        <v>3.8194444444444446E-4</v>
      </c>
      <c r="B35" s="11">
        <v>33</v>
      </c>
      <c r="C35">
        <v>0.13600000000000001</v>
      </c>
      <c r="D35">
        <v>0.13600000000000001</v>
      </c>
      <c r="E35">
        <v>0.13600000000000001</v>
      </c>
      <c r="F35">
        <v>0.13600000000000001</v>
      </c>
      <c r="G35">
        <v>1.262</v>
      </c>
      <c r="H35">
        <v>1.262</v>
      </c>
      <c r="I35">
        <v>1.262</v>
      </c>
      <c r="J35">
        <v>1.262</v>
      </c>
      <c r="K35" t="str">
        <f t="shared" si="0"/>
        <v>rest</v>
      </c>
      <c r="N35">
        <f t="shared" si="1"/>
        <v>0.13600000000000001</v>
      </c>
      <c r="P35">
        <f t="shared" si="2"/>
        <v>1.8199898648999999E-2</v>
      </c>
      <c r="S35" t="str">
        <f t="shared" si="3"/>
        <v/>
      </c>
      <c r="U35">
        <f t="shared" si="4"/>
        <v>0.25288125412900003</v>
      </c>
    </row>
    <row r="36" spans="1:21" x14ac:dyDescent="0.35">
      <c r="A36" s="1">
        <v>3.9351851851851852E-4</v>
      </c>
      <c r="B36" s="11">
        <v>34</v>
      </c>
      <c r="C36">
        <v>0.36899999999999999</v>
      </c>
      <c r="D36">
        <v>0.36899999999999999</v>
      </c>
      <c r="E36">
        <v>0.36899999999999999</v>
      </c>
      <c r="F36">
        <v>0.36899999999999999</v>
      </c>
      <c r="G36">
        <v>1.266</v>
      </c>
      <c r="H36">
        <v>1.266</v>
      </c>
      <c r="I36">
        <v>1.266</v>
      </c>
      <c r="J36">
        <v>1.266</v>
      </c>
      <c r="K36" t="str">
        <f t="shared" si="0"/>
        <v>rest</v>
      </c>
      <c r="N36">
        <f t="shared" si="1"/>
        <v>0.36899999999999999</v>
      </c>
      <c r="P36">
        <f t="shared" si="2"/>
        <v>9.6222366489999971E-3</v>
      </c>
      <c r="S36" t="str">
        <f t="shared" si="3"/>
        <v/>
      </c>
      <c r="U36">
        <f t="shared" si="4"/>
        <v>7.2831436129000018E-2</v>
      </c>
    </row>
    <row r="37" spans="1:21" x14ac:dyDescent="0.35">
      <c r="A37" s="1">
        <v>4.0509259259259258E-4</v>
      </c>
      <c r="B37" s="11">
        <v>35</v>
      </c>
      <c r="C37">
        <v>1.05</v>
      </c>
      <c r="D37">
        <v>1.05</v>
      </c>
      <c r="E37">
        <v>1.05</v>
      </c>
      <c r="F37">
        <v>1.05</v>
      </c>
      <c r="G37">
        <v>1.268</v>
      </c>
      <c r="H37">
        <v>1.268</v>
      </c>
      <c r="I37">
        <v>1.268</v>
      </c>
      <c r="J37">
        <v>1.268</v>
      </c>
      <c r="K37" t="str">
        <f t="shared" si="0"/>
        <v>contract</v>
      </c>
      <c r="N37" t="str">
        <f t="shared" si="1"/>
        <v/>
      </c>
      <c r="P37">
        <f t="shared" si="2"/>
        <v>0.6069859026490001</v>
      </c>
      <c r="S37">
        <f t="shared" si="3"/>
        <v>1.05</v>
      </c>
      <c r="U37">
        <f t="shared" si="4"/>
        <v>0.16902541012900002</v>
      </c>
    </row>
    <row r="38" spans="1:21" x14ac:dyDescent="0.35">
      <c r="A38" s="1">
        <v>4.1666666666666669E-4</v>
      </c>
      <c r="B38" s="11">
        <v>36</v>
      </c>
      <c r="C38">
        <v>0.36099999999999999</v>
      </c>
      <c r="D38">
        <v>0.36099999999999999</v>
      </c>
      <c r="E38">
        <v>0.36099999999999999</v>
      </c>
      <c r="F38">
        <v>0.36099999999999999</v>
      </c>
      <c r="G38">
        <v>1.264</v>
      </c>
      <c r="H38">
        <v>1.264</v>
      </c>
      <c r="I38">
        <v>1.264</v>
      </c>
      <c r="J38">
        <v>1.264</v>
      </c>
      <c r="K38" t="str">
        <f t="shared" si="0"/>
        <v>rest</v>
      </c>
      <c r="N38">
        <f t="shared" si="1"/>
        <v>0.36099999999999999</v>
      </c>
      <c r="P38">
        <f t="shared" si="2"/>
        <v>8.1167486489999961E-3</v>
      </c>
      <c r="S38" t="str">
        <f t="shared" si="3"/>
        <v/>
      </c>
      <c r="U38">
        <f t="shared" si="4"/>
        <v>7.7213404129000018E-2</v>
      </c>
    </row>
    <row r="39" spans="1:21" x14ac:dyDescent="0.35">
      <c r="A39" s="1">
        <v>4.2824074074074075E-4</v>
      </c>
      <c r="B39" s="11">
        <v>37</v>
      </c>
      <c r="C39">
        <v>0.13400000000000001</v>
      </c>
      <c r="D39">
        <v>0.13400000000000001</v>
      </c>
      <c r="E39">
        <v>0.13400000000000001</v>
      </c>
      <c r="F39">
        <v>0.13400000000000001</v>
      </c>
      <c r="G39">
        <v>1.2629999999999999</v>
      </c>
      <c r="H39">
        <v>1.2629999999999999</v>
      </c>
      <c r="I39">
        <v>1.2629999999999999</v>
      </c>
      <c r="J39">
        <v>1.2629999999999999</v>
      </c>
      <c r="K39" t="str">
        <f t="shared" si="0"/>
        <v>rest</v>
      </c>
      <c r="N39">
        <f t="shared" si="1"/>
        <v>0.13400000000000001</v>
      </c>
      <c r="P39">
        <f t="shared" si="2"/>
        <v>1.8743526649E-2</v>
      </c>
      <c r="S39" t="str">
        <f t="shared" si="3"/>
        <v/>
      </c>
      <c r="U39">
        <f t="shared" si="4"/>
        <v>0.25489674612900004</v>
      </c>
    </row>
    <row r="40" spans="1:21" x14ac:dyDescent="0.35">
      <c r="A40" s="1">
        <v>4.3981481481481481E-4</v>
      </c>
      <c r="B40" s="11">
        <v>38</v>
      </c>
      <c r="C40">
        <v>0.13600000000000001</v>
      </c>
      <c r="D40">
        <v>0.13600000000000001</v>
      </c>
      <c r="E40">
        <v>0.13600000000000001</v>
      </c>
      <c r="F40">
        <v>0.13600000000000001</v>
      </c>
      <c r="G40">
        <v>1.2629999999999999</v>
      </c>
      <c r="H40">
        <v>1.2629999999999999</v>
      </c>
      <c r="I40">
        <v>1.2629999999999999</v>
      </c>
      <c r="J40">
        <v>1.2629999999999999</v>
      </c>
      <c r="K40" t="str">
        <f t="shared" si="0"/>
        <v>rest</v>
      </c>
      <c r="N40">
        <f t="shared" si="1"/>
        <v>0.13600000000000001</v>
      </c>
      <c r="P40">
        <f t="shared" si="2"/>
        <v>1.8199898648999999E-2</v>
      </c>
      <c r="S40" t="str">
        <f t="shared" si="3"/>
        <v/>
      </c>
      <c r="U40">
        <f t="shared" si="4"/>
        <v>0.25288125412900003</v>
      </c>
    </row>
    <row r="41" spans="1:21" x14ac:dyDescent="0.35">
      <c r="A41" s="1">
        <v>4.5138888888888892E-4</v>
      </c>
      <c r="B41" s="11">
        <v>39</v>
      </c>
      <c r="C41">
        <v>0.13600000000000001</v>
      </c>
      <c r="D41">
        <v>0.13600000000000001</v>
      </c>
      <c r="E41">
        <v>0.13600000000000001</v>
      </c>
      <c r="F41">
        <v>0.13600000000000001</v>
      </c>
      <c r="G41">
        <v>1.2629999999999999</v>
      </c>
      <c r="H41">
        <v>1.2629999999999999</v>
      </c>
      <c r="I41">
        <v>1.2629999999999999</v>
      </c>
      <c r="J41">
        <v>1.2629999999999999</v>
      </c>
      <c r="K41" t="str">
        <f t="shared" si="0"/>
        <v>rest</v>
      </c>
      <c r="N41">
        <f t="shared" si="1"/>
        <v>0.13600000000000001</v>
      </c>
      <c r="P41">
        <f t="shared" si="2"/>
        <v>1.8199898648999999E-2</v>
      </c>
      <c r="S41" t="str">
        <f t="shared" si="3"/>
        <v/>
      </c>
      <c r="U41">
        <f t="shared" si="4"/>
        <v>0.25288125412900003</v>
      </c>
    </row>
    <row r="42" spans="1:21" x14ac:dyDescent="0.35">
      <c r="A42" s="1">
        <v>4.6296296296296293E-4</v>
      </c>
      <c r="B42" s="11">
        <v>40</v>
      </c>
      <c r="C42">
        <v>0.441</v>
      </c>
      <c r="D42">
        <v>0.441</v>
      </c>
      <c r="E42">
        <v>0.441</v>
      </c>
      <c r="F42">
        <v>0.441</v>
      </c>
      <c r="G42">
        <v>1.2649999999999999</v>
      </c>
      <c r="H42">
        <v>1.2649999999999999</v>
      </c>
      <c r="I42">
        <v>1.2649999999999999</v>
      </c>
      <c r="J42">
        <v>1.2649999999999999</v>
      </c>
      <c r="K42" t="s">
        <v>10</v>
      </c>
      <c r="N42">
        <f t="shared" si="1"/>
        <v>0.441</v>
      </c>
      <c r="P42">
        <f t="shared" si="2"/>
        <v>2.8931628648999997E-2</v>
      </c>
      <c r="S42" t="str">
        <f t="shared" si="3"/>
        <v/>
      </c>
      <c r="U42">
        <f t="shared" si="4"/>
        <v>3.9153724129000006E-2</v>
      </c>
    </row>
    <row r="43" spans="1:21" x14ac:dyDescent="0.35">
      <c r="A43" s="1">
        <v>4.7453703703703704E-4</v>
      </c>
      <c r="B43" s="11">
        <v>41</v>
      </c>
      <c r="C43">
        <v>0.998</v>
      </c>
      <c r="D43">
        <v>0.998</v>
      </c>
      <c r="E43">
        <v>0.998</v>
      </c>
      <c r="F43">
        <v>0.998</v>
      </c>
      <c r="G43">
        <v>1.266</v>
      </c>
      <c r="H43">
        <v>1.266</v>
      </c>
      <c r="I43">
        <v>1.266</v>
      </c>
      <c r="J43">
        <v>1.266</v>
      </c>
      <c r="K43" t="str">
        <f t="shared" si="0"/>
        <v>contract</v>
      </c>
      <c r="N43" t="str">
        <f t="shared" si="1"/>
        <v/>
      </c>
      <c r="P43">
        <f t="shared" si="2"/>
        <v>0.52866423064900003</v>
      </c>
      <c r="S43">
        <f t="shared" si="3"/>
        <v>0.998</v>
      </c>
      <c r="U43">
        <f t="shared" si="4"/>
        <v>0.12897220212899999</v>
      </c>
    </row>
    <row r="44" spans="1:21" x14ac:dyDescent="0.35">
      <c r="A44" s="1">
        <v>4.8611111111111104E-4</v>
      </c>
      <c r="B44" s="11">
        <v>42</v>
      </c>
      <c r="C44">
        <v>0.28599999999999998</v>
      </c>
      <c r="D44">
        <v>0.28599999999999998</v>
      </c>
      <c r="E44">
        <v>0.28599999999999998</v>
      </c>
      <c r="F44">
        <v>0.28599999999999998</v>
      </c>
      <c r="G44">
        <v>1.2629999999999999</v>
      </c>
      <c r="H44">
        <v>1.2629999999999999</v>
      </c>
      <c r="I44">
        <v>1.2629999999999999</v>
      </c>
      <c r="J44">
        <v>1.2629999999999999</v>
      </c>
      <c r="K44" t="str">
        <f t="shared" si="0"/>
        <v>rest</v>
      </c>
      <c r="N44">
        <f t="shared" si="1"/>
        <v>0.28599999999999998</v>
      </c>
      <c r="P44">
        <f t="shared" si="2"/>
        <v>2.2779864899999901E-4</v>
      </c>
      <c r="S44" t="str">
        <f t="shared" si="3"/>
        <v/>
      </c>
      <c r="U44">
        <f t="shared" si="4"/>
        <v>0.12451935412900003</v>
      </c>
    </row>
    <row r="45" spans="1:21" x14ac:dyDescent="0.35">
      <c r="A45" s="1">
        <v>4.9768518518518521E-4</v>
      </c>
      <c r="B45" s="11">
        <v>43</v>
      </c>
      <c r="C45">
        <v>0.13200000000000001</v>
      </c>
      <c r="D45">
        <v>0.13200000000000001</v>
      </c>
      <c r="E45">
        <v>0.13200000000000001</v>
      </c>
      <c r="F45">
        <v>0.13200000000000001</v>
      </c>
      <c r="G45">
        <v>1.2629999999999999</v>
      </c>
      <c r="H45">
        <v>1.2629999999999999</v>
      </c>
      <c r="I45">
        <v>1.2629999999999999</v>
      </c>
      <c r="J45">
        <v>1.2629999999999999</v>
      </c>
      <c r="K45" t="str">
        <f t="shared" si="0"/>
        <v>rest</v>
      </c>
      <c r="N45">
        <f t="shared" si="1"/>
        <v>0.13200000000000001</v>
      </c>
      <c r="P45">
        <f t="shared" si="2"/>
        <v>1.9295154649000001E-2</v>
      </c>
      <c r="S45" t="str">
        <f t="shared" si="3"/>
        <v/>
      </c>
      <c r="U45">
        <f t="shared" si="4"/>
        <v>0.256920238129</v>
      </c>
    </row>
    <row r="46" spans="1:21" x14ac:dyDescent="0.35">
      <c r="A46" s="1">
        <v>5.0925925925925921E-4</v>
      </c>
      <c r="B46" s="11">
        <v>44</v>
      </c>
      <c r="C46">
        <v>0.13400000000000001</v>
      </c>
      <c r="D46">
        <v>0.13400000000000001</v>
      </c>
      <c r="E46">
        <v>0.13400000000000001</v>
      </c>
      <c r="F46">
        <v>0.13400000000000001</v>
      </c>
      <c r="G46">
        <v>1.2629999999999999</v>
      </c>
      <c r="H46">
        <v>1.2629999999999999</v>
      </c>
      <c r="I46">
        <v>1.2629999999999999</v>
      </c>
      <c r="J46">
        <v>1.2629999999999999</v>
      </c>
      <c r="K46" t="str">
        <f t="shared" si="0"/>
        <v>rest</v>
      </c>
      <c r="N46">
        <f t="shared" si="1"/>
        <v>0.13400000000000001</v>
      </c>
      <c r="P46">
        <f t="shared" si="2"/>
        <v>1.8743526649E-2</v>
      </c>
      <c r="S46" t="str">
        <f t="shared" si="3"/>
        <v/>
      </c>
      <c r="U46">
        <f t="shared" si="4"/>
        <v>0.25489674612900004</v>
      </c>
    </row>
    <row r="47" spans="1:21" x14ac:dyDescent="0.35">
      <c r="A47" s="1">
        <v>5.2083333333333333E-4</v>
      </c>
      <c r="B47" s="11">
        <v>45</v>
      </c>
      <c r="C47">
        <v>0.13300000000000001</v>
      </c>
      <c r="D47">
        <v>0.13300000000000001</v>
      </c>
      <c r="E47">
        <v>0.13300000000000001</v>
      </c>
      <c r="F47">
        <v>0.13300000000000001</v>
      </c>
      <c r="G47">
        <v>1.2629999999999999</v>
      </c>
      <c r="H47">
        <v>1.2629999999999999</v>
      </c>
      <c r="I47">
        <v>1.2629999999999999</v>
      </c>
      <c r="J47">
        <v>1.2629999999999999</v>
      </c>
      <c r="K47" t="str">
        <f t="shared" si="0"/>
        <v>rest</v>
      </c>
      <c r="N47">
        <f t="shared" si="1"/>
        <v>0.13300000000000001</v>
      </c>
      <c r="P47">
        <f t="shared" si="2"/>
        <v>1.9018340649000001E-2</v>
      </c>
      <c r="S47" t="str">
        <f t="shared" si="3"/>
        <v/>
      </c>
      <c r="U47">
        <f t="shared" si="4"/>
        <v>0.25590749212899999</v>
      </c>
    </row>
    <row r="48" spans="1:21" x14ac:dyDescent="0.35">
      <c r="A48" s="1">
        <v>5.3240740740740744E-4</v>
      </c>
      <c r="B48" s="11">
        <v>46</v>
      </c>
      <c r="C48">
        <v>0.32500000000000001</v>
      </c>
      <c r="D48">
        <v>0.32500000000000001</v>
      </c>
      <c r="E48">
        <v>0.32500000000000001</v>
      </c>
      <c r="F48">
        <v>0.32500000000000001</v>
      </c>
      <c r="G48">
        <v>1.2649999999999999</v>
      </c>
      <c r="H48">
        <v>1.2649999999999999</v>
      </c>
      <c r="I48">
        <v>1.2649999999999999</v>
      </c>
      <c r="J48">
        <v>1.2649999999999999</v>
      </c>
      <c r="K48" t="str">
        <f t="shared" si="0"/>
        <v>rest</v>
      </c>
      <c r="N48">
        <f t="shared" si="1"/>
        <v>0.32500000000000001</v>
      </c>
      <c r="P48">
        <f t="shared" si="2"/>
        <v>2.9260526490000002E-3</v>
      </c>
      <c r="S48" t="str">
        <f t="shared" si="3"/>
        <v/>
      </c>
      <c r="U48">
        <f t="shared" si="4"/>
        <v>9.8516260129000013E-2</v>
      </c>
    </row>
    <row r="49" spans="1:21" x14ac:dyDescent="0.35">
      <c r="A49" s="1">
        <v>5.4398148148148144E-4</v>
      </c>
      <c r="B49" s="11">
        <v>47</v>
      </c>
      <c r="C49">
        <v>0.999</v>
      </c>
      <c r="D49">
        <v>0.999</v>
      </c>
      <c r="E49">
        <v>0.999</v>
      </c>
      <c r="F49">
        <v>0.999</v>
      </c>
      <c r="G49">
        <v>1.2689999999999999</v>
      </c>
      <c r="H49">
        <v>1.2689999999999999</v>
      </c>
      <c r="I49">
        <v>1.2689999999999999</v>
      </c>
      <c r="J49">
        <v>1.2689999999999999</v>
      </c>
      <c r="K49" t="str">
        <f t="shared" si="0"/>
        <v>contract</v>
      </c>
      <c r="N49" t="str">
        <f t="shared" si="1"/>
        <v/>
      </c>
      <c r="P49">
        <f t="shared" si="2"/>
        <v>0.53011941664899997</v>
      </c>
      <c r="S49">
        <f t="shared" si="3"/>
        <v>0.999</v>
      </c>
      <c r="U49">
        <f t="shared" si="4"/>
        <v>0.12969145612899999</v>
      </c>
    </row>
    <row r="50" spans="1:21" x14ac:dyDescent="0.35">
      <c r="A50" s="1">
        <v>5.5555555555555556E-4</v>
      </c>
      <c r="B50" s="11">
        <v>48</v>
      </c>
      <c r="C50">
        <v>0.35299999999999998</v>
      </c>
      <c r="D50">
        <v>0.35299999999999998</v>
      </c>
      <c r="E50">
        <v>0.35299999999999998</v>
      </c>
      <c r="F50">
        <v>0.35299999999999998</v>
      </c>
      <c r="G50">
        <v>1.2629999999999999</v>
      </c>
      <c r="H50">
        <v>1.2629999999999999</v>
      </c>
      <c r="I50">
        <v>1.2629999999999999</v>
      </c>
      <c r="J50">
        <v>1.2629999999999999</v>
      </c>
      <c r="K50" t="str">
        <f t="shared" si="0"/>
        <v>rest</v>
      </c>
      <c r="N50">
        <f t="shared" si="1"/>
        <v>0.35299999999999998</v>
      </c>
      <c r="P50">
        <f t="shared" si="2"/>
        <v>6.7392606489999956E-3</v>
      </c>
      <c r="S50" t="str">
        <f t="shared" si="3"/>
        <v/>
      </c>
      <c r="U50">
        <f t="shared" si="4"/>
        <v>8.1723372129000021E-2</v>
      </c>
    </row>
    <row r="51" spans="1:21" x14ac:dyDescent="0.35">
      <c r="A51" s="1">
        <v>5.6712962962962956E-4</v>
      </c>
      <c r="B51" s="11">
        <v>49</v>
      </c>
      <c r="C51">
        <v>0.128</v>
      </c>
      <c r="D51">
        <v>0.128</v>
      </c>
      <c r="E51">
        <v>0.128</v>
      </c>
      <c r="F51">
        <v>0.128</v>
      </c>
      <c r="G51">
        <v>1.2629999999999999</v>
      </c>
      <c r="H51">
        <v>1.2629999999999999</v>
      </c>
      <c r="I51">
        <v>1.2629999999999999</v>
      </c>
      <c r="J51">
        <v>1.2629999999999999</v>
      </c>
      <c r="K51" t="str">
        <f t="shared" si="0"/>
        <v>rest</v>
      </c>
      <c r="N51">
        <f t="shared" si="1"/>
        <v>0.128</v>
      </c>
      <c r="P51">
        <f t="shared" si="2"/>
        <v>2.0422410649000002E-2</v>
      </c>
      <c r="S51" t="str">
        <f t="shared" si="3"/>
        <v/>
      </c>
      <c r="U51">
        <f t="shared" si="4"/>
        <v>0.260991222129</v>
      </c>
    </row>
    <row r="52" spans="1:21" x14ac:dyDescent="0.35">
      <c r="A52" s="1">
        <v>5.7870370370370378E-4</v>
      </c>
      <c r="B52" s="11">
        <v>50</v>
      </c>
      <c r="C52">
        <v>0.13500000000000001</v>
      </c>
      <c r="D52">
        <v>0.13500000000000001</v>
      </c>
      <c r="E52">
        <v>0.13500000000000001</v>
      </c>
      <c r="F52">
        <v>0.13500000000000001</v>
      </c>
      <c r="G52">
        <v>1.262</v>
      </c>
      <c r="H52">
        <v>1.262</v>
      </c>
      <c r="I52">
        <v>1.262</v>
      </c>
      <c r="J52">
        <v>1.262</v>
      </c>
      <c r="K52" t="str">
        <f t="shared" si="0"/>
        <v>rest</v>
      </c>
      <c r="N52">
        <f t="shared" si="1"/>
        <v>0.13500000000000001</v>
      </c>
      <c r="P52">
        <f t="shared" si="2"/>
        <v>1.8470712649E-2</v>
      </c>
      <c r="S52" t="str">
        <f t="shared" si="3"/>
        <v/>
      </c>
      <c r="U52">
        <f t="shared" si="4"/>
        <v>0.25388800012900004</v>
      </c>
    </row>
    <row r="53" spans="1:21" x14ac:dyDescent="0.35">
      <c r="A53" s="1">
        <v>5.9027777777777778E-4</v>
      </c>
      <c r="B53" s="11">
        <v>51</v>
      </c>
      <c r="C53">
        <v>0.13600000000000001</v>
      </c>
      <c r="D53">
        <v>0.13600000000000001</v>
      </c>
      <c r="E53">
        <v>0.13600000000000001</v>
      </c>
      <c r="F53">
        <v>0.13600000000000001</v>
      </c>
      <c r="G53">
        <v>1.262</v>
      </c>
      <c r="H53">
        <v>1.262</v>
      </c>
      <c r="I53">
        <v>1.262</v>
      </c>
      <c r="J53">
        <v>1.262</v>
      </c>
      <c r="K53" t="str">
        <f t="shared" si="0"/>
        <v>rest</v>
      </c>
      <c r="N53">
        <f t="shared" si="1"/>
        <v>0.13600000000000001</v>
      </c>
      <c r="P53">
        <f t="shared" si="2"/>
        <v>1.8199898648999999E-2</v>
      </c>
      <c r="S53" t="str">
        <f t="shared" si="3"/>
        <v/>
      </c>
      <c r="U53">
        <f t="shared" si="4"/>
        <v>0.25288125412900003</v>
      </c>
    </row>
    <row r="54" spans="1:21" x14ac:dyDescent="0.35">
      <c r="A54" s="1">
        <v>6.018518518518519E-4</v>
      </c>
      <c r="B54" s="11">
        <v>52</v>
      </c>
      <c r="C54">
        <v>0.27500000000000002</v>
      </c>
      <c r="D54">
        <v>0.27500000000000002</v>
      </c>
      <c r="E54">
        <v>0.27500000000000002</v>
      </c>
      <c r="F54">
        <v>0.27500000000000002</v>
      </c>
      <c r="G54">
        <v>1.262</v>
      </c>
      <c r="H54">
        <v>1.262</v>
      </c>
      <c r="I54">
        <v>1.262</v>
      </c>
      <c r="J54">
        <v>1.262</v>
      </c>
      <c r="K54" t="str">
        <f t="shared" si="0"/>
        <v>rest</v>
      </c>
      <c r="N54">
        <f t="shared" si="1"/>
        <v>0.27500000000000002</v>
      </c>
      <c r="P54">
        <f t="shared" si="2"/>
        <v>1.6752649000000109E-5</v>
      </c>
      <c r="S54" t="str">
        <f t="shared" si="3"/>
        <v/>
      </c>
      <c r="U54">
        <f t="shared" si="4"/>
        <v>0.13240356012900001</v>
      </c>
    </row>
    <row r="55" spans="1:21" x14ac:dyDescent="0.35">
      <c r="A55" s="1">
        <v>6.134259259259259E-4</v>
      </c>
      <c r="B55" s="11">
        <v>53</v>
      </c>
      <c r="C55">
        <v>0.95299999999999996</v>
      </c>
      <c r="D55">
        <v>0.95299999999999996</v>
      </c>
      <c r="E55">
        <v>0.95299999999999996</v>
      </c>
      <c r="F55">
        <v>0.95299999999999996</v>
      </c>
      <c r="G55">
        <v>1.2689999999999999</v>
      </c>
      <c r="H55">
        <v>1.2689999999999999</v>
      </c>
      <c r="I55">
        <v>1.2689999999999999</v>
      </c>
      <c r="J55">
        <v>1.2689999999999999</v>
      </c>
      <c r="K55" t="str">
        <f t="shared" si="0"/>
        <v>contract</v>
      </c>
      <c r="N55" t="str">
        <f t="shared" si="1"/>
        <v/>
      </c>
      <c r="P55">
        <f t="shared" si="2"/>
        <v>0.46525086064899995</v>
      </c>
      <c r="S55">
        <f t="shared" si="3"/>
        <v>0.95299999999999996</v>
      </c>
      <c r="U55">
        <f t="shared" si="4"/>
        <v>9.8675772128999958E-2</v>
      </c>
    </row>
    <row r="56" spans="1:21" x14ac:dyDescent="0.35">
      <c r="A56" s="1">
        <v>6.2500000000000001E-4</v>
      </c>
      <c r="B56" s="11">
        <v>54</v>
      </c>
      <c r="C56">
        <v>0.505</v>
      </c>
      <c r="D56">
        <v>0.505</v>
      </c>
      <c r="E56">
        <v>0.505</v>
      </c>
      <c r="F56">
        <v>0.505</v>
      </c>
      <c r="G56">
        <v>1.264</v>
      </c>
      <c r="H56">
        <v>1.264</v>
      </c>
      <c r="I56">
        <v>1.264</v>
      </c>
      <c r="J56">
        <v>1.264</v>
      </c>
      <c r="K56" t="str">
        <f t="shared" si="0"/>
        <v>contract</v>
      </c>
      <c r="N56" t="str">
        <f t="shared" si="1"/>
        <v/>
      </c>
      <c r="P56">
        <f t="shared" si="2"/>
        <v>5.4799532648999998E-2</v>
      </c>
      <c r="S56">
        <f t="shared" si="3"/>
        <v>0.505</v>
      </c>
      <c r="U56">
        <f t="shared" si="4"/>
        <v>1.7921980129000006E-2</v>
      </c>
    </row>
    <row r="57" spans="1:21" x14ac:dyDescent="0.35">
      <c r="A57" s="1">
        <v>6.3657407407407402E-4</v>
      </c>
      <c r="B57" s="11">
        <v>55</v>
      </c>
      <c r="C57">
        <v>0.126</v>
      </c>
      <c r="D57">
        <v>0.126</v>
      </c>
      <c r="E57">
        <v>0.126</v>
      </c>
      <c r="F57">
        <v>0.126</v>
      </c>
      <c r="G57">
        <v>1.2629999999999999</v>
      </c>
      <c r="H57">
        <v>1.2629999999999999</v>
      </c>
      <c r="I57">
        <v>1.2629999999999999</v>
      </c>
      <c r="J57">
        <v>1.2629999999999999</v>
      </c>
      <c r="K57" t="str">
        <f t="shared" si="0"/>
        <v>rest</v>
      </c>
      <c r="N57">
        <f t="shared" si="1"/>
        <v>0.126</v>
      </c>
      <c r="P57">
        <f t="shared" si="2"/>
        <v>2.0998038649000003E-2</v>
      </c>
      <c r="S57" t="str">
        <f t="shared" si="3"/>
        <v/>
      </c>
      <c r="U57">
        <f t="shared" si="4"/>
        <v>0.26303871412900004</v>
      </c>
    </row>
    <row r="58" spans="1:21" x14ac:dyDescent="0.35">
      <c r="A58" s="1">
        <v>6.4814814814814813E-4</v>
      </c>
      <c r="B58" s="11">
        <v>56</v>
      </c>
      <c r="C58">
        <v>0.13200000000000001</v>
      </c>
      <c r="D58">
        <v>0.13200000000000001</v>
      </c>
      <c r="E58">
        <v>0.13200000000000001</v>
      </c>
      <c r="F58">
        <v>0.13200000000000001</v>
      </c>
      <c r="G58">
        <v>1.2629999999999999</v>
      </c>
      <c r="H58">
        <v>1.2629999999999999</v>
      </c>
      <c r="I58">
        <v>1.2629999999999999</v>
      </c>
      <c r="J58">
        <v>1.2629999999999999</v>
      </c>
      <c r="K58" t="str">
        <f t="shared" si="0"/>
        <v>rest</v>
      </c>
      <c r="N58">
        <f t="shared" si="1"/>
        <v>0.13200000000000001</v>
      </c>
      <c r="P58">
        <f t="shared" si="2"/>
        <v>1.9295154649000001E-2</v>
      </c>
      <c r="S58" t="str">
        <f t="shared" si="3"/>
        <v/>
      </c>
      <c r="U58">
        <f t="shared" si="4"/>
        <v>0.256920238129</v>
      </c>
    </row>
    <row r="59" spans="1:21" x14ac:dyDescent="0.35">
      <c r="A59" s="1">
        <v>6.5972222222222213E-4</v>
      </c>
      <c r="B59" s="11">
        <v>57</v>
      </c>
      <c r="C59">
        <v>0.13400000000000001</v>
      </c>
      <c r="D59">
        <v>0.13400000000000001</v>
      </c>
      <c r="E59">
        <v>0.13400000000000001</v>
      </c>
      <c r="F59">
        <v>0.13400000000000001</v>
      </c>
      <c r="G59">
        <v>1.2629999999999999</v>
      </c>
      <c r="H59">
        <v>1.2629999999999999</v>
      </c>
      <c r="I59">
        <v>1.2629999999999999</v>
      </c>
      <c r="J59">
        <v>1.2629999999999999</v>
      </c>
      <c r="K59" t="str">
        <f t="shared" si="0"/>
        <v>rest</v>
      </c>
      <c r="N59">
        <f t="shared" si="1"/>
        <v>0.13400000000000001</v>
      </c>
      <c r="P59">
        <f t="shared" si="2"/>
        <v>1.8743526649E-2</v>
      </c>
      <c r="S59" t="str">
        <f t="shared" si="3"/>
        <v/>
      </c>
      <c r="U59">
        <f t="shared" si="4"/>
        <v>0.25489674612900004</v>
      </c>
    </row>
    <row r="60" spans="1:21" x14ac:dyDescent="0.35">
      <c r="A60" s="1">
        <v>6.7129629629629625E-4</v>
      </c>
      <c r="B60" s="11">
        <v>58</v>
      </c>
      <c r="C60">
        <v>0.39</v>
      </c>
      <c r="D60">
        <v>0.39</v>
      </c>
      <c r="E60">
        <v>0.39</v>
      </c>
      <c r="F60">
        <v>0.39</v>
      </c>
      <c r="G60">
        <v>1.264</v>
      </c>
      <c r="H60">
        <v>1.264</v>
      </c>
      <c r="I60">
        <v>1.264</v>
      </c>
      <c r="J60">
        <v>1.264</v>
      </c>
      <c r="K60" t="str">
        <f t="shared" si="0"/>
        <v>rest</v>
      </c>
      <c r="N60">
        <f t="shared" si="1"/>
        <v>0.39</v>
      </c>
      <c r="P60">
        <f t="shared" si="2"/>
        <v>1.4183142649000001E-2</v>
      </c>
      <c r="S60" t="str">
        <f t="shared" si="3"/>
        <v/>
      </c>
      <c r="U60">
        <f t="shared" si="4"/>
        <v>6.1937770129000008E-2</v>
      </c>
    </row>
    <row r="61" spans="1:21" x14ac:dyDescent="0.35">
      <c r="A61" s="1">
        <v>6.8287037037037025E-4</v>
      </c>
      <c r="B61" s="11">
        <v>59</v>
      </c>
      <c r="C61">
        <v>1.123</v>
      </c>
      <c r="D61">
        <v>1.123</v>
      </c>
      <c r="E61">
        <v>1.123</v>
      </c>
      <c r="F61">
        <v>1.123</v>
      </c>
      <c r="G61">
        <v>1.268</v>
      </c>
      <c r="H61">
        <v>1.268</v>
      </c>
      <c r="I61">
        <v>1.268</v>
      </c>
      <c r="J61">
        <v>1.268</v>
      </c>
      <c r="K61" t="str">
        <f t="shared" si="0"/>
        <v>contract</v>
      </c>
      <c r="N61" t="str">
        <f t="shared" si="1"/>
        <v/>
      </c>
      <c r="P61">
        <f t="shared" si="2"/>
        <v>0.72606248064900003</v>
      </c>
      <c r="S61">
        <f t="shared" si="3"/>
        <v>1.123</v>
      </c>
      <c r="U61">
        <f t="shared" si="4"/>
        <v>0.23437895212899998</v>
      </c>
    </row>
    <row r="62" spans="1:21" x14ac:dyDescent="0.35">
      <c r="A62" s="1">
        <v>6.9444444444444447E-4</v>
      </c>
      <c r="B62" s="11">
        <v>60</v>
      </c>
      <c r="C62">
        <v>0.307</v>
      </c>
      <c r="D62">
        <v>0.307</v>
      </c>
      <c r="E62">
        <v>0.307</v>
      </c>
      <c r="F62">
        <v>0.307</v>
      </c>
      <c r="G62">
        <v>1.264</v>
      </c>
      <c r="H62">
        <v>1.264</v>
      </c>
      <c r="I62">
        <v>1.264</v>
      </c>
      <c r="J62">
        <v>1.264</v>
      </c>
      <c r="K62" t="str">
        <f t="shared" si="0"/>
        <v>rest</v>
      </c>
      <c r="N62">
        <f t="shared" si="1"/>
        <v>0.307</v>
      </c>
      <c r="P62">
        <f t="shared" si="2"/>
        <v>1.3027046489999989E-3</v>
      </c>
      <c r="S62" t="str">
        <f t="shared" si="3"/>
        <v/>
      </c>
      <c r="U62">
        <f t="shared" si="4"/>
        <v>0.11013968812900002</v>
      </c>
    </row>
    <row r="63" spans="1:21" x14ac:dyDescent="0.35">
      <c r="A63" s="1">
        <v>7.0601851851851847E-4</v>
      </c>
      <c r="B63" s="11">
        <v>61</v>
      </c>
      <c r="C63">
        <v>0.13500000000000001</v>
      </c>
      <c r="D63">
        <v>0.13500000000000001</v>
      </c>
      <c r="E63">
        <v>0.13500000000000001</v>
      </c>
      <c r="F63">
        <v>0.13500000000000001</v>
      </c>
      <c r="G63">
        <v>1.264</v>
      </c>
      <c r="H63">
        <v>1.264</v>
      </c>
      <c r="I63">
        <v>1.264</v>
      </c>
      <c r="J63">
        <v>1.264</v>
      </c>
      <c r="K63" t="str">
        <f t="shared" si="0"/>
        <v>rest</v>
      </c>
      <c r="N63">
        <f t="shared" si="1"/>
        <v>0.13500000000000001</v>
      </c>
      <c r="P63">
        <f t="shared" si="2"/>
        <v>1.8470712649E-2</v>
      </c>
      <c r="S63" t="str">
        <f t="shared" si="3"/>
        <v/>
      </c>
      <c r="U63">
        <f t="shared" si="4"/>
        <v>0.25388800012900004</v>
      </c>
    </row>
    <row r="64" spans="1:21" x14ac:dyDescent="0.35">
      <c r="A64" s="1">
        <v>7.175925925925927E-4</v>
      </c>
      <c r="B64" s="11">
        <v>62</v>
      </c>
      <c r="C64">
        <v>0.13900000000000001</v>
      </c>
      <c r="D64">
        <v>0.13900000000000001</v>
      </c>
      <c r="E64">
        <v>0.13900000000000001</v>
      </c>
      <c r="F64">
        <v>0.13900000000000001</v>
      </c>
      <c r="G64">
        <v>1.262</v>
      </c>
      <c r="H64">
        <v>1.262</v>
      </c>
      <c r="I64">
        <v>1.262</v>
      </c>
      <c r="J64">
        <v>1.262</v>
      </c>
      <c r="K64" t="str">
        <f t="shared" si="0"/>
        <v>rest</v>
      </c>
      <c r="N64">
        <f t="shared" si="1"/>
        <v>0.13900000000000001</v>
      </c>
      <c r="P64">
        <f t="shared" si="2"/>
        <v>1.7399456649E-2</v>
      </c>
      <c r="S64" t="str">
        <f t="shared" si="3"/>
        <v/>
      </c>
      <c r="U64">
        <f t="shared" si="4"/>
        <v>0.24987301612900001</v>
      </c>
    </row>
    <row r="65" spans="1:21" x14ac:dyDescent="0.35">
      <c r="A65" s="1">
        <v>7.291666666666667E-4</v>
      </c>
      <c r="B65" s="11">
        <v>63</v>
      </c>
      <c r="C65">
        <v>0.13700000000000001</v>
      </c>
      <c r="D65">
        <v>0.13700000000000001</v>
      </c>
      <c r="E65">
        <v>0.13700000000000001</v>
      </c>
      <c r="F65">
        <v>0.13700000000000001</v>
      </c>
      <c r="G65">
        <v>1.262</v>
      </c>
      <c r="H65">
        <v>1.262</v>
      </c>
      <c r="I65">
        <v>1.262</v>
      </c>
      <c r="J65">
        <v>1.262</v>
      </c>
      <c r="K65" t="str">
        <f t="shared" si="0"/>
        <v>rest</v>
      </c>
      <c r="N65">
        <f t="shared" si="1"/>
        <v>0.13700000000000001</v>
      </c>
      <c r="P65">
        <f t="shared" si="2"/>
        <v>1.7931084648999999E-2</v>
      </c>
      <c r="S65" t="str">
        <f t="shared" si="3"/>
        <v/>
      </c>
      <c r="U65">
        <f t="shared" si="4"/>
        <v>0.25187650812900003</v>
      </c>
    </row>
    <row r="66" spans="1:21" x14ac:dyDescent="0.35">
      <c r="A66" s="1">
        <v>7.407407407407407E-4</v>
      </c>
      <c r="B66" s="11">
        <v>64</v>
      </c>
      <c r="C66">
        <v>0.378</v>
      </c>
      <c r="D66">
        <v>0.378</v>
      </c>
      <c r="E66">
        <v>0.378</v>
      </c>
      <c r="F66">
        <v>0.378</v>
      </c>
      <c r="G66">
        <v>1.2649999999999999</v>
      </c>
      <c r="H66">
        <v>1.2649999999999999</v>
      </c>
      <c r="I66">
        <v>1.2649999999999999</v>
      </c>
      <c r="J66">
        <v>1.2649999999999999</v>
      </c>
      <c r="K66" t="str">
        <f t="shared" si="0"/>
        <v>rest</v>
      </c>
      <c r="N66">
        <f t="shared" si="1"/>
        <v>0.378</v>
      </c>
      <c r="P66">
        <f t="shared" si="2"/>
        <v>1.1468910648999998E-2</v>
      </c>
      <c r="S66" t="str">
        <f t="shared" si="3"/>
        <v/>
      </c>
      <c r="U66">
        <f t="shared" si="4"/>
        <v>6.8054722129000017E-2</v>
      </c>
    </row>
    <row r="67" spans="1:21" x14ac:dyDescent="0.35">
      <c r="A67" s="1">
        <v>7.5231481481481471E-4</v>
      </c>
      <c r="B67" s="11">
        <v>65</v>
      </c>
      <c r="C67">
        <v>1.0069999999999999</v>
      </c>
      <c r="D67">
        <v>1.0069999999999999</v>
      </c>
      <c r="E67">
        <v>1.0069999999999999</v>
      </c>
      <c r="F67">
        <v>1.0069999999999999</v>
      </c>
      <c r="G67">
        <v>1.272</v>
      </c>
      <c r="H67">
        <v>1.272</v>
      </c>
      <c r="I67">
        <v>1.272</v>
      </c>
      <c r="J67">
        <v>1.272</v>
      </c>
      <c r="K67" t="str">
        <f t="shared" ref="K67:K130" si="5">IF(F67&gt;0.41,"contract","rest")</f>
        <v>contract</v>
      </c>
      <c r="N67" t="str">
        <f t="shared" ref="N67:N130" si="6">IF(K67="rest",F67,"")</f>
        <v/>
      </c>
      <c r="P67">
        <f t="shared" ref="P67:P130" si="7">(F67-0.270907)^2</f>
        <v>0.5418329046489998</v>
      </c>
      <c r="S67">
        <f t="shared" ref="S67:S130" si="8">IF(K67="contract",F67,"")</f>
        <v>1.0069999999999999</v>
      </c>
      <c r="U67">
        <f t="shared" ref="U67:U130" si="9">(F67-0.638873)^2</f>
        <v>0.13551748812899991</v>
      </c>
    </row>
    <row r="68" spans="1:21" x14ac:dyDescent="0.35">
      <c r="A68" s="1">
        <v>7.6388888888888893E-4</v>
      </c>
      <c r="B68" s="11">
        <v>66</v>
      </c>
      <c r="C68">
        <v>0.41299999999999998</v>
      </c>
      <c r="D68">
        <v>0.41299999999999998</v>
      </c>
      <c r="E68">
        <v>0.41299999999999998</v>
      </c>
      <c r="F68">
        <v>0.41299999999999998</v>
      </c>
      <c r="G68">
        <v>1.264</v>
      </c>
      <c r="H68">
        <v>1.264</v>
      </c>
      <c r="I68">
        <v>1.264</v>
      </c>
      <c r="J68">
        <v>1.264</v>
      </c>
      <c r="K68" t="str">
        <f t="shared" si="5"/>
        <v>contract</v>
      </c>
      <c r="N68" t="str">
        <f t="shared" si="6"/>
        <v/>
      </c>
      <c r="P68">
        <f t="shared" si="7"/>
        <v>2.019042064899999E-2</v>
      </c>
      <c r="S68">
        <f t="shared" si="8"/>
        <v>0.41299999999999998</v>
      </c>
      <c r="U68">
        <f t="shared" si="9"/>
        <v>5.1018612129000024E-2</v>
      </c>
    </row>
    <row r="69" spans="1:21" x14ac:dyDescent="0.35">
      <c r="A69" s="1">
        <v>7.7546296296296304E-4</v>
      </c>
      <c r="B69" s="11">
        <v>67</v>
      </c>
      <c r="C69">
        <v>0.13600000000000001</v>
      </c>
      <c r="D69">
        <v>0.13600000000000001</v>
      </c>
      <c r="E69">
        <v>0.13600000000000001</v>
      </c>
      <c r="F69">
        <v>0.13600000000000001</v>
      </c>
      <c r="G69">
        <v>1.262</v>
      </c>
      <c r="H69">
        <v>1.262</v>
      </c>
      <c r="I69">
        <v>1.262</v>
      </c>
      <c r="J69">
        <v>1.262</v>
      </c>
      <c r="K69" t="str">
        <f t="shared" si="5"/>
        <v>rest</v>
      </c>
      <c r="N69">
        <f t="shared" si="6"/>
        <v>0.13600000000000001</v>
      </c>
      <c r="P69">
        <f t="shared" si="7"/>
        <v>1.8199898648999999E-2</v>
      </c>
      <c r="S69" t="str">
        <f t="shared" si="8"/>
        <v/>
      </c>
      <c r="U69">
        <f t="shared" si="9"/>
        <v>0.25288125412900003</v>
      </c>
    </row>
    <row r="70" spans="1:21" x14ac:dyDescent="0.35">
      <c r="A70" s="1">
        <v>7.8703703703703705E-4</v>
      </c>
      <c r="B70" s="11">
        <v>68</v>
      </c>
      <c r="C70">
        <v>0.13600000000000001</v>
      </c>
      <c r="D70">
        <v>0.13600000000000001</v>
      </c>
      <c r="E70">
        <v>0.13600000000000001</v>
      </c>
      <c r="F70">
        <v>0.13600000000000001</v>
      </c>
      <c r="G70">
        <v>1.262</v>
      </c>
      <c r="H70">
        <v>1.262</v>
      </c>
      <c r="I70">
        <v>1.262</v>
      </c>
      <c r="J70">
        <v>1.262</v>
      </c>
      <c r="K70" t="str">
        <f t="shared" si="5"/>
        <v>rest</v>
      </c>
      <c r="N70">
        <f t="shared" si="6"/>
        <v>0.13600000000000001</v>
      </c>
      <c r="P70">
        <f t="shared" si="7"/>
        <v>1.8199898648999999E-2</v>
      </c>
      <c r="S70" t="str">
        <f t="shared" si="8"/>
        <v/>
      </c>
      <c r="U70">
        <f t="shared" si="9"/>
        <v>0.25288125412900003</v>
      </c>
    </row>
    <row r="71" spans="1:21" x14ac:dyDescent="0.35">
      <c r="A71" s="1">
        <v>7.9861111111111105E-4</v>
      </c>
      <c r="B71" s="11">
        <v>69</v>
      </c>
      <c r="C71">
        <v>0.13900000000000001</v>
      </c>
      <c r="D71">
        <v>0.13900000000000001</v>
      </c>
      <c r="E71">
        <v>0.13900000000000001</v>
      </c>
      <c r="F71">
        <v>0.13900000000000001</v>
      </c>
      <c r="G71">
        <v>1.2629999999999999</v>
      </c>
      <c r="H71">
        <v>1.2629999999999999</v>
      </c>
      <c r="I71">
        <v>1.2629999999999999</v>
      </c>
      <c r="J71">
        <v>1.2629999999999999</v>
      </c>
      <c r="K71" t="str">
        <f t="shared" si="5"/>
        <v>rest</v>
      </c>
      <c r="N71">
        <f t="shared" si="6"/>
        <v>0.13900000000000001</v>
      </c>
      <c r="P71">
        <f t="shared" si="7"/>
        <v>1.7399456649E-2</v>
      </c>
      <c r="S71" t="str">
        <f t="shared" si="8"/>
        <v/>
      </c>
      <c r="U71">
        <f t="shared" si="9"/>
        <v>0.24987301612900001</v>
      </c>
    </row>
    <row r="72" spans="1:21" x14ac:dyDescent="0.35">
      <c r="A72" s="1">
        <v>8.1018518518518516E-4</v>
      </c>
      <c r="B72" s="11">
        <v>70</v>
      </c>
      <c r="C72">
        <v>0.45300000000000001</v>
      </c>
      <c r="D72">
        <v>0.45300000000000001</v>
      </c>
      <c r="E72">
        <v>0.45300000000000001</v>
      </c>
      <c r="F72">
        <v>0.45300000000000001</v>
      </c>
      <c r="G72">
        <v>1.2649999999999999</v>
      </c>
      <c r="H72">
        <v>1.2649999999999999</v>
      </c>
      <c r="I72">
        <v>1.2649999999999999</v>
      </c>
      <c r="J72">
        <v>1.2649999999999999</v>
      </c>
      <c r="K72" t="str">
        <f t="shared" si="5"/>
        <v>contract</v>
      </c>
      <c r="N72" t="str">
        <f t="shared" si="6"/>
        <v/>
      </c>
      <c r="P72">
        <f t="shared" si="7"/>
        <v>3.3157860649000004E-2</v>
      </c>
      <c r="S72">
        <f t="shared" si="8"/>
        <v>0.45300000000000001</v>
      </c>
      <c r="U72">
        <f t="shared" si="9"/>
        <v>3.4548772129000004E-2</v>
      </c>
    </row>
    <row r="73" spans="1:21" x14ac:dyDescent="0.35">
      <c r="A73" s="1">
        <v>8.2175925925925917E-4</v>
      </c>
      <c r="B73" s="11">
        <v>71</v>
      </c>
      <c r="C73">
        <v>1.165</v>
      </c>
      <c r="D73">
        <v>1.165</v>
      </c>
      <c r="E73">
        <v>1.165</v>
      </c>
      <c r="F73">
        <v>1.165</v>
      </c>
      <c r="G73">
        <v>1.266</v>
      </c>
      <c r="H73">
        <v>1.266</v>
      </c>
      <c r="I73">
        <v>1.266</v>
      </c>
      <c r="J73">
        <v>1.266</v>
      </c>
      <c r="K73" t="str">
        <f t="shared" si="5"/>
        <v>contract</v>
      </c>
      <c r="N73" t="str">
        <f t="shared" si="6"/>
        <v/>
      </c>
      <c r="P73">
        <f t="shared" si="7"/>
        <v>0.79940229264900009</v>
      </c>
      <c r="S73">
        <f t="shared" si="8"/>
        <v>1.165</v>
      </c>
      <c r="U73">
        <f t="shared" si="9"/>
        <v>0.27680962012900001</v>
      </c>
    </row>
    <row r="74" spans="1:21" x14ac:dyDescent="0.35">
      <c r="A74" s="1">
        <v>8.3333333333333339E-4</v>
      </c>
      <c r="B74" s="11">
        <v>72</v>
      </c>
      <c r="C74">
        <v>0.33300000000000002</v>
      </c>
      <c r="D74">
        <v>0.33300000000000002</v>
      </c>
      <c r="E74">
        <v>0.33300000000000002</v>
      </c>
      <c r="F74">
        <v>0.33300000000000002</v>
      </c>
      <c r="G74">
        <v>1.2649999999999999</v>
      </c>
      <c r="H74">
        <v>1.2649999999999999</v>
      </c>
      <c r="I74">
        <v>1.2649999999999999</v>
      </c>
      <c r="J74">
        <v>1.2649999999999999</v>
      </c>
      <c r="K74" t="str">
        <f t="shared" si="5"/>
        <v>rest</v>
      </c>
      <c r="N74">
        <f t="shared" si="6"/>
        <v>0.33300000000000002</v>
      </c>
      <c r="P74">
        <f t="shared" si="7"/>
        <v>3.8555406490000011E-3</v>
      </c>
      <c r="S74" t="str">
        <f t="shared" si="8"/>
        <v/>
      </c>
      <c r="U74">
        <f t="shared" si="9"/>
        <v>9.3558292129000006E-2</v>
      </c>
    </row>
    <row r="75" spans="1:21" x14ac:dyDescent="0.35">
      <c r="A75" s="1">
        <v>8.449074074074075E-4</v>
      </c>
      <c r="B75" s="11">
        <v>73</v>
      </c>
      <c r="C75">
        <v>0.129</v>
      </c>
      <c r="D75">
        <v>0.129</v>
      </c>
      <c r="E75">
        <v>0.129</v>
      </c>
      <c r="F75">
        <v>0.129</v>
      </c>
      <c r="G75">
        <v>1.264</v>
      </c>
      <c r="H75">
        <v>1.264</v>
      </c>
      <c r="I75">
        <v>1.264</v>
      </c>
      <c r="J75">
        <v>1.264</v>
      </c>
      <c r="K75" t="str">
        <f t="shared" si="5"/>
        <v>rest</v>
      </c>
      <c r="N75">
        <f t="shared" si="6"/>
        <v>0.129</v>
      </c>
      <c r="P75">
        <f t="shared" si="7"/>
        <v>2.0137596649E-2</v>
      </c>
      <c r="S75" t="str">
        <f t="shared" si="8"/>
        <v/>
      </c>
      <c r="U75">
        <f t="shared" si="9"/>
        <v>0.25997047612900004</v>
      </c>
    </row>
    <row r="76" spans="1:21" x14ac:dyDescent="0.35">
      <c r="A76" s="1">
        <v>8.564814814814815E-4</v>
      </c>
      <c r="B76" s="11">
        <v>74</v>
      </c>
      <c r="C76">
        <v>0.13600000000000001</v>
      </c>
      <c r="D76">
        <v>0.13600000000000001</v>
      </c>
      <c r="E76">
        <v>0.13600000000000001</v>
      </c>
      <c r="F76">
        <v>0.13600000000000001</v>
      </c>
      <c r="G76">
        <v>1.2629999999999999</v>
      </c>
      <c r="H76">
        <v>1.2629999999999999</v>
      </c>
      <c r="I76">
        <v>1.2629999999999999</v>
      </c>
      <c r="J76">
        <v>1.2629999999999999</v>
      </c>
      <c r="K76" t="str">
        <f t="shared" si="5"/>
        <v>rest</v>
      </c>
      <c r="N76">
        <f t="shared" si="6"/>
        <v>0.13600000000000001</v>
      </c>
      <c r="P76">
        <f t="shared" si="7"/>
        <v>1.8199898648999999E-2</v>
      </c>
      <c r="S76" t="str">
        <f t="shared" si="8"/>
        <v/>
      </c>
      <c r="U76">
        <f t="shared" si="9"/>
        <v>0.25288125412900003</v>
      </c>
    </row>
    <row r="77" spans="1:21" x14ac:dyDescent="0.35">
      <c r="A77" s="1">
        <v>8.6805555555555551E-4</v>
      </c>
      <c r="B77" s="11">
        <v>75</v>
      </c>
      <c r="C77">
        <v>0.13</v>
      </c>
      <c r="D77">
        <v>0.13</v>
      </c>
      <c r="E77">
        <v>0.13</v>
      </c>
      <c r="F77">
        <v>0.13</v>
      </c>
      <c r="G77">
        <v>1.262</v>
      </c>
      <c r="H77">
        <v>1.262</v>
      </c>
      <c r="I77">
        <v>1.262</v>
      </c>
      <c r="J77">
        <v>1.262</v>
      </c>
      <c r="K77" t="str">
        <f t="shared" si="5"/>
        <v>rest</v>
      </c>
      <c r="N77">
        <f t="shared" si="6"/>
        <v>0.13</v>
      </c>
      <c r="P77">
        <f t="shared" si="7"/>
        <v>1.9854782649000001E-2</v>
      </c>
      <c r="S77" t="str">
        <f t="shared" si="8"/>
        <v/>
      </c>
      <c r="U77">
        <f t="shared" si="9"/>
        <v>0.25895173012900002</v>
      </c>
    </row>
    <row r="78" spans="1:21" x14ac:dyDescent="0.35">
      <c r="A78" s="1">
        <v>8.7962962962962962E-4</v>
      </c>
      <c r="B78" s="11">
        <v>76</v>
      </c>
      <c r="C78">
        <v>0.36299999999999999</v>
      </c>
      <c r="D78">
        <v>0.36299999999999999</v>
      </c>
      <c r="E78">
        <v>0.36299999999999999</v>
      </c>
      <c r="F78">
        <v>0.36299999999999999</v>
      </c>
      <c r="G78">
        <v>1.2629999999999999</v>
      </c>
      <c r="H78">
        <v>1.2629999999999999</v>
      </c>
      <c r="I78">
        <v>1.2629999999999999</v>
      </c>
      <c r="J78">
        <v>1.2629999999999999</v>
      </c>
      <c r="K78" t="str">
        <f t="shared" si="5"/>
        <v>rest</v>
      </c>
      <c r="N78">
        <f t="shared" si="6"/>
        <v>0.36299999999999999</v>
      </c>
      <c r="P78">
        <f t="shared" si="7"/>
        <v>8.4811206489999961E-3</v>
      </c>
      <c r="S78" t="str">
        <f t="shared" si="8"/>
        <v/>
      </c>
      <c r="U78">
        <f t="shared" si="9"/>
        <v>7.6105912129000017E-2</v>
      </c>
    </row>
    <row r="79" spans="1:21" x14ac:dyDescent="0.35">
      <c r="A79" s="1">
        <v>8.9120370370370362E-4</v>
      </c>
      <c r="B79" s="11">
        <v>77</v>
      </c>
      <c r="C79">
        <v>1.0640000000000001</v>
      </c>
      <c r="D79">
        <v>1.0640000000000001</v>
      </c>
      <c r="E79">
        <v>1.0640000000000001</v>
      </c>
      <c r="F79">
        <v>1.0640000000000001</v>
      </c>
      <c r="G79">
        <v>1.266</v>
      </c>
      <c r="H79">
        <v>1.266</v>
      </c>
      <c r="I79">
        <v>1.266</v>
      </c>
      <c r="J79">
        <v>1.266</v>
      </c>
      <c r="K79" t="str">
        <f t="shared" si="5"/>
        <v>contract</v>
      </c>
      <c r="N79" t="str">
        <f t="shared" si="6"/>
        <v/>
      </c>
      <c r="P79">
        <f t="shared" si="7"/>
        <v>0.62899650664900009</v>
      </c>
      <c r="S79">
        <f t="shared" si="8"/>
        <v>1.0640000000000001</v>
      </c>
      <c r="U79">
        <f t="shared" si="9"/>
        <v>0.18073296612900003</v>
      </c>
    </row>
    <row r="80" spans="1:21" x14ac:dyDescent="0.35">
      <c r="A80" s="1">
        <v>9.0277777777777784E-4</v>
      </c>
      <c r="B80" s="11">
        <v>78</v>
      </c>
      <c r="C80">
        <v>0.33600000000000002</v>
      </c>
      <c r="D80">
        <v>0.33600000000000002</v>
      </c>
      <c r="E80">
        <v>0.33600000000000002</v>
      </c>
      <c r="F80">
        <v>0.33600000000000002</v>
      </c>
      <c r="G80">
        <v>1.2629999999999999</v>
      </c>
      <c r="H80">
        <v>1.2629999999999999</v>
      </c>
      <c r="I80">
        <v>1.2629999999999999</v>
      </c>
      <c r="J80">
        <v>1.2629999999999999</v>
      </c>
      <c r="K80" t="str">
        <f t="shared" si="5"/>
        <v>rest</v>
      </c>
      <c r="N80">
        <f t="shared" si="6"/>
        <v>0.33600000000000002</v>
      </c>
      <c r="P80">
        <f t="shared" si="7"/>
        <v>4.2370986490000012E-3</v>
      </c>
      <c r="S80" t="str">
        <f t="shared" si="8"/>
        <v/>
      </c>
      <c r="U80">
        <f t="shared" si="9"/>
        <v>9.1732054128999999E-2</v>
      </c>
    </row>
    <row r="81" spans="1:21" x14ac:dyDescent="0.35">
      <c r="A81" s="1">
        <v>9.1435185185185185E-4</v>
      </c>
      <c r="B81" s="11">
        <v>79</v>
      </c>
      <c r="C81">
        <v>0.13100000000000001</v>
      </c>
      <c r="D81">
        <v>0.13100000000000001</v>
      </c>
      <c r="E81">
        <v>0.13100000000000001</v>
      </c>
      <c r="F81">
        <v>0.13100000000000001</v>
      </c>
      <c r="G81">
        <v>1.2629999999999999</v>
      </c>
      <c r="H81">
        <v>1.2629999999999999</v>
      </c>
      <c r="I81">
        <v>1.2629999999999999</v>
      </c>
      <c r="J81">
        <v>1.2629999999999999</v>
      </c>
      <c r="K81" t="str">
        <f t="shared" si="5"/>
        <v>rest</v>
      </c>
      <c r="N81">
        <f t="shared" si="6"/>
        <v>0.13100000000000001</v>
      </c>
      <c r="P81">
        <f t="shared" si="7"/>
        <v>1.9573968649E-2</v>
      </c>
      <c r="S81" t="str">
        <f t="shared" si="8"/>
        <v/>
      </c>
      <c r="U81">
        <f t="shared" si="9"/>
        <v>0.25793498412900001</v>
      </c>
    </row>
    <row r="82" spans="1:21" x14ac:dyDescent="0.35">
      <c r="A82" s="1">
        <v>9.2592592592592585E-4</v>
      </c>
      <c r="B82" s="11">
        <v>80</v>
      </c>
      <c r="C82">
        <v>0.13500000000000001</v>
      </c>
      <c r="D82">
        <v>0.13500000000000001</v>
      </c>
      <c r="E82">
        <v>0.13500000000000001</v>
      </c>
      <c r="F82">
        <v>0.13500000000000001</v>
      </c>
      <c r="G82">
        <v>1.262</v>
      </c>
      <c r="H82">
        <v>1.262</v>
      </c>
      <c r="I82">
        <v>1.262</v>
      </c>
      <c r="J82">
        <v>1.262</v>
      </c>
      <c r="K82" t="str">
        <f t="shared" si="5"/>
        <v>rest</v>
      </c>
      <c r="N82">
        <f t="shared" si="6"/>
        <v>0.13500000000000001</v>
      </c>
      <c r="P82">
        <f t="shared" si="7"/>
        <v>1.8470712649E-2</v>
      </c>
      <c r="S82" t="str">
        <f t="shared" si="8"/>
        <v/>
      </c>
      <c r="U82">
        <f t="shared" si="9"/>
        <v>0.25388800012900004</v>
      </c>
    </row>
    <row r="83" spans="1:21" x14ac:dyDescent="0.35">
      <c r="A83" s="1">
        <v>9.3750000000000007E-4</v>
      </c>
      <c r="B83" s="11">
        <v>81</v>
      </c>
      <c r="C83">
        <v>0.13600000000000001</v>
      </c>
      <c r="D83">
        <v>0.13600000000000001</v>
      </c>
      <c r="E83">
        <v>0.13600000000000001</v>
      </c>
      <c r="F83">
        <v>0.13600000000000001</v>
      </c>
      <c r="G83">
        <v>1.2629999999999999</v>
      </c>
      <c r="H83">
        <v>1.2629999999999999</v>
      </c>
      <c r="I83">
        <v>1.2629999999999999</v>
      </c>
      <c r="J83">
        <v>1.2629999999999999</v>
      </c>
      <c r="K83" t="str">
        <f t="shared" si="5"/>
        <v>rest</v>
      </c>
      <c r="N83">
        <f t="shared" si="6"/>
        <v>0.13600000000000001</v>
      </c>
      <c r="P83">
        <f t="shared" si="7"/>
        <v>1.8199898648999999E-2</v>
      </c>
      <c r="S83" t="str">
        <f t="shared" si="8"/>
        <v/>
      </c>
      <c r="U83">
        <f t="shared" si="9"/>
        <v>0.25288125412900003</v>
      </c>
    </row>
    <row r="84" spans="1:21" x14ac:dyDescent="0.35">
      <c r="A84" s="1">
        <v>9.4907407407407408E-4</v>
      </c>
      <c r="B84" s="11">
        <v>82</v>
      </c>
      <c r="C84">
        <v>0.35799999999999998</v>
      </c>
      <c r="D84">
        <v>0.35799999999999998</v>
      </c>
      <c r="E84">
        <v>0.35799999999999998</v>
      </c>
      <c r="F84">
        <v>0.35799999999999998</v>
      </c>
      <c r="G84">
        <v>1.266</v>
      </c>
      <c r="H84">
        <v>1.266</v>
      </c>
      <c r="I84">
        <v>1.266</v>
      </c>
      <c r="J84">
        <v>1.266</v>
      </c>
      <c r="K84" t="str">
        <f t="shared" si="5"/>
        <v>rest</v>
      </c>
      <c r="N84">
        <f t="shared" si="6"/>
        <v>0.35799999999999998</v>
      </c>
      <c r="P84">
        <f t="shared" si="7"/>
        <v>7.5851906489999956E-3</v>
      </c>
      <c r="S84" t="str">
        <f t="shared" si="8"/>
        <v/>
      </c>
      <c r="U84">
        <f t="shared" si="9"/>
        <v>7.8889642129000029E-2</v>
      </c>
    </row>
    <row r="85" spans="1:21" x14ac:dyDescent="0.35">
      <c r="A85" s="1">
        <v>9.6064814814814808E-4</v>
      </c>
      <c r="B85" s="11">
        <v>83</v>
      </c>
      <c r="C85">
        <v>1.1160000000000001</v>
      </c>
      <c r="D85">
        <v>1.1160000000000001</v>
      </c>
      <c r="E85">
        <v>1.1160000000000001</v>
      </c>
      <c r="F85">
        <v>1.1160000000000001</v>
      </c>
      <c r="G85">
        <v>1.268</v>
      </c>
      <c r="H85">
        <v>1.268</v>
      </c>
      <c r="I85">
        <v>1.268</v>
      </c>
      <c r="J85">
        <v>1.268</v>
      </c>
      <c r="K85" t="str">
        <f t="shared" si="5"/>
        <v>contract</v>
      </c>
      <c r="N85" t="str">
        <f t="shared" si="6"/>
        <v/>
      </c>
      <c r="P85">
        <f t="shared" si="7"/>
        <v>0.71418217864900013</v>
      </c>
      <c r="S85">
        <f t="shared" si="8"/>
        <v>1.1160000000000001</v>
      </c>
      <c r="U85">
        <f t="shared" si="9"/>
        <v>0.22765017412900007</v>
      </c>
    </row>
    <row r="86" spans="1:21" x14ac:dyDescent="0.35">
      <c r="A86" s="1">
        <v>9.7222222222222209E-4</v>
      </c>
      <c r="B86" s="11">
        <v>84</v>
      </c>
      <c r="C86">
        <v>0.29799999999999999</v>
      </c>
      <c r="D86">
        <v>0.29799999999999999</v>
      </c>
      <c r="E86">
        <v>0.29799999999999999</v>
      </c>
      <c r="F86">
        <v>0.29799999999999999</v>
      </c>
      <c r="G86">
        <v>1.264</v>
      </c>
      <c r="H86">
        <v>1.264</v>
      </c>
      <c r="I86">
        <v>1.264</v>
      </c>
      <c r="J86">
        <v>1.264</v>
      </c>
      <c r="K86" t="str">
        <f t="shared" si="5"/>
        <v>rest</v>
      </c>
      <c r="N86">
        <f t="shared" si="6"/>
        <v>0.29799999999999999</v>
      </c>
      <c r="P86">
        <f t="shared" si="7"/>
        <v>7.3403064899999881E-4</v>
      </c>
      <c r="S86" t="str">
        <f t="shared" si="8"/>
        <v/>
      </c>
      <c r="U86">
        <f t="shared" si="9"/>
        <v>0.11619440212900002</v>
      </c>
    </row>
    <row r="87" spans="1:21" x14ac:dyDescent="0.35">
      <c r="A87" s="1">
        <v>9.8379629629629642E-4</v>
      </c>
      <c r="B87" s="11">
        <v>85</v>
      </c>
      <c r="C87">
        <v>0.13300000000000001</v>
      </c>
      <c r="D87">
        <v>0.13300000000000001</v>
      </c>
      <c r="E87">
        <v>0.13300000000000001</v>
      </c>
      <c r="F87">
        <v>0.13300000000000001</v>
      </c>
      <c r="G87">
        <v>1.262</v>
      </c>
      <c r="H87">
        <v>1.262</v>
      </c>
      <c r="I87">
        <v>1.262</v>
      </c>
      <c r="J87">
        <v>1.262</v>
      </c>
      <c r="K87" t="str">
        <f t="shared" si="5"/>
        <v>rest</v>
      </c>
      <c r="N87">
        <f t="shared" si="6"/>
        <v>0.13300000000000001</v>
      </c>
      <c r="P87">
        <f t="shared" si="7"/>
        <v>1.9018340649000001E-2</v>
      </c>
      <c r="S87" t="str">
        <f t="shared" si="8"/>
        <v/>
      </c>
      <c r="U87">
        <f t="shared" si="9"/>
        <v>0.25590749212899999</v>
      </c>
    </row>
    <row r="88" spans="1:21" x14ac:dyDescent="0.35">
      <c r="A88" s="1">
        <v>9.9537037037037042E-4</v>
      </c>
      <c r="B88" s="11">
        <v>86</v>
      </c>
      <c r="C88">
        <v>0.13400000000000001</v>
      </c>
      <c r="D88">
        <v>0.13400000000000001</v>
      </c>
      <c r="E88">
        <v>0.13400000000000001</v>
      </c>
      <c r="F88">
        <v>0.13400000000000001</v>
      </c>
      <c r="G88">
        <v>1.2629999999999999</v>
      </c>
      <c r="H88">
        <v>1.2629999999999999</v>
      </c>
      <c r="I88">
        <v>1.2629999999999999</v>
      </c>
      <c r="J88">
        <v>1.2629999999999999</v>
      </c>
      <c r="K88" t="str">
        <f t="shared" si="5"/>
        <v>rest</v>
      </c>
      <c r="N88">
        <f t="shared" si="6"/>
        <v>0.13400000000000001</v>
      </c>
      <c r="P88">
        <f t="shared" si="7"/>
        <v>1.8743526649E-2</v>
      </c>
      <c r="S88" t="str">
        <f t="shared" si="8"/>
        <v/>
      </c>
      <c r="U88">
        <f t="shared" si="9"/>
        <v>0.25489674612900004</v>
      </c>
    </row>
    <row r="89" spans="1:21" x14ac:dyDescent="0.35">
      <c r="A89" s="1">
        <v>1.0069444444444444E-3</v>
      </c>
      <c r="B89" s="11">
        <v>87</v>
      </c>
      <c r="C89">
        <v>0.13600000000000001</v>
      </c>
      <c r="D89">
        <v>0.13600000000000001</v>
      </c>
      <c r="E89">
        <v>0.13600000000000001</v>
      </c>
      <c r="F89">
        <v>0.13600000000000001</v>
      </c>
      <c r="G89">
        <v>1.2629999999999999</v>
      </c>
      <c r="H89">
        <v>1.2629999999999999</v>
      </c>
      <c r="I89">
        <v>1.2629999999999999</v>
      </c>
      <c r="J89">
        <v>1.2629999999999999</v>
      </c>
      <c r="K89" t="str">
        <f t="shared" si="5"/>
        <v>rest</v>
      </c>
      <c r="N89">
        <f t="shared" si="6"/>
        <v>0.13600000000000001</v>
      </c>
      <c r="P89">
        <f t="shared" si="7"/>
        <v>1.8199898648999999E-2</v>
      </c>
      <c r="S89" t="str">
        <f t="shared" si="8"/>
        <v/>
      </c>
      <c r="U89">
        <f t="shared" si="9"/>
        <v>0.25288125412900003</v>
      </c>
    </row>
    <row r="90" spans="1:21" x14ac:dyDescent="0.35">
      <c r="A90" s="1">
        <v>1.0185185185185186E-3</v>
      </c>
      <c r="B90" s="11">
        <v>88</v>
      </c>
      <c r="C90">
        <v>0.48699999999999999</v>
      </c>
      <c r="D90">
        <v>0.48699999999999999</v>
      </c>
      <c r="E90">
        <v>0.48699999999999999</v>
      </c>
      <c r="F90">
        <v>0.48699999999999999</v>
      </c>
      <c r="G90">
        <v>1.2649999999999999</v>
      </c>
      <c r="H90">
        <v>1.2649999999999999</v>
      </c>
      <c r="I90">
        <v>1.2649999999999999</v>
      </c>
      <c r="J90">
        <v>1.2649999999999999</v>
      </c>
      <c r="K90" t="str">
        <f t="shared" si="5"/>
        <v>contract</v>
      </c>
      <c r="N90" t="str">
        <f t="shared" si="6"/>
        <v/>
      </c>
      <c r="P90">
        <f t="shared" si="7"/>
        <v>4.6696184648999994E-2</v>
      </c>
      <c r="S90">
        <f t="shared" si="8"/>
        <v>0.48699999999999999</v>
      </c>
      <c r="U90">
        <f t="shared" si="9"/>
        <v>2.3065408129000011E-2</v>
      </c>
    </row>
    <row r="91" spans="1:21" x14ac:dyDescent="0.35">
      <c r="A91" s="1">
        <v>1.0300925925925926E-3</v>
      </c>
      <c r="B91" s="11">
        <v>89</v>
      </c>
      <c r="C91">
        <v>1.103</v>
      </c>
      <c r="D91">
        <v>1.103</v>
      </c>
      <c r="E91">
        <v>1.103</v>
      </c>
      <c r="F91">
        <v>1.103</v>
      </c>
      <c r="G91">
        <v>1.266</v>
      </c>
      <c r="H91">
        <v>1.266</v>
      </c>
      <c r="I91">
        <v>1.266</v>
      </c>
      <c r="J91">
        <v>1.266</v>
      </c>
      <c r="K91" t="str">
        <f t="shared" si="5"/>
        <v>contract</v>
      </c>
      <c r="N91" t="str">
        <f t="shared" si="6"/>
        <v/>
      </c>
      <c r="P91">
        <f t="shared" si="7"/>
        <v>0.69237876064899995</v>
      </c>
      <c r="S91">
        <f t="shared" si="8"/>
        <v>1.103</v>
      </c>
      <c r="U91">
        <f t="shared" si="9"/>
        <v>0.21541387212899996</v>
      </c>
    </row>
    <row r="92" spans="1:21" x14ac:dyDescent="0.35">
      <c r="A92" s="1">
        <v>1.0416666666666667E-3</v>
      </c>
      <c r="B92" s="11">
        <v>90</v>
      </c>
      <c r="C92">
        <v>0.40600000000000003</v>
      </c>
      <c r="D92">
        <v>0.40600000000000003</v>
      </c>
      <c r="E92">
        <v>0.40600000000000003</v>
      </c>
      <c r="F92">
        <v>0.40600000000000003</v>
      </c>
      <c r="G92">
        <v>1.264</v>
      </c>
      <c r="H92">
        <v>1.264</v>
      </c>
      <c r="I92">
        <v>1.264</v>
      </c>
      <c r="J92">
        <v>1.264</v>
      </c>
      <c r="K92" t="str">
        <f t="shared" si="5"/>
        <v>rest</v>
      </c>
      <c r="N92">
        <f t="shared" si="6"/>
        <v>0.40600000000000003</v>
      </c>
      <c r="P92">
        <f t="shared" si="7"/>
        <v>1.8250118649000006E-2</v>
      </c>
      <c r="S92" t="str">
        <f t="shared" si="8"/>
        <v/>
      </c>
      <c r="U92">
        <f t="shared" si="9"/>
        <v>5.4229834128999996E-2</v>
      </c>
    </row>
    <row r="93" spans="1:21" x14ac:dyDescent="0.35">
      <c r="A93" s="1">
        <v>1.0532407407407407E-3</v>
      </c>
      <c r="B93" s="11">
        <v>91</v>
      </c>
      <c r="C93">
        <v>0.124</v>
      </c>
      <c r="D93">
        <v>0.124</v>
      </c>
      <c r="E93">
        <v>0.124</v>
      </c>
      <c r="F93">
        <v>0.124</v>
      </c>
      <c r="G93">
        <v>1.264</v>
      </c>
      <c r="H93">
        <v>1.264</v>
      </c>
      <c r="I93">
        <v>1.264</v>
      </c>
      <c r="J93">
        <v>1.264</v>
      </c>
      <c r="K93" t="str">
        <f t="shared" si="5"/>
        <v>rest</v>
      </c>
      <c r="N93">
        <f t="shared" si="6"/>
        <v>0.124</v>
      </c>
      <c r="P93">
        <f t="shared" si="7"/>
        <v>2.1581666649000002E-2</v>
      </c>
      <c r="S93" t="str">
        <f t="shared" si="8"/>
        <v/>
      </c>
      <c r="U93">
        <f t="shared" si="9"/>
        <v>0.26509420612900003</v>
      </c>
    </row>
    <row r="94" spans="1:21" x14ac:dyDescent="0.35">
      <c r="A94" s="1">
        <v>1.0648148148148147E-3</v>
      </c>
      <c r="B94" s="11">
        <v>92</v>
      </c>
      <c r="C94">
        <v>0.13500000000000001</v>
      </c>
      <c r="D94">
        <v>0.13500000000000001</v>
      </c>
      <c r="E94">
        <v>0.13500000000000001</v>
      </c>
      <c r="F94">
        <v>0.13500000000000001</v>
      </c>
      <c r="G94">
        <v>1.2629999999999999</v>
      </c>
      <c r="H94">
        <v>1.2629999999999999</v>
      </c>
      <c r="I94">
        <v>1.2629999999999999</v>
      </c>
      <c r="J94">
        <v>1.2629999999999999</v>
      </c>
      <c r="K94" t="str">
        <f t="shared" si="5"/>
        <v>rest</v>
      </c>
      <c r="N94">
        <f t="shared" si="6"/>
        <v>0.13500000000000001</v>
      </c>
      <c r="P94">
        <f t="shared" si="7"/>
        <v>1.8470712649E-2</v>
      </c>
      <c r="S94" t="str">
        <f t="shared" si="8"/>
        <v/>
      </c>
      <c r="U94">
        <f t="shared" si="9"/>
        <v>0.25388800012900004</v>
      </c>
    </row>
    <row r="95" spans="1:21" x14ac:dyDescent="0.35">
      <c r="A95" s="1">
        <v>1.0763888888888889E-3</v>
      </c>
      <c r="B95" s="11">
        <v>93</v>
      </c>
      <c r="C95">
        <v>0.13500000000000001</v>
      </c>
      <c r="D95">
        <v>0.13500000000000001</v>
      </c>
      <c r="E95">
        <v>0.13500000000000001</v>
      </c>
      <c r="F95">
        <v>0.13500000000000001</v>
      </c>
      <c r="G95">
        <v>1.262</v>
      </c>
      <c r="H95">
        <v>1.262</v>
      </c>
      <c r="I95">
        <v>1.262</v>
      </c>
      <c r="J95">
        <v>1.262</v>
      </c>
      <c r="K95" t="str">
        <f t="shared" si="5"/>
        <v>rest</v>
      </c>
      <c r="N95">
        <f t="shared" si="6"/>
        <v>0.13500000000000001</v>
      </c>
      <c r="P95">
        <f t="shared" si="7"/>
        <v>1.8470712649E-2</v>
      </c>
      <c r="S95" t="str">
        <f t="shared" si="8"/>
        <v/>
      </c>
      <c r="U95">
        <f t="shared" si="9"/>
        <v>0.25388800012900004</v>
      </c>
    </row>
    <row r="96" spans="1:21" x14ac:dyDescent="0.35">
      <c r="A96" s="1">
        <v>1.0879629629629629E-3</v>
      </c>
      <c r="B96" s="11">
        <v>94</v>
      </c>
      <c r="C96">
        <v>0.40200000000000002</v>
      </c>
      <c r="D96">
        <v>0.40200000000000002</v>
      </c>
      <c r="E96">
        <v>0.40200000000000002</v>
      </c>
      <c r="F96">
        <v>0.40200000000000002</v>
      </c>
      <c r="G96">
        <v>1.264</v>
      </c>
      <c r="H96">
        <v>1.264</v>
      </c>
      <c r="I96">
        <v>1.264</v>
      </c>
      <c r="J96">
        <v>1.264</v>
      </c>
      <c r="K96" t="str">
        <f t="shared" si="5"/>
        <v>rest</v>
      </c>
      <c r="N96">
        <f t="shared" si="6"/>
        <v>0.40200000000000002</v>
      </c>
      <c r="P96">
        <f t="shared" si="7"/>
        <v>1.7185374649000003E-2</v>
      </c>
      <c r="S96" t="str">
        <f t="shared" si="8"/>
        <v/>
      </c>
      <c r="U96">
        <f t="shared" si="9"/>
        <v>5.6108818129000003E-2</v>
      </c>
    </row>
    <row r="97" spans="1:21" x14ac:dyDescent="0.35">
      <c r="A97" s="1">
        <v>1.0995370370370371E-3</v>
      </c>
      <c r="B97" s="11">
        <v>95</v>
      </c>
      <c r="C97">
        <v>1.0640000000000001</v>
      </c>
      <c r="D97">
        <v>1.0640000000000001</v>
      </c>
      <c r="E97">
        <v>1.0640000000000001</v>
      </c>
      <c r="F97">
        <v>1.0640000000000001</v>
      </c>
      <c r="G97">
        <v>1.266</v>
      </c>
      <c r="H97">
        <v>1.266</v>
      </c>
      <c r="I97">
        <v>1.266</v>
      </c>
      <c r="J97">
        <v>1.266</v>
      </c>
      <c r="K97" t="str">
        <f t="shared" si="5"/>
        <v>contract</v>
      </c>
      <c r="N97" t="str">
        <f t="shared" si="6"/>
        <v/>
      </c>
      <c r="P97">
        <f t="shared" si="7"/>
        <v>0.62899650664900009</v>
      </c>
      <c r="S97">
        <f t="shared" si="8"/>
        <v>1.0640000000000001</v>
      </c>
      <c r="U97">
        <f t="shared" si="9"/>
        <v>0.18073296612900003</v>
      </c>
    </row>
    <row r="98" spans="1:21" x14ac:dyDescent="0.35">
      <c r="A98" s="1">
        <v>1.1111111111111111E-3</v>
      </c>
      <c r="B98" s="11">
        <v>96</v>
      </c>
      <c r="C98">
        <v>0.48299999999999998</v>
      </c>
      <c r="D98">
        <v>0.48299999999999998</v>
      </c>
      <c r="E98">
        <v>0.48299999999999998</v>
      </c>
      <c r="F98">
        <v>0.48299999999999998</v>
      </c>
      <c r="G98">
        <v>1.2629999999999999</v>
      </c>
      <c r="H98">
        <v>1.2629999999999999</v>
      </c>
      <c r="I98">
        <v>1.2629999999999999</v>
      </c>
      <c r="J98">
        <v>1.2629999999999999</v>
      </c>
      <c r="K98" t="str">
        <f t="shared" si="5"/>
        <v>contract</v>
      </c>
      <c r="N98" t="str">
        <f t="shared" si="6"/>
        <v/>
      </c>
      <c r="P98">
        <f t="shared" si="7"/>
        <v>4.4983440648999992E-2</v>
      </c>
      <c r="S98">
        <f t="shared" si="8"/>
        <v>0.48299999999999998</v>
      </c>
      <c r="U98">
        <f t="shared" si="9"/>
        <v>2.4296392129000012E-2</v>
      </c>
    </row>
    <row r="99" spans="1:21" x14ac:dyDescent="0.35">
      <c r="A99" s="1">
        <v>1.1226851851851851E-3</v>
      </c>
      <c r="B99" s="11">
        <v>97</v>
      </c>
      <c r="C99">
        <v>0.14599999999999999</v>
      </c>
      <c r="D99">
        <v>0.14599999999999999</v>
      </c>
      <c r="E99">
        <v>0.14599999999999999</v>
      </c>
      <c r="F99">
        <v>0.14599999999999999</v>
      </c>
      <c r="G99">
        <v>1.264</v>
      </c>
      <c r="H99">
        <v>1.264</v>
      </c>
      <c r="I99">
        <v>1.264</v>
      </c>
      <c r="J99">
        <v>1.264</v>
      </c>
      <c r="K99" t="str">
        <f t="shared" si="5"/>
        <v>rest</v>
      </c>
      <c r="N99">
        <f t="shared" si="6"/>
        <v>0.14599999999999999</v>
      </c>
      <c r="P99">
        <f t="shared" si="7"/>
        <v>1.5601758649000005E-2</v>
      </c>
      <c r="S99" t="str">
        <f t="shared" si="8"/>
        <v/>
      </c>
      <c r="U99">
        <f t="shared" si="9"/>
        <v>0.242923794129</v>
      </c>
    </row>
    <row r="100" spans="1:21" x14ac:dyDescent="0.35">
      <c r="A100" s="1">
        <v>1.1342592592592591E-3</v>
      </c>
      <c r="B100" s="11">
        <v>98</v>
      </c>
      <c r="C100">
        <v>0.13800000000000001</v>
      </c>
      <c r="D100">
        <v>0.13800000000000001</v>
      </c>
      <c r="E100">
        <v>0.13800000000000001</v>
      </c>
      <c r="F100">
        <v>0.13800000000000001</v>
      </c>
      <c r="G100">
        <v>1.2629999999999999</v>
      </c>
      <c r="H100">
        <v>1.2629999999999999</v>
      </c>
      <c r="I100">
        <v>1.2629999999999999</v>
      </c>
      <c r="J100">
        <v>1.2629999999999999</v>
      </c>
      <c r="K100" t="str">
        <f t="shared" si="5"/>
        <v>rest</v>
      </c>
      <c r="N100">
        <f t="shared" si="6"/>
        <v>0.13800000000000001</v>
      </c>
      <c r="P100">
        <f t="shared" si="7"/>
        <v>1.7664270648999999E-2</v>
      </c>
      <c r="S100" t="str">
        <f t="shared" si="8"/>
        <v/>
      </c>
      <c r="U100">
        <f t="shared" si="9"/>
        <v>0.25087376212900003</v>
      </c>
    </row>
    <row r="101" spans="1:21" x14ac:dyDescent="0.35">
      <c r="A101" s="1">
        <v>1.1458333333333333E-3</v>
      </c>
      <c r="B101" s="11">
        <v>99</v>
      </c>
      <c r="C101">
        <v>0.13300000000000001</v>
      </c>
      <c r="D101">
        <v>0.13300000000000001</v>
      </c>
      <c r="E101">
        <v>0.13300000000000001</v>
      </c>
      <c r="F101">
        <v>0.13300000000000001</v>
      </c>
      <c r="G101">
        <v>1.2629999999999999</v>
      </c>
      <c r="H101">
        <v>1.2629999999999999</v>
      </c>
      <c r="I101">
        <v>1.2629999999999999</v>
      </c>
      <c r="J101">
        <v>1.2629999999999999</v>
      </c>
      <c r="K101" t="str">
        <f t="shared" si="5"/>
        <v>rest</v>
      </c>
      <c r="N101">
        <f t="shared" si="6"/>
        <v>0.13300000000000001</v>
      </c>
      <c r="P101">
        <f t="shared" si="7"/>
        <v>1.9018340649000001E-2</v>
      </c>
      <c r="S101" t="str">
        <f t="shared" si="8"/>
        <v/>
      </c>
      <c r="U101">
        <f t="shared" si="9"/>
        <v>0.25590749212899999</v>
      </c>
    </row>
    <row r="102" spans="1:21" x14ac:dyDescent="0.35">
      <c r="A102" s="1">
        <v>1.1574074074074073E-3</v>
      </c>
      <c r="B102" s="11">
        <v>100</v>
      </c>
      <c r="C102">
        <v>0.45400000000000001</v>
      </c>
      <c r="D102">
        <v>0.45400000000000001</v>
      </c>
      <c r="E102">
        <v>0.45400000000000001</v>
      </c>
      <c r="F102">
        <v>0.45400000000000001</v>
      </c>
      <c r="G102">
        <v>1.2669999999999999</v>
      </c>
      <c r="H102">
        <v>1.2669999999999999</v>
      </c>
      <c r="I102">
        <v>1.2669999999999999</v>
      </c>
      <c r="J102">
        <v>1.2669999999999999</v>
      </c>
      <c r="K102" t="s">
        <v>10</v>
      </c>
      <c r="N102">
        <f t="shared" si="6"/>
        <v>0.45400000000000001</v>
      </c>
      <c r="P102">
        <f t="shared" si="7"/>
        <v>3.3523046649E-2</v>
      </c>
      <c r="S102" t="str">
        <f t="shared" si="8"/>
        <v/>
      </c>
      <c r="U102">
        <f t="shared" si="9"/>
        <v>3.4178026129000005E-2</v>
      </c>
    </row>
    <row r="103" spans="1:21" x14ac:dyDescent="0.35">
      <c r="A103" s="1">
        <v>1.1689814814814816E-3</v>
      </c>
      <c r="B103" s="11">
        <v>101</v>
      </c>
      <c r="C103">
        <v>1.099</v>
      </c>
      <c r="D103">
        <v>1.099</v>
      </c>
      <c r="E103">
        <v>1.099</v>
      </c>
      <c r="F103">
        <v>1.099</v>
      </c>
      <c r="G103">
        <v>1.2689999999999999</v>
      </c>
      <c r="H103">
        <v>1.2689999999999999</v>
      </c>
      <c r="I103">
        <v>1.2689999999999999</v>
      </c>
      <c r="J103">
        <v>1.2689999999999999</v>
      </c>
      <c r="K103" t="str">
        <f t="shared" si="5"/>
        <v>contract</v>
      </c>
      <c r="N103" t="str">
        <f t="shared" si="6"/>
        <v/>
      </c>
      <c r="P103">
        <f t="shared" si="7"/>
        <v>0.68573801664899992</v>
      </c>
      <c r="S103">
        <f t="shared" si="8"/>
        <v>1.099</v>
      </c>
      <c r="U103">
        <f t="shared" si="9"/>
        <v>0.21171685612899996</v>
      </c>
    </row>
    <row r="104" spans="1:21" x14ac:dyDescent="0.35">
      <c r="A104" s="1">
        <v>1.1805555555555556E-3</v>
      </c>
      <c r="B104" s="11">
        <v>102</v>
      </c>
      <c r="C104">
        <v>0.39200000000000002</v>
      </c>
      <c r="D104">
        <v>0.39200000000000002</v>
      </c>
      <c r="E104">
        <v>0.39200000000000002</v>
      </c>
      <c r="F104">
        <v>0.39200000000000002</v>
      </c>
      <c r="G104">
        <v>1.266</v>
      </c>
      <c r="H104">
        <v>1.266</v>
      </c>
      <c r="I104">
        <v>1.266</v>
      </c>
      <c r="J104">
        <v>1.266</v>
      </c>
      <c r="K104" t="str">
        <f t="shared" si="5"/>
        <v>rest</v>
      </c>
      <c r="N104">
        <f t="shared" si="6"/>
        <v>0.39200000000000002</v>
      </c>
      <c r="P104">
        <f t="shared" si="7"/>
        <v>1.4663514649000002E-2</v>
      </c>
      <c r="S104" t="str">
        <f t="shared" si="8"/>
        <v/>
      </c>
      <c r="U104">
        <f t="shared" si="9"/>
        <v>6.0946278129000005E-2</v>
      </c>
    </row>
    <row r="105" spans="1:21" x14ac:dyDescent="0.35">
      <c r="A105" s="1">
        <v>1.1921296296296296E-3</v>
      </c>
      <c r="B105" s="11">
        <v>103</v>
      </c>
      <c r="C105">
        <v>0.13400000000000001</v>
      </c>
      <c r="D105">
        <v>0.13400000000000001</v>
      </c>
      <c r="E105">
        <v>0.13400000000000001</v>
      </c>
      <c r="F105">
        <v>0.13400000000000001</v>
      </c>
      <c r="G105">
        <v>1.2629999999999999</v>
      </c>
      <c r="H105">
        <v>1.2629999999999999</v>
      </c>
      <c r="I105">
        <v>1.2629999999999999</v>
      </c>
      <c r="J105">
        <v>1.2629999999999999</v>
      </c>
      <c r="K105" t="str">
        <f t="shared" si="5"/>
        <v>rest</v>
      </c>
      <c r="N105">
        <f t="shared" si="6"/>
        <v>0.13400000000000001</v>
      </c>
      <c r="P105">
        <f t="shared" si="7"/>
        <v>1.8743526649E-2</v>
      </c>
      <c r="S105" t="str">
        <f t="shared" si="8"/>
        <v/>
      </c>
      <c r="U105">
        <f t="shared" si="9"/>
        <v>0.25489674612900004</v>
      </c>
    </row>
    <row r="106" spans="1:21" x14ac:dyDescent="0.35">
      <c r="A106" s="1">
        <v>1.2037037037037038E-3</v>
      </c>
      <c r="B106" s="11">
        <v>104</v>
      </c>
      <c r="C106">
        <v>0.13600000000000001</v>
      </c>
      <c r="D106">
        <v>0.13600000000000001</v>
      </c>
      <c r="E106">
        <v>0.13600000000000001</v>
      </c>
      <c r="F106">
        <v>0.13600000000000001</v>
      </c>
      <c r="G106">
        <v>1.2629999999999999</v>
      </c>
      <c r="H106">
        <v>1.2629999999999999</v>
      </c>
      <c r="I106">
        <v>1.2629999999999999</v>
      </c>
      <c r="J106">
        <v>1.2629999999999999</v>
      </c>
      <c r="K106" t="str">
        <f t="shared" si="5"/>
        <v>rest</v>
      </c>
      <c r="N106">
        <f t="shared" si="6"/>
        <v>0.13600000000000001</v>
      </c>
      <c r="P106">
        <f t="shared" si="7"/>
        <v>1.8199898648999999E-2</v>
      </c>
      <c r="S106" t="str">
        <f t="shared" si="8"/>
        <v/>
      </c>
      <c r="U106">
        <f t="shared" si="9"/>
        <v>0.25288125412900003</v>
      </c>
    </row>
    <row r="107" spans="1:21" x14ac:dyDescent="0.35">
      <c r="A107" s="1">
        <v>1.2152777777777778E-3</v>
      </c>
      <c r="B107" s="11">
        <v>105</v>
      </c>
      <c r="C107">
        <v>0.13600000000000001</v>
      </c>
      <c r="D107">
        <v>0.13600000000000001</v>
      </c>
      <c r="E107">
        <v>0.13600000000000001</v>
      </c>
      <c r="F107">
        <v>0.13600000000000001</v>
      </c>
      <c r="G107">
        <v>1.262</v>
      </c>
      <c r="H107">
        <v>1.262</v>
      </c>
      <c r="I107">
        <v>1.262</v>
      </c>
      <c r="J107">
        <v>1.262</v>
      </c>
      <c r="K107" t="str">
        <f t="shared" si="5"/>
        <v>rest</v>
      </c>
      <c r="N107">
        <f t="shared" si="6"/>
        <v>0.13600000000000001</v>
      </c>
      <c r="P107">
        <f t="shared" si="7"/>
        <v>1.8199898648999999E-2</v>
      </c>
      <c r="S107" t="str">
        <f t="shared" si="8"/>
        <v/>
      </c>
      <c r="U107">
        <f t="shared" si="9"/>
        <v>0.25288125412900003</v>
      </c>
    </row>
    <row r="108" spans="1:21" x14ac:dyDescent="0.35">
      <c r="A108" s="1">
        <v>1.2268518518518518E-3</v>
      </c>
      <c r="B108" s="11">
        <v>106</v>
      </c>
      <c r="C108">
        <v>0.35</v>
      </c>
      <c r="D108">
        <v>0.35</v>
      </c>
      <c r="E108">
        <v>0.35</v>
      </c>
      <c r="F108">
        <v>0.35</v>
      </c>
      <c r="G108">
        <v>1.264</v>
      </c>
      <c r="H108">
        <v>1.264</v>
      </c>
      <c r="I108">
        <v>1.264</v>
      </c>
      <c r="J108">
        <v>1.264</v>
      </c>
      <c r="K108" t="str">
        <f t="shared" si="5"/>
        <v>rest</v>
      </c>
      <c r="N108">
        <f t="shared" si="6"/>
        <v>0.35</v>
      </c>
      <c r="P108">
        <f t="shared" si="7"/>
        <v>6.2557026489999954E-3</v>
      </c>
      <c r="S108" t="str">
        <f t="shared" si="8"/>
        <v/>
      </c>
      <c r="U108">
        <f t="shared" si="9"/>
        <v>8.3447610129000024E-2</v>
      </c>
    </row>
    <row r="109" spans="1:21" x14ac:dyDescent="0.35">
      <c r="A109" s="1">
        <v>1.2384259259259258E-3</v>
      </c>
      <c r="B109" s="11">
        <v>107</v>
      </c>
      <c r="C109">
        <v>1.0549999999999999</v>
      </c>
      <c r="D109">
        <v>1.0549999999999999</v>
      </c>
      <c r="E109">
        <v>1.0549999999999999</v>
      </c>
      <c r="F109">
        <v>1.0549999999999999</v>
      </c>
      <c r="G109">
        <v>1.266</v>
      </c>
      <c r="H109">
        <v>1.266</v>
      </c>
      <c r="I109">
        <v>1.266</v>
      </c>
      <c r="J109">
        <v>1.266</v>
      </c>
      <c r="K109" t="str">
        <f t="shared" si="5"/>
        <v>contract</v>
      </c>
      <c r="N109" t="str">
        <f t="shared" si="6"/>
        <v/>
      </c>
      <c r="P109">
        <f t="shared" si="7"/>
        <v>0.6148018326489999</v>
      </c>
      <c r="S109">
        <f t="shared" si="8"/>
        <v>1.0549999999999999</v>
      </c>
      <c r="U109">
        <f t="shared" si="9"/>
        <v>0.17316168012899993</v>
      </c>
    </row>
    <row r="110" spans="1:21" x14ac:dyDescent="0.35">
      <c r="A110" s="1">
        <v>1.25E-3</v>
      </c>
      <c r="B110" s="11">
        <v>108</v>
      </c>
      <c r="C110">
        <v>0.53200000000000003</v>
      </c>
      <c r="D110">
        <v>0.53200000000000003</v>
      </c>
      <c r="E110">
        <v>0.53200000000000003</v>
      </c>
      <c r="F110">
        <v>0.53200000000000003</v>
      </c>
      <c r="G110">
        <v>1.264</v>
      </c>
      <c r="H110">
        <v>1.264</v>
      </c>
      <c r="I110">
        <v>1.264</v>
      </c>
      <c r="J110">
        <v>1.264</v>
      </c>
      <c r="K110" t="str">
        <f t="shared" si="5"/>
        <v>contract</v>
      </c>
      <c r="N110" t="str">
        <f t="shared" si="6"/>
        <v/>
      </c>
      <c r="P110">
        <f t="shared" si="7"/>
        <v>6.8169554649000014E-2</v>
      </c>
      <c r="S110">
        <f t="shared" si="8"/>
        <v>0.53200000000000003</v>
      </c>
      <c r="U110">
        <f t="shared" si="9"/>
        <v>1.1421838128999998E-2</v>
      </c>
    </row>
    <row r="111" spans="1:21" x14ac:dyDescent="0.35">
      <c r="A111" s="1">
        <v>1.261574074074074E-3</v>
      </c>
      <c r="B111" s="11">
        <v>109</v>
      </c>
      <c r="C111">
        <v>0.13300000000000001</v>
      </c>
      <c r="D111">
        <v>0.13300000000000001</v>
      </c>
      <c r="E111">
        <v>0.13300000000000001</v>
      </c>
      <c r="F111">
        <v>0.13300000000000001</v>
      </c>
      <c r="G111">
        <v>1.262</v>
      </c>
      <c r="H111">
        <v>1.262</v>
      </c>
      <c r="I111">
        <v>1.262</v>
      </c>
      <c r="J111">
        <v>1.262</v>
      </c>
      <c r="K111" t="str">
        <f t="shared" si="5"/>
        <v>rest</v>
      </c>
      <c r="N111">
        <f t="shared" si="6"/>
        <v>0.13300000000000001</v>
      </c>
      <c r="P111">
        <f t="shared" si="7"/>
        <v>1.9018340649000001E-2</v>
      </c>
      <c r="S111" t="str">
        <f t="shared" si="8"/>
        <v/>
      </c>
      <c r="U111">
        <f t="shared" si="9"/>
        <v>0.25590749212899999</v>
      </c>
    </row>
    <row r="112" spans="1:21" x14ac:dyDescent="0.35">
      <c r="A112" s="1">
        <v>1.2731481481481483E-3</v>
      </c>
      <c r="B112" s="11">
        <v>110</v>
      </c>
      <c r="C112">
        <v>0.13600000000000001</v>
      </c>
      <c r="D112">
        <v>0.13600000000000001</v>
      </c>
      <c r="E112">
        <v>0.13600000000000001</v>
      </c>
      <c r="F112">
        <v>0.13600000000000001</v>
      </c>
      <c r="G112">
        <v>1.2629999999999999</v>
      </c>
      <c r="H112">
        <v>1.2629999999999999</v>
      </c>
      <c r="I112">
        <v>1.2629999999999999</v>
      </c>
      <c r="J112">
        <v>1.2629999999999999</v>
      </c>
      <c r="K112" t="str">
        <f t="shared" si="5"/>
        <v>rest</v>
      </c>
      <c r="N112">
        <f t="shared" si="6"/>
        <v>0.13600000000000001</v>
      </c>
      <c r="P112">
        <f t="shared" si="7"/>
        <v>1.8199898648999999E-2</v>
      </c>
      <c r="S112" t="str">
        <f t="shared" si="8"/>
        <v/>
      </c>
      <c r="U112">
        <f t="shared" si="9"/>
        <v>0.25288125412900003</v>
      </c>
    </row>
    <row r="113" spans="1:21" x14ac:dyDescent="0.35">
      <c r="A113" s="1">
        <v>1.2847222222222223E-3</v>
      </c>
      <c r="B113" s="11">
        <v>111</v>
      </c>
      <c r="C113">
        <v>0.13600000000000001</v>
      </c>
      <c r="D113">
        <v>0.13600000000000001</v>
      </c>
      <c r="E113">
        <v>0.13600000000000001</v>
      </c>
      <c r="F113">
        <v>0.13600000000000001</v>
      </c>
      <c r="G113">
        <v>1.2629999999999999</v>
      </c>
      <c r="H113">
        <v>1.2629999999999999</v>
      </c>
      <c r="I113">
        <v>1.2629999999999999</v>
      </c>
      <c r="J113">
        <v>1.2629999999999999</v>
      </c>
      <c r="K113" t="str">
        <f t="shared" si="5"/>
        <v>rest</v>
      </c>
      <c r="N113">
        <f t="shared" si="6"/>
        <v>0.13600000000000001</v>
      </c>
      <c r="P113">
        <f t="shared" si="7"/>
        <v>1.8199898648999999E-2</v>
      </c>
      <c r="S113" t="str">
        <f t="shared" si="8"/>
        <v/>
      </c>
      <c r="U113">
        <f t="shared" si="9"/>
        <v>0.25288125412900003</v>
      </c>
    </row>
    <row r="114" spans="1:21" x14ac:dyDescent="0.35">
      <c r="A114" s="1">
        <v>1.2962962962962963E-3</v>
      </c>
      <c r="B114" s="11">
        <v>112</v>
      </c>
      <c r="C114">
        <v>0.14899999999999999</v>
      </c>
      <c r="D114">
        <v>0.14899999999999999</v>
      </c>
      <c r="E114">
        <v>0.14899999999999999</v>
      </c>
      <c r="F114">
        <v>0.14899999999999999</v>
      </c>
      <c r="G114">
        <v>1.264</v>
      </c>
      <c r="H114">
        <v>1.264</v>
      </c>
      <c r="I114">
        <v>1.264</v>
      </c>
      <c r="J114">
        <v>1.264</v>
      </c>
      <c r="K114" t="str">
        <f t="shared" si="5"/>
        <v>rest</v>
      </c>
      <c r="N114">
        <f t="shared" si="6"/>
        <v>0.14899999999999999</v>
      </c>
      <c r="P114">
        <f t="shared" si="7"/>
        <v>1.4861316649000004E-2</v>
      </c>
      <c r="S114" t="str">
        <f t="shared" si="8"/>
        <v/>
      </c>
      <c r="U114">
        <f t="shared" si="9"/>
        <v>0.23997555612900001</v>
      </c>
    </row>
    <row r="115" spans="1:21" x14ac:dyDescent="0.35">
      <c r="A115" s="1">
        <v>1.3078703703703705E-3</v>
      </c>
      <c r="B115" s="11">
        <v>113</v>
      </c>
      <c r="C115">
        <v>0.97399999999999998</v>
      </c>
      <c r="D115">
        <v>0.97399999999999998</v>
      </c>
      <c r="E115">
        <v>0.97399999999999998</v>
      </c>
      <c r="F115">
        <v>0.97399999999999998</v>
      </c>
      <c r="G115">
        <v>1.2709999999999999</v>
      </c>
      <c r="H115">
        <v>1.2709999999999999</v>
      </c>
      <c r="I115">
        <v>1.2709999999999999</v>
      </c>
      <c r="J115">
        <v>1.2709999999999999</v>
      </c>
      <c r="K115" t="str">
        <f t="shared" si="5"/>
        <v>contract</v>
      </c>
      <c r="N115" t="str">
        <f t="shared" si="6"/>
        <v/>
      </c>
      <c r="P115">
        <f t="shared" si="7"/>
        <v>0.49433976664899998</v>
      </c>
      <c r="S115">
        <f t="shared" si="8"/>
        <v>0.97399999999999998</v>
      </c>
      <c r="U115">
        <f t="shared" si="9"/>
        <v>0.11231010612899997</v>
      </c>
    </row>
    <row r="116" spans="1:21" x14ac:dyDescent="0.35">
      <c r="A116" s="1">
        <v>1.3194444444444443E-3</v>
      </c>
      <c r="B116" s="11">
        <v>114</v>
      </c>
      <c r="C116">
        <v>1.0009999999999999</v>
      </c>
      <c r="D116">
        <v>1.0009999999999999</v>
      </c>
      <c r="E116">
        <v>1.0009999999999999</v>
      </c>
      <c r="F116">
        <v>1.0009999999999999</v>
      </c>
      <c r="G116">
        <v>1.2649999999999999</v>
      </c>
      <c r="H116">
        <v>1.2649999999999999</v>
      </c>
      <c r="I116">
        <v>1.2649999999999999</v>
      </c>
      <c r="J116">
        <v>1.2649999999999999</v>
      </c>
      <c r="K116" t="str">
        <f t="shared" si="5"/>
        <v>contract</v>
      </c>
      <c r="N116" t="str">
        <f t="shared" si="6"/>
        <v/>
      </c>
      <c r="P116">
        <f t="shared" si="7"/>
        <v>0.53303578864899981</v>
      </c>
      <c r="S116">
        <f t="shared" si="8"/>
        <v>1.0009999999999999</v>
      </c>
      <c r="U116">
        <f t="shared" si="9"/>
        <v>0.13113596412899992</v>
      </c>
    </row>
    <row r="117" spans="1:21" x14ac:dyDescent="0.35">
      <c r="A117" s="1">
        <v>1.3310185185185185E-3</v>
      </c>
      <c r="B117" s="11">
        <v>115</v>
      </c>
      <c r="C117">
        <v>0.14099999999999999</v>
      </c>
      <c r="D117">
        <v>0.14099999999999999</v>
      </c>
      <c r="E117">
        <v>0.14099999999999999</v>
      </c>
      <c r="F117">
        <v>0.14099999999999999</v>
      </c>
      <c r="G117">
        <v>1.264</v>
      </c>
      <c r="H117">
        <v>1.264</v>
      </c>
      <c r="I117">
        <v>1.264</v>
      </c>
      <c r="J117">
        <v>1.264</v>
      </c>
      <c r="K117" t="str">
        <f t="shared" si="5"/>
        <v>rest</v>
      </c>
      <c r="N117">
        <f t="shared" si="6"/>
        <v>0.14099999999999999</v>
      </c>
      <c r="P117">
        <f t="shared" si="7"/>
        <v>1.6875828649000005E-2</v>
      </c>
      <c r="S117" t="str">
        <f t="shared" si="8"/>
        <v/>
      </c>
      <c r="U117">
        <f t="shared" si="9"/>
        <v>0.24787752412900002</v>
      </c>
    </row>
    <row r="118" spans="1:21" x14ac:dyDescent="0.35">
      <c r="A118" s="1">
        <v>1.3425925925925925E-3</v>
      </c>
      <c r="B118" s="11">
        <v>116</v>
      </c>
      <c r="C118">
        <v>0.13100000000000001</v>
      </c>
      <c r="D118">
        <v>0.13100000000000001</v>
      </c>
      <c r="E118">
        <v>0.13100000000000001</v>
      </c>
      <c r="F118">
        <v>0.13100000000000001</v>
      </c>
      <c r="G118">
        <v>1.2629999999999999</v>
      </c>
      <c r="H118">
        <v>1.2629999999999999</v>
      </c>
      <c r="I118">
        <v>1.2629999999999999</v>
      </c>
      <c r="J118">
        <v>1.2629999999999999</v>
      </c>
      <c r="K118" t="str">
        <f t="shared" si="5"/>
        <v>rest</v>
      </c>
      <c r="N118">
        <f t="shared" si="6"/>
        <v>0.13100000000000001</v>
      </c>
      <c r="P118">
        <f t="shared" si="7"/>
        <v>1.9573968649E-2</v>
      </c>
      <c r="S118" t="str">
        <f t="shared" si="8"/>
        <v/>
      </c>
      <c r="U118">
        <f t="shared" si="9"/>
        <v>0.25793498412900001</v>
      </c>
    </row>
    <row r="119" spans="1:21" x14ac:dyDescent="0.35">
      <c r="A119" s="1">
        <v>1.3541666666666667E-3</v>
      </c>
      <c r="B119" s="11">
        <v>117</v>
      </c>
      <c r="C119">
        <v>0.13500000000000001</v>
      </c>
      <c r="D119">
        <v>0.13500000000000001</v>
      </c>
      <c r="E119">
        <v>0.13500000000000001</v>
      </c>
      <c r="F119">
        <v>0.13500000000000001</v>
      </c>
      <c r="G119">
        <v>1.2629999999999999</v>
      </c>
      <c r="H119">
        <v>1.2629999999999999</v>
      </c>
      <c r="I119">
        <v>1.2629999999999999</v>
      </c>
      <c r="J119">
        <v>1.2629999999999999</v>
      </c>
      <c r="K119" t="str">
        <f t="shared" si="5"/>
        <v>rest</v>
      </c>
      <c r="N119">
        <f t="shared" si="6"/>
        <v>0.13500000000000001</v>
      </c>
      <c r="P119">
        <f t="shared" si="7"/>
        <v>1.8470712649E-2</v>
      </c>
      <c r="S119" t="str">
        <f t="shared" si="8"/>
        <v/>
      </c>
      <c r="U119">
        <f t="shared" si="9"/>
        <v>0.25388800012900004</v>
      </c>
    </row>
    <row r="120" spans="1:21" x14ac:dyDescent="0.35">
      <c r="A120" s="1">
        <v>1.3657407407407409E-3</v>
      </c>
      <c r="B120" s="11">
        <v>118</v>
      </c>
      <c r="C120">
        <v>0.13500000000000001</v>
      </c>
      <c r="D120">
        <v>0.13500000000000001</v>
      </c>
      <c r="E120">
        <v>0.13500000000000001</v>
      </c>
      <c r="F120">
        <v>0.13500000000000001</v>
      </c>
      <c r="G120">
        <v>1.2629999999999999</v>
      </c>
      <c r="H120">
        <v>1.2629999999999999</v>
      </c>
      <c r="I120">
        <v>1.2629999999999999</v>
      </c>
      <c r="J120">
        <v>1.2629999999999999</v>
      </c>
      <c r="K120" t="str">
        <f t="shared" si="5"/>
        <v>rest</v>
      </c>
      <c r="N120">
        <f t="shared" si="6"/>
        <v>0.13500000000000001</v>
      </c>
      <c r="P120">
        <f t="shared" si="7"/>
        <v>1.8470712649E-2</v>
      </c>
      <c r="S120" t="str">
        <f t="shared" si="8"/>
        <v/>
      </c>
      <c r="U120">
        <f t="shared" si="9"/>
        <v>0.25388800012900004</v>
      </c>
    </row>
    <row r="121" spans="1:21" x14ac:dyDescent="0.35">
      <c r="A121" s="1">
        <v>1.3773148148148147E-3</v>
      </c>
      <c r="B121" s="11">
        <v>119</v>
      </c>
      <c r="C121">
        <v>0.36599999999999999</v>
      </c>
      <c r="D121">
        <v>0.36599999999999999</v>
      </c>
      <c r="E121">
        <v>0.36599999999999999</v>
      </c>
      <c r="F121">
        <v>0.36599999999999999</v>
      </c>
      <c r="G121">
        <v>1.264</v>
      </c>
      <c r="H121">
        <v>1.264</v>
      </c>
      <c r="I121">
        <v>1.264</v>
      </c>
      <c r="J121">
        <v>1.264</v>
      </c>
      <c r="K121" t="str">
        <f t="shared" si="5"/>
        <v>rest</v>
      </c>
      <c r="N121">
        <f t="shared" si="6"/>
        <v>0.36599999999999999</v>
      </c>
      <c r="P121">
        <f t="shared" si="7"/>
        <v>9.0426786489999963E-3</v>
      </c>
      <c r="S121" t="str">
        <f t="shared" si="8"/>
        <v/>
      </c>
      <c r="U121">
        <f t="shared" si="9"/>
        <v>7.4459674129000022E-2</v>
      </c>
    </row>
    <row r="122" spans="1:21" x14ac:dyDescent="0.35">
      <c r="A122" s="1">
        <v>1.3888888888888889E-3</v>
      </c>
      <c r="B122" s="11">
        <v>120</v>
      </c>
      <c r="C122">
        <v>1.1850000000000001</v>
      </c>
      <c r="D122">
        <v>1.1850000000000001</v>
      </c>
      <c r="E122">
        <v>1.1850000000000001</v>
      </c>
      <c r="F122">
        <v>1.1850000000000001</v>
      </c>
      <c r="G122">
        <v>1.268</v>
      </c>
      <c r="H122">
        <v>1.268</v>
      </c>
      <c r="I122">
        <v>1.268</v>
      </c>
      <c r="J122">
        <v>1.268</v>
      </c>
      <c r="K122" t="str">
        <f t="shared" si="5"/>
        <v>contract</v>
      </c>
      <c r="N122" t="str">
        <f t="shared" si="6"/>
        <v/>
      </c>
      <c r="P122">
        <f t="shared" si="7"/>
        <v>0.8355660126490001</v>
      </c>
      <c r="S122">
        <f t="shared" si="8"/>
        <v>1.1850000000000001</v>
      </c>
      <c r="U122">
        <f t="shared" si="9"/>
        <v>0.29825470012900002</v>
      </c>
    </row>
    <row r="123" spans="1:21" x14ac:dyDescent="0.35">
      <c r="A123" s="1">
        <v>1.4004629629629629E-3</v>
      </c>
      <c r="B123" s="11">
        <v>121</v>
      </c>
      <c r="C123">
        <v>0.63400000000000001</v>
      </c>
      <c r="D123">
        <v>0.63400000000000001</v>
      </c>
      <c r="E123">
        <v>0.63400000000000001</v>
      </c>
      <c r="F123">
        <v>0.63400000000000001</v>
      </c>
      <c r="G123">
        <v>1.2649999999999999</v>
      </c>
      <c r="H123">
        <v>1.2649999999999999</v>
      </c>
      <c r="I123">
        <v>1.2649999999999999</v>
      </c>
      <c r="J123">
        <v>1.2649999999999999</v>
      </c>
      <c r="K123" t="str">
        <f t="shared" si="5"/>
        <v>contract</v>
      </c>
      <c r="N123" t="str">
        <f t="shared" si="6"/>
        <v/>
      </c>
      <c r="P123">
        <f t="shared" si="7"/>
        <v>0.131836526649</v>
      </c>
      <c r="S123">
        <f t="shared" si="8"/>
        <v>0.63400000000000001</v>
      </c>
      <c r="U123">
        <f t="shared" si="9"/>
        <v>2.3746129000000158E-5</v>
      </c>
    </row>
    <row r="124" spans="1:21" x14ac:dyDescent="0.35">
      <c r="A124" s="1">
        <v>1.4120370370370369E-3</v>
      </c>
      <c r="B124" s="11">
        <v>122</v>
      </c>
      <c r="C124">
        <v>0.129</v>
      </c>
      <c r="D124">
        <v>0.129</v>
      </c>
      <c r="E124">
        <v>0.129</v>
      </c>
      <c r="F124">
        <v>0.129</v>
      </c>
      <c r="G124">
        <v>1.264</v>
      </c>
      <c r="H124">
        <v>1.264</v>
      </c>
      <c r="I124">
        <v>1.264</v>
      </c>
      <c r="J124">
        <v>1.264</v>
      </c>
      <c r="K124" t="str">
        <f t="shared" si="5"/>
        <v>rest</v>
      </c>
      <c r="N124">
        <f t="shared" si="6"/>
        <v>0.129</v>
      </c>
      <c r="P124">
        <f t="shared" si="7"/>
        <v>2.0137596649E-2</v>
      </c>
      <c r="S124" t="str">
        <f t="shared" si="8"/>
        <v/>
      </c>
      <c r="U124">
        <f t="shared" si="9"/>
        <v>0.25997047612900004</v>
      </c>
    </row>
    <row r="125" spans="1:21" x14ac:dyDescent="0.35">
      <c r="A125" s="1">
        <v>1.423611111111111E-3</v>
      </c>
      <c r="B125" s="11">
        <v>123</v>
      </c>
      <c r="C125">
        <v>0.13900000000000001</v>
      </c>
      <c r="D125">
        <v>0.13900000000000001</v>
      </c>
      <c r="E125">
        <v>0.13900000000000001</v>
      </c>
      <c r="F125">
        <v>0.13900000000000001</v>
      </c>
      <c r="G125">
        <v>1.262</v>
      </c>
      <c r="H125">
        <v>1.262</v>
      </c>
      <c r="I125">
        <v>1.262</v>
      </c>
      <c r="J125">
        <v>1.262</v>
      </c>
      <c r="K125" t="str">
        <f t="shared" si="5"/>
        <v>rest</v>
      </c>
      <c r="N125">
        <f t="shared" si="6"/>
        <v>0.13900000000000001</v>
      </c>
      <c r="P125">
        <f t="shared" si="7"/>
        <v>1.7399456649E-2</v>
      </c>
      <c r="S125" t="str">
        <f t="shared" si="8"/>
        <v/>
      </c>
      <c r="U125">
        <f t="shared" si="9"/>
        <v>0.24987301612900001</v>
      </c>
    </row>
    <row r="126" spans="1:21" x14ac:dyDescent="0.35">
      <c r="A126" s="1">
        <v>1.4351851851851854E-3</v>
      </c>
      <c r="B126" s="11">
        <v>124</v>
      </c>
      <c r="C126">
        <v>0.13800000000000001</v>
      </c>
      <c r="D126">
        <v>0.13800000000000001</v>
      </c>
      <c r="E126">
        <v>0.13800000000000001</v>
      </c>
      <c r="F126">
        <v>0.13800000000000001</v>
      </c>
      <c r="G126">
        <v>1.262</v>
      </c>
      <c r="H126">
        <v>1.262</v>
      </c>
      <c r="I126">
        <v>1.262</v>
      </c>
      <c r="J126">
        <v>1.262</v>
      </c>
      <c r="K126" t="str">
        <f t="shared" si="5"/>
        <v>rest</v>
      </c>
      <c r="N126">
        <f t="shared" si="6"/>
        <v>0.13800000000000001</v>
      </c>
      <c r="P126">
        <f t="shared" si="7"/>
        <v>1.7664270648999999E-2</v>
      </c>
      <c r="S126" t="str">
        <f t="shared" si="8"/>
        <v/>
      </c>
      <c r="U126">
        <f t="shared" si="9"/>
        <v>0.25087376212900003</v>
      </c>
    </row>
    <row r="127" spans="1:21" x14ac:dyDescent="0.35">
      <c r="A127" s="1">
        <v>1.4467592592592594E-3</v>
      </c>
      <c r="B127" s="11">
        <v>125</v>
      </c>
      <c r="C127">
        <v>0.246</v>
      </c>
      <c r="D127">
        <v>0.246</v>
      </c>
      <c r="E127">
        <v>0.246</v>
      </c>
      <c r="F127">
        <v>0.246</v>
      </c>
      <c r="G127">
        <v>1.2609999999999999</v>
      </c>
      <c r="H127">
        <v>1.2609999999999999</v>
      </c>
      <c r="I127">
        <v>1.2609999999999999</v>
      </c>
      <c r="J127">
        <v>1.2609999999999999</v>
      </c>
      <c r="K127" t="str">
        <f t="shared" si="5"/>
        <v>rest</v>
      </c>
      <c r="N127">
        <f t="shared" si="6"/>
        <v>0.246</v>
      </c>
      <c r="P127">
        <f t="shared" si="7"/>
        <v>6.2035864900000066E-4</v>
      </c>
      <c r="S127" t="str">
        <f t="shared" si="8"/>
        <v/>
      </c>
      <c r="U127">
        <f t="shared" si="9"/>
        <v>0.15434919412900003</v>
      </c>
    </row>
    <row r="128" spans="1:21" x14ac:dyDescent="0.35">
      <c r="A128" s="1">
        <v>1.4583333333333334E-3</v>
      </c>
      <c r="B128" s="11">
        <v>126</v>
      </c>
      <c r="C128">
        <v>1.0820000000000001</v>
      </c>
      <c r="D128">
        <v>1.0820000000000001</v>
      </c>
      <c r="E128">
        <v>1.0820000000000001</v>
      </c>
      <c r="F128">
        <v>1.0820000000000001</v>
      </c>
      <c r="G128">
        <v>1.2649999999999999</v>
      </c>
      <c r="H128">
        <v>1.2649999999999999</v>
      </c>
      <c r="I128">
        <v>1.2649999999999999</v>
      </c>
      <c r="J128">
        <v>1.2649999999999999</v>
      </c>
      <c r="K128" t="str">
        <f t="shared" si="5"/>
        <v>contract</v>
      </c>
      <c r="N128" t="str">
        <f t="shared" si="6"/>
        <v/>
      </c>
      <c r="P128">
        <f t="shared" si="7"/>
        <v>0.65787185464900011</v>
      </c>
      <c r="S128">
        <f t="shared" si="8"/>
        <v>1.0820000000000001</v>
      </c>
      <c r="U128">
        <f t="shared" si="9"/>
        <v>0.19636153812900004</v>
      </c>
    </row>
    <row r="129" spans="1:21" x14ac:dyDescent="0.35">
      <c r="A129" s="1">
        <v>1.4699074074074074E-3</v>
      </c>
      <c r="B129" s="11">
        <v>127</v>
      </c>
      <c r="C129">
        <v>0.54</v>
      </c>
      <c r="D129">
        <v>0.54</v>
      </c>
      <c r="E129">
        <v>0.54</v>
      </c>
      <c r="F129">
        <v>0.54</v>
      </c>
      <c r="G129">
        <v>1.264</v>
      </c>
      <c r="H129">
        <v>1.264</v>
      </c>
      <c r="I129">
        <v>1.264</v>
      </c>
      <c r="J129">
        <v>1.264</v>
      </c>
      <c r="K129" t="str">
        <f t="shared" si="5"/>
        <v>contract</v>
      </c>
      <c r="N129" t="str">
        <f t="shared" si="6"/>
        <v/>
      </c>
      <c r="P129">
        <f t="shared" si="7"/>
        <v>7.2411042649000015E-2</v>
      </c>
      <c r="S129">
        <f t="shared" si="8"/>
        <v>0.54</v>
      </c>
      <c r="U129">
        <f t="shared" si="9"/>
        <v>9.7758701289999972E-3</v>
      </c>
    </row>
    <row r="130" spans="1:21" x14ac:dyDescent="0.35">
      <c r="A130" s="1">
        <v>1.4814814814814814E-3</v>
      </c>
      <c r="B130" s="11">
        <v>128</v>
      </c>
      <c r="C130">
        <v>0.13400000000000001</v>
      </c>
      <c r="D130">
        <v>0.13400000000000001</v>
      </c>
      <c r="E130">
        <v>0.13400000000000001</v>
      </c>
      <c r="F130">
        <v>0.13400000000000001</v>
      </c>
      <c r="G130">
        <v>1.262</v>
      </c>
      <c r="H130">
        <v>1.262</v>
      </c>
      <c r="I130">
        <v>1.262</v>
      </c>
      <c r="J130">
        <v>1.262</v>
      </c>
      <c r="K130" t="str">
        <f t="shared" si="5"/>
        <v>rest</v>
      </c>
      <c r="N130">
        <f t="shared" si="6"/>
        <v>0.13400000000000001</v>
      </c>
      <c r="P130">
        <f t="shared" si="7"/>
        <v>1.8743526649E-2</v>
      </c>
      <c r="S130" t="str">
        <f t="shared" si="8"/>
        <v/>
      </c>
      <c r="U130">
        <f t="shared" si="9"/>
        <v>0.25489674612900004</v>
      </c>
    </row>
    <row r="131" spans="1:21" x14ac:dyDescent="0.35">
      <c r="A131" s="1">
        <v>1.4930555555555556E-3</v>
      </c>
      <c r="B131" s="11">
        <v>129</v>
      </c>
      <c r="C131">
        <v>0.13600000000000001</v>
      </c>
      <c r="D131">
        <v>0.13600000000000001</v>
      </c>
      <c r="E131">
        <v>0.13600000000000001</v>
      </c>
      <c r="F131">
        <v>0.13600000000000001</v>
      </c>
      <c r="G131">
        <v>1.2609999999999999</v>
      </c>
      <c r="H131">
        <v>1.2609999999999999</v>
      </c>
      <c r="I131">
        <v>1.2609999999999999</v>
      </c>
      <c r="J131">
        <v>1.2609999999999999</v>
      </c>
      <c r="K131" t="str">
        <f t="shared" ref="K131:K194" si="10">IF(F131&gt;0.41,"contract","rest")</f>
        <v>rest</v>
      </c>
      <c r="N131">
        <f t="shared" ref="N131:N194" si="11">IF(K131="rest",F131,"")</f>
        <v>0.13600000000000001</v>
      </c>
      <c r="P131">
        <f t="shared" ref="P131:P194" si="12">(F131-0.270907)^2</f>
        <v>1.8199898648999999E-2</v>
      </c>
      <c r="S131" t="str">
        <f t="shared" ref="S131:S194" si="13">IF(K131="contract",F131,"")</f>
        <v/>
      </c>
      <c r="U131">
        <f t="shared" ref="U131:U194" si="14">(F131-0.638873)^2</f>
        <v>0.25288125412900003</v>
      </c>
    </row>
    <row r="132" spans="1:21" x14ac:dyDescent="0.35">
      <c r="A132" s="1">
        <v>1.5046296296296294E-3</v>
      </c>
      <c r="B132" s="11">
        <v>130</v>
      </c>
      <c r="C132">
        <v>0.13500000000000001</v>
      </c>
      <c r="D132">
        <v>0.13500000000000001</v>
      </c>
      <c r="E132">
        <v>0.13500000000000001</v>
      </c>
      <c r="F132">
        <v>0.13500000000000001</v>
      </c>
      <c r="G132">
        <v>1.262</v>
      </c>
      <c r="H132">
        <v>1.262</v>
      </c>
      <c r="I132">
        <v>1.262</v>
      </c>
      <c r="J132">
        <v>1.262</v>
      </c>
      <c r="K132" t="str">
        <f t="shared" si="10"/>
        <v>rest</v>
      </c>
      <c r="N132">
        <f t="shared" si="11"/>
        <v>0.13500000000000001</v>
      </c>
      <c r="P132">
        <f t="shared" si="12"/>
        <v>1.8470712649E-2</v>
      </c>
      <c r="S132" t="str">
        <f t="shared" si="13"/>
        <v/>
      </c>
      <c r="U132">
        <f t="shared" si="14"/>
        <v>0.25388800012900004</v>
      </c>
    </row>
    <row r="133" spans="1:21" x14ac:dyDescent="0.35">
      <c r="A133" s="1">
        <v>1.5162037037037036E-3</v>
      </c>
      <c r="B133" s="11">
        <v>131</v>
      </c>
      <c r="C133">
        <v>0.309</v>
      </c>
      <c r="D133">
        <v>0.309</v>
      </c>
      <c r="E133">
        <v>0.309</v>
      </c>
      <c r="F133">
        <v>0.309</v>
      </c>
      <c r="G133">
        <v>1.264</v>
      </c>
      <c r="H133">
        <v>1.264</v>
      </c>
      <c r="I133">
        <v>1.264</v>
      </c>
      <c r="J133">
        <v>1.264</v>
      </c>
      <c r="K133" t="str">
        <f t="shared" si="10"/>
        <v>rest</v>
      </c>
      <c r="N133">
        <f t="shared" si="11"/>
        <v>0.309</v>
      </c>
      <c r="P133">
        <f t="shared" si="12"/>
        <v>1.4510766489999991E-3</v>
      </c>
      <c r="S133" t="str">
        <f t="shared" si="13"/>
        <v/>
      </c>
      <c r="U133">
        <f t="shared" si="14"/>
        <v>0.10881619612900002</v>
      </c>
    </row>
    <row r="134" spans="1:21" x14ac:dyDescent="0.35">
      <c r="A134" s="1">
        <v>1.5277777777777779E-3</v>
      </c>
      <c r="B134" s="11">
        <v>132</v>
      </c>
      <c r="C134">
        <v>1.0549999999999999</v>
      </c>
      <c r="D134">
        <v>1.0549999999999999</v>
      </c>
      <c r="E134">
        <v>1.0549999999999999</v>
      </c>
      <c r="F134">
        <v>1.0549999999999999</v>
      </c>
      <c r="G134">
        <v>1.268</v>
      </c>
      <c r="H134">
        <v>1.268</v>
      </c>
      <c r="I134">
        <v>1.268</v>
      </c>
      <c r="J134">
        <v>1.268</v>
      </c>
      <c r="K134" t="str">
        <f t="shared" si="10"/>
        <v>contract</v>
      </c>
      <c r="N134" t="str">
        <f t="shared" si="11"/>
        <v/>
      </c>
      <c r="P134">
        <f t="shared" si="12"/>
        <v>0.6148018326489999</v>
      </c>
      <c r="S134">
        <f t="shared" si="13"/>
        <v>1.0549999999999999</v>
      </c>
      <c r="U134">
        <f t="shared" si="14"/>
        <v>0.17316168012899993</v>
      </c>
    </row>
    <row r="135" spans="1:21" x14ac:dyDescent="0.35">
      <c r="A135" s="1">
        <v>1.5393518518518519E-3</v>
      </c>
      <c r="B135" s="11">
        <v>133</v>
      </c>
      <c r="C135">
        <v>0.61299999999999999</v>
      </c>
      <c r="D135">
        <v>0.61299999999999999</v>
      </c>
      <c r="E135">
        <v>0.61299999999999999</v>
      </c>
      <c r="F135">
        <v>0.61299999999999999</v>
      </c>
      <c r="G135">
        <v>1.264</v>
      </c>
      <c r="H135">
        <v>1.264</v>
      </c>
      <c r="I135">
        <v>1.264</v>
      </c>
      <c r="J135">
        <v>1.264</v>
      </c>
      <c r="K135" t="str">
        <f t="shared" si="10"/>
        <v>contract</v>
      </c>
      <c r="N135" t="str">
        <f t="shared" si="11"/>
        <v/>
      </c>
      <c r="P135">
        <f t="shared" si="12"/>
        <v>0.11702762064899999</v>
      </c>
      <c r="S135">
        <f t="shared" si="13"/>
        <v>0.61299999999999999</v>
      </c>
      <c r="U135">
        <f t="shared" si="14"/>
        <v>6.6941212900000185E-4</v>
      </c>
    </row>
    <row r="136" spans="1:21" x14ac:dyDescent="0.35">
      <c r="A136" s="1">
        <v>1.5509259259259261E-3</v>
      </c>
      <c r="B136" s="11">
        <v>134</v>
      </c>
      <c r="C136">
        <v>0.13100000000000001</v>
      </c>
      <c r="D136">
        <v>0.13100000000000001</v>
      </c>
      <c r="E136">
        <v>0.13100000000000001</v>
      </c>
      <c r="F136">
        <v>0.13100000000000001</v>
      </c>
      <c r="G136">
        <v>1.2629999999999999</v>
      </c>
      <c r="H136">
        <v>1.2629999999999999</v>
      </c>
      <c r="I136">
        <v>1.2629999999999999</v>
      </c>
      <c r="J136">
        <v>1.2629999999999999</v>
      </c>
      <c r="K136" t="str">
        <f t="shared" si="10"/>
        <v>rest</v>
      </c>
      <c r="N136">
        <f t="shared" si="11"/>
        <v>0.13100000000000001</v>
      </c>
      <c r="P136">
        <f t="shared" si="12"/>
        <v>1.9573968649E-2</v>
      </c>
      <c r="S136" t="str">
        <f t="shared" si="13"/>
        <v/>
      </c>
      <c r="U136">
        <f t="shared" si="14"/>
        <v>0.25793498412900001</v>
      </c>
    </row>
    <row r="137" spans="1:21" x14ac:dyDescent="0.35">
      <c r="A137" s="1">
        <v>1.5624999999999999E-3</v>
      </c>
      <c r="B137" s="11">
        <v>135</v>
      </c>
      <c r="C137">
        <v>0.14199999999999999</v>
      </c>
      <c r="D137">
        <v>0.14199999999999999</v>
      </c>
      <c r="E137">
        <v>0.14199999999999999</v>
      </c>
      <c r="F137">
        <v>0.14199999999999999</v>
      </c>
      <c r="G137">
        <v>1.2629999999999999</v>
      </c>
      <c r="H137">
        <v>1.2629999999999999</v>
      </c>
      <c r="I137">
        <v>1.2629999999999999</v>
      </c>
      <c r="J137">
        <v>1.2629999999999999</v>
      </c>
      <c r="K137" t="str">
        <f t="shared" si="10"/>
        <v>rest</v>
      </c>
      <c r="N137">
        <f t="shared" si="11"/>
        <v>0.14199999999999999</v>
      </c>
      <c r="P137">
        <f t="shared" si="12"/>
        <v>1.6617014649000006E-2</v>
      </c>
      <c r="S137" t="str">
        <f t="shared" si="13"/>
        <v/>
      </c>
      <c r="U137">
        <f t="shared" si="14"/>
        <v>0.246882778129</v>
      </c>
    </row>
    <row r="138" spans="1:21" x14ac:dyDescent="0.35">
      <c r="A138" s="1">
        <v>1.5740740740740741E-3</v>
      </c>
      <c r="B138" s="11">
        <v>136</v>
      </c>
      <c r="C138">
        <v>0.13800000000000001</v>
      </c>
      <c r="D138">
        <v>0.13800000000000001</v>
      </c>
      <c r="E138">
        <v>0.13800000000000001</v>
      </c>
      <c r="F138">
        <v>0.13800000000000001</v>
      </c>
      <c r="G138">
        <v>1.2629999999999999</v>
      </c>
      <c r="H138">
        <v>1.2629999999999999</v>
      </c>
      <c r="I138">
        <v>1.2629999999999999</v>
      </c>
      <c r="J138">
        <v>1.2629999999999999</v>
      </c>
      <c r="K138" t="str">
        <f t="shared" si="10"/>
        <v>rest</v>
      </c>
      <c r="N138">
        <f t="shared" si="11"/>
        <v>0.13800000000000001</v>
      </c>
      <c r="P138">
        <f t="shared" si="12"/>
        <v>1.7664270648999999E-2</v>
      </c>
      <c r="S138" t="str">
        <f t="shared" si="13"/>
        <v/>
      </c>
      <c r="U138">
        <f t="shared" si="14"/>
        <v>0.25087376212900003</v>
      </c>
    </row>
    <row r="139" spans="1:21" x14ac:dyDescent="0.35">
      <c r="A139" s="1">
        <v>1.5856481481481479E-3</v>
      </c>
      <c r="B139" s="11">
        <v>137</v>
      </c>
      <c r="C139">
        <v>0.13600000000000001</v>
      </c>
      <c r="D139">
        <v>0.13600000000000001</v>
      </c>
      <c r="E139">
        <v>0.13600000000000001</v>
      </c>
      <c r="F139">
        <v>0.13600000000000001</v>
      </c>
      <c r="G139">
        <v>1.264</v>
      </c>
      <c r="H139">
        <v>1.264</v>
      </c>
      <c r="I139">
        <v>1.264</v>
      </c>
      <c r="J139">
        <v>1.264</v>
      </c>
      <c r="K139" t="str">
        <f t="shared" si="10"/>
        <v>rest</v>
      </c>
      <c r="N139">
        <f t="shared" si="11"/>
        <v>0.13600000000000001</v>
      </c>
      <c r="P139">
        <f t="shared" si="12"/>
        <v>1.8199898648999999E-2</v>
      </c>
      <c r="S139" t="str">
        <f t="shared" si="13"/>
        <v/>
      </c>
      <c r="U139">
        <f t="shared" si="14"/>
        <v>0.25288125412900003</v>
      </c>
    </row>
    <row r="140" spans="1:21" x14ac:dyDescent="0.35">
      <c r="A140" s="1">
        <v>1.5972222222222221E-3</v>
      </c>
      <c r="B140" s="11">
        <v>138</v>
      </c>
      <c r="C140">
        <v>0.17199999999999999</v>
      </c>
      <c r="D140">
        <v>0.17199999999999999</v>
      </c>
      <c r="E140">
        <v>0.17199999999999999</v>
      </c>
      <c r="F140">
        <v>0.17199999999999999</v>
      </c>
      <c r="G140">
        <v>1.262</v>
      </c>
      <c r="H140">
        <v>1.262</v>
      </c>
      <c r="I140">
        <v>1.262</v>
      </c>
      <c r="J140">
        <v>1.262</v>
      </c>
      <c r="K140" t="str">
        <f t="shared" si="10"/>
        <v>rest</v>
      </c>
      <c r="N140">
        <f t="shared" si="11"/>
        <v>0.17199999999999999</v>
      </c>
      <c r="P140">
        <f t="shared" si="12"/>
        <v>9.7825946490000051E-3</v>
      </c>
      <c r="S140" t="str">
        <f t="shared" si="13"/>
        <v/>
      </c>
      <c r="U140">
        <f t="shared" si="14"/>
        <v>0.21797039812900004</v>
      </c>
    </row>
    <row r="141" spans="1:21" x14ac:dyDescent="0.35">
      <c r="A141" s="1">
        <v>0</v>
      </c>
      <c r="B141" s="11">
        <v>139</v>
      </c>
      <c r="C141">
        <v>0.19800000000000001</v>
      </c>
      <c r="D141">
        <v>0.19800000000000001</v>
      </c>
      <c r="E141">
        <v>0.19800000000000001</v>
      </c>
      <c r="F141">
        <v>0.19800000000000001</v>
      </c>
      <c r="G141">
        <v>1.27</v>
      </c>
      <c r="H141">
        <v>1.27</v>
      </c>
      <c r="I141">
        <v>1.27</v>
      </c>
      <c r="J141">
        <v>1.27</v>
      </c>
      <c r="K141" t="str">
        <f t="shared" si="10"/>
        <v>rest</v>
      </c>
      <c r="N141">
        <f t="shared" si="11"/>
        <v>0.19800000000000001</v>
      </c>
      <c r="P141">
        <f t="shared" si="12"/>
        <v>5.3154306489999999E-3</v>
      </c>
      <c r="S141" t="str">
        <f t="shared" si="13"/>
        <v/>
      </c>
      <c r="U141">
        <f t="shared" si="14"/>
        <v>0.19436900212900002</v>
      </c>
    </row>
    <row r="142" spans="1:21" x14ac:dyDescent="0.35">
      <c r="A142" s="1">
        <v>1.1574074074074073E-5</v>
      </c>
      <c r="B142" s="11">
        <v>140</v>
      </c>
      <c r="C142">
        <v>0.14399999999999999</v>
      </c>
      <c r="D142">
        <v>0.14399999999999999</v>
      </c>
      <c r="E142">
        <v>0.14399999999999999</v>
      </c>
      <c r="F142">
        <v>0.14399999999999999</v>
      </c>
      <c r="G142">
        <v>1.2669999999999999</v>
      </c>
      <c r="H142">
        <v>1.2669999999999999</v>
      </c>
      <c r="I142">
        <v>1.2669999999999999</v>
      </c>
      <c r="J142">
        <v>1.2669999999999999</v>
      </c>
      <c r="K142" t="str">
        <f t="shared" si="10"/>
        <v>rest</v>
      </c>
      <c r="N142">
        <f t="shared" si="11"/>
        <v>0.14399999999999999</v>
      </c>
      <c r="P142">
        <f t="shared" si="12"/>
        <v>1.6105386649000006E-2</v>
      </c>
      <c r="S142" t="str">
        <f t="shared" si="13"/>
        <v/>
      </c>
      <c r="U142">
        <f t="shared" si="14"/>
        <v>0.244899286129</v>
      </c>
    </row>
    <row r="143" spans="1:21" x14ac:dyDescent="0.35">
      <c r="A143" s="1">
        <v>2.3148148148148147E-5</v>
      </c>
      <c r="B143" s="11">
        <v>141</v>
      </c>
      <c r="C143">
        <v>0.151</v>
      </c>
      <c r="D143">
        <v>0.151</v>
      </c>
      <c r="E143">
        <v>0.151</v>
      </c>
      <c r="F143">
        <v>0.151</v>
      </c>
      <c r="G143">
        <v>1.268</v>
      </c>
      <c r="H143">
        <v>1.268</v>
      </c>
      <c r="I143">
        <v>1.268</v>
      </c>
      <c r="J143">
        <v>1.268</v>
      </c>
      <c r="K143" t="str">
        <f t="shared" si="10"/>
        <v>rest</v>
      </c>
      <c r="N143">
        <f t="shared" si="11"/>
        <v>0.151</v>
      </c>
      <c r="P143">
        <f t="shared" si="12"/>
        <v>1.4377688649000003E-2</v>
      </c>
      <c r="S143" t="str">
        <f t="shared" si="13"/>
        <v/>
      </c>
      <c r="U143">
        <f t="shared" si="14"/>
        <v>0.23802006412900001</v>
      </c>
    </row>
    <row r="144" spans="1:21" x14ac:dyDescent="0.35">
      <c r="A144" s="1">
        <v>3.4722222222222222E-5</v>
      </c>
      <c r="B144" s="11">
        <v>142</v>
      </c>
      <c r="C144">
        <v>0.20699999999999999</v>
      </c>
      <c r="D144">
        <v>0.20699999999999999</v>
      </c>
      <c r="E144">
        <v>0.20699999999999999</v>
      </c>
      <c r="F144">
        <v>0.20699999999999999</v>
      </c>
      <c r="G144">
        <v>1.2709999999999999</v>
      </c>
      <c r="H144">
        <v>1.2709999999999999</v>
      </c>
      <c r="I144">
        <v>1.2709999999999999</v>
      </c>
      <c r="J144">
        <v>1.2709999999999999</v>
      </c>
      <c r="K144" t="str">
        <f t="shared" si="10"/>
        <v>rest</v>
      </c>
      <c r="N144">
        <f t="shared" si="11"/>
        <v>0.20699999999999999</v>
      </c>
      <c r="P144">
        <f t="shared" si="12"/>
        <v>4.0841046490000029E-3</v>
      </c>
      <c r="S144" t="str">
        <f t="shared" si="13"/>
        <v/>
      </c>
      <c r="U144">
        <f t="shared" si="14"/>
        <v>0.18651428812900006</v>
      </c>
    </row>
    <row r="145" spans="1:21" x14ac:dyDescent="0.35">
      <c r="A145" s="1">
        <v>4.6296296296296294E-5</v>
      </c>
      <c r="B145" s="11">
        <v>143</v>
      </c>
      <c r="C145">
        <v>0.23699999999999999</v>
      </c>
      <c r="D145">
        <v>0.23699999999999999</v>
      </c>
      <c r="E145">
        <v>0.23699999999999999</v>
      </c>
      <c r="F145">
        <v>0.23699999999999999</v>
      </c>
      <c r="G145">
        <v>1.27</v>
      </c>
      <c r="H145">
        <v>1.27</v>
      </c>
      <c r="I145">
        <v>1.27</v>
      </c>
      <c r="J145">
        <v>1.27</v>
      </c>
      <c r="K145" t="str">
        <f t="shared" si="10"/>
        <v>rest</v>
      </c>
      <c r="N145">
        <f t="shared" si="11"/>
        <v>0.23699999999999999</v>
      </c>
      <c r="P145">
        <f t="shared" si="12"/>
        <v>1.1496846490000013E-3</v>
      </c>
      <c r="S145" t="str">
        <f t="shared" si="13"/>
        <v/>
      </c>
      <c r="U145">
        <f t="shared" si="14"/>
        <v>0.16150190812900003</v>
      </c>
    </row>
    <row r="146" spans="1:21" x14ac:dyDescent="0.35">
      <c r="A146" s="1">
        <v>5.7870370370370366E-5</v>
      </c>
      <c r="B146" s="11">
        <v>144</v>
      </c>
      <c r="C146">
        <v>0.18099999999999999</v>
      </c>
      <c r="D146">
        <v>0.18099999999999999</v>
      </c>
      <c r="E146">
        <v>0.18099999999999999</v>
      </c>
      <c r="F146">
        <v>0.18099999999999999</v>
      </c>
      <c r="G146">
        <v>1.2669999999999999</v>
      </c>
      <c r="H146">
        <v>1.2669999999999999</v>
      </c>
      <c r="I146">
        <v>1.2669999999999999</v>
      </c>
      <c r="J146">
        <v>1.2669999999999999</v>
      </c>
      <c r="K146" t="str">
        <f t="shared" si="10"/>
        <v>rest</v>
      </c>
      <c r="N146">
        <f t="shared" si="11"/>
        <v>0.18099999999999999</v>
      </c>
      <c r="P146">
        <f t="shared" si="12"/>
        <v>8.0832686490000024E-3</v>
      </c>
      <c r="S146" t="str">
        <f t="shared" si="13"/>
        <v/>
      </c>
      <c r="U146">
        <f t="shared" si="14"/>
        <v>0.20964768412900003</v>
      </c>
    </row>
    <row r="147" spans="1:21" x14ac:dyDescent="0.35">
      <c r="A147" s="1">
        <v>6.9444444444444444E-5</v>
      </c>
      <c r="B147" s="11">
        <v>145</v>
      </c>
      <c r="C147">
        <v>0.17199999999999999</v>
      </c>
      <c r="D147">
        <v>0.17199999999999999</v>
      </c>
      <c r="E147">
        <v>0.17199999999999999</v>
      </c>
      <c r="F147">
        <v>0.17199999999999999</v>
      </c>
      <c r="G147">
        <v>1.2689999999999999</v>
      </c>
      <c r="H147">
        <v>1.2689999999999999</v>
      </c>
      <c r="I147">
        <v>1.2689999999999999</v>
      </c>
      <c r="J147">
        <v>1.2689999999999999</v>
      </c>
      <c r="K147" t="str">
        <f t="shared" si="10"/>
        <v>rest</v>
      </c>
      <c r="N147">
        <f t="shared" si="11"/>
        <v>0.17199999999999999</v>
      </c>
      <c r="P147">
        <f t="shared" si="12"/>
        <v>9.7825946490000051E-3</v>
      </c>
      <c r="S147" t="str">
        <f t="shared" si="13"/>
        <v/>
      </c>
      <c r="U147">
        <f t="shared" si="14"/>
        <v>0.21797039812900004</v>
      </c>
    </row>
    <row r="148" spans="1:21" x14ac:dyDescent="0.35">
      <c r="A148" s="1">
        <v>8.1018518518518516E-5</v>
      </c>
      <c r="B148" s="11">
        <v>146</v>
      </c>
      <c r="C148">
        <v>0.28100000000000003</v>
      </c>
      <c r="D148">
        <v>0.28100000000000003</v>
      </c>
      <c r="E148">
        <v>0.28100000000000003</v>
      </c>
      <c r="F148">
        <v>0.28100000000000003</v>
      </c>
      <c r="G148">
        <v>1.27</v>
      </c>
      <c r="H148">
        <v>1.27</v>
      </c>
      <c r="I148">
        <v>1.27</v>
      </c>
      <c r="J148">
        <v>1.27</v>
      </c>
      <c r="K148" t="str">
        <f t="shared" si="10"/>
        <v>rest</v>
      </c>
      <c r="N148">
        <f t="shared" si="11"/>
        <v>0.28100000000000003</v>
      </c>
      <c r="P148">
        <f t="shared" si="12"/>
        <v>1.0186864900000038E-4</v>
      </c>
      <c r="S148" t="str">
        <f t="shared" si="13"/>
        <v/>
      </c>
      <c r="U148">
        <f t="shared" si="14"/>
        <v>0.12807308412900001</v>
      </c>
    </row>
    <row r="149" spans="1:21" x14ac:dyDescent="0.35">
      <c r="A149" s="1">
        <v>9.2592592592592588E-5</v>
      </c>
      <c r="B149" s="11">
        <v>147</v>
      </c>
      <c r="C149">
        <v>0.42099999999999999</v>
      </c>
      <c r="D149">
        <v>0.42099999999999999</v>
      </c>
      <c r="E149">
        <v>0.42099999999999999</v>
      </c>
      <c r="F149">
        <v>0.42099999999999999</v>
      </c>
      <c r="G149">
        <v>1.272</v>
      </c>
      <c r="H149">
        <v>1.272</v>
      </c>
      <c r="I149">
        <v>1.272</v>
      </c>
      <c r="J149">
        <v>1.272</v>
      </c>
      <c r="K149" t="s">
        <v>10</v>
      </c>
      <c r="N149">
        <f t="shared" si="11"/>
        <v>0.42099999999999999</v>
      </c>
      <c r="P149">
        <f t="shared" si="12"/>
        <v>2.2527908648999992E-2</v>
      </c>
      <c r="S149" t="str">
        <f t="shared" si="13"/>
        <v/>
      </c>
      <c r="U149">
        <f t="shared" si="14"/>
        <v>4.7468644129000016E-2</v>
      </c>
    </row>
    <row r="150" spans="1:21" x14ac:dyDescent="0.35">
      <c r="A150" s="1">
        <v>1.0416666666666667E-4</v>
      </c>
      <c r="B150" s="11">
        <v>148</v>
      </c>
      <c r="C150">
        <v>0.61899999999999999</v>
      </c>
      <c r="D150">
        <v>0.61899999999999999</v>
      </c>
      <c r="E150">
        <v>0.61899999999999999</v>
      </c>
      <c r="F150">
        <v>0.61899999999999999</v>
      </c>
      <c r="G150">
        <v>1.2709999999999999</v>
      </c>
      <c r="H150">
        <v>1.2709999999999999</v>
      </c>
      <c r="I150">
        <v>1.2709999999999999</v>
      </c>
      <c r="J150">
        <v>1.2709999999999999</v>
      </c>
      <c r="K150" t="str">
        <f t="shared" si="10"/>
        <v>contract</v>
      </c>
      <c r="N150" t="str">
        <f t="shared" si="11"/>
        <v/>
      </c>
      <c r="P150">
        <f t="shared" si="12"/>
        <v>0.12116873664899999</v>
      </c>
      <c r="S150">
        <f t="shared" si="13"/>
        <v>0.61899999999999999</v>
      </c>
      <c r="U150">
        <f t="shared" si="14"/>
        <v>3.9493612900000119E-4</v>
      </c>
    </row>
    <row r="151" spans="1:21" x14ac:dyDescent="0.35">
      <c r="A151" s="1">
        <v>1.1574074074074073E-4</v>
      </c>
      <c r="B151" s="11">
        <v>149</v>
      </c>
      <c r="C151">
        <v>0.7</v>
      </c>
      <c r="D151">
        <v>0.7</v>
      </c>
      <c r="E151">
        <v>0.7</v>
      </c>
      <c r="F151">
        <v>0.7</v>
      </c>
      <c r="G151">
        <v>1.2729999999999999</v>
      </c>
      <c r="H151">
        <v>1.2729999999999999</v>
      </c>
      <c r="I151">
        <v>1.2729999999999999</v>
      </c>
      <c r="J151">
        <v>1.2729999999999999</v>
      </c>
      <c r="K151" t="str">
        <f t="shared" si="10"/>
        <v>contract</v>
      </c>
      <c r="N151" t="str">
        <f t="shared" si="11"/>
        <v/>
      </c>
      <c r="P151">
        <f t="shared" si="12"/>
        <v>0.18412080264899996</v>
      </c>
      <c r="S151">
        <f t="shared" si="13"/>
        <v>0.7</v>
      </c>
      <c r="U151">
        <f t="shared" si="14"/>
        <v>3.7365101289999914E-3</v>
      </c>
    </row>
    <row r="152" spans="1:21" x14ac:dyDescent="0.35">
      <c r="A152" s="1">
        <v>1.273148148148148E-4</v>
      </c>
      <c r="B152" s="11">
        <v>150</v>
      </c>
      <c r="C152">
        <v>0.58399999999999996</v>
      </c>
      <c r="D152">
        <v>0.58399999999999996</v>
      </c>
      <c r="E152">
        <v>0.58399999999999996</v>
      </c>
      <c r="F152">
        <v>0.58399999999999996</v>
      </c>
      <c r="G152">
        <v>1.276</v>
      </c>
      <c r="H152">
        <v>1.276</v>
      </c>
      <c r="I152">
        <v>1.276</v>
      </c>
      <c r="J152">
        <v>1.276</v>
      </c>
      <c r="K152" t="str">
        <f t="shared" si="10"/>
        <v>contract</v>
      </c>
      <c r="N152" t="str">
        <f t="shared" si="11"/>
        <v/>
      </c>
      <c r="P152">
        <f t="shared" si="12"/>
        <v>9.8027226648999974E-2</v>
      </c>
      <c r="S152">
        <f t="shared" si="13"/>
        <v>0.58399999999999996</v>
      </c>
      <c r="U152">
        <f t="shared" si="14"/>
        <v>3.0110461290000067E-3</v>
      </c>
    </row>
    <row r="153" spans="1:21" x14ac:dyDescent="0.35">
      <c r="A153" s="1">
        <v>1.3888888888888889E-4</v>
      </c>
      <c r="B153" s="11">
        <v>151</v>
      </c>
      <c r="C153">
        <v>0.60399999999999998</v>
      </c>
      <c r="D153">
        <v>0.60399999999999998</v>
      </c>
      <c r="E153">
        <v>0.60399999999999998</v>
      </c>
      <c r="F153">
        <v>0.60399999999999998</v>
      </c>
      <c r="G153">
        <v>1.27</v>
      </c>
      <c r="H153">
        <v>1.27</v>
      </c>
      <c r="I153">
        <v>1.27</v>
      </c>
      <c r="J153">
        <v>1.27</v>
      </c>
      <c r="K153" t="str">
        <f t="shared" si="10"/>
        <v>contract</v>
      </c>
      <c r="N153" t="str">
        <f t="shared" si="11"/>
        <v/>
      </c>
      <c r="P153">
        <f t="shared" si="12"/>
        <v>0.11095094664899999</v>
      </c>
      <c r="S153">
        <f t="shared" si="13"/>
        <v>0.60399999999999998</v>
      </c>
      <c r="U153">
        <f t="shared" si="14"/>
        <v>1.2161261290000031E-3</v>
      </c>
    </row>
    <row r="154" spans="1:21" x14ac:dyDescent="0.35">
      <c r="A154" s="1">
        <v>1.5046296296296297E-4</v>
      </c>
      <c r="B154" s="11">
        <v>152</v>
      </c>
      <c r="C154">
        <v>0.55300000000000005</v>
      </c>
      <c r="D154">
        <v>0.55300000000000005</v>
      </c>
      <c r="E154">
        <v>0.55300000000000005</v>
      </c>
      <c r="F154">
        <v>0.55300000000000005</v>
      </c>
      <c r="G154">
        <v>1.2729999999999999</v>
      </c>
      <c r="H154">
        <v>1.2729999999999999</v>
      </c>
      <c r="I154">
        <v>1.2729999999999999</v>
      </c>
      <c r="J154">
        <v>1.2729999999999999</v>
      </c>
      <c r="K154" t="str">
        <f t="shared" si="10"/>
        <v>contract</v>
      </c>
      <c r="N154" t="str">
        <f t="shared" si="11"/>
        <v/>
      </c>
      <c r="P154">
        <f t="shared" si="12"/>
        <v>7.9576460649000022E-2</v>
      </c>
      <c r="S154">
        <f t="shared" si="13"/>
        <v>0.55300000000000005</v>
      </c>
      <c r="U154">
        <f t="shared" si="14"/>
        <v>7.3741721289999965E-3</v>
      </c>
    </row>
    <row r="155" spans="1:21" x14ac:dyDescent="0.35">
      <c r="A155" s="1">
        <v>1.6203703703703703E-4</v>
      </c>
      <c r="B155" s="11">
        <v>153</v>
      </c>
      <c r="C155">
        <v>0.65</v>
      </c>
      <c r="D155">
        <v>0.65</v>
      </c>
      <c r="E155">
        <v>0.65</v>
      </c>
      <c r="F155">
        <v>0.65</v>
      </c>
      <c r="G155">
        <v>1.27</v>
      </c>
      <c r="H155">
        <v>1.27</v>
      </c>
      <c r="I155">
        <v>1.27</v>
      </c>
      <c r="J155">
        <v>1.27</v>
      </c>
      <c r="K155" t="str">
        <f t="shared" si="10"/>
        <v>contract</v>
      </c>
      <c r="N155" t="str">
        <f t="shared" si="11"/>
        <v/>
      </c>
      <c r="P155">
        <f t="shared" si="12"/>
        <v>0.14371150264900001</v>
      </c>
      <c r="S155">
        <f t="shared" si="13"/>
        <v>0.65</v>
      </c>
      <c r="U155">
        <f t="shared" si="14"/>
        <v>1.2381012899999997E-4</v>
      </c>
    </row>
    <row r="156" spans="1:21" x14ac:dyDescent="0.35">
      <c r="A156" s="1">
        <v>1.7361111111111112E-4</v>
      </c>
      <c r="B156" s="11">
        <v>154</v>
      </c>
      <c r="C156">
        <v>0.40899999999999997</v>
      </c>
      <c r="D156">
        <v>0.40899999999999997</v>
      </c>
      <c r="E156">
        <v>0.40899999999999997</v>
      </c>
      <c r="F156">
        <v>0.40899999999999997</v>
      </c>
      <c r="G156">
        <v>1.2709999999999999</v>
      </c>
      <c r="H156">
        <v>1.2709999999999999</v>
      </c>
      <c r="I156">
        <v>1.2709999999999999</v>
      </c>
      <c r="J156">
        <v>1.2709999999999999</v>
      </c>
      <c r="K156" t="str">
        <f t="shared" si="10"/>
        <v>rest</v>
      </c>
      <c r="N156">
        <f t="shared" si="11"/>
        <v>0.40899999999999997</v>
      </c>
      <c r="P156">
        <f t="shared" si="12"/>
        <v>1.906967664899999E-2</v>
      </c>
      <c r="S156" t="str">
        <f t="shared" si="13"/>
        <v/>
      </c>
      <c r="U156">
        <f t="shared" si="14"/>
        <v>5.2841596129000024E-2</v>
      </c>
    </row>
    <row r="157" spans="1:21" x14ac:dyDescent="0.35">
      <c r="A157" s="1">
        <v>1.8518518518518518E-4</v>
      </c>
      <c r="B157" s="11">
        <v>155</v>
      </c>
      <c r="C157">
        <v>0.624</v>
      </c>
      <c r="D157">
        <v>0.624</v>
      </c>
      <c r="E157">
        <v>0.624</v>
      </c>
      <c r="F157">
        <v>0.624</v>
      </c>
      <c r="G157">
        <v>1.27</v>
      </c>
      <c r="H157">
        <v>1.27</v>
      </c>
      <c r="I157">
        <v>1.27</v>
      </c>
      <c r="J157">
        <v>1.27</v>
      </c>
      <c r="K157" t="str">
        <f t="shared" si="10"/>
        <v>contract</v>
      </c>
      <c r="N157" t="str">
        <f t="shared" si="11"/>
        <v/>
      </c>
      <c r="P157">
        <f t="shared" si="12"/>
        <v>0.124674666649</v>
      </c>
      <c r="S157">
        <f t="shared" si="13"/>
        <v>0.624</v>
      </c>
      <c r="U157">
        <f t="shared" si="14"/>
        <v>2.2120612900000075E-4</v>
      </c>
    </row>
    <row r="158" spans="1:21" x14ac:dyDescent="0.35">
      <c r="A158" s="1">
        <v>1.9675925925925926E-4</v>
      </c>
      <c r="B158" s="11">
        <v>156</v>
      </c>
      <c r="C158">
        <v>0.59899999999999998</v>
      </c>
      <c r="D158">
        <v>0.59899999999999998</v>
      </c>
      <c r="E158">
        <v>0.59899999999999998</v>
      </c>
      <c r="F158">
        <v>0.59899999999999998</v>
      </c>
      <c r="G158">
        <v>1.268</v>
      </c>
      <c r="H158">
        <v>1.268</v>
      </c>
      <c r="I158">
        <v>1.268</v>
      </c>
      <c r="J158">
        <v>1.268</v>
      </c>
      <c r="K158" t="str">
        <f t="shared" si="10"/>
        <v>contract</v>
      </c>
      <c r="N158" t="str">
        <f t="shared" si="11"/>
        <v/>
      </c>
      <c r="P158">
        <f t="shared" si="12"/>
        <v>0.10764501664899997</v>
      </c>
      <c r="S158">
        <f t="shared" si="13"/>
        <v>0.59899999999999998</v>
      </c>
      <c r="U158">
        <f t="shared" si="14"/>
        <v>1.5898561290000038E-3</v>
      </c>
    </row>
    <row r="159" spans="1:21" x14ac:dyDescent="0.35">
      <c r="A159" s="1">
        <v>2.0833333333333335E-4</v>
      </c>
      <c r="B159" s="11">
        <v>157</v>
      </c>
      <c r="C159">
        <v>0.53</v>
      </c>
      <c r="D159">
        <v>0.53</v>
      </c>
      <c r="E159">
        <v>0.53</v>
      </c>
      <c r="F159">
        <v>0.53</v>
      </c>
      <c r="G159">
        <v>1.2669999999999999</v>
      </c>
      <c r="H159">
        <v>1.2669999999999999</v>
      </c>
      <c r="I159">
        <v>1.2669999999999999</v>
      </c>
      <c r="J159">
        <v>1.2669999999999999</v>
      </c>
      <c r="K159" t="str">
        <f t="shared" si="10"/>
        <v>contract</v>
      </c>
      <c r="N159" t="str">
        <f t="shared" si="11"/>
        <v/>
      </c>
      <c r="P159">
        <f t="shared" si="12"/>
        <v>6.7129182649000016E-2</v>
      </c>
      <c r="S159">
        <f t="shared" si="13"/>
        <v>0.53</v>
      </c>
      <c r="U159">
        <f t="shared" si="14"/>
        <v>1.1853330128999999E-2</v>
      </c>
    </row>
    <row r="160" spans="1:21" x14ac:dyDescent="0.35">
      <c r="A160" s="1">
        <v>2.199074074074074E-4</v>
      </c>
      <c r="B160" s="11">
        <v>158</v>
      </c>
      <c r="C160">
        <v>0.53800000000000003</v>
      </c>
      <c r="D160">
        <v>0.53800000000000003</v>
      </c>
      <c r="E160">
        <v>0.53800000000000003</v>
      </c>
      <c r="F160">
        <v>0.53800000000000003</v>
      </c>
      <c r="G160">
        <v>1.268</v>
      </c>
      <c r="H160">
        <v>1.268</v>
      </c>
      <c r="I160">
        <v>1.268</v>
      </c>
      <c r="J160">
        <v>1.268</v>
      </c>
      <c r="K160" t="str">
        <f t="shared" si="10"/>
        <v>contract</v>
      </c>
      <c r="N160" t="str">
        <f t="shared" si="11"/>
        <v/>
      </c>
      <c r="P160">
        <f t="shared" si="12"/>
        <v>7.1338670649000013E-2</v>
      </c>
      <c r="S160">
        <f t="shared" si="13"/>
        <v>0.53800000000000003</v>
      </c>
      <c r="U160">
        <f t="shared" si="14"/>
        <v>1.0175362128999998E-2</v>
      </c>
    </row>
    <row r="161" spans="1:21" x14ac:dyDescent="0.35">
      <c r="A161" s="1">
        <v>2.3148148148148146E-4</v>
      </c>
      <c r="B161" s="11">
        <v>159</v>
      </c>
      <c r="C161">
        <v>0.502</v>
      </c>
      <c r="D161">
        <v>0.502</v>
      </c>
      <c r="E161">
        <v>0.502</v>
      </c>
      <c r="F161">
        <v>0.502</v>
      </c>
      <c r="G161">
        <v>1.2689999999999999</v>
      </c>
      <c r="H161">
        <v>1.2689999999999999</v>
      </c>
      <c r="I161">
        <v>1.2689999999999999</v>
      </c>
      <c r="J161">
        <v>1.2689999999999999</v>
      </c>
      <c r="K161" t="str">
        <f t="shared" si="10"/>
        <v>contract</v>
      </c>
      <c r="N161" t="str">
        <f t="shared" si="11"/>
        <v/>
      </c>
      <c r="P161">
        <f t="shared" si="12"/>
        <v>5.3403974648999999E-2</v>
      </c>
      <c r="S161">
        <f t="shared" si="13"/>
        <v>0.502</v>
      </c>
      <c r="U161">
        <f t="shared" si="14"/>
        <v>1.8734218129000006E-2</v>
      </c>
    </row>
    <row r="162" spans="1:21" x14ac:dyDescent="0.35">
      <c r="A162" s="1">
        <v>2.4305555555555552E-4</v>
      </c>
      <c r="B162" s="11">
        <v>160</v>
      </c>
      <c r="C162">
        <v>0.66500000000000004</v>
      </c>
      <c r="D162">
        <v>0.66500000000000004</v>
      </c>
      <c r="E162">
        <v>0.66500000000000004</v>
      </c>
      <c r="F162">
        <v>0.66500000000000004</v>
      </c>
      <c r="G162">
        <v>1.27</v>
      </c>
      <c r="H162">
        <v>1.27</v>
      </c>
      <c r="I162">
        <v>1.27</v>
      </c>
      <c r="J162">
        <v>1.27</v>
      </c>
      <c r="K162" t="str">
        <f t="shared" si="10"/>
        <v>contract</v>
      </c>
      <c r="N162" t="str">
        <f t="shared" si="11"/>
        <v/>
      </c>
      <c r="P162">
        <f t="shared" si="12"/>
        <v>0.15530929264900001</v>
      </c>
      <c r="S162">
        <f t="shared" si="13"/>
        <v>0.66500000000000004</v>
      </c>
      <c r="U162">
        <f t="shared" si="14"/>
        <v>6.8262012900000056E-4</v>
      </c>
    </row>
    <row r="163" spans="1:21" x14ac:dyDescent="0.35">
      <c r="A163" s="1">
        <v>2.5462962962962961E-4</v>
      </c>
      <c r="B163" s="11">
        <v>161</v>
      </c>
      <c r="C163">
        <v>0.32600000000000001</v>
      </c>
      <c r="D163">
        <v>0.32600000000000001</v>
      </c>
      <c r="E163">
        <v>0.32600000000000001</v>
      </c>
      <c r="F163">
        <v>0.32600000000000001</v>
      </c>
      <c r="G163">
        <v>1.268</v>
      </c>
      <c r="H163">
        <v>1.268</v>
      </c>
      <c r="I163">
        <v>1.268</v>
      </c>
      <c r="J163">
        <v>1.268</v>
      </c>
      <c r="K163" t="str">
        <f t="shared" si="10"/>
        <v>rest</v>
      </c>
      <c r="N163">
        <f t="shared" si="11"/>
        <v>0.32600000000000001</v>
      </c>
      <c r="P163">
        <f t="shared" si="12"/>
        <v>3.0352386490000004E-3</v>
      </c>
      <c r="S163" t="str">
        <f t="shared" si="13"/>
        <v/>
      </c>
      <c r="U163">
        <f t="shared" si="14"/>
        <v>9.7889514129000002E-2</v>
      </c>
    </row>
    <row r="164" spans="1:21" x14ac:dyDescent="0.35">
      <c r="A164" s="1">
        <v>2.6620370370370372E-4</v>
      </c>
      <c r="B164" s="11">
        <v>162</v>
      </c>
      <c r="C164">
        <v>0.60699999999999998</v>
      </c>
      <c r="D164">
        <v>0.60699999999999998</v>
      </c>
      <c r="E164">
        <v>0.60699999999999998</v>
      </c>
      <c r="F164">
        <v>0.60699999999999998</v>
      </c>
      <c r="G164">
        <v>1.27</v>
      </c>
      <c r="H164">
        <v>1.27</v>
      </c>
      <c r="I164">
        <v>1.27</v>
      </c>
      <c r="J164">
        <v>1.27</v>
      </c>
      <c r="K164" t="str">
        <f t="shared" si="10"/>
        <v>contract</v>
      </c>
      <c r="N164" t="str">
        <f t="shared" si="11"/>
        <v/>
      </c>
      <c r="P164">
        <f t="shared" si="12"/>
        <v>0.11295850464899998</v>
      </c>
      <c r="S164">
        <f t="shared" si="13"/>
        <v>0.60699999999999998</v>
      </c>
      <c r="U164">
        <f t="shared" si="14"/>
        <v>1.0158881290000025E-3</v>
      </c>
    </row>
    <row r="165" spans="1:21" x14ac:dyDescent="0.35">
      <c r="A165" s="1">
        <v>2.7777777777777778E-4</v>
      </c>
      <c r="B165" s="11">
        <v>163</v>
      </c>
      <c r="C165">
        <v>0.52</v>
      </c>
      <c r="D165">
        <v>0.52</v>
      </c>
      <c r="E165">
        <v>0.52</v>
      </c>
      <c r="F165">
        <v>0.52</v>
      </c>
      <c r="G165">
        <v>1.268</v>
      </c>
      <c r="H165">
        <v>1.268</v>
      </c>
      <c r="I165">
        <v>1.268</v>
      </c>
      <c r="J165">
        <v>1.268</v>
      </c>
      <c r="K165" t="str">
        <f t="shared" si="10"/>
        <v>contract</v>
      </c>
      <c r="N165" t="str">
        <f t="shared" si="11"/>
        <v/>
      </c>
      <c r="P165">
        <f t="shared" si="12"/>
        <v>6.2047322649000002E-2</v>
      </c>
      <c r="S165">
        <f t="shared" si="13"/>
        <v>0.52</v>
      </c>
      <c r="U165">
        <f t="shared" si="14"/>
        <v>1.4130790129000002E-2</v>
      </c>
    </row>
    <row r="166" spans="1:21" x14ac:dyDescent="0.35">
      <c r="A166" s="1">
        <v>2.8935185185185189E-4</v>
      </c>
      <c r="B166" s="11">
        <v>164</v>
      </c>
      <c r="C166">
        <v>0.499</v>
      </c>
      <c r="D166">
        <v>0.499</v>
      </c>
      <c r="E166">
        <v>0.499</v>
      </c>
      <c r="F166">
        <v>0.499</v>
      </c>
      <c r="G166">
        <v>1.268</v>
      </c>
      <c r="H166">
        <v>1.268</v>
      </c>
      <c r="I166">
        <v>1.268</v>
      </c>
      <c r="J166">
        <v>1.268</v>
      </c>
      <c r="K166" t="str">
        <f t="shared" si="10"/>
        <v>contract</v>
      </c>
      <c r="N166" t="str">
        <f t="shared" si="11"/>
        <v/>
      </c>
      <c r="P166">
        <f t="shared" si="12"/>
        <v>5.2026416648999999E-2</v>
      </c>
      <c r="S166">
        <f t="shared" si="13"/>
        <v>0.499</v>
      </c>
      <c r="U166">
        <f t="shared" si="14"/>
        <v>1.9564456129000006E-2</v>
      </c>
    </row>
    <row r="167" spans="1:21" x14ac:dyDescent="0.35">
      <c r="A167" s="1">
        <v>3.0092592592592595E-4</v>
      </c>
      <c r="B167" s="11">
        <v>165</v>
      </c>
      <c r="C167">
        <v>0.51</v>
      </c>
      <c r="D167">
        <v>0.51</v>
      </c>
      <c r="E167">
        <v>0.51</v>
      </c>
      <c r="F167">
        <v>0.51</v>
      </c>
      <c r="G167">
        <v>1.268</v>
      </c>
      <c r="H167">
        <v>1.268</v>
      </c>
      <c r="I167">
        <v>1.268</v>
      </c>
      <c r="J167">
        <v>1.268</v>
      </c>
      <c r="K167" t="str">
        <f t="shared" si="10"/>
        <v>contract</v>
      </c>
      <c r="N167" t="str">
        <f t="shared" si="11"/>
        <v/>
      </c>
      <c r="P167">
        <f t="shared" si="12"/>
        <v>5.7165462649E-2</v>
      </c>
      <c r="S167">
        <f t="shared" si="13"/>
        <v>0.51</v>
      </c>
      <c r="U167">
        <f t="shared" si="14"/>
        <v>1.6608250129000003E-2</v>
      </c>
    </row>
    <row r="168" spans="1:21" x14ac:dyDescent="0.35">
      <c r="A168" s="1">
        <v>3.1250000000000001E-4</v>
      </c>
      <c r="B168" s="11">
        <v>166</v>
      </c>
      <c r="C168">
        <v>0.59</v>
      </c>
      <c r="D168">
        <v>0.59</v>
      </c>
      <c r="E168">
        <v>0.59</v>
      </c>
      <c r="F168">
        <v>0.59</v>
      </c>
      <c r="G168">
        <v>1.2709999999999999</v>
      </c>
      <c r="H168">
        <v>1.2709999999999999</v>
      </c>
      <c r="I168">
        <v>1.2709999999999999</v>
      </c>
      <c r="J168">
        <v>1.2709999999999999</v>
      </c>
      <c r="K168" t="str">
        <f t="shared" si="10"/>
        <v>contract</v>
      </c>
      <c r="N168" t="str">
        <f t="shared" si="11"/>
        <v/>
      </c>
      <c r="P168">
        <f t="shared" si="12"/>
        <v>0.10182034264899997</v>
      </c>
      <c r="S168">
        <f t="shared" si="13"/>
        <v>0.59</v>
      </c>
      <c r="U168">
        <f t="shared" si="14"/>
        <v>2.3885701290000056E-3</v>
      </c>
    </row>
    <row r="169" spans="1:21" x14ac:dyDescent="0.35">
      <c r="A169" s="1">
        <v>3.2407407407407406E-4</v>
      </c>
      <c r="B169" s="11">
        <v>167</v>
      </c>
      <c r="C169">
        <v>0.748</v>
      </c>
      <c r="D169">
        <v>0.748</v>
      </c>
      <c r="E169">
        <v>0.748</v>
      </c>
      <c r="F169">
        <v>0.748</v>
      </c>
      <c r="G169">
        <v>1.27</v>
      </c>
      <c r="H169">
        <v>1.27</v>
      </c>
      <c r="I169">
        <v>1.27</v>
      </c>
      <c r="J169">
        <v>1.27</v>
      </c>
      <c r="K169" t="str">
        <f t="shared" si="10"/>
        <v>contract</v>
      </c>
      <c r="N169" t="str">
        <f t="shared" si="11"/>
        <v/>
      </c>
      <c r="P169">
        <f t="shared" si="12"/>
        <v>0.22761773064899998</v>
      </c>
      <c r="S169">
        <f t="shared" si="13"/>
        <v>0.748</v>
      </c>
      <c r="U169">
        <f t="shared" si="14"/>
        <v>1.1908702128999995E-2</v>
      </c>
    </row>
    <row r="170" spans="1:21" x14ac:dyDescent="0.35">
      <c r="A170" s="1">
        <v>3.3564814814814812E-4</v>
      </c>
      <c r="B170" s="11">
        <v>168</v>
      </c>
      <c r="C170">
        <v>0.39700000000000002</v>
      </c>
      <c r="D170">
        <v>0.39700000000000002</v>
      </c>
      <c r="E170">
        <v>0.39700000000000002</v>
      </c>
      <c r="F170">
        <v>0.39700000000000002</v>
      </c>
      <c r="G170">
        <v>1.2689999999999999</v>
      </c>
      <c r="H170">
        <v>1.2689999999999999</v>
      </c>
      <c r="I170">
        <v>1.2689999999999999</v>
      </c>
      <c r="J170">
        <v>1.2689999999999999</v>
      </c>
      <c r="K170" t="str">
        <f t="shared" si="10"/>
        <v>rest</v>
      </c>
      <c r="N170">
        <f t="shared" si="11"/>
        <v>0.39700000000000002</v>
      </c>
      <c r="P170">
        <f t="shared" si="12"/>
        <v>1.5899444649000002E-2</v>
      </c>
      <c r="S170" t="str">
        <f t="shared" si="13"/>
        <v/>
      </c>
      <c r="U170">
        <f t="shared" si="14"/>
        <v>5.8502548129E-2</v>
      </c>
    </row>
    <row r="171" spans="1:21" x14ac:dyDescent="0.35">
      <c r="A171" s="1">
        <v>3.4722222222222224E-4</v>
      </c>
      <c r="B171" s="11">
        <v>169</v>
      </c>
      <c r="C171">
        <v>0.60799999999999998</v>
      </c>
      <c r="D171">
        <v>0.60799999999999998</v>
      </c>
      <c r="E171">
        <v>0.60799999999999998</v>
      </c>
      <c r="F171">
        <v>0.60799999999999998</v>
      </c>
      <c r="G171">
        <v>1.2689999999999999</v>
      </c>
      <c r="H171">
        <v>1.2689999999999999</v>
      </c>
      <c r="I171">
        <v>1.2689999999999999</v>
      </c>
      <c r="J171">
        <v>1.2689999999999999</v>
      </c>
      <c r="K171" t="str">
        <f t="shared" si="10"/>
        <v>contract</v>
      </c>
      <c r="N171" t="str">
        <f t="shared" si="11"/>
        <v/>
      </c>
      <c r="P171">
        <f t="shared" si="12"/>
        <v>0.11363169064899999</v>
      </c>
      <c r="S171">
        <f t="shared" si="13"/>
        <v>0.60799999999999998</v>
      </c>
      <c r="U171">
        <f t="shared" si="14"/>
        <v>9.5314212900000244E-4</v>
      </c>
    </row>
    <row r="172" spans="1:21" x14ac:dyDescent="0.35">
      <c r="A172" s="1">
        <v>3.5879629629629635E-4</v>
      </c>
      <c r="B172" s="11">
        <v>170</v>
      </c>
      <c r="C172">
        <v>0.52700000000000002</v>
      </c>
      <c r="D172">
        <v>0.52700000000000002</v>
      </c>
      <c r="E172">
        <v>0.52700000000000002</v>
      </c>
      <c r="F172">
        <v>0.52700000000000002</v>
      </c>
      <c r="G172">
        <v>1.268</v>
      </c>
      <c r="H172">
        <v>1.268</v>
      </c>
      <c r="I172">
        <v>1.268</v>
      </c>
      <c r="J172">
        <v>1.268</v>
      </c>
      <c r="K172" t="str">
        <f t="shared" si="10"/>
        <v>contract</v>
      </c>
      <c r="N172" t="str">
        <f t="shared" si="11"/>
        <v/>
      </c>
      <c r="P172">
        <f t="shared" si="12"/>
        <v>6.5583624649000014E-2</v>
      </c>
      <c r="S172">
        <f t="shared" si="13"/>
        <v>0.52700000000000002</v>
      </c>
      <c r="U172">
        <f t="shared" si="14"/>
        <v>1.2515568128999999E-2</v>
      </c>
    </row>
    <row r="173" spans="1:21" x14ac:dyDescent="0.35">
      <c r="A173" s="1">
        <v>3.7037037037037035E-4</v>
      </c>
      <c r="B173" s="11">
        <v>171</v>
      </c>
      <c r="C173">
        <v>0.52900000000000003</v>
      </c>
      <c r="D173">
        <v>0.52900000000000003</v>
      </c>
      <c r="E173">
        <v>0.52900000000000003</v>
      </c>
      <c r="F173">
        <v>0.52900000000000003</v>
      </c>
      <c r="G173">
        <v>1.268</v>
      </c>
      <c r="H173">
        <v>1.268</v>
      </c>
      <c r="I173">
        <v>1.268</v>
      </c>
      <c r="J173">
        <v>1.268</v>
      </c>
      <c r="K173" t="str">
        <f t="shared" si="10"/>
        <v>contract</v>
      </c>
      <c r="N173" t="str">
        <f t="shared" si="11"/>
        <v/>
      </c>
      <c r="P173">
        <f t="shared" si="12"/>
        <v>6.6611996649000013E-2</v>
      </c>
      <c r="S173">
        <f t="shared" si="13"/>
        <v>0.52900000000000003</v>
      </c>
      <c r="U173">
        <f t="shared" si="14"/>
        <v>1.2072076128999999E-2</v>
      </c>
    </row>
    <row r="174" spans="1:21" x14ac:dyDescent="0.35">
      <c r="A174" s="1">
        <v>3.8194444444444446E-4</v>
      </c>
      <c r="B174" s="11">
        <v>172</v>
      </c>
      <c r="C174">
        <v>0.52200000000000002</v>
      </c>
      <c r="D174">
        <v>0.52200000000000002</v>
      </c>
      <c r="E174">
        <v>0.52200000000000002</v>
      </c>
      <c r="F174">
        <v>0.52200000000000002</v>
      </c>
      <c r="G174">
        <v>1.2689999999999999</v>
      </c>
      <c r="H174">
        <v>1.2689999999999999</v>
      </c>
      <c r="I174">
        <v>1.2689999999999999</v>
      </c>
      <c r="J174">
        <v>1.2689999999999999</v>
      </c>
      <c r="K174" t="str">
        <f t="shared" si="10"/>
        <v>contract</v>
      </c>
      <c r="N174" t="str">
        <f t="shared" si="11"/>
        <v/>
      </c>
      <c r="P174">
        <f t="shared" si="12"/>
        <v>6.3047694649000008E-2</v>
      </c>
      <c r="S174">
        <f t="shared" si="13"/>
        <v>0.52200000000000002</v>
      </c>
      <c r="U174">
        <f t="shared" si="14"/>
        <v>1.3659298129000002E-2</v>
      </c>
    </row>
    <row r="175" spans="1:21" x14ac:dyDescent="0.35">
      <c r="A175" s="1">
        <v>3.9351851851851852E-4</v>
      </c>
      <c r="B175" s="11">
        <v>173</v>
      </c>
      <c r="C175">
        <v>0.56699999999999995</v>
      </c>
      <c r="D175">
        <v>0.56699999999999995</v>
      </c>
      <c r="E175">
        <v>0.56699999999999995</v>
      </c>
      <c r="F175">
        <v>0.56699999999999995</v>
      </c>
      <c r="G175">
        <v>1.272</v>
      </c>
      <c r="H175">
        <v>1.272</v>
      </c>
      <c r="I175">
        <v>1.272</v>
      </c>
      <c r="J175">
        <v>1.272</v>
      </c>
      <c r="K175" t="str">
        <f t="shared" si="10"/>
        <v>contract</v>
      </c>
      <c r="N175" t="str">
        <f t="shared" si="11"/>
        <v/>
      </c>
      <c r="P175">
        <f t="shared" si="12"/>
        <v>8.7671064648999958E-2</v>
      </c>
      <c r="S175">
        <f t="shared" si="13"/>
        <v>0.56699999999999995</v>
      </c>
      <c r="U175">
        <f t="shared" si="14"/>
        <v>5.1657281290000108E-3</v>
      </c>
    </row>
    <row r="176" spans="1:21" x14ac:dyDescent="0.35">
      <c r="A176" s="1">
        <v>4.0509259259259258E-4</v>
      </c>
      <c r="B176" s="11">
        <v>174</v>
      </c>
      <c r="C176">
        <v>0.628</v>
      </c>
      <c r="D176">
        <v>0.628</v>
      </c>
      <c r="E176">
        <v>0.628</v>
      </c>
      <c r="F176">
        <v>0.628</v>
      </c>
      <c r="G176">
        <v>1.27</v>
      </c>
      <c r="H176">
        <v>1.27</v>
      </c>
      <c r="I176">
        <v>1.27</v>
      </c>
      <c r="J176">
        <v>1.27</v>
      </c>
      <c r="K176" t="str">
        <f t="shared" si="10"/>
        <v>contract</v>
      </c>
      <c r="N176" t="str">
        <f t="shared" si="11"/>
        <v/>
      </c>
      <c r="P176">
        <f t="shared" si="12"/>
        <v>0.12751541064899999</v>
      </c>
      <c r="S176">
        <f t="shared" si="13"/>
        <v>0.628</v>
      </c>
      <c r="U176">
        <f t="shared" si="14"/>
        <v>1.1822212900000047E-4</v>
      </c>
    </row>
    <row r="177" spans="1:21" x14ac:dyDescent="0.35">
      <c r="A177" s="1">
        <v>4.1666666666666669E-4</v>
      </c>
      <c r="B177" s="11">
        <v>175</v>
      </c>
      <c r="C177">
        <v>0.317</v>
      </c>
      <c r="D177">
        <v>0.317</v>
      </c>
      <c r="E177">
        <v>0.317</v>
      </c>
      <c r="F177">
        <v>0.317</v>
      </c>
      <c r="G177">
        <v>1.27</v>
      </c>
      <c r="H177">
        <v>1.27</v>
      </c>
      <c r="I177">
        <v>1.27</v>
      </c>
      <c r="J177">
        <v>1.27</v>
      </c>
      <c r="K177" t="str">
        <f t="shared" si="10"/>
        <v>rest</v>
      </c>
      <c r="N177">
        <f t="shared" si="11"/>
        <v>0.317</v>
      </c>
      <c r="P177">
        <f t="shared" si="12"/>
        <v>2.1245646489999994E-3</v>
      </c>
      <c r="S177" t="str">
        <f t="shared" si="13"/>
        <v/>
      </c>
      <c r="U177">
        <f t="shared" si="14"/>
        <v>0.10360222812900001</v>
      </c>
    </row>
    <row r="178" spans="1:21" x14ac:dyDescent="0.35">
      <c r="A178" s="1">
        <v>4.2824074074074075E-4</v>
      </c>
      <c r="B178" s="11">
        <v>176</v>
      </c>
      <c r="C178">
        <v>0.56699999999999995</v>
      </c>
      <c r="D178">
        <v>0.56699999999999995</v>
      </c>
      <c r="E178">
        <v>0.56699999999999995</v>
      </c>
      <c r="F178">
        <v>0.56699999999999995</v>
      </c>
      <c r="G178">
        <v>1.268</v>
      </c>
      <c r="H178">
        <v>1.268</v>
      </c>
      <c r="I178">
        <v>1.268</v>
      </c>
      <c r="J178">
        <v>1.268</v>
      </c>
      <c r="K178" t="str">
        <f t="shared" si="10"/>
        <v>contract</v>
      </c>
      <c r="N178" t="str">
        <f t="shared" si="11"/>
        <v/>
      </c>
      <c r="P178">
        <f t="shared" si="12"/>
        <v>8.7671064648999958E-2</v>
      </c>
      <c r="S178">
        <f t="shared" si="13"/>
        <v>0.56699999999999995</v>
      </c>
      <c r="U178">
        <f t="shared" si="14"/>
        <v>5.1657281290000108E-3</v>
      </c>
    </row>
    <row r="179" spans="1:21" x14ac:dyDescent="0.35">
      <c r="A179" s="1">
        <v>4.3981481481481481E-4</v>
      </c>
      <c r="B179" s="11">
        <v>177</v>
      </c>
      <c r="C179">
        <v>0.499</v>
      </c>
      <c r="D179">
        <v>0.499</v>
      </c>
      <c r="E179">
        <v>0.499</v>
      </c>
      <c r="F179">
        <v>0.499</v>
      </c>
      <c r="G179">
        <v>1.2689999999999999</v>
      </c>
      <c r="H179">
        <v>1.2689999999999999</v>
      </c>
      <c r="I179">
        <v>1.2689999999999999</v>
      </c>
      <c r="J179">
        <v>1.2689999999999999</v>
      </c>
      <c r="K179" t="str">
        <f t="shared" si="10"/>
        <v>contract</v>
      </c>
      <c r="N179" t="str">
        <f t="shared" si="11"/>
        <v/>
      </c>
      <c r="P179">
        <f t="shared" si="12"/>
        <v>5.2026416648999999E-2</v>
      </c>
      <c r="S179">
        <f t="shared" si="13"/>
        <v>0.499</v>
      </c>
      <c r="U179">
        <f t="shared" si="14"/>
        <v>1.9564456129000006E-2</v>
      </c>
    </row>
    <row r="180" spans="1:21" x14ac:dyDescent="0.35">
      <c r="A180" s="1">
        <v>4.5138888888888892E-4</v>
      </c>
      <c r="B180" s="11">
        <v>178</v>
      </c>
      <c r="C180">
        <v>0.48499999999999999</v>
      </c>
      <c r="D180">
        <v>0.48499999999999999</v>
      </c>
      <c r="E180">
        <v>0.48499999999999999</v>
      </c>
      <c r="F180">
        <v>0.48499999999999999</v>
      </c>
      <c r="G180">
        <v>1.2709999999999999</v>
      </c>
      <c r="H180">
        <v>1.2709999999999999</v>
      </c>
      <c r="I180">
        <v>1.2709999999999999</v>
      </c>
      <c r="J180">
        <v>1.2709999999999999</v>
      </c>
      <c r="K180" t="str">
        <f t="shared" si="10"/>
        <v>contract</v>
      </c>
      <c r="N180" t="str">
        <f t="shared" si="11"/>
        <v/>
      </c>
      <c r="P180">
        <f t="shared" si="12"/>
        <v>4.5835812648999989E-2</v>
      </c>
      <c r="S180">
        <f t="shared" si="13"/>
        <v>0.48499999999999999</v>
      </c>
      <c r="U180">
        <f t="shared" si="14"/>
        <v>2.3676900129000013E-2</v>
      </c>
    </row>
    <row r="181" spans="1:21" x14ac:dyDescent="0.35">
      <c r="A181" s="1">
        <v>4.6296296296296293E-4</v>
      </c>
      <c r="B181" s="11">
        <v>179</v>
      </c>
      <c r="C181">
        <v>0.48199999999999998</v>
      </c>
      <c r="D181">
        <v>0.48199999999999998</v>
      </c>
      <c r="E181">
        <v>0.48199999999999998</v>
      </c>
      <c r="F181">
        <v>0.48199999999999998</v>
      </c>
      <c r="G181">
        <v>1.2689999999999999</v>
      </c>
      <c r="H181">
        <v>1.2689999999999999</v>
      </c>
      <c r="I181">
        <v>1.2689999999999999</v>
      </c>
      <c r="J181">
        <v>1.2689999999999999</v>
      </c>
      <c r="K181" t="str">
        <f t="shared" si="10"/>
        <v>contract</v>
      </c>
      <c r="N181" t="str">
        <f t="shared" si="11"/>
        <v/>
      </c>
      <c r="P181">
        <f t="shared" si="12"/>
        <v>4.4560254648999986E-2</v>
      </c>
      <c r="S181">
        <f t="shared" si="13"/>
        <v>0.48199999999999998</v>
      </c>
      <c r="U181">
        <f t="shared" si="14"/>
        <v>2.4609138129000011E-2</v>
      </c>
    </row>
    <row r="182" spans="1:21" x14ac:dyDescent="0.35">
      <c r="A182" s="1">
        <v>4.7453703703703704E-4</v>
      </c>
      <c r="B182" s="11">
        <v>180</v>
      </c>
      <c r="C182">
        <v>0.53400000000000003</v>
      </c>
      <c r="D182">
        <v>0.53400000000000003</v>
      </c>
      <c r="E182">
        <v>0.53400000000000003</v>
      </c>
      <c r="F182">
        <v>0.53400000000000003</v>
      </c>
      <c r="G182">
        <v>1.27</v>
      </c>
      <c r="H182">
        <v>1.27</v>
      </c>
      <c r="I182">
        <v>1.27</v>
      </c>
      <c r="J182">
        <v>1.27</v>
      </c>
      <c r="K182" t="str">
        <f t="shared" si="10"/>
        <v>contract</v>
      </c>
      <c r="N182" t="str">
        <f t="shared" si="11"/>
        <v/>
      </c>
      <c r="P182">
        <f t="shared" si="12"/>
        <v>6.9217926649000006E-2</v>
      </c>
      <c r="S182">
        <f t="shared" si="13"/>
        <v>0.53400000000000003</v>
      </c>
      <c r="U182">
        <f t="shared" si="14"/>
        <v>1.0998346128999999E-2</v>
      </c>
    </row>
    <row r="183" spans="1:21" x14ac:dyDescent="0.35">
      <c r="A183" s="1">
        <v>4.8611111111111104E-4</v>
      </c>
      <c r="B183" s="11">
        <v>181</v>
      </c>
      <c r="C183">
        <v>0.58799999999999997</v>
      </c>
      <c r="D183">
        <v>0.58799999999999997</v>
      </c>
      <c r="E183">
        <v>0.58799999999999997</v>
      </c>
      <c r="F183">
        <v>0.58799999999999997</v>
      </c>
      <c r="G183">
        <v>1.2689999999999999</v>
      </c>
      <c r="H183">
        <v>1.2689999999999999</v>
      </c>
      <c r="I183">
        <v>1.2689999999999999</v>
      </c>
      <c r="J183">
        <v>1.2689999999999999</v>
      </c>
      <c r="K183" t="str">
        <f t="shared" si="10"/>
        <v>contract</v>
      </c>
      <c r="N183" t="str">
        <f t="shared" si="11"/>
        <v/>
      </c>
      <c r="P183">
        <f t="shared" si="12"/>
        <v>0.10054797064899998</v>
      </c>
      <c r="S183">
        <f t="shared" si="13"/>
        <v>0.58799999999999997</v>
      </c>
      <c r="U183">
        <f t="shared" si="14"/>
        <v>2.5880621290000059E-3</v>
      </c>
    </row>
    <row r="184" spans="1:21" x14ac:dyDescent="0.35">
      <c r="A184" s="1">
        <v>4.9768518518518521E-4</v>
      </c>
      <c r="B184" s="11">
        <v>182</v>
      </c>
      <c r="C184">
        <v>0.33900000000000002</v>
      </c>
      <c r="D184">
        <v>0.33900000000000002</v>
      </c>
      <c r="E184">
        <v>0.33900000000000002</v>
      </c>
      <c r="F184">
        <v>0.33900000000000002</v>
      </c>
      <c r="G184">
        <v>1.27</v>
      </c>
      <c r="H184">
        <v>1.27</v>
      </c>
      <c r="I184">
        <v>1.27</v>
      </c>
      <c r="J184">
        <v>1.27</v>
      </c>
      <c r="K184" t="str">
        <f t="shared" si="10"/>
        <v>rest</v>
      </c>
      <c r="N184">
        <f t="shared" si="11"/>
        <v>0.33900000000000002</v>
      </c>
      <c r="P184">
        <f t="shared" si="12"/>
        <v>4.6366566490000016E-3</v>
      </c>
      <c r="S184" t="str">
        <f t="shared" si="13"/>
        <v/>
      </c>
      <c r="U184">
        <f t="shared" si="14"/>
        <v>8.9923816128999995E-2</v>
      </c>
    </row>
    <row r="185" spans="1:21" x14ac:dyDescent="0.35">
      <c r="A185" s="1">
        <v>5.0925925925925921E-4</v>
      </c>
      <c r="B185" s="11">
        <v>183</v>
      </c>
      <c r="C185">
        <v>0.50900000000000001</v>
      </c>
      <c r="D185">
        <v>0.50900000000000001</v>
      </c>
      <c r="E185">
        <v>0.50900000000000001</v>
      </c>
      <c r="F185">
        <v>0.50900000000000001</v>
      </c>
      <c r="G185">
        <v>1.2689999999999999</v>
      </c>
      <c r="H185">
        <v>1.2689999999999999</v>
      </c>
      <c r="I185">
        <v>1.2689999999999999</v>
      </c>
      <c r="J185">
        <v>1.2689999999999999</v>
      </c>
      <c r="K185" t="str">
        <f t="shared" si="10"/>
        <v>contract</v>
      </c>
      <c r="N185" t="str">
        <f t="shared" si="11"/>
        <v/>
      </c>
      <c r="P185">
        <f t="shared" si="12"/>
        <v>5.6688276649000002E-2</v>
      </c>
      <c r="S185">
        <f t="shared" si="13"/>
        <v>0.50900000000000001</v>
      </c>
      <c r="U185">
        <f t="shared" si="14"/>
        <v>1.6866996129000004E-2</v>
      </c>
    </row>
    <row r="186" spans="1:21" x14ac:dyDescent="0.35">
      <c r="A186" s="1">
        <v>5.2083333333333333E-4</v>
      </c>
      <c r="B186" s="11">
        <v>184</v>
      </c>
      <c r="C186">
        <v>0.54</v>
      </c>
      <c r="D186">
        <v>0.54</v>
      </c>
      <c r="E186">
        <v>0.54</v>
      </c>
      <c r="F186">
        <v>0.54</v>
      </c>
      <c r="G186">
        <v>1.2689999999999999</v>
      </c>
      <c r="H186">
        <v>1.2689999999999999</v>
      </c>
      <c r="I186">
        <v>1.2689999999999999</v>
      </c>
      <c r="J186">
        <v>1.2689999999999999</v>
      </c>
      <c r="K186" t="str">
        <f t="shared" si="10"/>
        <v>contract</v>
      </c>
      <c r="N186" t="str">
        <f t="shared" si="11"/>
        <v/>
      </c>
      <c r="P186">
        <f t="shared" si="12"/>
        <v>7.2411042649000015E-2</v>
      </c>
      <c r="S186">
        <f t="shared" si="13"/>
        <v>0.54</v>
      </c>
      <c r="U186">
        <f t="shared" si="14"/>
        <v>9.7758701289999972E-3</v>
      </c>
    </row>
    <row r="187" spans="1:21" x14ac:dyDescent="0.35">
      <c r="A187" s="1">
        <v>5.3240740740740744E-4</v>
      </c>
      <c r="B187" s="11">
        <v>185</v>
      </c>
      <c r="C187">
        <v>0.496</v>
      </c>
      <c r="D187">
        <v>0.496</v>
      </c>
      <c r="E187">
        <v>0.496</v>
      </c>
      <c r="F187">
        <v>0.496</v>
      </c>
      <c r="G187">
        <v>1.2689999999999999</v>
      </c>
      <c r="H187">
        <v>1.2689999999999999</v>
      </c>
      <c r="I187">
        <v>1.2689999999999999</v>
      </c>
      <c r="J187">
        <v>1.2689999999999999</v>
      </c>
      <c r="K187" t="str">
        <f t="shared" si="10"/>
        <v>contract</v>
      </c>
      <c r="N187" t="str">
        <f t="shared" si="11"/>
        <v/>
      </c>
      <c r="P187">
        <f t="shared" si="12"/>
        <v>5.0666858648999995E-2</v>
      </c>
      <c r="S187">
        <f t="shared" si="13"/>
        <v>0.496</v>
      </c>
      <c r="U187">
        <f t="shared" si="14"/>
        <v>2.0412694129000007E-2</v>
      </c>
    </row>
    <row r="188" spans="1:21" x14ac:dyDescent="0.35">
      <c r="A188" s="1">
        <v>5.4398148148148144E-4</v>
      </c>
      <c r="B188" s="11">
        <v>186</v>
      </c>
      <c r="C188">
        <v>0.505</v>
      </c>
      <c r="D188">
        <v>0.505</v>
      </c>
      <c r="E188">
        <v>0.505</v>
      </c>
      <c r="F188">
        <v>0.505</v>
      </c>
      <c r="G188">
        <v>1.27</v>
      </c>
      <c r="H188">
        <v>1.27</v>
      </c>
      <c r="I188">
        <v>1.27</v>
      </c>
      <c r="J188">
        <v>1.27</v>
      </c>
      <c r="K188" t="str">
        <f t="shared" si="10"/>
        <v>contract</v>
      </c>
      <c r="N188" t="str">
        <f t="shared" si="11"/>
        <v/>
      </c>
      <c r="P188">
        <f t="shared" si="12"/>
        <v>5.4799532648999998E-2</v>
      </c>
      <c r="S188">
        <f t="shared" si="13"/>
        <v>0.505</v>
      </c>
      <c r="U188">
        <f t="shared" si="14"/>
        <v>1.7921980129000006E-2</v>
      </c>
    </row>
    <row r="189" spans="1:21" x14ac:dyDescent="0.35">
      <c r="A189" s="1">
        <v>5.5555555555555556E-4</v>
      </c>
      <c r="B189" s="11">
        <v>187</v>
      </c>
      <c r="C189">
        <v>0.50700000000000001</v>
      </c>
      <c r="D189">
        <v>0.50700000000000001</v>
      </c>
      <c r="E189">
        <v>0.50700000000000001</v>
      </c>
      <c r="F189">
        <v>0.50700000000000001</v>
      </c>
      <c r="G189">
        <v>1.27</v>
      </c>
      <c r="H189">
        <v>1.27</v>
      </c>
      <c r="I189">
        <v>1.27</v>
      </c>
      <c r="J189">
        <v>1.27</v>
      </c>
      <c r="K189" t="str">
        <f t="shared" si="10"/>
        <v>contract</v>
      </c>
      <c r="N189" t="str">
        <f t="shared" si="11"/>
        <v/>
      </c>
      <c r="P189">
        <f t="shared" si="12"/>
        <v>5.5739904648999999E-2</v>
      </c>
      <c r="S189">
        <f t="shared" si="13"/>
        <v>0.50700000000000001</v>
      </c>
      <c r="U189">
        <f t="shared" si="14"/>
        <v>1.7390488129000004E-2</v>
      </c>
    </row>
    <row r="190" spans="1:21" x14ac:dyDescent="0.35">
      <c r="A190" s="1">
        <v>5.6712962962962956E-4</v>
      </c>
      <c r="B190" s="11">
        <v>188</v>
      </c>
      <c r="C190">
        <v>0.57199999999999995</v>
      </c>
      <c r="D190">
        <v>0.57199999999999995</v>
      </c>
      <c r="E190">
        <v>0.57199999999999995</v>
      </c>
      <c r="F190">
        <v>0.57199999999999995</v>
      </c>
      <c r="G190">
        <v>1.2709999999999999</v>
      </c>
      <c r="H190">
        <v>1.2709999999999999</v>
      </c>
      <c r="I190">
        <v>1.2709999999999999</v>
      </c>
      <c r="J190">
        <v>1.2709999999999999</v>
      </c>
      <c r="K190" t="str">
        <f t="shared" si="10"/>
        <v>contract</v>
      </c>
      <c r="N190" t="str">
        <f t="shared" si="11"/>
        <v/>
      </c>
      <c r="P190">
        <f t="shared" si="12"/>
        <v>9.065699464899997E-2</v>
      </c>
      <c r="S190">
        <f t="shared" si="13"/>
        <v>0.57199999999999995</v>
      </c>
      <c r="U190">
        <f t="shared" si="14"/>
        <v>4.4719981290000099E-3</v>
      </c>
    </row>
    <row r="191" spans="1:21" x14ac:dyDescent="0.35">
      <c r="A191" s="1">
        <v>5.7870370370370378E-4</v>
      </c>
      <c r="B191" s="11">
        <v>189</v>
      </c>
      <c r="C191">
        <v>0.374</v>
      </c>
      <c r="D191">
        <v>0.374</v>
      </c>
      <c r="E191">
        <v>0.374</v>
      </c>
      <c r="F191">
        <v>0.374</v>
      </c>
      <c r="G191">
        <v>1.272</v>
      </c>
      <c r="H191">
        <v>1.272</v>
      </c>
      <c r="I191">
        <v>1.272</v>
      </c>
      <c r="J191">
        <v>1.272</v>
      </c>
      <c r="K191" t="str">
        <f t="shared" si="10"/>
        <v>rest</v>
      </c>
      <c r="N191">
        <f t="shared" si="11"/>
        <v>0.374</v>
      </c>
      <c r="P191">
        <f t="shared" si="12"/>
        <v>1.0628166648999997E-2</v>
      </c>
      <c r="S191" t="str">
        <f t="shared" si="13"/>
        <v/>
      </c>
      <c r="U191">
        <f t="shared" si="14"/>
        <v>7.0157706129000019E-2</v>
      </c>
    </row>
    <row r="192" spans="1:21" x14ac:dyDescent="0.35">
      <c r="A192" s="1">
        <v>5.9027777777777778E-4</v>
      </c>
      <c r="B192" s="11">
        <v>190</v>
      </c>
      <c r="C192">
        <v>0.52900000000000003</v>
      </c>
      <c r="D192">
        <v>0.52900000000000003</v>
      </c>
      <c r="E192">
        <v>0.52900000000000003</v>
      </c>
      <c r="F192">
        <v>0.52900000000000003</v>
      </c>
      <c r="G192">
        <v>1.2709999999999999</v>
      </c>
      <c r="H192">
        <v>1.2709999999999999</v>
      </c>
      <c r="I192">
        <v>1.2709999999999999</v>
      </c>
      <c r="J192">
        <v>1.2709999999999999</v>
      </c>
      <c r="K192" t="str">
        <f t="shared" si="10"/>
        <v>contract</v>
      </c>
      <c r="N192" t="str">
        <f t="shared" si="11"/>
        <v/>
      </c>
      <c r="P192">
        <f t="shared" si="12"/>
        <v>6.6611996649000013E-2</v>
      </c>
      <c r="S192">
        <f t="shared" si="13"/>
        <v>0.52900000000000003</v>
      </c>
      <c r="U192">
        <f t="shared" si="14"/>
        <v>1.2072076128999999E-2</v>
      </c>
    </row>
    <row r="193" spans="1:21" x14ac:dyDescent="0.35">
      <c r="A193" s="1">
        <v>6.018518518518519E-4</v>
      </c>
      <c r="B193" s="11">
        <v>191</v>
      </c>
      <c r="C193">
        <v>0.54600000000000004</v>
      </c>
      <c r="D193">
        <v>0.54600000000000004</v>
      </c>
      <c r="E193">
        <v>0.54600000000000004</v>
      </c>
      <c r="F193">
        <v>0.54600000000000004</v>
      </c>
      <c r="G193">
        <v>1.2709999999999999</v>
      </c>
      <c r="H193">
        <v>1.2709999999999999</v>
      </c>
      <c r="I193">
        <v>1.2709999999999999</v>
      </c>
      <c r="J193">
        <v>1.2709999999999999</v>
      </c>
      <c r="K193" t="str">
        <f t="shared" si="10"/>
        <v>contract</v>
      </c>
      <c r="N193" t="str">
        <f t="shared" si="11"/>
        <v/>
      </c>
      <c r="P193">
        <f t="shared" si="12"/>
        <v>7.5676158649000014E-2</v>
      </c>
      <c r="S193">
        <f t="shared" si="13"/>
        <v>0.54600000000000004</v>
      </c>
      <c r="U193">
        <f t="shared" si="14"/>
        <v>8.6253941289999962E-3</v>
      </c>
    </row>
    <row r="194" spans="1:21" x14ac:dyDescent="0.35">
      <c r="A194" s="1">
        <v>6.134259259259259E-4</v>
      </c>
      <c r="B194" s="11">
        <v>192</v>
      </c>
      <c r="C194">
        <v>0.54100000000000004</v>
      </c>
      <c r="D194">
        <v>0.54100000000000004</v>
      </c>
      <c r="E194">
        <v>0.54100000000000004</v>
      </c>
      <c r="F194">
        <v>0.54100000000000004</v>
      </c>
      <c r="G194">
        <v>1.2709999999999999</v>
      </c>
      <c r="H194">
        <v>1.2709999999999999</v>
      </c>
      <c r="I194">
        <v>1.2709999999999999</v>
      </c>
      <c r="J194">
        <v>1.2709999999999999</v>
      </c>
      <c r="K194" t="str">
        <f t="shared" si="10"/>
        <v>contract</v>
      </c>
      <c r="N194" t="str">
        <f t="shared" si="11"/>
        <v/>
      </c>
      <c r="P194">
        <f t="shared" si="12"/>
        <v>7.2950228649000012E-2</v>
      </c>
      <c r="S194">
        <f t="shared" si="13"/>
        <v>0.54100000000000004</v>
      </c>
      <c r="U194">
        <f t="shared" si="14"/>
        <v>9.5791241289999978E-3</v>
      </c>
    </row>
    <row r="195" spans="1:21" x14ac:dyDescent="0.35">
      <c r="A195" s="1">
        <v>6.2500000000000001E-4</v>
      </c>
      <c r="B195" s="11">
        <v>193</v>
      </c>
      <c r="C195">
        <v>0.51200000000000001</v>
      </c>
      <c r="D195">
        <v>0.51200000000000001</v>
      </c>
      <c r="E195">
        <v>0.51200000000000001</v>
      </c>
      <c r="F195">
        <v>0.51200000000000001</v>
      </c>
      <c r="G195">
        <v>1.2729999999999999</v>
      </c>
      <c r="H195">
        <v>1.2729999999999999</v>
      </c>
      <c r="I195">
        <v>1.2729999999999999</v>
      </c>
      <c r="J195">
        <v>1.2729999999999999</v>
      </c>
      <c r="K195" t="str">
        <f t="shared" ref="K195:K258" si="15">IF(F195&gt;0.41,"contract","rest")</f>
        <v>contract</v>
      </c>
      <c r="N195" t="str">
        <f t="shared" ref="N195:N258" si="16">IF(K195="rest",F195,"")</f>
        <v/>
      </c>
      <c r="P195">
        <f t="shared" ref="P195:P258" si="17">(F195-0.270907)^2</f>
        <v>5.8125834649000001E-2</v>
      </c>
      <c r="S195">
        <f t="shared" ref="S195:S258" si="18">IF(K195="contract",F195,"")</f>
        <v>0.51200000000000001</v>
      </c>
      <c r="U195">
        <f t="shared" ref="U195:U258" si="19">(F195-0.638873)^2</f>
        <v>1.6096758129000004E-2</v>
      </c>
    </row>
    <row r="196" spans="1:21" x14ac:dyDescent="0.35">
      <c r="A196" s="1">
        <v>6.3657407407407402E-4</v>
      </c>
      <c r="B196" s="11">
        <v>194</v>
      </c>
      <c r="C196">
        <v>0.51800000000000002</v>
      </c>
      <c r="D196">
        <v>0.51800000000000002</v>
      </c>
      <c r="E196">
        <v>0.51800000000000002</v>
      </c>
      <c r="F196">
        <v>0.51800000000000002</v>
      </c>
      <c r="G196">
        <v>1.272</v>
      </c>
      <c r="H196">
        <v>1.272</v>
      </c>
      <c r="I196">
        <v>1.272</v>
      </c>
      <c r="J196">
        <v>1.272</v>
      </c>
      <c r="K196" t="str">
        <f t="shared" si="15"/>
        <v>contract</v>
      </c>
      <c r="N196" t="str">
        <f t="shared" si="16"/>
        <v/>
      </c>
      <c r="P196">
        <f t="shared" si="17"/>
        <v>6.1054950649000003E-2</v>
      </c>
      <c r="S196">
        <f t="shared" si="18"/>
        <v>0.51800000000000002</v>
      </c>
      <c r="U196">
        <f t="shared" si="19"/>
        <v>1.4610282129000002E-2</v>
      </c>
    </row>
    <row r="197" spans="1:21" x14ac:dyDescent="0.35">
      <c r="A197" s="1">
        <v>6.4814814814814813E-4</v>
      </c>
      <c r="B197" s="11">
        <v>195</v>
      </c>
      <c r="C197">
        <v>0.68200000000000005</v>
      </c>
      <c r="D197">
        <v>0.68200000000000005</v>
      </c>
      <c r="E197">
        <v>0.68200000000000005</v>
      </c>
      <c r="F197">
        <v>0.68200000000000005</v>
      </c>
      <c r="G197">
        <v>1.2649999999999999</v>
      </c>
      <c r="H197">
        <v>1.2649999999999999</v>
      </c>
      <c r="I197">
        <v>1.2649999999999999</v>
      </c>
      <c r="J197">
        <v>1.2649999999999999</v>
      </c>
      <c r="K197" t="str">
        <f t="shared" si="15"/>
        <v>contract</v>
      </c>
      <c r="N197" t="str">
        <f t="shared" si="16"/>
        <v/>
      </c>
      <c r="P197">
        <f t="shared" si="17"/>
        <v>0.16899745464900004</v>
      </c>
      <c r="S197">
        <f t="shared" si="18"/>
        <v>0.68200000000000005</v>
      </c>
      <c r="U197">
        <f t="shared" si="19"/>
        <v>1.8599381290000023E-3</v>
      </c>
    </row>
    <row r="198" spans="1:21" x14ac:dyDescent="0.35">
      <c r="A198" s="1">
        <v>6.5972222222222213E-4</v>
      </c>
      <c r="B198" s="11">
        <v>196</v>
      </c>
      <c r="C198">
        <v>0.57599999999999996</v>
      </c>
      <c r="D198">
        <v>0.57599999999999996</v>
      </c>
      <c r="E198">
        <v>0.57599999999999996</v>
      </c>
      <c r="F198">
        <v>0.57599999999999996</v>
      </c>
      <c r="G198">
        <v>1.2649999999999999</v>
      </c>
      <c r="H198">
        <v>1.2649999999999999</v>
      </c>
      <c r="I198">
        <v>1.2649999999999999</v>
      </c>
      <c r="J198">
        <v>1.2649999999999999</v>
      </c>
      <c r="K198" t="str">
        <f t="shared" si="15"/>
        <v>contract</v>
      </c>
      <c r="N198" t="str">
        <f t="shared" si="16"/>
        <v/>
      </c>
      <c r="P198">
        <f t="shared" si="17"/>
        <v>9.3081738648999962E-2</v>
      </c>
      <c r="S198">
        <f t="shared" si="18"/>
        <v>0.57599999999999996</v>
      </c>
      <c r="U198">
        <f t="shared" si="19"/>
        <v>3.9530141290000089E-3</v>
      </c>
    </row>
    <row r="199" spans="1:21" x14ac:dyDescent="0.35">
      <c r="A199" s="1">
        <v>6.7129629629629625E-4</v>
      </c>
      <c r="B199" s="11">
        <v>197</v>
      </c>
      <c r="C199">
        <v>0.748</v>
      </c>
      <c r="D199">
        <v>0.748</v>
      </c>
      <c r="E199">
        <v>0.748</v>
      </c>
      <c r="F199">
        <v>0.748</v>
      </c>
      <c r="G199">
        <v>1.27</v>
      </c>
      <c r="H199">
        <v>1.27</v>
      </c>
      <c r="I199">
        <v>1.27</v>
      </c>
      <c r="J199">
        <v>1.27</v>
      </c>
      <c r="K199" t="str">
        <f t="shared" si="15"/>
        <v>contract</v>
      </c>
      <c r="N199" t="str">
        <f t="shared" si="16"/>
        <v/>
      </c>
      <c r="P199">
        <f t="shared" si="17"/>
        <v>0.22761773064899998</v>
      </c>
      <c r="S199">
        <f t="shared" si="18"/>
        <v>0.748</v>
      </c>
      <c r="U199">
        <f t="shared" si="19"/>
        <v>1.1908702128999995E-2</v>
      </c>
    </row>
    <row r="200" spans="1:21" x14ac:dyDescent="0.35">
      <c r="A200" s="1">
        <v>6.8287037037037025E-4</v>
      </c>
      <c r="B200" s="11">
        <v>198</v>
      </c>
      <c r="C200">
        <v>0.57599999999999996</v>
      </c>
      <c r="D200">
        <v>0.57599999999999996</v>
      </c>
      <c r="E200">
        <v>0.57599999999999996</v>
      </c>
      <c r="F200">
        <v>0.57599999999999996</v>
      </c>
      <c r="G200">
        <v>1.2709999999999999</v>
      </c>
      <c r="H200">
        <v>1.2709999999999999</v>
      </c>
      <c r="I200">
        <v>1.2709999999999999</v>
      </c>
      <c r="J200">
        <v>1.2709999999999999</v>
      </c>
      <c r="K200" t="str">
        <f t="shared" si="15"/>
        <v>contract</v>
      </c>
      <c r="N200" t="str">
        <f t="shared" si="16"/>
        <v/>
      </c>
      <c r="P200">
        <f t="shared" si="17"/>
        <v>9.3081738648999962E-2</v>
      </c>
      <c r="S200">
        <f t="shared" si="18"/>
        <v>0.57599999999999996</v>
      </c>
      <c r="U200">
        <f t="shared" si="19"/>
        <v>3.9530141290000089E-3</v>
      </c>
    </row>
    <row r="201" spans="1:21" x14ac:dyDescent="0.35">
      <c r="A201" s="1">
        <v>6.9444444444444447E-4</v>
      </c>
      <c r="B201" s="11">
        <v>199</v>
      </c>
      <c r="C201">
        <v>0.52700000000000002</v>
      </c>
      <c r="D201">
        <v>0.52700000000000002</v>
      </c>
      <c r="E201">
        <v>0.52700000000000002</v>
      </c>
      <c r="F201">
        <v>0.52700000000000002</v>
      </c>
      <c r="G201">
        <v>1.2729999999999999</v>
      </c>
      <c r="H201">
        <v>1.2729999999999999</v>
      </c>
      <c r="I201">
        <v>1.2729999999999999</v>
      </c>
      <c r="J201">
        <v>1.2729999999999999</v>
      </c>
      <c r="K201" t="str">
        <f t="shared" si="15"/>
        <v>contract</v>
      </c>
      <c r="N201" t="str">
        <f t="shared" si="16"/>
        <v/>
      </c>
      <c r="P201">
        <f t="shared" si="17"/>
        <v>6.5583624649000014E-2</v>
      </c>
      <c r="S201">
        <f t="shared" si="18"/>
        <v>0.52700000000000002</v>
      </c>
      <c r="U201">
        <f t="shared" si="19"/>
        <v>1.2515568128999999E-2</v>
      </c>
    </row>
    <row r="202" spans="1:21" x14ac:dyDescent="0.35">
      <c r="A202" s="1">
        <v>7.0601851851851847E-4</v>
      </c>
      <c r="B202" s="11">
        <v>200</v>
      </c>
      <c r="C202">
        <v>0.52</v>
      </c>
      <c r="D202">
        <v>0.52</v>
      </c>
      <c r="E202">
        <v>0.52</v>
      </c>
      <c r="F202">
        <v>0.52</v>
      </c>
      <c r="G202">
        <v>1.2709999999999999</v>
      </c>
      <c r="H202">
        <v>1.2709999999999999</v>
      </c>
      <c r="I202">
        <v>1.2709999999999999</v>
      </c>
      <c r="J202">
        <v>1.2709999999999999</v>
      </c>
      <c r="K202" t="str">
        <f t="shared" si="15"/>
        <v>contract</v>
      </c>
      <c r="N202" t="str">
        <f t="shared" si="16"/>
        <v/>
      </c>
      <c r="P202">
        <f t="shared" si="17"/>
        <v>6.2047322649000002E-2</v>
      </c>
      <c r="S202">
        <f t="shared" si="18"/>
        <v>0.52</v>
      </c>
      <c r="U202">
        <f t="shared" si="19"/>
        <v>1.4130790129000002E-2</v>
      </c>
    </row>
    <row r="203" spans="1:21" x14ac:dyDescent="0.35">
      <c r="A203" s="1">
        <v>7.175925925925927E-4</v>
      </c>
      <c r="B203" s="11">
        <v>201</v>
      </c>
      <c r="C203">
        <v>0.5</v>
      </c>
      <c r="D203">
        <v>0.5</v>
      </c>
      <c r="E203">
        <v>0.5</v>
      </c>
      <c r="F203">
        <v>0.5</v>
      </c>
      <c r="G203">
        <v>1.2689999999999999</v>
      </c>
      <c r="H203">
        <v>1.2689999999999999</v>
      </c>
      <c r="I203">
        <v>1.2689999999999999</v>
      </c>
      <c r="J203">
        <v>1.2689999999999999</v>
      </c>
      <c r="K203" t="str">
        <f t="shared" si="15"/>
        <v>contract</v>
      </c>
      <c r="N203" t="str">
        <f t="shared" si="16"/>
        <v/>
      </c>
      <c r="P203">
        <f t="shared" si="17"/>
        <v>5.2483602648999997E-2</v>
      </c>
      <c r="S203">
        <f t="shared" si="18"/>
        <v>0.5</v>
      </c>
      <c r="U203">
        <f t="shared" si="19"/>
        <v>1.9285710129000006E-2</v>
      </c>
    </row>
    <row r="204" spans="1:21" x14ac:dyDescent="0.35">
      <c r="A204" s="1">
        <v>7.291666666666667E-4</v>
      </c>
      <c r="B204" s="11">
        <v>202</v>
      </c>
      <c r="C204">
        <v>0.64400000000000002</v>
      </c>
      <c r="D204">
        <v>0.64400000000000002</v>
      </c>
      <c r="E204">
        <v>0.64400000000000002</v>
      </c>
      <c r="F204">
        <v>0.64400000000000002</v>
      </c>
      <c r="G204">
        <v>1.2709999999999999</v>
      </c>
      <c r="H204">
        <v>1.2709999999999999</v>
      </c>
      <c r="I204">
        <v>1.2709999999999999</v>
      </c>
      <c r="J204">
        <v>1.2709999999999999</v>
      </c>
      <c r="K204" t="str">
        <f t="shared" si="15"/>
        <v>contract</v>
      </c>
      <c r="N204" t="str">
        <f t="shared" si="16"/>
        <v/>
      </c>
      <c r="P204">
        <f t="shared" si="17"/>
        <v>0.139198386649</v>
      </c>
      <c r="S204">
        <f t="shared" si="18"/>
        <v>0.64400000000000002</v>
      </c>
      <c r="U204">
        <f t="shared" si="19"/>
        <v>2.6286128999999924E-5</v>
      </c>
    </row>
    <row r="205" spans="1:21" x14ac:dyDescent="0.35">
      <c r="A205" s="1">
        <v>7.407407407407407E-4</v>
      </c>
      <c r="B205" s="11">
        <v>203</v>
      </c>
      <c r="C205">
        <v>0.53800000000000003</v>
      </c>
      <c r="D205">
        <v>0.53800000000000003</v>
      </c>
      <c r="E205">
        <v>0.53800000000000003</v>
      </c>
      <c r="F205">
        <v>0.53800000000000003</v>
      </c>
      <c r="G205">
        <v>1.274</v>
      </c>
      <c r="H205">
        <v>1.274</v>
      </c>
      <c r="I205">
        <v>1.274</v>
      </c>
      <c r="J205">
        <v>1.274</v>
      </c>
      <c r="K205" t="str">
        <f t="shared" si="15"/>
        <v>contract</v>
      </c>
      <c r="N205" t="str">
        <f t="shared" si="16"/>
        <v/>
      </c>
      <c r="P205">
        <f t="shared" si="17"/>
        <v>7.1338670649000013E-2</v>
      </c>
      <c r="S205">
        <f t="shared" si="18"/>
        <v>0.53800000000000003</v>
      </c>
      <c r="U205">
        <f t="shared" si="19"/>
        <v>1.0175362128999998E-2</v>
      </c>
    </row>
    <row r="206" spans="1:21" x14ac:dyDescent="0.35">
      <c r="A206" s="1">
        <v>7.5231481481481471E-4</v>
      </c>
      <c r="B206" s="11">
        <v>204</v>
      </c>
      <c r="C206">
        <v>0.57099999999999995</v>
      </c>
      <c r="D206">
        <v>0.57099999999999995</v>
      </c>
      <c r="E206">
        <v>0.57099999999999995</v>
      </c>
      <c r="F206">
        <v>0.57099999999999995</v>
      </c>
      <c r="G206">
        <v>1.2689999999999999</v>
      </c>
      <c r="H206">
        <v>1.2689999999999999</v>
      </c>
      <c r="I206">
        <v>1.2689999999999999</v>
      </c>
      <c r="J206">
        <v>1.2689999999999999</v>
      </c>
      <c r="K206" t="str">
        <f t="shared" si="15"/>
        <v>contract</v>
      </c>
      <c r="N206" t="str">
        <f t="shared" si="16"/>
        <v/>
      </c>
      <c r="P206">
        <f t="shared" si="17"/>
        <v>9.0055808648999966E-2</v>
      </c>
      <c r="S206">
        <f t="shared" si="18"/>
        <v>0.57099999999999995</v>
      </c>
      <c r="U206">
        <f t="shared" si="19"/>
        <v>4.6067441290000097E-3</v>
      </c>
    </row>
    <row r="207" spans="1:21" x14ac:dyDescent="0.35">
      <c r="A207" s="1">
        <v>7.6388888888888893E-4</v>
      </c>
      <c r="B207" s="11">
        <v>205</v>
      </c>
      <c r="C207">
        <v>0.49199999999999999</v>
      </c>
      <c r="D207">
        <v>0.49199999999999999</v>
      </c>
      <c r="E207">
        <v>0.49199999999999999</v>
      </c>
      <c r="F207">
        <v>0.49199999999999999</v>
      </c>
      <c r="G207">
        <v>1.2689999999999999</v>
      </c>
      <c r="H207">
        <v>1.2689999999999999</v>
      </c>
      <c r="I207">
        <v>1.2689999999999999</v>
      </c>
      <c r="J207">
        <v>1.2689999999999999</v>
      </c>
      <c r="K207" t="s">
        <v>10</v>
      </c>
      <c r="N207">
        <f t="shared" si="16"/>
        <v>0.49199999999999999</v>
      </c>
      <c r="P207">
        <f t="shared" si="17"/>
        <v>4.888211464899999E-2</v>
      </c>
      <c r="S207" t="str">
        <f t="shared" si="18"/>
        <v/>
      </c>
      <c r="U207">
        <f t="shared" si="19"/>
        <v>2.1571678129000009E-2</v>
      </c>
    </row>
    <row r="208" spans="1:21" x14ac:dyDescent="0.35">
      <c r="A208" s="1">
        <v>7.7546296296296304E-4</v>
      </c>
      <c r="B208" s="11">
        <v>206</v>
      </c>
      <c r="C208">
        <v>0.47</v>
      </c>
      <c r="D208">
        <v>0.47</v>
      </c>
      <c r="E208">
        <v>0.47</v>
      </c>
      <c r="F208">
        <v>0.47</v>
      </c>
      <c r="G208">
        <v>1.2709999999999999</v>
      </c>
      <c r="H208">
        <v>1.2709999999999999</v>
      </c>
      <c r="I208">
        <v>1.2709999999999999</v>
      </c>
      <c r="J208">
        <v>1.2709999999999999</v>
      </c>
      <c r="K208" t="s">
        <v>10</v>
      </c>
      <c r="N208">
        <f t="shared" si="16"/>
        <v>0.47</v>
      </c>
      <c r="P208">
        <f t="shared" si="17"/>
        <v>3.9638022648999988E-2</v>
      </c>
      <c r="S208" t="str">
        <f t="shared" si="18"/>
        <v/>
      </c>
      <c r="U208">
        <f t="shared" si="19"/>
        <v>2.8518090129000018E-2</v>
      </c>
    </row>
    <row r="209" spans="1:21" x14ac:dyDescent="0.35">
      <c r="A209" s="1">
        <v>7.8703703703703705E-4</v>
      </c>
      <c r="B209" s="11">
        <v>207</v>
      </c>
      <c r="C209">
        <v>0.49399999999999999</v>
      </c>
      <c r="D209">
        <v>0.49399999999999999</v>
      </c>
      <c r="E209">
        <v>0.49399999999999999</v>
      </c>
      <c r="F209">
        <v>0.49399999999999999</v>
      </c>
      <c r="G209">
        <v>1.2709999999999999</v>
      </c>
      <c r="H209">
        <v>1.2709999999999999</v>
      </c>
      <c r="I209">
        <v>1.2709999999999999</v>
      </c>
      <c r="J209">
        <v>1.2709999999999999</v>
      </c>
      <c r="K209" t="s">
        <v>10</v>
      </c>
      <c r="N209">
        <f t="shared" si="16"/>
        <v>0.49399999999999999</v>
      </c>
      <c r="P209">
        <f t="shared" si="17"/>
        <v>4.9770486648999995E-2</v>
      </c>
      <c r="S209" t="str">
        <f t="shared" si="18"/>
        <v/>
      </c>
      <c r="U209">
        <f t="shared" si="19"/>
        <v>2.0988186129000008E-2</v>
      </c>
    </row>
    <row r="210" spans="1:21" x14ac:dyDescent="0.35">
      <c r="A210" s="1">
        <v>7.9861111111111105E-4</v>
      </c>
      <c r="B210" s="11">
        <v>208</v>
      </c>
      <c r="C210">
        <v>0.55100000000000005</v>
      </c>
      <c r="D210">
        <v>0.55100000000000005</v>
      </c>
      <c r="E210">
        <v>0.55100000000000005</v>
      </c>
      <c r="F210">
        <v>0.55100000000000005</v>
      </c>
      <c r="G210">
        <v>1.2709999999999999</v>
      </c>
      <c r="H210">
        <v>1.2709999999999999</v>
      </c>
      <c r="I210">
        <v>1.2709999999999999</v>
      </c>
      <c r="J210">
        <v>1.2709999999999999</v>
      </c>
      <c r="K210" t="str">
        <f t="shared" si="15"/>
        <v>contract</v>
      </c>
      <c r="N210" t="str">
        <f t="shared" si="16"/>
        <v/>
      </c>
      <c r="P210">
        <f t="shared" si="17"/>
        <v>7.8452088649000024E-2</v>
      </c>
      <c r="S210">
        <f t="shared" si="18"/>
        <v>0.55100000000000005</v>
      </c>
      <c r="U210">
        <f t="shared" si="19"/>
        <v>7.7216641289999961E-3</v>
      </c>
    </row>
    <row r="211" spans="1:21" x14ac:dyDescent="0.35">
      <c r="A211" s="1">
        <v>8.1018518518518516E-4</v>
      </c>
      <c r="B211" s="11">
        <v>209</v>
      </c>
      <c r="C211">
        <v>0.52200000000000002</v>
      </c>
      <c r="D211">
        <v>0.52200000000000002</v>
      </c>
      <c r="E211">
        <v>0.52200000000000002</v>
      </c>
      <c r="F211">
        <v>0.52200000000000002</v>
      </c>
      <c r="G211">
        <v>1.2709999999999999</v>
      </c>
      <c r="H211">
        <v>1.2709999999999999</v>
      </c>
      <c r="I211">
        <v>1.2709999999999999</v>
      </c>
      <c r="J211">
        <v>1.2709999999999999</v>
      </c>
      <c r="K211" t="str">
        <f t="shared" si="15"/>
        <v>contract</v>
      </c>
      <c r="N211" t="str">
        <f t="shared" si="16"/>
        <v/>
      </c>
      <c r="P211">
        <f t="shared" si="17"/>
        <v>6.3047694649000008E-2</v>
      </c>
      <c r="S211">
        <f t="shared" si="18"/>
        <v>0.52200000000000002</v>
      </c>
      <c r="U211">
        <f t="shared" si="19"/>
        <v>1.3659298129000002E-2</v>
      </c>
    </row>
    <row r="212" spans="1:21" x14ac:dyDescent="0.35">
      <c r="A212" s="1">
        <v>8.2175925925925917E-4</v>
      </c>
      <c r="B212" s="11">
        <v>210</v>
      </c>
      <c r="C212">
        <v>0.4</v>
      </c>
      <c r="D212">
        <v>0.4</v>
      </c>
      <c r="E212">
        <v>0.4</v>
      </c>
      <c r="F212">
        <v>0.4</v>
      </c>
      <c r="G212">
        <v>1.27</v>
      </c>
      <c r="H212">
        <v>1.27</v>
      </c>
      <c r="I212">
        <v>1.27</v>
      </c>
      <c r="J212">
        <v>1.27</v>
      </c>
      <c r="K212" t="str">
        <f t="shared" si="15"/>
        <v>rest</v>
      </c>
      <c r="N212">
        <f t="shared" si="16"/>
        <v>0.4</v>
      </c>
      <c r="P212">
        <f t="shared" si="17"/>
        <v>1.6665002649000005E-2</v>
      </c>
      <c r="S212" t="str">
        <f t="shared" si="18"/>
        <v/>
      </c>
      <c r="U212">
        <f t="shared" si="19"/>
        <v>5.7060310129000001E-2</v>
      </c>
    </row>
    <row r="213" spans="1:21" x14ac:dyDescent="0.35">
      <c r="A213" s="1">
        <v>8.3333333333333339E-4</v>
      </c>
      <c r="B213" s="11">
        <v>211</v>
      </c>
      <c r="C213">
        <v>0.442</v>
      </c>
      <c r="D213">
        <v>0.442</v>
      </c>
      <c r="E213">
        <v>0.442</v>
      </c>
      <c r="F213">
        <v>0.442</v>
      </c>
      <c r="G213">
        <v>1.2709999999999999</v>
      </c>
      <c r="H213">
        <v>1.2709999999999999</v>
      </c>
      <c r="I213">
        <v>1.2709999999999999</v>
      </c>
      <c r="J213">
        <v>1.2709999999999999</v>
      </c>
      <c r="K213" t="s">
        <v>10</v>
      </c>
      <c r="N213">
        <f t="shared" si="16"/>
        <v>0.442</v>
      </c>
      <c r="P213">
        <f t="shared" si="17"/>
        <v>2.9272814648999997E-2</v>
      </c>
      <c r="S213" t="str">
        <f t="shared" si="18"/>
        <v/>
      </c>
      <c r="U213">
        <f t="shared" si="19"/>
        <v>3.8758978129000005E-2</v>
      </c>
    </row>
    <row r="214" spans="1:21" x14ac:dyDescent="0.35">
      <c r="A214" s="1">
        <v>8.449074074074075E-4</v>
      </c>
      <c r="B214" s="11">
        <v>212</v>
      </c>
      <c r="C214">
        <v>0.377</v>
      </c>
      <c r="D214">
        <v>0.377</v>
      </c>
      <c r="E214">
        <v>0.377</v>
      </c>
      <c r="F214">
        <v>0.377</v>
      </c>
      <c r="G214">
        <v>1.2689999999999999</v>
      </c>
      <c r="H214">
        <v>1.2689999999999999</v>
      </c>
      <c r="I214">
        <v>1.2689999999999999</v>
      </c>
      <c r="J214">
        <v>1.2689999999999999</v>
      </c>
      <c r="K214" t="str">
        <f t="shared" si="15"/>
        <v>rest</v>
      </c>
      <c r="N214">
        <f t="shared" si="16"/>
        <v>0.377</v>
      </c>
      <c r="P214">
        <f t="shared" si="17"/>
        <v>1.1255724648999998E-2</v>
      </c>
      <c r="S214" t="str">
        <f t="shared" si="18"/>
        <v/>
      </c>
      <c r="U214">
        <f t="shared" si="19"/>
        <v>6.8577468129000008E-2</v>
      </c>
    </row>
    <row r="215" spans="1:21" x14ac:dyDescent="0.35">
      <c r="A215" s="1">
        <v>8.564814814814815E-4</v>
      </c>
      <c r="B215" s="11">
        <v>213</v>
      </c>
      <c r="C215">
        <v>0.4</v>
      </c>
      <c r="D215">
        <v>0.4</v>
      </c>
      <c r="E215">
        <v>0.4</v>
      </c>
      <c r="F215">
        <v>0.4</v>
      </c>
      <c r="G215">
        <v>1.268</v>
      </c>
      <c r="H215">
        <v>1.268</v>
      </c>
      <c r="I215">
        <v>1.268</v>
      </c>
      <c r="J215">
        <v>1.268</v>
      </c>
      <c r="K215" t="str">
        <f t="shared" si="15"/>
        <v>rest</v>
      </c>
      <c r="N215">
        <f t="shared" si="16"/>
        <v>0.4</v>
      </c>
      <c r="P215">
        <f t="shared" si="17"/>
        <v>1.6665002649000005E-2</v>
      </c>
      <c r="S215" t="str">
        <f t="shared" si="18"/>
        <v/>
      </c>
      <c r="U215">
        <f t="shared" si="19"/>
        <v>5.7060310129000001E-2</v>
      </c>
    </row>
    <row r="216" spans="1:21" x14ac:dyDescent="0.35">
      <c r="A216" s="1">
        <v>8.6805555555555551E-4</v>
      </c>
      <c r="B216" s="11">
        <v>214</v>
      </c>
      <c r="C216">
        <v>0.45100000000000001</v>
      </c>
      <c r="D216">
        <v>0.45100000000000001</v>
      </c>
      <c r="E216">
        <v>0.45100000000000001</v>
      </c>
      <c r="F216">
        <v>0.45100000000000001</v>
      </c>
      <c r="G216">
        <v>1.2689999999999999</v>
      </c>
      <c r="H216">
        <v>1.2689999999999999</v>
      </c>
      <c r="I216">
        <v>1.2689999999999999</v>
      </c>
      <c r="J216">
        <v>1.2689999999999999</v>
      </c>
      <c r="K216" t="s">
        <v>10</v>
      </c>
      <c r="N216">
        <f t="shared" si="16"/>
        <v>0.45100000000000001</v>
      </c>
      <c r="P216">
        <f t="shared" si="17"/>
        <v>3.2433488649000003E-2</v>
      </c>
      <c r="S216" t="str">
        <f t="shared" si="18"/>
        <v/>
      </c>
      <c r="U216">
        <f t="shared" si="19"/>
        <v>3.5296264129000006E-2</v>
      </c>
    </row>
    <row r="217" spans="1:21" x14ac:dyDescent="0.35">
      <c r="A217" s="1">
        <v>8.7962962962962962E-4</v>
      </c>
      <c r="B217" s="11">
        <v>215</v>
      </c>
      <c r="C217">
        <v>0.44400000000000001</v>
      </c>
      <c r="D217">
        <v>0.44400000000000001</v>
      </c>
      <c r="E217">
        <v>0.44400000000000001</v>
      </c>
      <c r="F217">
        <v>0.44400000000000001</v>
      </c>
      <c r="G217">
        <v>1.2709999999999999</v>
      </c>
      <c r="H217">
        <v>1.2709999999999999</v>
      </c>
      <c r="I217">
        <v>1.2709999999999999</v>
      </c>
      <c r="J217">
        <v>1.2709999999999999</v>
      </c>
      <c r="K217" t="s">
        <v>10</v>
      </c>
      <c r="N217">
        <f t="shared" si="16"/>
        <v>0.44400000000000001</v>
      </c>
      <c r="P217">
        <f t="shared" si="17"/>
        <v>2.9961186649E-2</v>
      </c>
      <c r="S217" t="str">
        <f t="shared" si="18"/>
        <v/>
      </c>
      <c r="U217">
        <f t="shared" si="19"/>
        <v>3.7975486129000008E-2</v>
      </c>
    </row>
    <row r="218" spans="1:21" x14ac:dyDescent="0.35">
      <c r="A218" s="1">
        <v>8.9120370370370362E-4</v>
      </c>
      <c r="B218" s="11">
        <v>216</v>
      </c>
      <c r="C218">
        <v>0.50600000000000001</v>
      </c>
      <c r="D218">
        <v>0.50600000000000001</v>
      </c>
      <c r="E218">
        <v>0.50600000000000001</v>
      </c>
      <c r="F218">
        <v>0.50600000000000001</v>
      </c>
      <c r="G218">
        <v>1.2709999999999999</v>
      </c>
      <c r="H218">
        <v>1.2709999999999999</v>
      </c>
      <c r="I218">
        <v>1.2709999999999999</v>
      </c>
      <c r="J218">
        <v>1.2709999999999999</v>
      </c>
      <c r="K218" t="str">
        <f t="shared" si="15"/>
        <v>contract</v>
      </c>
      <c r="N218" t="str">
        <f t="shared" si="16"/>
        <v/>
      </c>
      <c r="P218">
        <f t="shared" si="17"/>
        <v>5.5268718649000001E-2</v>
      </c>
      <c r="S218">
        <f t="shared" si="18"/>
        <v>0.50600000000000001</v>
      </c>
      <c r="U218">
        <f t="shared" si="19"/>
        <v>1.7655234129000004E-2</v>
      </c>
    </row>
    <row r="219" spans="1:21" x14ac:dyDescent="0.35">
      <c r="A219" s="1">
        <v>9.0277777777777784E-4</v>
      </c>
      <c r="B219" s="11">
        <v>217</v>
      </c>
      <c r="C219">
        <v>0.57499999999999996</v>
      </c>
      <c r="D219">
        <v>0.57499999999999996</v>
      </c>
      <c r="E219">
        <v>0.57499999999999996</v>
      </c>
      <c r="F219">
        <v>0.57499999999999996</v>
      </c>
      <c r="G219">
        <v>1.2709999999999999</v>
      </c>
      <c r="H219">
        <v>1.2709999999999999</v>
      </c>
      <c r="I219">
        <v>1.2709999999999999</v>
      </c>
      <c r="J219">
        <v>1.2709999999999999</v>
      </c>
      <c r="K219" t="str">
        <f t="shared" si="15"/>
        <v>contract</v>
      </c>
      <c r="N219" t="str">
        <f t="shared" si="16"/>
        <v/>
      </c>
      <c r="P219">
        <f t="shared" si="17"/>
        <v>9.2472552648999964E-2</v>
      </c>
      <c r="S219">
        <f t="shared" si="18"/>
        <v>0.57499999999999996</v>
      </c>
      <c r="U219">
        <f t="shared" si="19"/>
        <v>4.0797601290000086E-3</v>
      </c>
    </row>
    <row r="220" spans="1:21" x14ac:dyDescent="0.35">
      <c r="A220" s="1">
        <v>9.1435185185185185E-4</v>
      </c>
      <c r="B220" s="11">
        <v>218</v>
      </c>
      <c r="C220">
        <v>0.35899999999999999</v>
      </c>
      <c r="D220">
        <v>0.35899999999999999</v>
      </c>
      <c r="E220">
        <v>0.35899999999999999</v>
      </c>
      <c r="F220">
        <v>0.35899999999999999</v>
      </c>
      <c r="G220">
        <v>1.27</v>
      </c>
      <c r="H220">
        <v>1.27</v>
      </c>
      <c r="I220">
        <v>1.27</v>
      </c>
      <c r="J220">
        <v>1.27</v>
      </c>
      <c r="K220" t="str">
        <f t="shared" si="15"/>
        <v>rest</v>
      </c>
      <c r="N220">
        <f t="shared" si="16"/>
        <v>0.35899999999999999</v>
      </c>
      <c r="P220">
        <f t="shared" si="17"/>
        <v>7.7603766489999964E-3</v>
      </c>
      <c r="S220" t="str">
        <f t="shared" si="18"/>
        <v/>
      </c>
      <c r="U220">
        <f t="shared" si="19"/>
        <v>7.8328896129000028E-2</v>
      </c>
    </row>
    <row r="221" spans="1:21" x14ac:dyDescent="0.35">
      <c r="A221" s="1">
        <v>9.2592592592592585E-4</v>
      </c>
      <c r="B221" s="11">
        <v>219</v>
      </c>
      <c r="C221">
        <v>0.432</v>
      </c>
      <c r="D221">
        <v>0.432</v>
      </c>
      <c r="E221">
        <v>0.432</v>
      </c>
      <c r="F221">
        <v>0.432</v>
      </c>
      <c r="G221">
        <v>1.2709999999999999</v>
      </c>
      <c r="H221">
        <v>1.2709999999999999</v>
      </c>
      <c r="I221">
        <v>1.2709999999999999</v>
      </c>
      <c r="J221">
        <v>1.2709999999999999</v>
      </c>
      <c r="K221" t="s">
        <v>10</v>
      </c>
      <c r="N221">
        <f t="shared" si="16"/>
        <v>0.432</v>
      </c>
      <c r="P221">
        <f t="shared" si="17"/>
        <v>2.5950954648999994E-2</v>
      </c>
      <c r="S221" t="str">
        <f t="shared" si="18"/>
        <v/>
      </c>
      <c r="U221">
        <f t="shared" si="19"/>
        <v>4.2796438129000011E-2</v>
      </c>
    </row>
    <row r="222" spans="1:21" x14ac:dyDescent="0.35">
      <c r="A222" s="1">
        <v>9.3750000000000007E-4</v>
      </c>
      <c r="B222" s="11">
        <v>220</v>
      </c>
      <c r="C222">
        <v>0.379</v>
      </c>
      <c r="D222">
        <v>0.379</v>
      </c>
      <c r="E222">
        <v>0.379</v>
      </c>
      <c r="F222">
        <v>0.379</v>
      </c>
      <c r="G222">
        <v>1.268</v>
      </c>
      <c r="H222">
        <v>1.268</v>
      </c>
      <c r="I222">
        <v>1.268</v>
      </c>
      <c r="J222">
        <v>1.268</v>
      </c>
      <c r="K222" t="str">
        <f t="shared" si="15"/>
        <v>rest</v>
      </c>
      <c r="N222">
        <f t="shared" si="16"/>
        <v>0.379</v>
      </c>
      <c r="P222">
        <f t="shared" si="17"/>
        <v>1.1684096648999999E-2</v>
      </c>
      <c r="S222" t="str">
        <f t="shared" si="18"/>
        <v/>
      </c>
      <c r="U222">
        <f t="shared" si="19"/>
        <v>6.7533976129000015E-2</v>
      </c>
    </row>
    <row r="223" spans="1:21" x14ac:dyDescent="0.35">
      <c r="A223" s="1">
        <v>9.4907407407407408E-4</v>
      </c>
      <c r="B223" s="11">
        <v>221</v>
      </c>
      <c r="C223">
        <v>0.35699999999999998</v>
      </c>
      <c r="D223">
        <v>0.35699999999999998</v>
      </c>
      <c r="E223">
        <v>0.35699999999999998</v>
      </c>
      <c r="F223">
        <v>0.35699999999999998</v>
      </c>
      <c r="G223">
        <v>1.272</v>
      </c>
      <c r="H223">
        <v>1.272</v>
      </c>
      <c r="I223">
        <v>1.272</v>
      </c>
      <c r="J223">
        <v>1.272</v>
      </c>
      <c r="K223" t="str">
        <f t="shared" si="15"/>
        <v>rest</v>
      </c>
      <c r="N223">
        <f t="shared" si="16"/>
        <v>0.35699999999999998</v>
      </c>
      <c r="P223">
        <f t="shared" si="17"/>
        <v>7.4120046489999959E-3</v>
      </c>
      <c r="S223" t="str">
        <f t="shared" si="18"/>
        <v/>
      </c>
      <c r="U223">
        <f t="shared" si="19"/>
        <v>7.9452388129000018E-2</v>
      </c>
    </row>
    <row r="224" spans="1:21" x14ac:dyDescent="0.35">
      <c r="A224" s="1">
        <v>9.6064814814814808E-4</v>
      </c>
      <c r="B224" s="11">
        <v>222</v>
      </c>
      <c r="C224">
        <v>0.442</v>
      </c>
      <c r="D224">
        <v>0.442</v>
      </c>
      <c r="E224">
        <v>0.442</v>
      </c>
      <c r="F224">
        <v>0.442</v>
      </c>
      <c r="G224">
        <v>1.27</v>
      </c>
      <c r="H224">
        <v>1.27</v>
      </c>
      <c r="I224">
        <v>1.27</v>
      </c>
      <c r="J224">
        <v>1.27</v>
      </c>
      <c r="K224" t="s">
        <v>10</v>
      </c>
      <c r="N224">
        <f t="shared" si="16"/>
        <v>0.442</v>
      </c>
      <c r="P224">
        <f t="shared" si="17"/>
        <v>2.9272814648999997E-2</v>
      </c>
      <c r="S224" t="str">
        <f t="shared" si="18"/>
        <v/>
      </c>
      <c r="U224">
        <f t="shared" si="19"/>
        <v>3.8758978129000005E-2</v>
      </c>
    </row>
    <row r="225" spans="1:21" x14ac:dyDescent="0.35">
      <c r="A225" s="1">
        <v>9.7222222222222209E-4</v>
      </c>
      <c r="B225" s="11">
        <v>223</v>
      </c>
      <c r="C225">
        <v>0.51100000000000001</v>
      </c>
      <c r="D225">
        <v>0.51100000000000001</v>
      </c>
      <c r="E225">
        <v>0.51100000000000001</v>
      </c>
      <c r="F225">
        <v>0.51100000000000001</v>
      </c>
      <c r="G225">
        <v>1.272</v>
      </c>
      <c r="H225">
        <v>1.272</v>
      </c>
      <c r="I225">
        <v>1.272</v>
      </c>
      <c r="J225">
        <v>1.272</v>
      </c>
      <c r="K225" t="str">
        <f t="shared" si="15"/>
        <v>contract</v>
      </c>
      <c r="N225" t="str">
        <f t="shared" si="16"/>
        <v/>
      </c>
      <c r="P225">
        <f t="shared" si="17"/>
        <v>5.7644648648999999E-2</v>
      </c>
      <c r="S225">
        <f t="shared" si="18"/>
        <v>0.51100000000000001</v>
      </c>
      <c r="U225">
        <f t="shared" si="19"/>
        <v>1.6351504129000004E-2</v>
      </c>
    </row>
    <row r="226" spans="1:21" x14ac:dyDescent="0.35">
      <c r="A226" s="1">
        <v>9.8379629629629642E-4</v>
      </c>
      <c r="B226" s="11">
        <v>224</v>
      </c>
      <c r="C226">
        <v>0.53700000000000003</v>
      </c>
      <c r="D226">
        <v>0.53700000000000003</v>
      </c>
      <c r="E226">
        <v>0.53700000000000003</v>
      </c>
      <c r="F226">
        <v>0.53700000000000003</v>
      </c>
      <c r="G226">
        <v>1.2709999999999999</v>
      </c>
      <c r="H226">
        <v>1.2709999999999999</v>
      </c>
      <c r="I226">
        <v>1.2709999999999999</v>
      </c>
      <c r="J226">
        <v>1.2709999999999999</v>
      </c>
      <c r="K226" t="str">
        <f t="shared" si="15"/>
        <v>contract</v>
      </c>
      <c r="N226" t="str">
        <f t="shared" si="16"/>
        <v/>
      </c>
      <c r="P226">
        <f t="shared" si="17"/>
        <v>7.0805484649000008E-2</v>
      </c>
      <c r="S226">
        <f t="shared" si="18"/>
        <v>0.53700000000000003</v>
      </c>
      <c r="U226">
        <f t="shared" si="19"/>
        <v>1.0378108128999999E-2</v>
      </c>
    </row>
    <row r="227" spans="1:21" x14ac:dyDescent="0.35">
      <c r="A227" s="1">
        <v>9.9537037037037042E-4</v>
      </c>
      <c r="B227" s="11">
        <v>225</v>
      </c>
      <c r="C227">
        <v>0.57399999999999995</v>
      </c>
      <c r="D227">
        <v>0.57399999999999995</v>
      </c>
      <c r="E227">
        <v>0.57399999999999995</v>
      </c>
      <c r="F227">
        <v>0.57399999999999995</v>
      </c>
      <c r="G227">
        <v>1.2729999999999999</v>
      </c>
      <c r="H227">
        <v>1.2729999999999999</v>
      </c>
      <c r="I227">
        <v>1.2729999999999999</v>
      </c>
      <c r="J227">
        <v>1.2729999999999999</v>
      </c>
      <c r="K227" t="str">
        <f t="shared" si="15"/>
        <v>contract</v>
      </c>
      <c r="N227" t="str">
        <f t="shared" si="16"/>
        <v/>
      </c>
      <c r="P227">
        <f t="shared" si="17"/>
        <v>9.1865366648999969E-2</v>
      </c>
      <c r="S227">
        <f t="shared" si="18"/>
        <v>0.57399999999999995</v>
      </c>
      <c r="U227">
        <f t="shared" si="19"/>
        <v>4.2085061290000093E-3</v>
      </c>
    </row>
    <row r="228" spans="1:21" x14ac:dyDescent="0.35">
      <c r="A228" s="1">
        <v>1.0069444444444444E-3</v>
      </c>
      <c r="B228" s="11">
        <v>226</v>
      </c>
      <c r="C228">
        <v>0.47099999999999997</v>
      </c>
      <c r="D228">
        <v>0.47099999999999997</v>
      </c>
      <c r="E228">
        <v>0.47099999999999997</v>
      </c>
      <c r="F228">
        <v>0.47099999999999997</v>
      </c>
      <c r="G228">
        <v>1.2689999999999999</v>
      </c>
      <c r="H228">
        <v>1.2689999999999999</v>
      </c>
      <c r="I228">
        <v>1.2689999999999999</v>
      </c>
      <c r="J228">
        <v>1.2689999999999999</v>
      </c>
      <c r="K228" t="s">
        <v>10</v>
      </c>
      <c r="N228">
        <f t="shared" si="16"/>
        <v>0.47099999999999997</v>
      </c>
      <c r="P228">
        <f t="shared" si="17"/>
        <v>4.0037208648999983E-2</v>
      </c>
      <c r="S228" t="str">
        <f t="shared" si="18"/>
        <v/>
      </c>
      <c r="U228">
        <f t="shared" si="19"/>
        <v>2.8181344129000016E-2</v>
      </c>
    </row>
    <row r="229" spans="1:21" x14ac:dyDescent="0.35">
      <c r="A229" s="1">
        <v>1.0185185185185186E-3</v>
      </c>
      <c r="B229" s="11">
        <v>227</v>
      </c>
      <c r="C229">
        <v>0.39400000000000002</v>
      </c>
      <c r="D229">
        <v>0.39400000000000002</v>
      </c>
      <c r="E229">
        <v>0.39400000000000002</v>
      </c>
      <c r="F229">
        <v>0.39400000000000002</v>
      </c>
      <c r="G229">
        <v>1.268</v>
      </c>
      <c r="H229">
        <v>1.268</v>
      </c>
      <c r="I229">
        <v>1.268</v>
      </c>
      <c r="J229">
        <v>1.268</v>
      </c>
      <c r="K229" t="str">
        <f t="shared" si="15"/>
        <v>rest</v>
      </c>
      <c r="N229">
        <f t="shared" si="16"/>
        <v>0.39400000000000002</v>
      </c>
      <c r="P229">
        <f t="shared" si="17"/>
        <v>1.5151886649000001E-2</v>
      </c>
      <c r="S229" t="str">
        <f t="shared" si="18"/>
        <v/>
      </c>
      <c r="U229">
        <f t="shared" si="19"/>
        <v>5.9962786129000002E-2</v>
      </c>
    </row>
    <row r="230" spans="1:21" x14ac:dyDescent="0.35">
      <c r="A230" s="1">
        <v>1.0300925925925926E-3</v>
      </c>
      <c r="B230" s="11">
        <v>228</v>
      </c>
      <c r="C230">
        <v>0.45600000000000002</v>
      </c>
      <c r="D230">
        <v>0.45600000000000002</v>
      </c>
      <c r="E230">
        <v>0.45600000000000002</v>
      </c>
      <c r="F230">
        <v>0.45600000000000002</v>
      </c>
      <c r="G230">
        <v>1.2669999999999999</v>
      </c>
      <c r="H230">
        <v>1.2669999999999999</v>
      </c>
      <c r="I230">
        <v>1.2669999999999999</v>
      </c>
      <c r="J230">
        <v>1.2669999999999999</v>
      </c>
      <c r="K230" t="s">
        <v>10</v>
      </c>
      <c r="N230">
        <f t="shared" si="16"/>
        <v>0.45600000000000002</v>
      </c>
      <c r="P230">
        <f t="shared" si="17"/>
        <v>3.4259418648999999E-2</v>
      </c>
      <c r="S230" t="str">
        <f t="shared" si="18"/>
        <v/>
      </c>
      <c r="U230">
        <f t="shared" si="19"/>
        <v>3.3442534129000001E-2</v>
      </c>
    </row>
    <row r="231" spans="1:21" x14ac:dyDescent="0.35">
      <c r="A231" s="1">
        <v>1.0416666666666667E-3</v>
      </c>
      <c r="B231" s="11">
        <v>229</v>
      </c>
      <c r="C231">
        <v>0.51200000000000001</v>
      </c>
      <c r="D231">
        <v>0.51200000000000001</v>
      </c>
      <c r="E231">
        <v>0.51200000000000001</v>
      </c>
      <c r="F231">
        <v>0.51200000000000001</v>
      </c>
      <c r="G231">
        <v>1.27</v>
      </c>
      <c r="H231">
        <v>1.27</v>
      </c>
      <c r="I231">
        <v>1.27</v>
      </c>
      <c r="J231">
        <v>1.27</v>
      </c>
      <c r="K231" t="str">
        <f t="shared" si="15"/>
        <v>contract</v>
      </c>
      <c r="N231" t="str">
        <f t="shared" si="16"/>
        <v/>
      </c>
      <c r="P231">
        <f t="shared" si="17"/>
        <v>5.8125834649000001E-2</v>
      </c>
      <c r="S231">
        <f t="shared" si="18"/>
        <v>0.51200000000000001</v>
      </c>
      <c r="U231">
        <f t="shared" si="19"/>
        <v>1.6096758129000004E-2</v>
      </c>
    </row>
    <row r="232" spans="1:21" x14ac:dyDescent="0.35">
      <c r="A232" s="1">
        <v>1.0532407407407407E-3</v>
      </c>
      <c r="B232" s="11">
        <v>230</v>
      </c>
      <c r="C232">
        <v>0.52200000000000002</v>
      </c>
      <c r="D232">
        <v>0.52200000000000002</v>
      </c>
      <c r="E232">
        <v>0.52200000000000002</v>
      </c>
      <c r="F232">
        <v>0.52200000000000002</v>
      </c>
      <c r="G232">
        <v>1.27</v>
      </c>
      <c r="H232">
        <v>1.27</v>
      </c>
      <c r="I232">
        <v>1.27</v>
      </c>
      <c r="J232">
        <v>1.27</v>
      </c>
      <c r="K232" t="str">
        <f t="shared" si="15"/>
        <v>contract</v>
      </c>
      <c r="N232" t="str">
        <f t="shared" si="16"/>
        <v/>
      </c>
      <c r="P232">
        <f t="shared" si="17"/>
        <v>6.3047694649000008E-2</v>
      </c>
      <c r="S232">
        <f t="shared" si="18"/>
        <v>0.52200000000000002</v>
      </c>
      <c r="U232">
        <f t="shared" si="19"/>
        <v>1.3659298129000002E-2</v>
      </c>
    </row>
    <row r="233" spans="1:21" x14ac:dyDescent="0.35">
      <c r="A233" s="1">
        <v>1.0648148148148147E-3</v>
      </c>
      <c r="B233" s="11">
        <v>231</v>
      </c>
      <c r="C233">
        <v>0.29499999999999998</v>
      </c>
      <c r="D233">
        <v>0.29499999999999998</v>
      </c>
      <c r="E233">
        <v>0.29499999999999998</v>
      </c>
      <c r="F233">
        <v>0.29499999999999998</v>
      </c>
      <c r="G233">
        <v>1.272</v>
      </c>
      <c r="H233">
        <v>1.272</v>
      </c>
      <c r="I233">
        <v>1.272</v>
      </c>
      <c r="J233">
        <v>1.272</v>
      </c>
      <c r="K233" t="str">
        <f t="shared" si="15"/>
        <v>rest</v>
      </c>
      <c r="N233">
        <f t="shared" si="16"/>
        <v>0.29499999999999998</v>
      </c>
      <c r="P233">
        <f t="shared" si="17"/>
        <v>5.8047264899999877E-4</v>
      </c>
      <c r="S233" t="str">
        <f t="shared" si="18"/>
        <v/>
      </c>
      <c r="U233">
        <f t="shared" si="19"/>
        <v>0.11824864012900002</v>
      </c>
    </row>
    <row r="234" spans="1:21" x14ac:dyDescent="0.35">
      <c r="A234" s="1">
        <v>1.0763888888888889E-3</v>
      </c>
      <c r="B234" s="11">
        <v>232</v>
      </c>
      <c r="C234">
        <v>0.48399999999999999</v>
      </c>
      <c r="D234">
        <v>0.48399999999999999</v>
      </c>
      <c r="E234">
        <v>0.48399999999999999</v>
      </c>
      <c r="F234">
        <v>0.48399999999999999</v>
      </c>
      <c r="G234">
        <v>1.266</v>
      </c>
      <c r="H234">
        <v>1.266</v>
      </c>
      <c r="I234">
        <v>1.266</v>
      </c>
      <c r="J234">
        <v>1.266</v>
      </c>
      <c r="K234" t="s">
        <v>10</v>
      </c>
      <c r="N234">
        <f t="shared" si="16"/>
        <v>0.48399999999999999</v>
      </c>
      <c r="P234">
        <f t="shared" si="17"/>
        <v>4.5408626648999993E-2</v>
      </c>
      <c r="S234" t="str">
        <f t="shared" si="18"/>
        <v/>
      </c>
      <c r="U234">
        <f t="shared" si="19"/>
        <v>2.3985646129000011E-2</v>
      </c>
    </row>
    <row r="235" spans="1:21" x14ac:dyDescent="0.35">
      <c r="A235" s="1">
        <v>1.0879629629629629E-3</v>
      </c>
      <c r="B235" s="11">
        <v>233</v>
      </c>
      <c r="C235">
        <v>0.49199999999999999</v>
      </c>
      <c r="D235">
        <v>0.49199999999999999</v>
      </c>
      <c r="E235">
        <v>0.49199999999999999</v>
      </c>
      <c r="F235">
        <v>0.49199999999999999</v>
      </c>
      <c r="G235">
        <v>1.2689999999999999</v>
      </c>
      <c r="H235">
        <v>1.2689999999999999</v>
      </c>
      <c r="I235">
        <v>1.2689999999999999</v>
      </c>
      <c r="J235">
        <v>1.2689999999999999</v>
      </c>
      <c r="K235" t="s">
        <v>10</v>
      </c>
      <c r="N235">
        <f t="shared" si="16"/>
        <v>0.49199999999999999</v>
      </c>
      <c r="P235">
        <f t="shared" si="17"/>
        <v>4.888211464899999E-2</v>
      </c>
      <c r="S235" t="str">
        <f t="shared" si="18"/>
        <v/>
      </c>
      <c r="U235">
        <f t="shared" si="19"/>
        <v>2.1571678129000009E-2</v>
      </c>
    </row>
    <row r="236" spans="1:21" x14ac:dyDescent="0.35">
      <c r="A236" s="1">
        <v>1.0995370370370371E-3</v>
      </c>
      <c r="B236" s="11">
        <v>234</v>
      </c>
      <c r="C236">
        <v>0.48299999999999998</v>
      </c>
      <c r="D236">
        <v>0.48299999999999998</v>
      </c>
      <c r="E236">
        <v>0.48299999999999998</v>
      </c>
      <c r="F236">
        <v>0.48299999999999998</v>
      </c>
      <c r="G236">
        <v>1.27</v>
      </c>
      <c r="H236">
        <v>1.27</v>
      </c>
      <c r="I236">
        <v>1.27</v>
      </c>
      <c r="J236">
        <v>1.27</v>
      </c>
      <c r="K236" t="s">
        <v>10</v>
      </c>
      <c r="N236">
        <f t="shared" si="16"/>
        <v>0.48299999999999998</v>
      </c>
      <c r="P236">
        <f t="shared" si="17"/>
        <v>4.4983440648999992E-2</v>
      </c>
      <c r="S236" t="str">
        <f t="shared" si="18"/>
        <v/>
      </c>
      <c r="U236">
        <f t="shared" si="19"/>
        <v>2.4296392129000012E-2</v>
      </c>
    </row>
    <row r="237" spans="1:21" x14ac:dyDescent="0.35">
      <c r="A237" s="1">
        <v>1.1111111111111111E-3</v>
      </c>
      <c r="B237" s="11">
        <v>235</v>
      </c>
      <c r="C237">
        <v>0.45900000000000002</v>
      </c>
      <c r="D237">
        <v>0.45900000000000002</v>
      </c>
      <c r="E237">
        <v>0.45900000000000002</v>
      </c>
      <c r="F237">
        <v>0.45900000000000002</v>
      </c>
      <c r="G237">
        <v>1.27</v>
      </c>
      <c r="H237">
        <v>1.27</v>
      </c>
      <c r="I237">
        <v>1.27</v>
      </c>
      <c r="J237">
        <v>1.27</v>
      </c>
      <c r="K237" t="s">
        <v>10</v>
      </c>
      <c r="N237">
        <f t="shared" si="16"/>
        <v>0.45900000000000002</v>
      </c>
      <c r="P237">
        <f t="shared" si="17"/>
        <v>3.5378976649000006E-2</v>
      </c>
      <c r="S237" t="str">
        <f t="shared" si="18"/>
        <v/>
      </c>
      <c r="U237">
        <f t="shared" si="19"/>
        <v>3.2354296129000003E-2</v>
      </c>
    </row>
    <row r="238" spans="1:21" x14ac:dyDescent="0.35">
      <c r="A238" s="1">
        <v>1.1226851851851851E-3</v>
      </c>
      <c r="B238" s="11">
        <v>236</v>
      </c>
      <c r="C238">
        <v>0.50900000000000001</v>
      </c>
      <c r="D238">
        <v>0.50900000000000001</v>
      </c>
      <c r="E238">
        <v>0.50900000000000001</v>
      </c>
      <c r="F238">
        <v>0.50900000000000001</v>
      </c>
      <c r="G238">
        <v>1.2709999999999999</v>
      </c>
      <c r="H238">
        <v>1.2709999999999999</v>
      </c>
      <c r="I238">
        <v>1.2709999999999999</v>
      </c>
      <c r="J238">
        <v>1.2709999999999999</v>
      </c>
      <c r="K238" t="str">
        <f t="shared" si="15"/>
        <v>contract</v>
      </c>
      <c r="N238" t="str">
        <f t="shared" si="16"/>
        <v/>
      </c>
      <c r="P238">
        <f t="shared" si="17"/>
        <v>5.6688276649000002E-2</v>
      </c>
      <c r="S238">
        <f t="shared" si="18"/>
        <v>0.50900000000000001</v>
      </c>
      <c r="U238">
        <f t="shared" si="19"/>
        <v>1.6866996129000004E-2</v>
      </c>
    </row>
    <row r="239" spans="1:21" x14ac:dyDescent="0.35">
      <c r="A239" s="1">
        <v>1.1342592592592591E-3</v>
      </c>
      <c r="B239" s="11">
        <v>237</v>
      </c>
      <c r="C239">
        <v>0.54100000000000004</v>
      </c>
      <c r="D239">
        <v>0.54100000000000004</v>
      </c>
      <c r="E239">
        <v>0.54100000000000004</v>
      </c>
      <c r="F239">
        <v>0.54100000000000004</v>
      </c>
      <c r="G239">
        <v>1.2689999999999999</v>
      </c>
      <c r="H239">
        <v>1.2689999999999999</v>
      </c>
      <c r="I239">
        <v>1.2689999999999999</v>
      </c>
      <c r="J239">
        <v>1.2689999999999999</v>
      </c>
      <c r="K239" t="str">
        <f t="shared" si="15"/>
        <v>contract</v>
      </c>
      <c r="N239" t="str">
        <f t="shared" si="16"/>
        <v/>
      </c>
      <c r="P239">
        <f t="shared" si="17"/>
        <v>7.2950228649000012E-2</v>
      </c>
      <c r="S239">
        <f t="shared" si="18"/>
        <v>0.54100000000000004</v>
      </c>
      <c r="U239">
        <f t="shared" si="19"/>
        <v>9.5791241289999978E-3</v>
      </c>
    </row>
    <row r="240" spans="1:21" x14ac:dyDescent="0.35">
      <c r="A240" s="1">
        <v>1.1458333333333333E-3</v>
      </c>
      <c r="B240" s="11">
        <v>238</v>
      </c>
      <c r="C240">
        <v>0.41399999999999998</v>
      </c>
      <c r="D240">
        <v>0.41399999999999998</v>
      </c>
      <c r="E240">
        <v>0.41399999999999998</v>
      </c>
      <c r="F240">
        <v>0.41399999999999998</v>
      </c>
      <c r="G240">
        <v>1.2749999999999999</v>
      </c>
      <c r="H240">
        <v>1.2749999999999999</v>
      </c>
      <c r="I240">
        <v>1.2749999999999999</v>
      </c>
      <c r="J240">
        <v>1.2749999999999999</v>
      </c>
      <c r="K240" t="s">
        <v>10</v>
      </c>
      <c r="N240">
        <f t="shared" si="16"/>
        <v>0.41399999999999998</v>
      </c>
      <c r="P240">
        <f t="shared" si="17"/>
        <v>2.0475606648999993E-2</v>
      </c>
      <c r="S240" t="str">
        <f t="shared" si="18"/>
        <v/>
      </c>
      <c r="U240">
        <f t="shared" si="19"/>
        <v>5.0567866129000022E-2</v>
      </c>
    </row>
    <row r="241" spans="1:21" x14ac:dyDescent="0.35">
      <c r="A241" s="1">
        <v>1.1574074074074073E-3</v>
      </c>
      <c r="B241" s="11">
        <v>239</v>
      </c>
      <c r="C241">
        <v>0.55300000000000005</v>
      </c>
      <c r="D241">
        <v>0.55300000000000005</v>
      </c>
      <c r="E241">
        <v>0.55300000000000005</v>
      </c>
      <c r="F241">
        <v>0.55300000000000005</v>
      </c>
      <c r="G241">
        <v>1.2689999999999999</v>
      </c>
      <c r="H241">
        <v>1.2689999999999999</v>
      </c>
      <c r="I241">
        <v>1.2689999999999999</v>
      </c>
      <c r="J241">
        <v>1.2689999999999999</v>
      </c>
      <c r="K241" t="str">
        <f t="shared" si="15"/>
        <v>contract</v>
      </c>
      <c r="N241" t="str">
        <f t="shared" si="16"/>
        <v/>
      </c>
      <c r="P241">
        <f t="shared" si="17"/>
        <v>7.9576460649000022E-2</v>
      </c>
      <c r="S241">
        <f t="shared" si="18"/>
        <v>0.55300000000000005</v>
      </c>
      <c r="U241">
        <f t="shared" si="19"/>
        <v>7.3741721289999965E-3</v>
      </c>
    </row>
    <row r="242" spans="1:21" x14ac:dyDescent="0.35">
      <c r="A242" s="1">
        <v>1.1689814814814816E-3</v>
      </c>
      <c r="B242" s="11">
        <v>240</v>
      </c>
      <c r="C242">
        <v>0.47799999999999998</v>
      </c>
      <c r="D242">
        <v>0.47799999999999998</v>
      </c>
      <c r="E242">
        <v>0.47799999999999998</v>
      </c>
      <c r="F242">
        <v>0.47799999999999998</v>
      </c>
      <c r="G242">
        <v>1.2689999999999999</v>
      </c>
      <c r="H242">
        <v>1.2689999999999999</v>
      </c>
      <c r="I242">
        <v>1.2689999999999999</v>
      </c>
      <c r="J242">
        <v>1.2689999999999999</v>
      </c>
      <c r="K242" t="s">
        <v>10</v>
      </c>
      <c r="N242">
        <f t="shared" si="16"/>
        <v>0.47799999999999998</v>
      </c>
      <c r="P242">
        <f t="shared" si="17"/>
        <v>4.2887510648999989E-2</v>
      </c>
      <c r="S242" t="str">
        <f t="shared" si="18"/>
        <v/>
      </c>
      <c r="U242">
        <f t="shared" si="19"/>
        <v>2.5880122129000014E-2</v>
      </c>
    </row>
    <row r="243" spans="1:21" x14ac:dyDescent="0.35">
      <c r="A243" s="1">
        <v>1.1805555555555556E-3</v>
      </c>
      <c r="B243" s="11">
        <v>241</v>
      </c>
      <c r="C243">
        <v>0.46300000000000002</v>
      </c>
      <c r="D243">
        <v>0.46300000000000002</v>
      </c>
      <c r="E243">
        <v>0.46300000000000002</v>
      </c>
      <c r="F243">
        <v>0.46300000000000002</v>
      </c>
      <c r="G243">
        <v>1.268</v>
      </c>
      <c r="H243">
        <v>1.268</v>
      </c>
      <c r="I243">
        <v>1.268</v>
      </c>
      <c r="J243">
        <v>1.268</v>
      </c>
      <c r="K243" t="s">
        <v>10</v>
      </c>
      <c r="N243">
        <f t="shared" si="16"/>
        <v>0.46300000000000002</v>
      </c>
      <c r="P243">
        <f t="shared" si="17"/>
        <v>3.6899720649000003E-2</v>
      </c>
      <c r="S243" t="str">
        <f t="shared" si="18"/>
        <v/>
      </c>
      <c r="U243">
        <f t="shared" si="19"/>
        <v>3.0931312129000001E-2</v>
      </c>
    </row>
    <row r="244" spans="1:21" x14ac:dyDescent="0.35">
      <c r="A244" s="1">
        <v>1.1921296296296296E-3</v>
      </c>
      <c r="B244" s="11">
        <v>242</v>
      </c>
      <c r="C244">
        <v>0.49399999999999999</v>
      </c>
      <c r="D244">
        <v>0.49399999999999999</v>
      </c>
      <c r="E244">
        <v>0.49399999999999999</v>
      </c>
      <c r="F244">
        <v>0.49399999999999999</v>
      </c>
      <c r="G244">
        <v>1.2709999999999999</v>
      </c>
      <c r="H244">
        <v>1.2709999999999999</v>
      </c>
      <c r="I244">
        <v>1.2709999999999999</v>
      </c>
      <c r="J244">
        <v>1.2709999999999999</v>
      </c>
      <c r="K244" t="s">
        <v>10</v>
      </c>
      <c r="N244">
        <f t="shared" si="16"/>
        <v>0.49399999999999999</v>
      </c>
      <c r="P244">
        <f t="shared" si="17"/>
        <v>4.9770486648999995E-2</v>
      </c>
      <c r="S244" t="str">
        <f t="shared" si="18"/>
        <v/>
      </c>
      <c r="U244">
        <f t="shared" si="19"/>
        <v>2.0988186129000008E-2</v>
      </c>
    </row>
    <row r="245" spans="1:21" x14ac:dyDescent="0.35">
      <c r="A245" s="1">
        <v>1.2037037037037038E-3</v>
      </c>
      <c r="B245" s="11">
        <v>243</v>
      </c>
      <c r="C245">
        <v>0.52800000000000002</v>
      </c>
      <c r="D245">
        <v>0.52800000000000002</v>
      </c>
      <c r="E245">
        <v>0.52800000000000002</v>
      </c>
      <c r="F245">
        <v>0.52800000000000002</v>
      </c>
      <c r="G245">
        <v>1.2709999999999999</v>
      </c>
      <c r="H245">
        <v>1.2709999999999999</v>
      </c>
      <c r="I245">
        <v>1.2709999999999999</v>
      </c>
      <c r="J245">
        <v>1.2709999999999999</v>
      </c>
      <c r="K245" t="str">
        <f t="shared" si="15"/>
        <v>contract</v>
      </c>
      <c r="N245" t="str">
        <f t="shared" si="16"/>
        <v/>
      </c>
      <c r="P245">
        <f t="shared" si="17"/>
        <v>6.6096810649000012E-2</v>
      </c>
      <c r="S245">
        <f t="shared" si="18"/>
        <v>0.52800000000000002</v>
      </c>
      <c r="U245">
        <f t="shared" si="19"/>
        <v>1.2292822129E-2</v>
      </c>
    </row>
    <row r="246" spans="1:21" x14ac:dyDescent="0.35">
      <c r="A246" s="1">
        <v>1.2152777777777778E-3</v>
      </c>
      <c r="B246" s="11">
        <v>244</v>
      </c>
      <c r="C246">
        <v>0.56100000000000005</v>
      </c>
      <c r="D246">
        <v>0.56100000000000005</v>
      </c>
      <c r="E246">
        <v>0.56100000000000005</v>
      </c>
      <c r="F246">
        <v>0.56100000000000005</v>
      </c>
      <c r="G246">
        <v>1.272</v>
      </c>
      <c r="H246">
        <v>1.272</v>
      </c>
      <c r="I246">
        <v>1.272</v>
      </c>
      <c r="J246">
        <v>1.272</v>
      </c>
      <c r="K246" t="str">
        <f t="shared" si="15"/>
        <v>contract</v>
      </c>
      <c r="N246" t="str">
        <f t="shared" si="16"/>
        <v/>
      </c>
      <c r="P246">
        <f t="shared" si="17"/>
        <v>8.4153948649000027E-2</v>
      </c>
      <c r="S246">
        <f t="shared" si="18"/>
        <v>0.56100000000000005</v>
      </c>
      <c r="U246">
        <f t="shared" si="19"/>
        <v>6.0642041289999957E-3</v>
      </c>
    </row>
    <row r="247" spans="1:21" x14ac:dyDescent="0.35">
      <c r="A247" s="1">
        <v>1.2268518518518518E-3</v>
      </c>
      <c r="B247" s="11">
        <v>245</v>
      </c>
      <c r="C247">
        <v>0.502</v>
      </c>
      <c r="D247">
        <v>0.502</v>
      </c>
      <c r="E247">
        <v>0.502</v>
      </c>
      <c r="F247">
        <v>0.502</v>
      </c>
      <c r="G247">
        <v>1.274</v>
      </c>
      <c r="H247">
        <v>1.274</v>
      </c>
      <c r="I247">
        <v>1.274</v>
      </c>
      <c r="J247">
        <v>1.274</v>
      </c>
      <c r="K247" t="str">
        <f t="shared" si="15"/>
        <v>contract</v>
      </c>
      <c r="N247" t="str">
        <f t="shared" si="16"/>
        <v/>
      </c>
      <c r="P247">
        <f t="shared" si="17"/>
        <v>5.3403974648999999E-2</v>
      </c>
      <c r="S247">
        <f t="shared" si="18"/>
        <v>0.502</v>
      </c>
      <c r="U247">
        <f t="shared" si="19"/>
        <v>1.8734218129000006E-2</v>
      </c>
    </row>
    <row r="248" spans="1:21" x14ac:dyDescent="0.35">
      <c r="A248" s="1">
        <v>1.2384259259259258E-3</v>
      </c>
      <c r="B248" s="11">
        <v>246</v>
      </c>
      <c r="C248">
        <v>0.50600000000000001</v>
      </c>
      <c r="D248">
        <v>0.50600000000000001</v>
      </c>
      <c r="E248">
        <v>0.50600000000000001</v>
      </c>
      <c r="F248">
        <v>0.50600000000000001</v>
      </c>
      <c r="G248">
        <v>1.27</v>
      </c>
      <c r="H248">
        <v>1.27</v>
      </c>
      <c r="I248">
        <v>1.27</v>
      </c>
      <c r="J248">
        <v>1.27</v>
      </c>
      <c r="K248" t="str">
        <f t="shared" si="15"/>
        <v>contract</v>
      </c>
      <c r="N248" t="str">
        <f t="shared" si="16"/>
        <v/>
      </c>
      <c r="P248">
        <f t="shared" si="17"/>
        <v>5.5268718649000001E-2</v>
      </c>
      <c r="S248">
        <f t="shared" si="18"/>
        <v>0.50600000000000001</v>
      </c>
      <c r="U248">
        <f t="shared" si="19"/>
        <v>1.7655234129000004E-2</v>
      </c>
    </row>
    <row r="249" spans="1:21" x14ac:dyDescent="0.35">
      <c r="A249" s="1">
        <v>1.25E-3</v>
      </c>
      <c r="B249" s="11">
        <v>247</v>
      </c>
      <c r="C249">
        <v>0.51100000000000001</v>
      </c>
      <c r="D249">
        <v>0.51100000000000001</v>
      </c>
      <c r="E249">
        <v>0.51100000000000001</v>
      </c>
      <c r="F249">
        <v>0.51100000000000001</v>
      </c>
      <c r="G249">
        <v>1.2689999999999999</v>
      </c>
      <c r="H249">
        <v>1.2689999999999999</v>
      </c>
      <c r="I249">
        <v>1.2689999999999999</v>
      </c>
      <c r="J249">
        <v>1.2689999999999999</v>
      </c>
      <c r="K249" t="str">
        <f t="shared" si="15"/>
        <v>contract</v>
      </c>
      <c r="N249" t="str">
        <f t="shared" si="16"/>
        <v/>
      </c>
      <c r="P249">
        <f t="shared" si="17"/>
        <v>5.7644648648999999E-2</v>
      </c>
      <c r="S249">
        <f t="shared" si="18"/>
        <v>0.51100000000000001</v>
      </c>
      <c r="U249">
        <f t="shared" si="19"/>
        <v>1.6351504129000004E-2</v>
      </c>
    </row>
    <row r="250" spans="1:21" x14ac:dyDescent="0.35">
      <c r="A250" s="1">
        <v>1.261574074074074E-3</v>
      </c>
      <c r="B250" s="11">
        <v>248</v>
      </c>
      <c r="C250">
        <v>0.47599999999999998</v>
      </c>
      <c r="D250">
        <v>0.47599999999999998</v>
      </c>
      <c r="E250">
        <v>0.47599999999999998</v>
      </c>
      <c r="F250">
        <v>0.47599999999999998</v>
      </c>
      <c r="G250">
        <v>1.27</v>
      </c>
      <c r="H250">
        <v>1.27</v>
      </c>
      <c r="I250">
        <v>1.27</v>
      </c>
      <c r="J250">
        <v>1.27</v>
      </c>
      <c r="K250" t="s">
        <v>10</v>
      </c>
      <c r="N250">
        <f t="shared" si="16"/>
        <v>0.47599999999999998</v>
      </c>
      <c r="P250">
        <f t="shared" si="17"/>
        <v>4.2063138648999986E-2</v>
      </c>
      <c r="S250" t="str">
        <f t="shared" si="18"/>
        <v/>
      </c>
      <c r="U250">
        <f t="shared" si="19"/>
        <v>2.6527614129000014E-2</v>
      </c>
    </row>
    <row r="251" spans="1:21" x14ac:dyDescent="0.35">
      <c r="A251" s="1">
        <v>1.2731481481481483E-3</v>
      </c>
      <c r="B251" s="11">
        <v>249</v>
      </c>
      <c r="C251">
        <v>0.443</v>
      </c>
      <c r="D251">
        <v>0.443</v>
      </c>
      <c r="E251">
        <v>0.443</v>
      </c>
      <c r="F251">
        <v>0.443</v>
      </c>
      <c r="G251">
        <v>1.2709999999999999</v>
      </c>
      <c r="H251">
        <v>1.2709999999999999</v>
      </c>
      <c r="I251">
        <v>1.2709999999999999</v>
      </c>
      <c r="J251">
        <v>1.2709999999999999</v>
      </c>
      <c r="K251" t="s">
        <v>10</v>
      </c>
      <c r="N251">
        <f t="shared" si="16"/>
        <v>0.443</v>
      </c>
      <c r="P251">
        <f t="shared" si="17"/>
        <v>2.9616000649E-2</v>
      </c>
      <c r="S251" t="str">
        <f t="shared" si="18"/>
        <v/>
      </c>
      <c r="U251">
        <f t="shared" si="19"/>
        <v>3.8366232129000005E-2</v>
      </c>
    </row>
    <row r="252" spans="1:21" x14ac:dyDescent="0.35">
      <c r="A252" s="1">
        <v>1.2847222222222223E-3</v>
      </c>
      <c r="B252" s="11">
        <v>250</v>
      </c>
      <c r="C252">
        <v>0.498</v>
      </c>
      <c r="D252">
        <v>0.498</v>
      </c>
      <c r="E252">
        <v>0.498</v>
      </c>
      <c r="F252">
        <v>0.498</v>
      </c>
      <c r="G252">
        <v>1.2709999999999999</v>
      </c>
      <c r="H252">
        <v>1.2709999999999999</v>
      </c>
      <c r="I252">
        <v>1.2709999999999999</v>
      </c>
      <c r="J252">
        <v>1.2709999999999999</v>
      </c>
      <c r="K252" t="s">
        <v>10</v>
      </c>
      <c r="N252">
        <f t="shared" si="16"/>
        <v>0.498</v>
      </c>
      <c r="P252">
        <f t="shared" si="17"/>
        <v>5.1571230648999995E-2</v>
      </c>
      <c r="S252" t="str">
        <f t="shared" si="18"/>
        <v/>
      </c>
      <c r="U252">
        <f t="shared" si="19"/>
        <v>1.9845202129000008E-2</v>
      </c>
    </row>
    <row r="253" spans="1:21" x14ac:dyDescent="0.35">
      <c r="A253" s="1">
        <v>1.2962962962962963E-3</v>
      </c>
      <c r="B253" s="11">
        <v>251</v>
      </c>
      <c r="C253">
        <v>0.54800000000000004</v>
      </c>
      <c r="D253">
        <v>0.54800000000000004</v>
      </c>
      <c r="E253">
        <v>0.54800000000000004</v>
      </c>
      <c r="F253">
        <v>0.54800000000000004</v>
      </c>
      <c r="G253">
        <v>1.27</v>
      </c>
      <c r="H253">
        <v>1.27</v>
      </c>
      <c r="I253">
        <v>1.27</v>
      </c>
      <c r="J253">
        <v>1.27</v>
      </c>
      <c r="K253" t="str">
        <f t="shared" si="15"/>
        <v>contract</v>
      </c>
      <c r="N253" t="str">
        <f t="shared" si="16"/>
        <v/>
      </c>
      <c r="P253">
        <f t="shared" si="17"/>
        <v>7.678053064900002E-2</v>
      </c>
      <c r="S253">
        <f t="shared" si="18"/>
        <v>0.54800000000000004</v>
      </c>
      <c r="U253">
        <f t="shared" si="19"/>
        <v>8.2579021289999974E-3</v>
      </c>
    </row>
    <row r="254" spans="1:21" x14ac:dyDescent="0.35">
      <c r="A254" s="1">
        <v>1.3078703703703705E-3</v>
      </c>
      <c r="B254" s="11">
        <v>252</v>
      </c>
      <c r="C254">
        <v>0.46300000000000002</v>
      </c>
      <c r="D254">
        <v>0.46300000000000002</v>
      </c>
      <c r="E254">
        <v>0.46300000000000002</v>
      </c>
      <c r="F254">
        <v>0.46300000000000002</v>
      </c>
      <c r="G254">
        <v>1.274</v>
      </c>
      <c r="H254">
        <v>1.274</v>
      </c>
      <c r="I254">
        <v>1.274</v>
      </c>
      <c r="J254">
        <v>1.274</v>
      </c>
      <c r="K254" t="str">
        <f t="shared" si="15"/>
        <v>contract</v>
      </c>
      <c r="N254" t="str">
        <f t="shared" si="16"/>
        <v/>
      </c>
      <c r="P254">
        <f t="shared" si="17"/>
        <v>3.6899720649000003E-2</v>
      </c>
      <c r="S254">
        <f t="shared" si="18"/>
        <v>0.46300000000000002</v>
      </c>
      <c r="U254">
        <f t="shared" si="19"/>
        <v>3.0931312129000001E-2</v>
      </c>
    </row>
    <row r="255" spans="1:21" x14ac:dyDescent="0.35">
      <c r="A255" s="1">
        <v>1.3194444444444443E-3</v>
      </c>
      <c r="B255" s="11">
        <v>253</v>
      </c>
      <c r="C255">
        <v>0.51600000000000001</v>
      </c>
      <c r="D255">
        <v>0.51600000000000001</v>
      </c>
      <c r="E255">
        <v>0.51600000000000001</v>
      </c>
      <c r="F255">
        <v>0.51600000000000001</v>
      </c>
      <c r="G255">
        <v>1.2709999999999999</v>
      </c>
      <c r="H255">
        <v>1.2709999999999999</v>
      </c>
      <c r="I255">
        <v>1.2709999999999999</v>
      </c>
      <c r="J255">
        <v>1.2709999999999999</v>
      </c>
      <c r="K255" t="str">
        <f t="shared" si="15"/>
        <v>contract</v>
      </c>
      <c r="N255" t="str">
        <f t="shared" si="16"/>
        <v/>
      </c>
      <c r="P255">
        <f t="shared" si="17"/>
        <v>6.0070578649000006E-2</v>
      </c>
      <c r="S255">
        <f t="shared" si="18"/>
        <v>0.51600000000000001</v>
      </c>
      <c r="U255">
        <f t="shared" si="19"/>
        <v>1.5097774129000003E-2</v>
      </c>
    </row>
    <row r="256" spans="1:21" x14ac:dyDescent="0.35">
      <c r="A256" s="1">
        <v>1.3310185185185185E-3</v>
      </c>
      <c r="B256" s="11">
        <v>254</v>
      </c>
      <c r="C256">
        <v>0.47499999999999998</v>
      </c>
      <c r="D256">
        <v>0.47499999999999998</v>
      </c>
      <c r="E256">
        <v>0.47499999999999998</v>
      </c>
      <c r="F256">
        <v>0.47499999999999998</v>
      </c>
      <c r="G256">
        <v>1.27</v>
      </c>
      <c r="H256">
        <v>1.27</v>
      </c>
      <c r="I256">
        <v>1.27</v>
      </c>
      <c r="J256">
        <v>1.27</v>
      </c>
      <c r="K256" t="s">
        <v>10</v>
      </c>
      <c r="N256">
        <f t="shared" si="16"/>
        <v>0.47499999999999998</v>
      </c>
      <c r="P256">
        <f t="shared" si="17"/>
        <v>4.1653952648999987E-2</v>
      </c>
      <c r="S256" t="str">
        <f t="shared" si="18"/>
        <v/>
      </c>
      <c r="U256">
        <f t="shared" si="19"/>
        <v>2.6854360129000016E-2</v>
      </c>
    </row>
    <row r="257" spans="1:21" x14ac:dyDescent="0.35">
      <c r="A257" s="1">
        <v>1.3425925925925925E-3</v>
      </c>
      <c r="B257" s="11">
        <v>255</v>
      </c>
      <c r="C257">
        <v>0.48599999999999999</v>
      </c>
      <c r="D257">
        <v>0.48599999999999999</v>
      </c>
      <c r="E257">
        <v>0.48599999999999999</v>
      </c>
      <c r="F257">
        <v>0.48599999999999999</v>
      </c>
      <c r="G257">
        <v>1.268</v>
      </c>
      <c r="H257">
        <v>1.268</v>
      </c>
      <c r="I257">
        <v>1.268</v>
      </c>
      <c r="J257">
        <v>1.268</v>
      </c>
      <c r="K257" t="s">
        <v>10</v>
      </c>
      <c r="N257">
        <f t="shared" si="16"/>
        <v>0.48599999999999999</v>
      </c>
      <c r="P257">
        <f t="shared" si="17"/>
        <v>4.6264998648999994E-2</v>
      </c>
      <c r="S257" t="str">
        <f t="shared" si="18"/>
        <v/>
      </c>
      <c r="U257">
        <f t="shared" si="19"/>
        <v>2.3370154129000013E-2</v>
      </c>
    </row>
    <row r="258" spans="1:21" x14ac:dyDescent="0.35">
      <c r="A258" s="1">
        <v>1.3541666666666667E-3</v>
      </c>
      <c r="B258" s="11">
        <v>256</v>
      </c>
      <c r="C258">
        <v>0.59899999999999998</v>
      </c>
      <c r="D258">
        <v>0.59899999999999998</v>
      </c>
      <c r="E258">
        <v>0.59899999999999998</v>
      </c>
      <c r="F258">
        <v>0.59899999999999998</v>
      </c>
      <c r="G258">
        <v>1.27</v>
      </c>
      <c r="H258">
        <v>1.27</v>
      </c>
      <c r="I258">
        <v>1.27</v>
      </c>
      <c r="J258">
        <v>1.27</v>
      </c>
      <c r="K258" t="str">
        <f t="shared" si="15"/>
        <v>contract</v>
      </c>
      <c r="N258" t="str">
        <f t="shared" si="16"/>
        <v/>
      </c>
      <c r="P258">
        <f t="shared" si="17"/>
        <v>0.10764501664899997</v>
      </c>
      <c r="S258">
        <f t="shared" si="18"/>
        <v>0.59899999999999998</v>
      </c>
      <c r="U258">
        <f t="shared" si="19"/>
        <v>1.5898561290000038E-3</v>
      </c>
    </row>
    <row r="259" spans="1:21" x14ac:dyDescent="0.35">
      <c r="A259" s="1">
        <v>1.3657407407407409E-3</v>
      </c>
      <c r="B259" s="11">
        <v>257</v>
      </c>
      <c r="C259">
        <v>0.56399999999999995</v>
      </c>
      <c r="D259">
        <v>0.56399999999999995</v>
      </c>
      <c r="E259">
        <v>0.56399999999999995</v>
      </c>
      <c r="F259">
        <v>0.56399999999999995</v>
      </c>
      <c r="G259">
        <v>1.272</v>
      </c>
      <c r="H259">
        <v>1.272</v>
      </c>
      <c r="I259">
        <v>1.272</v>
      </c>
      <c r="J259">
        <v>1.272</v>
      </c>
      <c r="K259" t="str">
        <f t="shared" ref="K259:K317" si="20">IF(F259&gt;0.41,"contract","rest")</f>
        <v>contract</v>
      </c>
      <c r="N259" t="str">
        <f t="shared" ref="N259:N317" si="21">IF(K259="rest",F259,"")</f>
        <v/>
      </c>
      <c r="P259">
        <f t="shared" ref="P259:P317" si="22">(F259-0.270907)^2</f>
        <v>8.5903506648999969E-2</v>
      </c>
      <c r="S259">
        <f t="shared" ref="S259:S317" si="23">IF(K259="contract",F259,"")</f>
        <v>0.56399999999999995</v>
      </c>
      <c r="U259">
        <f t="shared" ref="U259:U317" si="24">(F259-0.638873)^2</f>
        <v>5.6059661290000116E-3</v>
      </c>
    </row>
    <row r="260" spans="1:21" x14ac:dyDescent="0.35">
      <c r="A260" s="1">
        <v>1.3773148148148147E-3</v>
      </c>
      <c r="B260" s="11">
        <v>258</v>
      </c>
      <c r="C260">
        <v>0.51800000000000002</v>
      </c>
      <c r="D260">
        <v>0.51800000000000002</v>
      </c>
      <c r="E260">
        <v>0.51800000000000002</v>
      </c>
      <c r="F260">
        <v>0.51800000000000002</v>
      </c>
      <c r="G260">
        <v>1.272</v>
      </c>
      <c r="H260">
        <v>1.272</v>
      </c>
      <c r="I260">
        <v>1.272</v>
      </c>
      <c r="J260">
        <v>1.272</v>
      </c>
      <c r="K260" t="str">
        <f t="shared" si="20"/>
        <v>contract</v>
      </c>
      <c r="N260" t="str">
        <f t="shared" si="21"/>
        <v/>
      </c>
      <c r="P260">
        <f t="shared" si="22"/>
        <v>6.1054950649000003E-2</v>
      </c>
      <c r="S260">
        <f t="shared" si="23"/>
        <v>0.51800000000000002</v>
      </c>
      <c r="U260">
        <f t="shared" si="24"/>
        <v>1.4610282129000002E-2</v>
      </c>
    </row>
    <row r="261" spans="1:21" x14ac:dyDescent="0.35">
      <c r="A261" s="1">
        <v>1.3888888888888889E-3</v>
      </c>
      <c r="B261" s="11">
        <v>259</v>
      </c>
      <c r="C261">
        <v>0.378</v>
      </c>
      <c r="D261">
        <v>0.378</v>
      </c>
      <c r="E261">
        <v>0.378</v>
      </c>
      <c r="F261">
        <v>0.378</v>
      </c>
      <c r="G261">
        <v>1.272</v>
      </c>
      <c r="H261">
        <v>1.272</v>
      </c>
      <c r="I261">
        <v>1.272</v>
      </c>
      <c r="J261">
        <v>1.272</v>
      </c>
      <c r="K261" t="str">
        <f t="shared" si="20"/>
        <v>rest</v>
      </c>
      <c r="N261">
        <f t="shared" si="21"/>
        <v>0.378</v>
      </c>
      <c r="P261">
        <f t="shared" si="22"/>
        <v>1.1468910648999998E-2</v>
      </c>
      <c r="S261" t="str">
        <f t="shared" si="23"/>
        <v/>
      </c>
      <c r="U261">
        <f t="shared" si="24"/>
        <v>6.8054722129000017E-2</v>
      </c>
    </row>
    <row r="262" spans="1:21" x14ac:dyDescent="0.35">
      <c r="A262" s="1">
        <v>1.4004629629629629E-3</v>
      </c>
      <c r="B262" s="11">
        <v>260</v>
      </c>
      <c r="C262">
        <v>0.50800000000000001</v>
      </c>
      <c r="D262">
        <v>0.50800000000000001</v>
      </c>
      <c r="E262">
        <v>0.50800000000000001</v>
      </c>
      <c r="F262">
        <v>0.50800000000000001</v>
      </c>
      <c r="G262">
        <v>1.2669999999999999</v>
      </c>
      <c r="H262">
        <v>1.2669999999999999</v>
      </c>
      <c r="I262">
        <v>1.2669999999999999</v>
      </c>
      <c r="J262">
        <v>1.2669999999999999</v>
      </c>
      <c r="K262" t="str">
        <f t="shared" si="20"/>
        <v>contract</v>
      </c>
      <c r="N262" t="str">
        <f t="shared" si="21"/>
        <v/>
      </c>
      <c r="P262">
        <f t="shared" si="22"/>
        <v>5.6213090649E-2</v>
      </c>
      <c r="S262">
        <f t="shared" si="23"/>
        <v>0.50800000000000001</v>
      </c>
      <c r="U262">
        <f t="shared" si="24"/>
        <v>1.7127742129000003E-2</v>
      </c>
    </row>
    <row r="263" spans="1:21" x14ac:dyDescent="0.35">
      <c r="A263" s="1">
        <v>1.4120370370370369E-3</v>
      </c>
      <c r="B263" s="11">
        <v>261</v>
      </c>
      <c r="C263">
        <v>0.53100000000000003</v>
      </c>
      <c r="D263">
        <v>0.53100000000000003</v>
      </c>
      <c r="E263">
        <v>0.53100000000000003</v>
      </c>
      <c r="F263">
        <v>0.53100000000000003</v>
      </c>
      <c r="G263">
        <v>1.27</v>
      </c>
      <c r="H263">
        <v>1.27</v>
      </c>
      <c r="I263">
        <v>1.27</v>
      </c>
      <c r="J263">
        <v>1.27</v>
      </c>
      <c r="K263" t="str">
        <f t="shared" si="20"/>
        <v>contract</v>
      </c>
      <c r="N263" t="str">
        <f t="shared" si="21"/>
        <v/>
      </c>
      <c r="P263">
        <f t="shared" si="22"/>
        <v>6.7648368649000007E-2</v>
      </c>
      <c r="S263">
        <f t="shared" si="23"/>
        <v>0.53100000000000003</v>
      </c>
      <c r="U263">
        <f t="shared" si="24"/>
        <v>1.1636584129E-2</v>
      </c>
    </row>
    <row r="264" spans="1:21" x14ac:dyDescent="0.35">
      <c r="A264" s="1">
        <v>1.423611111111111E-3</v>
      </c>
      <c r="B264" s="11">
        <v>262</v>
      </c>
      <c r="C264">
        <v>0.57099999999999995</v>
      </c>
      <c r="D264">
        <v>0.57099999999999995</v>
      </c>
      <c r="E264">
        <v>0.57099999999999995</v>
      </c>
      <c r="F264">
        <v>0.57099999999999995</v>
      </c>
      <c r="G264">
        <v>1.2689999999999999</v>
      </c>
      <c r="H264">
        <v>1.2689999999999999</v>
      </c>
      <c r="I264">
        <v>1.2689999999999999</v>
      </c>
      <c r="J264">
        <v>1.2689999999999999</v>
      </c>
      <c r="K264" t="str">
        <f t="shared" si="20"/>
        <v>contract</v>
      </c>
      <c r="N264" t="str">
        <f t="shared" si="21"/>
        <v/>
      </c>
      <c r="P264">
        <f t="shared" si="22"/>
        <v>9.0055808648999966E-2</v>
      </c>
      <c r="S264">
        <f t="shared" si="23"/>
        <v>0.57099999999999995</v>
      </c>
      <c r="U264">
        <f t="shared" si="24"/>
        <v>4.6067441290000097E-3</v>
      </c>
    </row>
    <row r="265" spans="1:21" x14ac:dyDescent="0.35">
      <c r="A265" s="1">
        <v>1.4351851851851854E-3</v>
      </c>
      <c r="B265" s="11">
        <v>263</v>
      </c>
      <c r="C265">
        <v>0.54500000000000004</v>
      </c>
      <c r="D265">
        <v>0.54500000000000004</v>
      </c>
      <c r="E265">
        <v>0.54500000000000004</v>
      </c>
      <c r="F265">
        <v>0.54500000000000004</v>
      </c>
      <c r="G265">
        <v>1.27</v>
      </c>
      <c r="H265">
        <v>1.27</v>
      </c>
      <c r="I265">
        <v>1.27</v>
      </c>
      <c r="J265">
        <v>1.27</v>
      </c>
      <c r="K265" t="str">
        <f t="shared" si="20"/>
        <v>contract</v>
      </c>
      <c r="N265" t="str">
        <f t="shared" si="21"/>
        <v/>
      </c>
      <c r="P265">
        <f t="shared" si="22"/>
        <v>7.5126972649000021E-2</v>
      </c>
      <c r="S265">
        <f t="shared" si="23"/>
        <v>0.54500000000000004</v>
      </c>
      <c r="U265">
        <f t="shared" si="24"/>
        <v>8.8121401289999977E-3</v>
      </c>
    </row>
    <row r="266" spans="1:21" x14ac:dyDescent="0.35">
      <c r="A266" s="1">
        <v>1.4467592592592594E-3</v>
      </c>
      <c r="B266" s="11">
        <v>264</v>
      </c>
      <c r="C266">
        <v>0.48599999999999999</v>
      </c>
      <c r="D266">
        <v>0.48599999999999999</v>
      </c>
      <c r="E266">
        <v>0.48599999999999999</v>
      </c>
      <c r="F266">
        <v>0.48599999999999999</v>
      </c>
      <c r="G266">
        <v>1.27</v>
      </c>
      <c r="H266">
        <v>1.27</v>
      </c>
      <c r="I266">
        <v>1.27</v>
      </c>
      <c r="J266">
        <v>1.27</v>
      </c>
      <c r="K266" t="s">
        <v>10</v>
      </c>
      <c r="N266">
        <f t="shared" si="21"/>
        <v>0.48599999999999999</v>
      </c>
      <c r="P266">
        <f t="shared" si="22"/>
        <v>4.6264998648999994E-2</v>
      </c>
      <c r="S266" t="str">
        <f t="shared" si="23"/>
        <v/>
      </c>
      <c r="U266">
        <f t="shared" si="24"/>
        <v>2.3370154129000013E-2</v>
      </c>
    </row>
    <row r="267" spans="1:21" x14ac:dyDescent="0.35">
      <c r="A267" s="1">
        <v>1.4583333333333334E-3</v>
      </c>
      <c r="B267" s="11">
        <v>265</v>
      </c>
      <c r="C267">
        <v>0.373</v>
      </c>
      <c r="D267">
        <v>0.373</v>
      </c>
      <c r="E267">
        <v>0.373</v>
      </c>
      <c r="F267">
        <v>0.373</v>
      </c>
      <c r="G267">
        <v>1.272</v>
      </c>
      <c r="H267">
        <v>1.272</v>
      </c>
      <c r="I267">
        <v>1.272</v>
      </c>
      <c r="J267">
        <v>1.272</v>
      </c>
      <c r="K267" t="str">
        <f t="shared" si="20"/>
        <v>rest</v>
      </c>
      <c r="N267">
        <f t="shared" si="21"/>
        <v>0.373</v>
      </c>
      <c r="P267">
        <f t="shared" si="22"/>
        <v>1.0422980648999998E-2</v>
      </c>
      <c r="S267" t="str">
        <f t="shared" si="23"/>
        <v/>
      </c>
      <c r="U267">
        <f t="shared" si="24"/>
        <v>7.0688452129000018E-2</v>
      </c>
    </row>
    <row r="268" spans="1:21" x14ac:dyDescent="0.35">
      <c r="A268" s="1">
        <v>1.4699074074074074E-3</v>
      </c>
      <c r="B268" s="11">
        <v>266</v>
      </c>
      <c r="C268">
        <v>0.45700000000000002</v>
      </c>
      <c r="D268">
        <v>0.45700000000000002</v>
      </c>
      <c r="E268">
        <v>0.45700000000000002</v>
      </c>
      <c r="F268">
        <v>0.45700000000000002</v>
      </c>
      <c r="G268">
        <v>1.2729999999999999</v>
      </c>
      <c r="H268">
        <v>1.2729999999999999</v>
      </c>
      <c r="I268">
        <v>1.2729999999999999</v>
      </c>
      <c r="J268">
        <v>1.2729999999999999</v>
      </c>
      <c r="K268" t="s">
        <v>10</v>
      </c>
      <c r="N268">
        <f t="shared" si="21"/>
        <v>0.45700000000000002</v>
      </c>
      <c r="P268">
        <f t="shared" si="22"/>
        <v>3.4630604649000002E-2</v>
      </c>
      <c r="S268" t="str">
        <f t="shared" si="23"/>
        <v/>
      </c>
      <c r="U268">
        <f t="shared" si="24"/>
        <v>3.3077788129000002E-2</v>
      </c>
    </row>
    <row r="269" spans="1:21" x14ac:dyDescent="0.35">
      <c r="A269" s="1">
        <v>1.4814814814814814E-3</v>
      </c>
      <c r="B269" s="11">
        <v>267</v>
      </c>
      <c r="C269">
        <v>0.51200000000000001</v>
      </c>
      <c r="D269">
        <v>0.51200000000000001</v>
      </c>
      <c r="E269">
        <v>0.51200000000000001</v>
      </c>
      <c r="F269">
        <v>0.51200000000000001</v>
      </c>
      <c r="G269">
        <v>1.2689999999999999</v>
      </c>
      <c r="H269">
        <v>1.2689999999999999</v>
      </c>
      <c r="I269">
        <v>1.2689999999999999</v>
      </c>
      <c r="J269">
        <v>1.2689999999999999</v>
      </c>
      <c r="K269" t="str">
        <f t="shared" si="20"/>
        <v>contract</v>
      </c>
      <c r="N269" t="str">
        <f t="shared" si="21"/>
        <v/>
      </c>
      <c r="P269">
        <f t="shared" si="22"/>
        <v>5.8125834649000001E-2</v>
      </c>
      <c r="S269">
        <f t="shared" si="23"/>
        <v>0.51200000000000001</v>
      </c>
      <c r="U269">
        <f t="shared" si="24"/>
        <v>1.6096758129000004E-2</v>
      </c>
    </row>
    <row r="270" spans="1:21" x14ac:dyDescent="0.35">
      <c r="A270" s="1">
        <v>1.4930555555555556E-3</v>
      </c>
      <c r="B270" s="11">
        <v>268</v>
      </c>
      <c r="C270">
        <v>0.55000000000000004</v>
      </c>
      <c r="D270">
        <v>0.55000000000000004</v>
      </c>
      <c r="E270">
        <v>0.55000000000000004</v>
      </c>
      <c r="F270">
        <v>0.55000000000000004</v>
      </c>
      <c r="G270">
        <v>1.268</v>
      </c>
      <c r="H270">
        <v>1.268</v>
      </c>
      <c r="I270">
        <v>1.268</v>
      </c>
      <c r="J270">
        <v>1.268</v>
      </c>
      <c r="K270" t="str">
        <f t="shared" si="20"/>
        <v>contract</v>
      </c>
      <c r="N270" t="str">
        <f t="shared" si="21"/>
        <v/>
      </c>
      <c r="P270">
        <f t="shared" si="22"/>
        <v>7.789290264900002E-2</v>
      </c>
      <c r="S270">
        <f t="shared" si="23"/>
        <v>0.55000000000000004</v>
      </c>
      <c r="U270">
        <f t="shared" si="24"/>
        <v>7.8984101289999963E-3</v>
      </c>
    </row>
    <row r="271" spans="1:21" x14ac:dyDescent="0.35">
      <c r="A271" s="1">
        <v>1.5046296296296294E-3</v>
      </c>
      <c r="B271" s="11">
        <v>269</v>
      </c>
      <c r="C271">
        <v>0.52300000000000002</v>
      </c>
      <c r="D271">
        <v>0.52300000000000002</v>
      </c>
      <c r="E271">
        <v>0.52300000000000002</v>
      </c>
      <c r="F271">
        <v>0.52300000000000002</v>
      </c>
      <c r="G271">
        <v>1.2689999999999999</v>
      </c>
      <c r="H271">
        <v>1.2689999999999999</v>
      </c>
      <c r="I271">
        <v>1.2689999999999999</v>
      </c>
      <c r="J271">
        <v>1.2689999999999999</v>
      </c>
      <c r="K271" t="str">
        <f t="shared" si="20"/>
        <v>contract</v>
      </c>
      <c r="N271" t="str">
        <f t="shared" si="21"/>
        <v/>
      </c>
      <c r="P271">
        <f t="shared" si="22"/>
        <v>6.3550880649000011E-2</v>
      </c>
      <c r="S271">
        <f t="shared" si="23"/>
        <v>0.52300000000000002</v>
      </c>
      <c r="U271">
        <f t="shared" si="24"/>
        <v>1.3426552129000001E-2</v>
      </c>
    </row>
    <row r="272" spans="1:21" x14ac:dyDescent="0.35">
      <c r="A272" s="1">
        <v>1.5162037037037036E-3</v>
      </c>
      <c r="B272" s="11">
        <v>270</v>
      </c>
      <c r="C272">
        <v>0.56999999999999995</v>
      </c>
      <c r="D272">
        <v>0.56999999999999995</v>
      </c>
      <c r="E272">
        <v>0.56999999999999995</v>
      </c>
      <c r="F272">
        <v>0.56999999999999995</v>
      </c>
      <c r="G272">
        <v>1.272</v>
      </c>
      <c r="H272">
        <v>1.272</v>
      </c>
      <c r="I272">
        <v>1.272</v>
      </c>
      <c r="J272">
        <v>1.272</v>
      </c>
      <c r="K272" t="str">
        <f t="shared" si="20"/>
        <v>contract</v>
      </c>
      <c r="N272" t="str">
        <f t="shared" si="21"/>
        <v/>
      </c>
      <c r="P272">
        <f t="shared" si="22"/>
        <v>8.9456622648999964E-2</v>
      </c>
      <c r="S272">
        <f t="shared" si="23"/>
        <v>0.56999999999999995</v>
      </c>
      <c r="U272">
        <f t="shared" si="24"/>
        <v>4.7434901290000098E-3</v>
      </c>
    </row>
    <row r="273" spans="1:21" x14ac:dyDescent="0.35">
      <c r="A273" s="1">
        <v>1.5277777777777779E-3</v>
      </c>
      <c r="B273" s="11">
        <v>271</v>
      </c>
      <c r="C273">
        <v>0.49099999999999999</v>
      </c>
      <c r="D273">
        <v>0.49099999999999999</v>
      </c>
      <c r="E273">
        <v>0.49099999999999999</v>
      </c>
      <c r="F273">
        <v>0.49099999999999999</v>
      </c>
      <c r="G273">
        <v>1.268</v>
      </c>
      <c r="H273">
        <v>1.268</v>
      </c>
      <c r="I273">
        <v>1.268</v>
      </c>
      <c r="J273">
        <v>1.268</v>
      </c>
      <c r="K273" t="s">
        <v>10</v>
      </c>
      <c r="N273">
        <f t="shared" si="21"/>
        <v>0.49099999999999999</v>
      </c>
      <c r="P273">
        <f t="shared" si="22"/>
        <v>4.8440928648999994E-2</v>
      </c>
      <c r="S273" t="str">
        <f t="shared" si="23"/>
        <v/>
      </c>
      <c r="U273">
        <f t="shared" si="24"/>
        <v>2.1866424129000011E-2</v>
      </c>
    </row>
    <row r="274" spans="1:21" x14ac:dyDescent="0.35">
      <c r="A274" s="1">
        <v>1.5393518518518519E-3</v>
      </c>
      <c r="B274" s="11">
        <v>272</v>
      </c>
      <c r="C274">
        <v>0.439</v>
      </c>
      <c r="D274">
        <v>0.439</v>
      </c>
      <c r="E274">
        <v>0.439</v>
      </c>
      <c r="F274">
        <v>0.439</v>
      </c>
      <c r="G274">
        <v>1.2709999999999999</v>
      </c>
      <c r="H274">
        <v>1.2709999999999999</v>
      </c>
      <c r="I274">
        <v>1.2709999999999999</v>
      </c>
      <c r="J274">
        <v>1.2709999999999999</v>
      </c>
      <c r="K274" t="s">
        <v>10</v>
      </c>
      <c r="N274">
        <f t="shared" si="21"/>
        <v>0.439</v>
      </c>
      <c r="P274">
        <f t="shared" si="22"/>
        <v>2.8255256648999999E-2</v>
      </c>
      <c r="S274" t="str">
        <f t="shared" si="23"/>
        <v/>
      </c>
      <c r="U274">
        <f t="shared" si="24"/>
        <v>3.9949216129000008E-2</v>
      </c>
    </row>
    <row r="275" spans="1:21" x14ac:dyDescent="0.35">
      <c r="A275" s="1">
        <v>1.5509259259259261E-3</v>
      </c>
      <c r="B275" s="11">
        <v>273</v>
      </c>
      <c r="C275">
        <v>0.378</v>
      </c>
      <c r="D275">
        <v>0.378</v>
      </c>
      <c r="E275">
        <v>0.378</v>
      </c>
      <c r="F275">
        <v>0.378</v>
      </c>
      <c r="G275">
        <v>1.2729999999999999</v>
      </c>
      <c r="H275">
        <v>1.2729999999999999</v>
      </c>
      <c r="I275">
        <v>1.2729999999999999</v>
      </c>
      <c r="J275">
        <v>1.2729999999999999</v>
      </c>
      <c r="K275" t="str">
        <f t="shared" si="20"/>
        <v>rest</v>
      </c>
      <c r="N275">
        <f t="shared" si="21"/>
        <v>0.378</v>
      </c>
      <c r="P275">
        <f t="shared" si="22"/>
        <v>1.1468910648999998E-2</v>
      </c>
      <c r="S275" t="str">
        <f t="shared" si="23"/>
        <v/>
      </c>
      <c r="U275">
        <f t="shared" si="24"/>
        <v>6.8054722129000017E-2</v>
      </c>
    </row>
    <row r="276" spans="1:21" x14ac:dyDescent="0.35">
      <c r="A276" s="1">
        <v>1.5624999999999999E-3</v>
      </c>
      <c r="B276" s="11">
        <v>274</v>
      </c>
      <c r="C276">
        <v>0.47199999999999998</v>
      </c>
      <c r="D276">
        <v>0.47199999999999998</v>
      </c>
      <c r="E276">
        <v>0.47199999999999998</v>
      </c>
      <c r="F276">
        <v>0.47199999999999998</v>
      </c>
      <c r="G276">
        <v>1.2709999999999999</v>
      </c>
      <c r="H276">
        <v>1.2709999999999999</v>
      </c>
      <c r="I276">
        <v>1.2709999999999999</v>
      </c>
      <c r="J276">
        <v>1.2709999999999999</v>
      </c>
      <c r="K276" t="s">
        <v>10</v>
      </c>
      <c r="N276">
        <f t="shared" si="21"/>
        <v>0.47199999999999998</v>
      </c>
      <c r="P276">
        <f t="shared" si="22"/>
        <v>4.0438394648999988E-2</v>
      </c>
      <c r="S276" t="str">
        <f t="shared" si="23"/>
        <v/>
      </c>
      <c r="U276">
        <f t="shared" si="24"/>
        <v>2.7846598129000016E-2</v>
      </c>
    </row>
    <row r="277" spans="1:21" x14ac:dyDescent="0.35">
      <c r="A277" s="1">
        <v>1.5740740740740741E-3</v>
      </c>
      <c r="B277" s="11">
        <v>275</v>
      </c>
      <c r="C277">
        <v>0.59299999999999997</v>
      </c>
      <c r="D277">
        <v>0.59299999999999997</v>
      </c>
      <c r="E277">
        <v>0.59299999999999997</v>
      </c>
      <c r="F277">
        <v>0.59299999999999997</v>
      </c>
      <c r="G277">
        <v>1.2689999999999999</v>
      </c>
      <c r="H277">
        <v>1.2689999999999999</v>
      </c>
      <c r="I277">
        <v>1.2689999999999999</v>
      </c>
      <c r="J277">
        <v>1.2689999999999999</v>
      </c>
      <c r="K277" t="str">
        <f t="shared" si="20"/>
        <v>contract</v>
      </c>
      <c r="N277" t="str">
        <f t="shared" si="21"/>
        <v/>
      </c>
      <c r="P277">
        <f t="shared" si="22"/>
        <v>0.10374390064899998</v>
      </c>
      <c r="S277">
        <f t="shared" si="23"/>
        <v>0.59299999999999997</v>
      </c>
      <c r="U277">
        <f t="shared" si="24"/>
        <v>2.1043321290000047E-3</v>
      </c>
    </row>
    <row r="278" spans="1:21" x14ac:dyDescent="0.35">
      <c r="A278" s="1">
        <v>1.5856481481481479E-3</v>
      </c>
      <c r="B278" s="11">
        <v>276</v>
      </c>
      <c r="C278">
        <v>0.51800000000000002</v>
      </c>
      <c r="D278">
        <v>0.51800000000000002</v>
      </c>
      <c r="E278">
        <v>0.51800000000000002</v>
      </c>
      <c r="F278">
        <v>0.51800000000000002</v>
      </c>
      <c r="G278">
        <v>1.2729999999999999</v>
      </c>
      <c r="H278">
        <v>1.2729999999999999</v>
      </c>
      <c r="I278">
        <v>1.2729999999999999</v>
      </c>
      <c r="J278">
        <v>1.2729999999999999</v>
      </c>
      <c r="K278" t="str">
        <f t="shared" si="20"/>
        <v>contract</v>
      </c>
      <c r="N278" t="str">
        <f t="shared" si="21"/>
        <v/>
      </c>
      <c r="P278">
        <f t="shared" si="22"/>
        <v>6.1054950649000003E-2</v>
      </c>
      <c r="S278">
        <f t="shared" si="23"/>
        <v>0.51800000000000002</v>
      </c>
      <c r="U278">
        <f t="shared" si="24"/>
        <v>1.4610282129000002E-2</v>
      </c>
    </row>
    <row r="279" spans="1:21" x14ac:dyDescent="0.35">
      <c r="A279" s="1">
        <v>1.5972222222222221E-3</v>
      </c>
      <c r="B279" s="11">
        <v>277</v>
      </c>
      <c r="C279">
        <v>0.55500000000000005</v>
      </c>
      <c r="D279">
        <v>0.55500000000000005</v>
      </c>
      <c r="E279">
        <v>0.55500000000000005</v>
      </c>
      <c r="F279">
        <v>0.55500000000000005</v>
      </c>
      <c r="G279">
        <v>1.272</v>
      </c>
      <c r="H279">
        <v>1.272</v>
      </c>
      <c r="I279">
        <v>1.272</v>
      </c>
      <c r="J279">
        <v>1.272</v>
      </c>
      <c r="K279" t="str">
        <f t="shared" si="20"/>
        <v>contract</v>
      </c>
      <c r="N279" t="str">
        <f t="shared" si="21"/>
        <v/>
      </c>
      <c r="P279">
        <f t="shared" si="22"/>
        <v>8.0708832649000029E-2</v>
      </c>
      <c r="S279">
        <f t="shared" si="23"/>
        <v>0.55500000000000005</v>
      </c>
      <c r="U279">
        <f t="shared" si="24"/>
        <v>7.0346801289999962E-3</v>
      </c>
    </row>
    <row r="280" spans="1:21" x14ac:dyDescent="0.35">
      <c r="A280" s="1">
        <v>1.6087962962962963E-3</v>
      </c>
      <c r="B280" s="11">
        <v>278</v>
      </c>
      <c r="C280">
        <v>0.59399999999999997</v>
      </c>
      <c r="D280">
        <v>0.59399999999999997</v>
      </c>
      <c r="E280">
        <v>0.59399999999999997</v>
      </c>
      <c r="F280">
        <v>0.59399999999999997</v>
      </c>
      <c r="G280">
        <v>1.272</v>
      </c>
      <c r="H280">
        <v>1.272</v>
      </c>
      <c r="I280">
        <v>1.272</v>
      </c>
      <c r="J280">
        <v>1.272</v>
      </c>
      <c r="K280" t="str">
        <f t="shared" si="20"/>
        <v>contract</v>
      </c>
      <c r="N280" t="str">
        <f t="shared" si="21"/>
        <v/>
      </c>
      <c r="P280">
        <f t="shared" si="22"/>
        <v>0.10438908664899997</v>
      </c>
      <c r="S280">
        <f t="shared" si="23"/>
        <v>0.59399999999999997</v>
      </c>
      <c r="U280">
        <f t="shared" si="24"/>
        <v>2.0135861290000046E-3</v>
      </c>
    </row>
    <row r="281" spans="1:21" x14ac:dyDescent="0.35">
      <c r="A281" s="1">
        <v>1.6203703703703703E-3</v>
      </c>
      <c r="B281" s="11">
        <v>279</v>
      </c>
      <c r="C281">
        <v>0.47799999999999998</v>
      </c>
      <c r="D281">
        <v>0.47799999999999998</v>
      </c>
      <c r="E281">
        <v>0.47799999999999998</v>
      </c>
      <c r="F281">
        <v>0.47799999999999998</v>
      </c>
      <c r="G281">
        <v>1.2709999999999999</v>
      </c>
      <c r="H281">
        <v>1.2709999999999999</v>
      </c>
      <c r="I281">
        <v>1.2709999999999999</v>
      </c>
      <c r="J281">
        <v>1.2709999999999999</v>
      </c>
      <c r="K281" t="s">
        <v>10</v>
      </c>
      <c r="N281">
        <f t="shared" si="21"/>
        <v>0.47799999999999998</v>
      </c>
      <c r="P281">
        <f t="shared" si="22"/>
        <v>4.2887510648999989E-2</v>
      </c>
      <c r="S281" t="str">
        <f t="shared" si="23"/>
        <v/>
      </c>
      <c r="U281">
        <f t="shared" si="24"/>
        <v>2.5880122129000014E-2</v>
      </c>
    </row>
    <row r="282" spans="1:21" x14ac:dyDescent="0.35">
      <c r="A282" s="1">
        <v>1.6319444444444445E-3</v>
      </c>
      <c r="B282" s="11">
        <v>280</v>
      </c>
      <c r="C282">
        <v>0.27</v>
      </c>
      <c r="D282">
        <v>0.27</v>
      </c>
      <c r="E282">
        <v>0.27</v>
      </c>
      <c r="F282">
        <v>0.27</v>
      </c>
      <c r="G282">
        <v>1.2709999999999999</v>
      </c>
      <c r="H282">
        <v>1.2709999999999999</v>
      </c>
      <c r="I282">
        <v>1.2709999999999999</v>
      </c>
      <c r="J282">
        <v>1.2709999999999999</v>
      </c>
      <c r="K282" t="str">
        <f t="shared" si="20"/>
        <v>rest</v>
      </c>
      <c r="N282">
        <f t="shared" si="21"/>
        <v>0.27</v>
      </c>
      <c r="P282">
        <f t="shared" si="22"/>
        <v>8.2264899999998396E-7</v>
      </c>
      <c r="S282" t="str">
        <f t="shared" si="23"/>
        <v/>
      </c>
      <c r="U282">
        <f t="shared" si="24"/>
        <v>0.13606729012900001</v>
      </c>
    </row>
    <row r="283" spans="1:21" x14ac:dyDescent="0.35">
      <c r="A283" s="1">
        <v>1.6435185185185183E-3</v>
      </c>
      <c r="B283" s="11">
        <v>281</v>
      </c>
      <c r="C283">
        <v>0.496</v>
      </c>
      <c r="D283">
        <v>0.496</v>
      </c>
      <c r="E283">
        <v>0.496</v>
      </c>
      <c r="F283">
        <v>0.496</v>
      </c>
      <c r="G283">
        <v>1.2709999999999999</v>
      </c>
      <c r="H283">
        <v>1.2709999999999999</v>
      </c>
      <c r="I283">
        <v>1.2709999999999999</v>
      </c>
      <c r="J283">
        <v>1.2709999999999999</v>
      </c>
      <c r="K283" t="s">
        <v>10</v>
      </c>
      <c r="N283">
        <f t="shared" si="21"/>
        <v>0.496</v>
      </c>
      <c r="P283">
        <f t="shared" si="22"/>
        <v>5.0666858648999995E-2</v>
      </c>
      <c r="S283" t="str">
        <f t="shared" si="23"/>
        <v/>
      </c>
      <c r="U283">
        <f t="shared" si="24"/>
        <v>2.0412694129000007E-2</v>
      </c>
    </row>
    <row r="284" spans="1:21" x14ac:dyDescent="0.35">
      <c r="A284" s="1">
        <v>1.6550925925925926E-3</v>
      </c>
      <c r="B284" s="11">
        <v>282</v>
      </c>
      <c r="C284">
        <v>0.49099999999999999</v>
      </c>
      <c r="D284">
        <v>0.49099999999999999</v>
      </c>
      <c r="E284">
        <v>0.49099999999999999</v>
      </c>
      <c r="F284">
        <v>0.49099999999999999</v>
      </c>
      <c r="G284">
        <v>1.27</v>
      </c>
      <c r="H284">
        <v>1.27</v>
      </c>
      <c r="I284">
        <v>1.27</v>
      </c>
      <c r="J284">
        <v>1.27</v>
      </c>
      <c r="K284" t="s">
        <v>10</v>
      </c>
      <c r="N284">
        <f t="shared" si="21"/>
        <v>0.49099999999999999</v>
      </c>
      <c r="P284">
        <f t="shared" si="22"/>
        <v>4.8440928648999994E-2</v>
      </c>
      <c r="S284" t="str">
        <f t="shared" si="23"/>
        <v/>
      </c>
      <c r="U284">
        <f t="shared" si="24"/>
        <v>2.1866424129000011E-2</v>
      </c>
    </row>
    <row r="285" spans="1:21" x14ac:dyDescent="0.35">
      <c r="A285" s="1">
        <v>1.6666666666666668E-3</v>
      </c>
      <c r="B285" s="11">
        <v>283</v>
      </c>
      <c r="C285">
        <v>0.51600000000000001</v>
      </c>
      <c r="D285">
        <v>0.51600000000000001</v>
      </c>
      <c r="E285">
        <v>0.51600000000000001</v>
      </c>
      <c r="F285">
        <v>0.51600000000000001</v>
      </c>
      <c r="G285">
        <v>1.2689999999999999</v>
      </c>
      <c r="H285">
        <v>1.2689999999999999</v>
      </c>
      <c r="I285">
        <v>1.2689999999999999</v>
      </c>
      <c r="J285">
        <v>1.2689999999999999</v>
      </c>
      <c r="K285" t="str">
        <f t="shared" si="20"/>
        <v>contract</v>
      </c>
      <c r="N285" t="str">
        <f t="shared" si="21"/>
        <v/>
      </c>
      <c r="P285">
        <f t="shared" si="22"/>
        <v>6.0070578649000006E-2</v>
      </c>
      <c r="S285">
        <f t="shared" si="23"/>
        <v>0.51600000000000001</v>
      </c>
      <c r="U285">
        <f t="shared" si="24"/>
        <v>1.5097774129000003E-2</v>
      </c>
    </row>
    <row r="286" spans="1:21" x14ac:dyDescent="0.35">
      <c r="A286" s="1">
        <v>1.6782407407407406E-3</v>
      </c>
      <c r="B286" s="11">
        <v>284</v>
      </c>
      <c r="C286">
        <v>0.54400000000000004</v>
      </c>
      <c r="D286">
        <v>0.54400000000000004</v>
      </c>
      <c r="E286">
        <v>0.54400000000000004</v>
      </c>
      <c r="F286">
        <v>0.54400000000000004</v>
      </c>
      <c r="G286">
        <v>1.2709999999999999</v>
      </c>
      <c r="H286">
        <v>1.2709999999999999</v>
      </c>
      <c r="I286">
        <v>1.2709999999999999</v>
      </c>
      <c r="J286">
        <v>1.2709999999999999</v>
      </c>
      <c r="K286" t="str">
        <f t="shared" si="20"/>
        <v>contract</v>
      </c>
      <c r="N286" t="str">
        <f t="shared" si="21"/>
        <v/>
      </c>
      <c r="P286">
        <f t="shared" si="22"/>
        <v>7.4579786649000016E-2</v>
      </c>
      <c r="S286">
        <f t="shared" si="23"/>
        <v>0.54400000000000004</v>
      </c>
      <c r="U286">
        <f t="shared" si="24"/>
        <v>9.0008861289999978E-3</v>
      </c>
    </row>
    <row r="287" spans="1:21" x14ac:dyDescent="0.35">
      <c r="A287" s="1">
        <v>1.689814814814815E-3</v>
      </c>
      <c r="B287" s="11">
        <v>285</v>
      </c>
      <c r="C287">
        <v>0.52800000000000002</v>
      </c>
      <c r="D287">
        <v>0.52800000000000002</v>
      </c>
      <c r="E287">
        <v>0.52800000000000002</v>
      </c>
      <c r="F287">
        <v>0.52800000000000002</v>
      </c>
      <c r="G287">
        <v>1.272</v>
      </c>
      <c r="H287">
        <v>1.272</v>
      </c>
      <c r="I287">
        <v>1.272</v>
      </c>
      <c r="J287">
        <v>1.272</v>
      </c>
      <c r="K287" t="str">
        <f t="shared" si="20"/>
        <v>contract</v>
      </c>
      <c r="N287" t="str">
        <f t="shared" si="21"/>
        <v/>
      </c>
      <c r="P287">
        <f t="shared" si="22"/>
        <v>6.6096810649000012E-2</v>
      </c>
      <c r="S287">
        <f t="shared" si="23"/>
        <v>0.52800000000000002</v>
      </c>
      <c r="U287">
        <f t="shared" si="24"/>
        <v>1.2292822129E-2</v>
      </c>
    </row>
    <row r="288" spans="1:21" x14ac:dyDescent="0.35">
      <c r="A288" s="1">
        <v>1.7013888888888892E-3</v>
      </c>
      <c r="B288" s="11">
        <v>286</v>
      </c>
      <c r="C288">
        <v>0.44</v>
      </c>
      <c r="D288">
        <v>0.44</v>
      </c>
      <c r="E288">
        <v>0.44</v>
      </c>
      <c r="F288">
        <v>0.44</v>
      </c>
      <c r="G288">
        <v>1.27</v>
      </c>
      <c r="H288">
        <v>1.27</v>
      </c>
      <c r="I288">
        <v>1.27</v>
      </c>
      <c r="J288">
        <v>1.27</v>
      </c>
      <c r="K288" t="s">
        <v>10</v>
      </c>
      <c r="N288">
        <f t="shared" si="21"/>
        <v>0.44</v>
      </c>
      <c r="P288">
        <f t="shared" si="22"/>
        <v>2.8592442648999999E-2</v>
      </c>
      <c r="S288" t="str">
        <f t="shared" si="23"/>
        <v/>
      </c>
      <c r="U288">
        <f t="shared" si="24"/>
        <v>3.9550470129000009E-2</v>
      </c>
    </row>
    <row r="289" spans="1:21" x14ac:dyDescent="0.35">
      <c r="A289" s="1">
        <v>1.712962962962963E-3</v>
      </c>
      <c r="B289" s="11">
        <v>287</v>
      </c>
      <c r="C289">
        <v>0.254</v>
      </c>
      <c r="D289">
        <v>0.254</v>
      </c>
      <c r="E289">
        <v>0.254</v>
      </c>
      <c r="F289">
        <v>0.254</v>
      </c>
      <c r="G289">
        <v>1.272</v>
      </c>
      <c r="H289">
        <v>1.272</v>
      </c>
      <c r="I289">
        <v>1.272</v>
      </c>
      <c r="J289">
        <v>1.272</v>
      </c>
      <c r="K289" t="str">
        <f t="shared" si="20"/>
        <v>rest</v>
      </c>
      <c r="N289">
        <f t="shared" si="21"/>
        <v>0.254</v>
      </c>
      <c r="P289">
        <f t="shared" si="22"/>
        <v>2.858466490000002E-4</v>
      </c>
      <c r="S289" t="str">
        <f t="shared" si="23"/>
        <v/>
      </c>
      <c r="U289">
        <f t="shared" si="24"/>
        <v>0.14812722612900001</v>
      </c>
    </row>
    <row r="290" spans="1:21" x14ac:dyDescent="0.35">
      <c r="A290" s="1">
        <v>1.7245370370370372E-3</v>
      </c>
      <c r="B290" s="11">
        <v>288</v>
      </c>
      <c r="C290">
        <v>0.48399999999999999</v>
      </c>
      <c r="D290">
        <v>0.48399999999999999</v>
      </c>
      <c r="E290">
        <v>0.48399999999999999</v>
      </c>
      <c r="F290">
        <v>0.48399999999999999</v>
      </c>
      <c r="G290">
        <v>1.2689999999999999</v>
      </c>
      <c r="H290">
        <v>1.2689999999999999</v>
      </c>
      <c r="I290">
        <v>1.2689999999999999</v>
      </c>
      <c r="J290">
        <v>1.2689999999999999</v>
      </c>
      <c r="K290" t="s">
        <v>10</v>
      </c>
      <c r="N290">
        <f t="shared" si="21"/>
        <v>0.48399999999999999</v>
      </c>
      <c r="P290">
        <f t="shared" si="22"/>
        <v>4.5408626648999993E-2</v>
      </c>
      <c r="S290" t="str">
        <f t="shared" si="23"/>
        <v/>
      </c>
      <c r="U290">
        <f t="shared" si="24"/>
        <v>2.3985646129000011E-2</v>
      </c>
    </row>
    <row r="291" spans="1:21" x14ac:dyDescent="0.35">
      <c r="A291" s="1">
        <v>1.736111111111111E-3</v>
      </c>
      <c r="B291" s="11">
        <v>289</v>
      </c>
      <c r="C291">
        <v>0.59599999999999997</v>
      </c>
      <c r="D291">
        <v>0.59599999999999997</v>
      </c>
      <c r="E291">
        <v>0.59599999999999997</v>
      </c>
      <c r="F291">
        <v>0.59599999999999997</v>
      </c>
      <c r="G291">
        <v>1.2689999999999999</v>
      </c>
      <c r="H291">
        <v>1.2689999999999999</v>
      </c>
      <c r="I291">
        <v>1.2689999999999999</v>
      </c>
      <c r="J291">
        <v>1.2689999999999999</v>
      </c>
      <c r="K291" t="str">
        <f t="shared" si="20"/>
        <v>contract</v>
      </c>
      <c r="N291" t="str">
        <f t="shared" si="21"/>
        <v/>
      </c>
      <c r="P291">
        <f t="shared" si="22"/>
        <v>0.10568545864899997</v>
      </c>
      <c r="S291">
        <f t="shared" si="23"/>
        <v>0.59599999999999997</v>
      </c>
      <c r="U291">
        <f t="shared" si="24"/>
        <v>1.8380941290000042E-3</v>
      </c>
    </row>
    <row r="292" spans="1:21" x14ac:dyDescent="0.35">
      <c r="A292" s="1">
        <v>1.7476851851851852E-3</v>
      </c>
      <c r="B292" s="11">
        <v>290</v>
      </c>
      <c r="C292">
        <v>0.58399999999999996</v>
      </c>
      <c r="D292">
        <v>0.58399999999999996</v>
      </c>
      <c r="E292">
        <v>0.58399999999999996</v>
      </c>
      <c r="F292">
        <v>0.58399999999999996</v>
      </c>
      <c r="G292">
        <v>1.272</v>
      </c>
      <c r="H292">
        <v>1.272</v>
      </c>
      <c r="I292">
        <v>1.272</v>
      </c>
      <c r="J292">
        <v>1.272</v>
      </c>
      <c r="K292" t="str">
        <f t="shared" si="20"/>
        <v>contract</v>
      </c>
      <c r="N292" t="str">
        <f t="shared" si="21"/>
        <v/>
      </c>
      <c r="P292">
        <f t="shared" si="22"/>
        <v>9.8027226648999974E-2</v>
      </c>
      <c r="S292">
        <f t="shared" si="23"/>
        <v>0.58399999999999996</v>
      </c>
      <c r="U292">
        <f t="shared" si="24"/>
        <v>3.0110461290000067E-3</v>
      </c>
    </row>
    <row r="293" spans="1:21" x14ac:dyDescent="0.35">
      <c r="A293" s="1">
        <v>1.7592592592592592E-3</v>
      </c>
      <c r="B293" s="11">
        <v>291</v>
      </c>
      <c r="C293">
        <v>0.52800000000000002</v>
      </c>
      <c r="D293">
        <v>0.52800000000000002</v>
      </c>
      <c r="E293">
        <v>0.52800000000000002</v>
      </c>
      <c r="F293">
        <v>0.52800000000000002</v>
      </c>
      <c r="G293">
        <v>1.27</v>
      </c>
      <c r="H293">
        <v>1.27</v>
      </c>
      <c r="I293">
        <v>1.27</v>
      </c>
      <c r="J293">
        <v>1.27</v>
      </c>
      <c r="K293" t="str">
        <f t="shared" si="20"/>
        <v>contract</v>
      </c>
      <c r="N293" t="str">
        <f t="shared" si="21"/>
        <v/>
      </c>
      <c r="P293">
        <f t="shared" si="22"/>
        <v>6.6096810649000012E-2</v>
      </c>
      <c r="S293">
        <f t="shared" si="23"/>
        <v>0.52800000000000002</v>
      </c>
      <c r="U293">
        <f t="shared" si="24"/>
        <v>1.2292822129E-2</v>
      </c>
    </row>
    <row r="294" spans="1:21" x14ac:dyDescent="0.35">
      <c r="A294" s="1">
        <v>1.7708333333333332E-3</v>
      </c>
      <c r="B294" s="11">
        <v>292</v>
      </c>
      <c r="C294">
        <v>0.629</v>
      </c>
      <c r="D294">
        <v>0.629</v>
      </c>
      <c r="E294">
        <v>0.629</v>
      </c>
      <c r="F294">
        <v>0.629</v>
      </c>
      <c r="G294">
        <v>1.2709999999999999</v>
      </c>
      <c r="H294">
        <v>1.2709999999999999</v>
      </c>
      <c r="I294">
        <v>1.2709999999999999</v>
      </c>
      <c r="J294">
        <v>1.2709999999999999</v>
      </c>
      <c r="K294" t="str">
        <f t="shared" si="20"/>
        <v>contract</v>
      </c>
      <c r="N294" t="str">
        <f t="shared" si="21"/>
        <v/>
      </c>
      <c r="P294">
        <f t="shared" si="22"/>
        <v>0.12823059664899999</v>
      </c>
      <c r="S294">
        <f t="shared" si="23"/>
        <v>0.629</v>
      </c>
      <c r="U294">
        <f t="shared" si="24"/>
        <v>9.7476129000000406E-5</v>
      </c>
    </row>
    <row r="295" spans="1:21" x14ac:dyDescent="0.35">
      <c r="A295" s="1">
        <v>1.7824074074074072E-3</v>
      </c>
      <c r="B295" s="11">
        <v>293</v>
      </c>
      <c r="C295">
        <v>0.39900000000000002</v>
      </c>
      <c r="D295">
        <v>0.39900000000000002</v>
      </c>
      <c r="E295">
        <v>0.39900000000000002</v>
      </c>
      <c r="F295">
        <v>0.39900000000000002</v>
      </c>
      <c r="G295">
        <v>1.2689999999999999</v>
      </c>
      <c r="H295">
        <v>1.2689999999999999</v>
      </c>
      <c r="I295">
        <v>1.2689999999999999</v>
      </c>
      <c r="J295">
        <v>1.2689999999999999</v>
      </c>
      <c r="K295" t="s">
        <v>10</v>
      </c>
      <c r="N295">
        <f t="shared" si="21"/>
        <v>0.39900000000000002</v>
      </c>
      <c r="P295">
        <f t="shared" si="22"/>
        <v>1.6407816649000002E-2</v>
      </c>
      <c r="S295" t="str">
        <f t="shared" si="23"/>
        <v/>
      </c>
      <c r="U295">
        <f t="shared" si="24"/>
        <v>5.7539056129000003E-2</v>
      </c>
    </row>
    <row r="296" spans="1:21" x14ac:dyDescent="0.35">
      <c r="A296" s="1">
        <v>1.7939814814814815E-3</v>
      </c>
      <c r="B296" s="11">
        <v>294</v>
      </c>
      <c r="C296">
        <v>0.23699999999999999</v>
      </c>
      <c r="D296">
        <v>0.23699999999999999</v>
      </c>
      <c r="E296">
        <v>0.23699999999999999</v>
      </c>
      <c r="F296">
        <v>0.23699999999999999</v>
      </c>
      <c r="G296">
        <v>1.27</v>
      </c>
      <c r="H296">
        <v>1.27</v>
      </c>
      <c r="I296">
        <v>1.27</v>
      </c>
      <c r="J296">
        <v>1.27</v>
      </c>
      <c r="K296" t="s">
        <v>10</v>
      </c>
      <c r="N296">
        <f t="shared" si="21"/>
        <v>0.23699999999999999</v>
      </c>
      <c r="P296">
        <f t="shared" si="22"/>
        <v>1.1496846490000013E-3</v>
      </c>
      <c r="S296" t="str">
        <f t="shared" si="23"/>
        <v/>
      </c>
      <c r="U296">
        <f t="shared" si="24"/>
        <v>0.16150190812900003</v>
      </c>
    </row>
    <row r="297" spans="1:21" x14ac:dyDescent="0.35">
      <c r="A297" s="1">
        <v>1.8055555555555557E-3</v>
      </c>
      <c r="B297" s="11">
        <v>295</v>
      </c>
      <c r="C297">
        <v>0.191</v>
      </c>
      <c r="D297">
        <v>0.191</v>
      </c>
      <c r="E297">
        <v>0.191</v>
      </c>
      <c r="F297">
        <v>0.191</v>
      </c>
      <c r="G297">
        <v>1.27</v>
      </c>
      <c r="H297">
        <v>1.27</v>
      </c>
      <c r="I297">
        <v>1.27</v>
      </c>
      <c r="J297">
        <v>1.27</v>
      </c>
      <c r="K297" t="str">
        <f t="shared" si="20"/>
        <v>rest</v>
      </c>
      <c r="N297">
        <f t="shared" si="21"/>
        <v>0.191</v>
      </c>
      <c r="P297">
        <f t="shared" si="22"/>
        <v>6.3851286490000008E-3</v>
      </c>
      <c r="S297" t="str">
        <f t="shared" si="23"/>
        <v/>
      </c>
      <c r="U297">
        <f t="shared" si="24"/>
        <v>0.20059022412900002</v>
      </c>
    </row>
    <row r="298" spans="1:21" x14ac:dyDescent="0.35">
      <c r="A298" s="1">
        <v>1.8171296296296297E-3</v>
      </c>
      <c r="B298" s="11">
        <v>296</v>
      </c>
      <c r="C298">
        <v>0.17699999999999999</v>
      </c>
      <c r="D298">
        <v>0.17699999999999999</v>
      </c>
      <c r="E298">
        <v>0.17699999999999999</v>
      </c>
      <c r="F298">
        <v>0.17699999999999999</v>
      </c>
      <c r="G298">
        <v>1.2669999999999999</v>
      </c>
      <c r="H298">
        <v>1.2669999999999999</v>
      </c>
      <c r="I298">
        <v>1.2669999999999999</v>
      </c>
      <c r="J298">
        <v>1.2669999999999999</v>
      </c>
      <c r="K298" t="str">
        <f t="shared" si="20"/>
        <v>rest</v>
      </c>
      <c r="N298">
        <f t="shared" si="21"/>
        <v>0.17699999999999999</v>
      </c>
      <c r="P298">
        <f t="shared" si="22"/>
        <v>8.8185246490000042E-3</v>
      </c>
      <c r="S298" t="str">
        <f t="shared" si="23"/>
        <v/>
      </c>
      <c r="U298">
        <f t="shared" si="24"/>
        <v>0.21332666812900003</v>
      </c>
    </row>
    <row r="299" spans="1:21" x14ac:dyDescent="0.35">
      <c r="A299" s="1">
        <v>1.8287037037037037E-3</v>
      </c>
      <c r="B299" s="11">
        <v>297</v>
      </c>
      <c r="C299">
        <v>0.22500000000000001</v>
      </c>
      <c r="D299">
        <v>0.22500000000000001</v>
      </c>
      <c r="E299">
        <v>0.22500000000000001</v>
      </c>
      <c r="F299">
        <v>0.22500000000000001</v>
      </c>
      <c r="G299">
        <v>1.2709999999999999</v>
      </c>
      <c r="H299">
        <v>1.2709999999999999</v>
      </c>
      <c r="I299">
        <v>1.2709999999999999</v>
      </c>
      <c r="J299">
        <v>1.2709999999999999</v>
      </c>
      <c r="K299" t="str">
        <f t="shared" si="20"/>
        <v>rest</v>
      </c>
      <c r="N299">
        <f t="shared" si="21"/>
        <v>0.22500000000000001</v>
      </c>
      <c r="P299">
        <f t="shared" si="22"/>
        <v>2.1074526490000001E-3</v>
      </c>
      <c r="S299" t="str">
        <f t="shared" si="23"/>
        <v/>
      </c>
      <c r="U299">
        <f t="shared" si="24"/>
        <v>0.17129086012900005</v>
      </c>
    </row>
    <row r="300" spans="1:21" x14ac:dyDescent="0.35">
      <c r="A300" s="1">
        <v>1.8402777777777777E-3</v>
      </c>
      <c r="B300" s="11">
        <v>298</v>
      </c>
      <c r="C300">
        <v>0.20699999999999999</v>
      </c>
      <c r="D300">
        <v>0.20699999999999999</v>
      </c>
      <c r="E300">
        <v>0.20699999999999999</v>
      </c>
      <c r="F300">
        <v>0.20699999999999999</v>
      </c>
      <c r="G300">
        <v>1.2689999999999999</v>
      </c>
      <c r="H300">
        <v>1.2689999999999999</v>
      </c>
      <c r="I300">
        <v>1.2689999999999999</v>
      </c>
      <c r="J300">
        <v>1.2689999999999999</v>
      </c>
      <c r="K300" t="str">
        <f t="shared" si="20"/>
        <v>rest</v>
      </c>
      <c r="N300">
        <f t="shared" si="21"/>
        <v>0.20699999999999999</v>
      </c>
      <c r="P300">
        <f t="shared" si="22"/>
        <v>4.0841046490000029E-3</v>
      </c>
      <c r="S300" t="str">
        <f t="shared" si="23"/>
        <v/>
      </c>
      <c r="U300">
        <f t="shared" si="24"/>
        <v>0.18651428812900006</v>
      </c>
    </row>
    <row r="301" spans="1:21" x14ac:dyDescent="0.35">
      <c r="A301" s="1">
        <v>1.8518518518518517E-3</v>
      </c>
      <c r="B301" s="11">
        <v>299</v>
      </c>
      <c r="C301">
        <v>0.158</v>
      </c>
      <c r="D301">
        <v>0.158</v>
      </c>
      <c r="E301">
        <v>0.158</v>
      </c>
      <c r="F301">
        <v>0.158</v>
      </c>
      <c r="G301">
        <v>1.2669999999999999</v>
      </c>
      <c r="H301">
        <v>1.2669999999999999</v>
      </c>
      <c r="I301">
        <v>1.2669999999999999</v>
      </c>
      <c r="J301">
        <v>1.2669999999999999</v>
      </c>
      <c r="K301" t="str">
        <f t="shared" si="20"/>
        <v>rest</v>
      </c>
      <c r="N301">
        <f t="shared" si="21"/>
        <v>0.158</v>
      </c>
      <c r="P301">
        <f t="shared" si="22"/>
        <v>1.2747990649000002E-2</v>
      </c>
      <c r="S301" t="str">
        <f t="shared" si="23"/>
        <v/>
      </c>
      <c r="U301">
        <f t="shared" si="24"/>
        <v>0.23123884212900001</v>
      </c>
    </row>
    <row r="302" spans="1:21" x14ac:dyDescent="0.35">
      <c r="A302" s="1">
        <v>1.8634259259259261E-3</v>
      </c>
      <c r="B302" s="11">
        <v>300</v>
      </c>
      <c r="C302">
        <v>0.14000000000000001</v>
      </c>
      <c r="D302">
        <v>0.14000000000000001</v>
      </c>
      <c r="E302">
        <v>0.14000000000000001</v>
      </c>
      <c r="F302">
        <v>0.14000000000000001</v>
      </c>
      <c r="G302">
        <v>1.2689999999999999</v>
      </c>
      <c r="H302">
        <v>1.2689999999999999</v>
      </c>
      <c r="I302">
        <v>1.2689999999999999</v>
      </c>
      <c r="J302">
        <v>1.2689999999999999</v>
      </c>
      <c r="K302" t="str">
        <f t="shared" si="20"/>
        <v>rest</v>
      </c>
      <c r="N302">
        <f t="shared" si="21"/>
        <v>0.14000000000000001</v>
      </c>
      <c r="P302">
        <f t="shared" si="22"/>
        <v>1.7136642649E-2</v>
      </c>
      <c r="S302" t="str">
        <f t="shared" si="23"/>
        <v/>
      </c>
      <c r="U302">
        <f t="shared" si="24"/>
        <v>0.24887427012900001</v>
      </c>
    </row>
    <row r="303" spans="1:21" x14ac:dyDescent="0.35">
      <c r="A303" s="1">
        <v>1.8750000000000001E-3</v>
      </c>
      <c r="B303" s="11">
        <v>301</v>
      </c>
      <c r="C303">
        <v>0.17599999999999999</v>
      </c>
      <c r="D303">
        <v>0.17599999999999999</v>
      </c>
      <c r="E303">
        <v>0.17599999999999999</v>
      </c>
      <c r="F303">
        <v>0.17599999999999999</v>
      </c>
      <c r="G303">
        <v>1.268</v>
      </c>
      <c r="H303">
        <v>1.268</v>
      </c>
      <c r="I303">
        <v>1.268</v>
      </c>
      <c r="J303">
        <v>1.268</v>
      </c>
      <c r="K303" t="str">
        <f t="shared" si="20"/>
        <v>rest</v>
      </c>
      <c r="N303">
        <f t="shared" si="21"/>
        <v>0.17599999999999999</v>
      </c>
      <c r="P303">
        <f t="shared" si="22"/>
        <v>9.0073386490000032E-3</v>
      </c>
      <c r="S303" t="str">
        <f t="shared" si="23"/>
        <v/>
      </c>
      <c r="U303">
        <f t="shared" si="24"/>
        <v>0.21425141412900003</v>
      </c>
    </row>
    <row r="304" spans="1:21" x14ac:dyDescent="0.35">
      <c r="A304" s="1">
        <v>1.8865740740740742E-3</v>
      </c>
      <c r="B304" s="11">
        <v>302</v>
      </c>
      <c r="C304">
        <v>0.13700000000000001</v>
      </c>
      <c r="D304">
        <v>0.13700000000000001</v>
      </c>
      <c r="E304">
        <v>0.13700000000000001</v>
      </c>
      <c r="F304">
        <v>0.13700000000000001</v>
      </c>
      <c r="G304">
        <v>1.2669999999999999</v>
      </c>
      <c r="H304">
        <v>1.2669999999999999</v>
      </c>
      <c r="I304">
        <v>1.2669999999999999</v>
      </c>
      <c r="J304">
        <v>1.2669999999999999</v>
      </c>
      <c r="K304" t="str">
        <f t="shared" si="20"/>
        <v>rest</v>
      </c>
      <c r="N304">
        <f t="shared" si="21"/>
        <v>0.13700000000000001</v>
      </c>
      <c r="P304">
        <f t="shared" si="22"/>
        <v>1.7931084648999999E-2</v>
      </c>
      <c r="S304" t="str">
        <f t="shared" si="23"/>
        <v/>
      </c>
      <c r="U304">
        <f t="shared" si="24"/>
        <v>0.25187650812900003</v>
      </c>
    </row>
    <row r="305" spans="1:21" x14ac:dyDescent="0.35">
      <c r="A305" s="1">
        <v>1.8981481481481482E-3</v>
      </c>
      <c r="B305" s="11">
        <v>303</v>
      </c>
      <c r="C305">
        <v>0.13700000000000001</v>
      </c>
      <c r="D305">
        <v>0.13700000000000001</v>
      </c>
      <c r="E305">
        <v>0.13700000000000001</v>
      </c>
      <c r="F305">
        <v>0.13700000000000001</v>
      </c>
      <c r="G305">
        <v>1.266</v>
      </c>
      <c r="H305">
        <v>1.266</v>
      </c>
      <c r="I305">
        <v>1.266</v>
      </c>
      <c r="J305">
        <v>1.266</v>
      </c>
      <c r="K305" t="str">
        <f t="shared" si="20"/>
        <v>rest</v>
      </c>
      <c r="N305">
        <f t="shared" si="21"/>
        <v>0.13700000000000001</v>
      </c>
      <c r="P305">
        <f t="shared" si="22"/>
        <v>1.7931084648999999E-2</v>
      </c>
      <c r="S305" t="str">
        <f t="shared" si="23"/>
        <v/>
      </c>
      <c r="U305">
        <f t="shared" si="24"/>
        <v>0.25187650812900003</v>
      </c>
    </row>
    <row r="306" spans="1:21" x14ac:dyDescent="0.35">
      <c r="A306" s="1">
        <v>1.9097222222222222E-3</v>
      </c>
      <c r="B306" s="11">
        <v>304</v>
      </c>
      <c r="C306">
        <v>0.153</v>
      </c>
      <c r="D306">
        <v>0.153</v>
      </c>
      <c r="E306">
        <v>0.153</v>
      </c>
      <c r="F306">
        <v>0.153</v>
      </c>
      <c r="G306">
        <v>1.2669999999999999</v>
      </c>
      <c r="H306">
        <v>1.2669999999999999</v>
      </c>
      <c r="I306">
        <v>1.2669999999999999</v>
      </c>
      <c r="J306">
        <v>1.2669999999999999</v>
      </c>
      <c r="K306" t="str">
        <f t="shared" si="20"/>
        <v>rest</v>
      </c>
      <c r="N306">
        <f t="shared" si="21"/>
        <v>0.153</v>
      </c>
      <c r="P306">
        <f t="shared" si="22"/>
        <v>1.3902060649000002E-2</v>
      </c>
      <c r="S306" t="str">
        <f t="shared" si="23"/>
        <v/>
      </c>
      <c r="U306">
        <f t="shared" si="24"/>
        <v>0.23607257212899999</v>
      </c>
    </row>
    <row r="307" spans="1:21" x14ac:dyDescent="0.35">
      <c r="A307" s="1">
        <v>1.9212962962962962E-3</v>
      </c>
      <c r="B307" s="11">
        <v>305</v>
      </c>
      <c r="C307">
        <v>0.14499999999999999</v>
      </c>
      <c r="D307">
        <v>0.14499999999999999</v>
      </c>
      <c r="E307">
        <v>0.14499999999999999</v>
      </c>
      <c r="F307">
        <v>0.14499999999999999</v>
      </c>
      <c r="G307">
        <v>1.266</v>
      </c>
      <c r="H307">
        <v>1.266</v>
      </c>
      <c r="I307">
        <v>1.266</v>
      </c>
      <c r="J307">
        <v>1.266</v>
      </c>
      <c r="K307" t="str">
        <f t="shared" si="20"/>
        <v>rest</v>
      </c>
      <c r="N307">
        <f t="shared" si="21"/>
        <v>0.14499999999999999</v>
      </c>
      <c r="P307">
        <f t="shared" si="22"/>
        <v>1.5852572649000005E-2</v>
      </c>
      <c r="S307" t="str">
        <f t="shared" si="23"/>
        <v/>
      </c>
      <c r="U307">
        <f t="shared" si="24"/>
        <v>0.24391054012900001</v>
      </c>
    </row>
    <row r="308" spans="1:21" x14ac:dyDescent="0.35">
      <c r="A308" s="1">
        <v>1.9328703703703704E-3</v>
      </c>
      <c r="B308" s="11">
        <v>306</v>
      </c>
      <c r="C308">
        <v>0.19900000000000001</v>
      </c>
      <c r="D308">
        <v>0.19900000000000001</v>
      </c>
      <c r="E308">
        <v>0.19900000000000001</v>
      </c>
      <c r="F308">
        <v>0.19900000000000001</v>
      </c>
      <c r="G308">
        <v>1.2669999999999999</v>
      </c>
      <c r="H308">
        <v>1.2669999999999999</v>
      </c>
      <c r="I308">
        <v>1.2669999999999999</v>
      </c>
      <c r="J308">
        <v>1.2669999999999999</v>
      </c>
      <c r="K308" t="str">
        <f t="shared" si="20"/>
        <v>rest</v>
      </c>
      <c r="N308">
        <f t="shared" si="21"/>
        <v>0.19900000000000001</v>
      </c>
      <c r="P308">
        <f t="shared" si="22"/>
        <v>5.1706166489999998E-3</v>
      </c>
      <c r="S308" t="str">
        <f t="shared" si="23"/>
        <v/>
      </c>
      <c r="U308">
        <f t="shared" si="24"/>
        <v>0.193488256129</v>
      </c>
    </row>
    <row r="309" spans="1:21" x14ac:dyDescent="0.35">
      <c r="A309" s="1">
        <v>1.9444444444444442E-3</v>
      </c>
      <c r="B309" s="11">
        <v>307</v>
      </c>
      <c r="C309">
        <v>0.20499999999999999</v>
      </c>
      <c r="D309">
        <v>0.20499999999999999</v>
      </c>
      <c r="E309">
        <v>0.20499999999999999</v>
      </c>
      <c r="F309">
        <v>0.20499999999999999</v>
      </c>
      <c r="G309">
        <v>1.268</v>
      </c>
      <c r="H309">
        <v>1.268</v>
      </c>
      <c r="I309">
        <v>1.268</v>
      </c>
      <c r="J309">
        <v>1.268</v>
      </c>
      <c r="K309" t="str">
        <f t="shared" si="20"/>
        <v>rest</v>
      </c>
      <c r="N309">
        <f t="shared" si="21"/>
        <v>0.20499999999999999</v>
      </c>
      <c r="P309">
        <f t="shared" si="22"/>
        <v>4.3437326490000025E-3</v>
      </c>
      <c r="S309" t="str">
        <f t="shared" si="23"/>
        <v/>
      </c>
      <c r="U309">
        <f t="shared" si="24"/>
        <v>0.18824578012900006</v>
      </c>
    </row>
    <row r="310" spans="1:21" x14ac:dyDescent="0.35">
      <c r="A310" s="1">
        <v>1.9560185185185184E-3</v>
      </c>
      <c r="B310" s="11">
        <v>308</v>
      </c>
      <c r="C310">
        <v>0.19900000000000001</v>
      </c>
      <c r="D310">
        <v>0.19900000000000001</v>
      </c>
      <c r="E310">
        <v>0.19900000000000001</v>
      </c>
      <c r="F310">
        <v>0.19900000000000001</v>
      </c>
      <c r="G310">
        <v>1.2689999999999999</v>
      </c>
      <c r="H310">
        <v>1.2689999999999999</v>
      </c>
      <c r="I310">
        <v>1.2689999999999999</v>
      </c>
      <c r="J310">
        <v>1.2689999999999999</v>
      </c>
      <c r="K310" t="str">
        <f t="shared" si="20"/>
        <v>rest</v>
      </c>
      <c r="N310">
        <f t="shared" si="21"/>
        <v>0.19900000000000001</v>
      </c>
      <c r="P310">
        <f t="shared" si="22"/>
        <v>5.1706166489999998E-3</v>
      </c>
      <c r="S310" t="str">
        <f t="shared" si="23"/>
        <v/>
      </c>
      <c r="U310">
        <f t="shared" si="24"/>
        <v>0.193488256129</v>
      </c>
    </row>
    <row r="311" spans="1:21" x14ac:dyDescent="0.35">
      <c r="A311" s="1">
        <v>1.9675925925925928E-3</v>
      </c>
      <c r="B311" s="11">
        <v>309</v>
      </c>
      <c r="C311">
        <v>0.182</v>
      </c>
      <c r="D311">
        <v>0.182</v>
      </c>
      <c r="E311">
        <v>0.182</v>
      </c>
      <c r="F311">
        <v>0.182</v>
      </c>
      <c r="G311">
        <v>1.266</v>
      </c>
      <c r="H311">
        <v>1.266</v>
      </c>
      <c r="I311">
        <v>1.266</v>
      </c>
      <c r="J311">
        <v>1.266</v>
      </c>
      <c r="K311" t="str">
        <f t="shared" si="20"/>
        <v>rest</v>
      </c>
      <c r="N311">
        <f t="shared" si="21"/>
        <v>0.182</v>
      </c>
      <c r="P311">
        <f t="shared" si="22"/>
        <v>7.904454649000003E-3</v>
      </c>
      <c r="S311" t="str">
        <f t="shared" si="23"/>
        <v/>
      </c>
      <c r="U311">
        <f t="shared" si="24"/>
        <v>0.20873293812900004</v>
      </c>
    </row>
    <row r="312" spans="1:21" x14ac:dyDescent="0.35">
      <c r="A312" s="1">
        <v>1.9791666666666668E-3</v>
      </c>
      <c r="B312" s="11">
        <v>310</v>
      </c>
      <c r="C312">
        <v>0.20300000000000001</v>
      </c>
      <c r="D312">
        <v>0.20300000000000001</v>
      </c>
      <c r="E312">
        <v>0.20300000000000001</v>
      </c>
      <c r="F312">
        <v>0.20300000000000001</v>
      </c>
      <c r="G312">
        <v>1.27</v>
      </c>
      <c r="H312">
        <v>1.27</v>
      </c>
      <c r="I312">
        <v>1.27</v>
      </c>
      <c r="J312">
        <v>1.27</v>
      </c>
      <c r="K312" t="str">
        <f t="shared" si="20"/>
        <v>rest</v>
      </c>
      <c r="N312">
        <f t="shared" si="21"/>
        <v>0.20300000000000001</v>
      </c>
      <c r="P312">
        <f t="shared" si="22"/>
        <v>4.6113606489999997E-3</v>
      </c>
      <c r="S312" t="str">
        <f t="shared" si="23"/>
        <v/>
      </c>
      <c r="U312">
        <f t="shared" si="24"/>
        <v>0.18998527212900002</v>
      </c>
    </row>
    <row r="313" spans="1:21" x14ac:dyDescent="0.35">
      <c r="A313" s="1">
        <v>1.9907407407407408E-3</v>
      </c>
      <c r="B313" s="11">
        <v>311</v>
      </c>
      <c r="C313">
        <v>0.156</v>
      </c>
      <c r="D313">
        <v>0.156</v>
      </c>
      <c r="E313">
        <v>0.156</v>
      </c>
      <c r="F313">
        <v>0.156</v>
      </c>
      <c r="G313">
        <v>1.2689999999999999</v>
      </c>
      <c r="H313">
        <v>1.2689999999999999</v>
      </c>
      <c r="I313">
        <v>1.2689999999999999</v>
      </c>
      <c r="J313">
        <v>1.2689999999999999</v>
      </c>
      <c r="K313" t="str">
        <f t="shared" si="20"/>
        <v>rest</v>
      </c>
      <c r="N313">
        <f t="shared" si="21"/>
        <v>0.156</v>
      </c>
      <c r="P313">
        <f t="shared" si="22"/>
        <v>1.3203618649000002E-2</v>
      </c>
      <c r="S313" t="str">
        <f t="shared" si="23"/>
        <v/>
      </c>
      <c r="U313">
        <f t="shared" si="24"/>
        <v>0.23316633412900001</v>
      </c>
    </row>
    <row r="314" spans="1:21" x14ac:dyDescent="0.35">
      <c r="A314" s="1">
        <v>2.0023148148148148E-3</v>
      </c>
      <c r="B314" s="11">
        <v>312</v>
      </c>
      <c r="C314">
        <v>0.17299999999999999</v>
      </c>
      <c r="D314">
        <v>0.17299999999999999</v>
      </c>
      <c r="E314">
        <v>0.17299999999999999</v>
      </c>
      <c r="F314">
        <v>0.17299999999999999</v>
      </c>
      <c r="G314">
        <v>1.27</v>
      </c>
      <c r="H314">
        <v>1.27</v>
      </c>
      <c r="I314">
        <v>1.27</v>
      </c>
      <c r="J314">
        <v>1.27</v>
      </c>
      <c r="K314" t="str">
        <f t="shared" si="20"/>
        <v>rest</v>
      </c>
      <c r="N314">
        <f t="shared" si="21"/>
        <v>0.17299999999999999</v>
      </c>
      <c r="P314">
        <f t="shared" si="22"/>
        <v>9.5857806490000051E-3</v>
      </c>
      <c r="S314" t="str">
        <f t="shared" si="23"/>
        <v/>
      </c>
      <c r="U314">
        <f t="shared" si="24"/>
        <v>0.21703765212900003</v>
      </c>
    </row>
    <row r="315" spans="1:21" x14ac:dyDescent="0.35">
      <c r="A315" s="1">
        <v>2.0138888888888888E-3</v>
      </c>
      <c r="B315" s="11">
        <v>313</v>
      </c>
      <c r="C315">
        <v>0.186</v>
      </c>
      <c r="D315">
        <v>0.186</v>
      </c>
      <c r="E315">
        <v>0.186</v>
      </c>
      <c r="F315">
        <v>0.186</v>
      </c>
      <c r="G315">
        <v>1.268</v>
      </c>
      <c r="H315">
        <v>1.268</v>
      </c>
      <c r="I315">
        <v>1.268</v>
      </c>
      <c r="J315">
        <v>1.268</v>
      </c>
      <c r="K315" t="str">
        <f t="shared" si="20"/>
        <v>rest</v>
      </c>
      <c r="N315">
        <f t="shared" si="21"/>
        <v>0.186</v>
      </c>
      <c r="P315">
        <f t="shared" si="22"/>
        <v>7.2091986490000022E-3</v>
      </c>
      <c r="S315" t="str">
        <f t="shared" si="23"/>
        <v/>
      </c>
      <c r="U315">
        <f t="shared" si="24"/>
        <v>0.20509395412900003</v>
      </c>
    </row>
    <row r="316" spans="1:21" x14ac:dyDescent="0.35">
      <c r="A316" s="1">
        <v>2.0254629629629629E-3</v>
      </c>
      <c r="B316" s="11">
        <v>314</v>
      </c>
      <c r="C316">
        <v>0.14199999999999999</v>
      </c>
      <c r="D316">
        <v>0.14199999999999999</v>
      </c>
      <c r="E316">
        <v>0.14199999999999999</v>
      </c>
      <c r="F316">
        <v>0.14199999999999999</v>
      </c>
      <c r="G316">
        <v>1.2669999999999999</v>
      </c>
      <c r="H316">
        <v>1.2669999999999999</v>
      </c>
      <c r="I316">
        <v>1.2669999999999999</v>
      </c>
      <c r="J316">
        <v>1.2669999999999999</v>
      </c>
      <c r="K316" t="str">
        <f t="shared" si="20"/>
        <v>rest</v>
      </c>
      <c r="N316">
        <f t="shared" si="21"/>
        <v>0.14199999999999999</v>
      </c>
      <c r="P316">
        <f t="shared" si="22"/>
        <v>1.6617014649000006E-2</v>
      </c>
      <c r="S316" t="str">
        <f t="shared" si="23"/>
        <v/>
      </c>
      <c r="U316">
        <f t="shared" si="24"/>
        <v>0.246882778129</v>
      </c>
    </row>
    <row r="317" spans="1:21" x14ac:dyDescent="0.35">
      <c r="A317" s="1">
        <v>2.0370370370370373E-3</v>
      </c>
      <c r="B317" s="11">
        <v>315</v>
      </c>
      <c r="C317">
        <v>0.16200000000000001</v>
      </c>
      <c r="D317">
        <v>0.16200000000000001</v>
      </c>
      <c r="E317">
        <v>0.16200000000000001</v>
      </c>
      <c r="F317">
        <v>0.16200000000000001</v>
      </c>
      <c r="G317">
        <v>1.268</v>
      </c>
      <c r="H317">
        <v>1.268</v>
      </c>
      <c r="I317">
        <v>1.268</v>
      </c>
      <c r="J317">
        <v>1.268</v>
      </c>
      <c r="K317" t="str">
        <f t="shared" si="20"/>
        <v>rest</v>
      </c>
      <c r="N317">
        <f t="shared" si="21"/>
        <v>0.16200000000000001</v>
      </c>
      <c r="P317">
        <f t="shared" si="22"/>
        <v>1.1860734649000001E-2</v>
      </c>
      <c r="S317" t="str">
        <f t="shared" si="23"/>
        <v/>
      </c>
      <c r="U317">
        <f t="shared" si="24"/>
        <v>0.227407858129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1-1</vt:lpstr>
      <vt:lpstr>B 1-5</vt:lpstr>
      <vt:lpstr>C 5-1</vt:lpstr>
      <vt:lpstr>D 5-5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Athiya Anindya</dc:creator>
  <cp:lastModifiedBy>Athiya Anindya</cp:lastModifiedBy>
  <dcterms:created xsi:type="dcterms:W3CDTF">2019-11-19T19:54:32Z</dcterms:created>
  <dcterms:modified xsi:type="dcterms:W3CDTF">2019-11-20T02:57:39Z</dcterms:modified>
</cp:coreProperties>
</file>