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y\OneDrive\S2\01 KULIAH\SURG0092 Assistive Technology Devices and Rehabilitation Robotics\Bionic Clicker Lab\"/>
    </mc:Choice>
  </mc:AlternateContent>
  <xr:revisionPtr revIDLastSave="997" documentId="13_ncr:40009_{15B4956E-4903-4E93-A1CF-3B7253F94A11}" xr6:coauthVersionLast="41" xr6:coauthVersionMax="41" xr10:uidLastSave="{A78540FB-49B1-4E9D-A782-549F36DD51FA}"/>
  <bookViews>
    <workbookView xWindow="-110" yWindow="-110" windowWidth="19420" windowHeight="10420" activeTab="1" xr2:uid="{00000000-000D-0000-FFFF-FFFF00000000}"/>
  </bookViews>
  <sheets>
    <sheet name="Summary" sheetId="5" r:id="rId1"/>
    <sheet name="A 1-1" sheetId="1" r:id="rId2"/>
    <sheet name="B 1-5" sheetId="2" r:id="rId3"/>
    <sheet name="C 5-1" sheetId="3" r:id="rId4"/>
    <sheet name="D 5-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4" l="1"/>
  <c r="T7" i="4"/>
  <c r="T8" i="4"/>
  <c r="T12" i="4"/>
  <c r="T13" i="4"/>
  <c r="T14" i="4"/>
  <c r="T18" i="4"/>
  <c r="T19" i="4"/>
  <c r="T20" i="4"/>
  <c r="T25" i="4"/>
  <c r="T26" i="4"/>
  <c r="T30" i="4"/>
  <c r="T31" i="4"/>
  <c r="T32" i="4"/>
  <c r="T37" i="4"/>
  <c r="T43" i="4"/>
  <c r="T49" i="4"/>
  <c r="T55" i="4"/>
  <c r="T56" i="4"/>
  <c r="T61" i="4"/>
  <c r="T67" i="4"/>
  <c r="T68" i="4"/>
  <c r="T72" i="4"/>
  <c r="T73" i="4"/>
  <c r="T79" i="4"/>
  <c r="T85" i="4"/>
  <c r="T90" i="4"/>
  <c r="T91" i="4"/>
  <c r="T97" i="4"/>
  <c r="T98" i="4"/>
  <c r="T103" i="4"/>
  <c r="T109" i="4"/>
  <c r="T110" i="4"/>
  <c r="T115" i="4"/>
  <c r="T116" i="4"/>
  <c r="T122" i="4"/>
  <c r="T123" i="4"/>
  <c r="T128" i="4"/>
  <c r="T129" i="4"/>
  <c r="T134" i="4"/>
  <c r="T135" i="4"/>
  <c r="T150" i="4"/>
  <c r="T151" i="4"/>
  <c r="T152" i="4"/>
  <c r="T153" i="4"/>
  <c r="T154" i="4"/>
  <c r="T155" i="4"/>
  <c r="T157" i="4"/>
  <c r="T158" i="4"/>
  <c r="T159" i="4"/>
  <c r="T160" i="4"/>
  <c r="T161" i="4"/>
  <c r="T162" i="4"/>
  <c r="T164" i="4"/>
  <c r="T165" i="4"/>
  <c r="T166" i="4"/>
  <c r="T167" i="4"/>
  <c r="T168" i="4"/>
  <c r="T169" i="4"/>
  <c r="T171" i="4"/>
  <c r="T172" i="4"/>
  <c r="T173" i="4"/>
  <c r="T174" i="4"/>
  <c r="T175" i="4"/>
  <c r="T176" i="4"/>
  <c r="T178" i="4"/>
  <c r="T179" i="4"/>
  <c r="T180" i="4"/>
  <c r="T181" i="4"/>
  <c r="T182" i="4"/>
  <c r="T183" i="4"/>
  <c r="T185" i="4"/>
  <c r="T186" i="4"/>
  <c r="T187" i="4"/>
  <c r="T188" i="4"/>
  <c r="T189" i="4"/>
  <c r="T190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10" i="4"/>
  <c r="T211" i="4"/>
  <c r="T218" i="4"/>
  <c r="T219" i="4"/>
  <c r="T225" i="4"/>
  <c r="T226" i="4"/>
  <c r="T227" i="4"/>
  <c r="T231" i="4"/>
  <c r="T232" i="4"/>
  <c r="T238" i="4"/>
  <c r="T239" i="4"/>
  <c r="T241" i="4"/>
  <c r="T245" i="4"/>
  <c r="T246" i="4"/>
  <c r="T247" i="4"/>
  <c r="T248" i="4"/>
  <c r="T249" i="4"/>
  <c r="T253" i="4"/>
  <c r="T254" i="4"/>
  <c r="T255" i="4"/>
  <c r="T258" i="4"/>
  <c r="T259" i="4"/>
  <c r="T260" i="4"/>
  <c r="T262" i="4"/>
  <c r="T263" i="4"/>
  <c r="T264" i="4"/>
  <c r="T265" i="4"/>
  <c r="T269" i="4"/>
  <c r="T270" i="4"/>
  <c r="T271" i="4"/>
  <c r="T272" i="4"/>
  <c r="T277" i="4"/>
  <c r="T278" i="4"/>
  <c r="T279" i="4"/>
  <c r="T280" i="4"/>
  <c r="T285" i="4"/>
  <c r="T286" i="4"/>
  <c r="T287" i="4"/>
  <c r="T291" i="4"/>
  <c r="T292" i="4"/>
  <c r="T293" i="4"/>
  <c r="T294" i="4"/>
  <c r="O306" i="4"/>
  <c r="O3" i="4"/>
  <c r="O4" i="4"/>
  <c r="O5" i="4"/>
  <c r="O9" i="4"/>
  <c r="O10" i="4"/>
  <c r="O11" i="4"/>
  <c r="O15" i="4"/>
  <c r="O16" i="4"/>
  <c r="O17" i="4"/>
  <c r="O21" i="4"/>
  <c r="O22" i="4"/>
  <c r="O23" i="4"/>
  <c r="O24" i="4"/>
  <c r="O27" i="4"/>
  <c r="O28" i="4"/>
  <c r="O29" i="4"/>
  <c r="O33" i="4"/>
  <c r="O34" i="4"/>
  <c r="O35" i="4"/>
  <c r="O36" i="4"/>
  <c r="O38" i="4"/>
  <c r="O39" i="4"/>
  <c r="O40" i="4"/>
  <c r="O41" i="4"/>
  <c r="O42" i="4"/>
  <c r="O44" i="4"/>
  <c r="O45" i="4"/>
  <c r="O46" i="4"/>
  <c r="O47" i="4"/>
  <c r="O48" i="4"/>
  <c r="O50" i="4"/>
  <c r="O51" i="4"/>
  <c r="O52" i="4"/>
  <c r="O53" i="4"/>
  <c r="O54" i="4"/>
  <c r="O57" i="4"/>
  <c r="O58" i="4"/>
  <c r="O59" i="4"/>
  <c r="O60" i="4"/>
  <c r="O62" i="4"/>
  <c r="O63" i="4"/>
  <c r="O64" i="4"/>
  <c r="O65" i="4"/>
  <c r="O66" i="4"/>
  <c r="O69" i="4"/>
  <c r="O70" i="4"/>
  <c r="O71" i="4"/>
  <c r="O74" i="4"/>
  <c r="O75" i="4"/>
  <c r="O76" i="4"/>
  <c r="O77" i="4"/>
  <c r="O78" i="4"/>
  <c r="O80" i="4"/>
  <c r="O81" i="4"/>
  <c r="O82" i="4"/>
  <c r="O83" i="4"/>
  <c r="O84" i="4"/>
  <c r="O86" i="4"/>
  <c r="O87" i="4"/>
  <c r="O88" i="4"/>
  <c r="O89" i="4"/>
  <c r="O92" i="4"/>
  <c r="O93" i="4"/>
  <c r="O94" i="4"/>
  <c r="O95" i="4"/>
  <c r="O96" i="4"/>
  <c r="O99" i="4"/>
  <c r="O100" i="4"/>
  <c r="O101" i="4"/>
  <c r="O102" i="4"/>
  <c r="O104" i="4"/>
  <c r="O105" i="4"/>
  <c r="O106" i="4"/>
  <c r="O107" i="4"/>
  <c r="O108" i="4"/>
  <c r="O111" i="4"/>
  <c r="O112" i="4"/>
  <c r="O113" i="4"/>
  <c r="O114" i="4"/>
  <c r="O117" i="4"/>
  <c r="O118" i="4"/>
  <c r="O119" i="4"/>
  <c r="O120" i="4"/>
  <c r="O121" i="4"/>
  <c r="O124" i="4"/>
  <c r="O125" i="4"/>
  <c r="O126" i="4"/>
  <c r="O127" i="4"/>
  <c r="O130" i="4"/>
  <c r="O131" i="4"/>
  <c r="O132" i="4"/>
  <c r="O133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6" i="4"/>
  <c r="O163" i="4"/>
  <c r="O170" i="4"/>
  <c r="O177" i="4"/>
  <c r="O184" i="4"/>
  <c r="O191" i="4"/>
  <c r="O207" i="4"/>
  <c r="O208" i="4"/>
  <c r="O209" i="4"/>
  <c r="O212" i="4"/>
  <c r="O213" i="4"/>
  <c r="O214" i="4"/>
  <c r="O215" i="4"/>
  <c r="O216" i="4"/>
  <c r="O217" i="4"/>
  <c r="O220" i="4"/>
  <c r="O221" i="4"/>
  <c r="O222" i="4"/>
  <c r="O223" i="4"/>
  <c r="O224" i="4"/>
  <c r="O228" i="4"/>
  <c r="O229" i="4"/>
  <c r="O230" i="4"/>
  <c r="O233" i="4"/>
  <c r="O234" i="4"/>
  <c r="O235" i="4"/>
  <c r="O236" i="4"/>
  <c r="O237" i="4"/>
  <c r="O240" i="4"/>
  <c r="O242" i="4"/>
  <c r="O243" i="4"/>
  <c r="O244" i="4"/>
  <c r="O250" i="4"/>
  <c r="O251" i="4"/>
  <c r="O252" i="4"/>
  <c r="O256" i="4"/>
  <c r="O257" i="4"/>
  <c r="O261" i="4"/>
  <c r="O266" i="4"/>
  <c r="O267" i="4"/>
  <c r="O268" i="4"/>
  <c r="O273" i="4"/>
  <c r="O274" i="4"/>
  <c r="O275" i="4"/>
  <c r="O276" i="4"/>
  <c r="O281" i="4"/>
  <c r="O282" i="4"/>
  <c r="O283" i="4"/>
  <c r="O284" i="4"/>
  <c r="O288" i="4"/>
  <c r="O289" i="4"/>
  <c r="O290" i="4"/>
  <c r="O295" i="4"/>
  <c r="O296" i="4"/>
  <c r="O297" i="4"/>
  <c r="O298" i="4"/>
  <c r="O299" i="4"/>
  <c r="O300" i="4"/>
  <c r="O301" i="4"/>
  <c r="O302" i="4"/>
  <c r="O303" i="4"/>
  <c r="O304" i="4"/>
  <c r="O305" i="4"/>
  <c r="O307" i="4"/>
  <c r="O308" i="4"/>
  <c r="O309" i="4"/>
  <c r="O310" i="4"/>
  <c r="O311" i="4"/>
  <c r="O312" i="4"/>
  <c r="O313" i="4"/>
  <c r="O314" i="4"/>
  <c r="O315" i="4"/>
  <c r="O316" i="4"/>
  <c r="O317" i="4"/>
  <c r="O2" i="4"/>
  <c r="T7" i="3"/>
  <c r="T8" i="3"/>
  <c r="T13" i="3"/>
  <c r="T14" i="3"/>
  <c r="T19" i="3"/>
  <c r="T20" i="3"/>
  <c r="T21" i="3"/>
  <c r="T25" i="3"/>
  <c r="T26" i="3"/>
  <c r="T31" i="3"/>
  <c r="T32" i="3"/>
  <c r="T37" i="3"/>
  <c r="T43" i="3"/>
  <c r="T49" i="3"/>
  <c r="T55" i="3"/>
  <c r="T56" i="3"/>
  <c r="T61" i="3"/>
  <c r="T67" i="3"/>
  <c r="T73" i="3"/>
  <c r="T79" i="3"/>
  <c r="T85" i="3"/>
  <c r="T91" i="3"/>
  <c r="T97" i="3"/>
  <c r="T98" i="3"/>
  <c r="T103" i="3"/>
  <c r="T109" i="3"/>
  <c r="T110" i="3"/>
  <c r="T115" i="3"/>
  <c r="T116" i="3"/>
  <c r="T122" i="3"/>
  <c r="T123" i="3"/>
  <c r="T128" i="3"/>
  <c r="T129" i="3"/>
  <c r="T134" i="3"/>
  <c r="T135" i="3"/>
  <c r="O130" i="3"/>
  <c r="O3" i="3"/>
  <c r="O4" i="3"/>
  <c r="O5" i="3"/>
  <c r="O6" i="3"/>
  <c r="O9" i="3"/>
  <c r="O10" i="3"/>
  <c r="O11" i="3"/>
  <c r="O12" i="3"/>
  <c r="O15" i="3"/>
  <c r="O16" i="3"/>
  <c r="O17" i="3"/>
  <c r="O18" i="3"/>
  <c r="O22" i="3"/>
  <c r="O23" i="3"/>
  <c r="O24" i="3"/>
  <c r="O27" i="3"/>
  <c r="O28" i="3"/>
  <c r="O29" i="3"/>
  <c r="O30" i="3"/>
  <c r="O33" i="3"/>
  <c r="O34" i="3"/>
  <c r="O35" i="3"/>
  <c r="O36" i="3"/>
  <c r="O38" i="3"/>
  <c r="O39" i="3"/>
  <c r="O40" i="3"/>
  <c r="O41" i="3"/>
  <c r="O42" i="3"/>
  <c r="O44" i="3"/>
  <c r="O45" i="3"/>
  <c r="O46" i="3"/>
  <c r="O47" i="3"/>
  <c r="O48" i="3"/>
  <c r="O50" i="3"/>
  <c r="O51" i="3"/>
  <c r="O52" i="3"/>
  <c r="O53" i="3"/>
  <c r="O54" i="3"/>
  <c r="O57" i="3"/>
  <c r="O58" i="3"/>
  <c r="O59" i="3"/>
  <c r="O60" i="3"/>
  <c r="O62" i="3"/>
  <c r="O63" i="3"/>
  <c r="O64" i="3"/>
  <c r="O65" i="3"/>
  <c r="O66" i="3"/>
  <c r="O68" i="3"/>
  <c r="O69" i="3"/>
  <c r="O70" i="3"/>
  <c r="O71" i="3"/>
  <c r="O72" i="3"/>
  <c r="O74" i="3"/>
  <c r="O75" i="3"/>
  <c r="O76" i="3"/>
  <c r="O77" i="3"/>
  <c r="O78" i="3"/>
  <c r="O80" i="3"/>
  <c r="O81" i="3"/>
  <c r="O82" i="3"/>
  <c r="O83" i="3"/>
  <c r="O84" i="3"/>
  <c r="O86" i="3"/>
  <c r="O87" i="3"/>
  <c r="O88" i="3"/>
  <c r="O89" i="3"/>
  <c r="O90" i="3"/>
  <c r="O92" i="3"/>
  <c r="O93" i="3"/>
  <c r="O94" i="3"/>
  <c r="O95" i="3"/>
  <c r="O96" i="3"/>
  <c r="O99" i="3"/>
  <c r="O100" i="3"/>
  <c r="O101" i="3"/>
  <c r="O102" i="3"/>
  <c r="O104" i="3"/>
  <c r="O105" i="3"/>
  <c r="O106" i="3"/>
  <c r="O107" i="3"/>
  <c r="O108" i="3"/>
  <c r="O111" i="3"/>
  <c r="O112" i="3"/>
  <c r="O113" i="3"/>
  <c r="O114" i="3"/>
  <c r="O117" i="3"/>
  <c r="O118" i="3"/>
  <c r="O119" i="3"/>
  <c r="O120" i="3"/>
  <c r="O121" i="3"/>
  <c r="O124" i="3"/>
  <c r="O125" i="3"/>
  <c r="O126" i="3"/>
  <c r="O127" i="3"/>
  <c r="O131" i="3"/>
  <c r="O132" i="3"/>
  <c r="O133" i="3"/>
  <c r="O136" i="3"/>
  <c r="O137" i="3"/>
  <c r="O138" i="3"/>
  <c r="O139" i="3"/>
  <c r="O140" i="3"/>
  <c r="O2" i="3"/>
  <c r="T7" i="2"/>
  <c r="T13" i="2"/>
  <c r="T14" i="2"/>
  <c r="T19" i="2"/>
  <c r="T25" i="2"/>
  <c r="T31" i="2"/>
  <c r="T37" i="2"/>
  <c r="T43" i="2"/>
  <c r="T49" i="2"/>
  <c r="T55" i="2"/>
  <c r="T61" i="2"/>
  <c r="T67" i="2"/>
  <c r="T73" i="2"/>
  <c r="T79" i="2"/>
  <c r="T85" i="2"/>
  <c r="T91" i="2"/>
  <c r="T97" i="2"/>
  <c r="T103" i="2"/>
  <c r="T109" i="2"/>
  <c r="T115" i="2"/>
  <c r="T116" i="2"/>
  <c r="T122" i="2"/>
  <c r="T128" i="2"/>
  <c r="T134" i="2"/>
  <c r="T144" i="2"/>
  <c r="T153" i="2"/>
  <c r="T159" i="2"/>
  <c r="T166" i="2"/>
  <c r="T172" i="2"/>
  <c r="T178" i="2"/>
  <c r="T184" i="2"/>
  <c r="T191" i="2"/>
  <c r="T198" i="2"/>
  <c r="T205" i="2"/>
  <c r="T211" i="2"/>
  <c r="T218" i="2"/>
  <c r="T225" i="2"/>
  <c r="T231" i="2"/>
  <c r="T239" i="2"/>
  <c r="T246" i="2"/>
  <c r="T252" i="2"/>
  <c r="T259" i="2"/>
  <c r="T266" i="2"/>
  <c r="O3" i="2"/>
  <c r="O4" i="2"/>
  <c r="O5" i="2"/>
  <c r="O6" i="2"/>
  <c r="O8" i="2"/>
  <c r="O9" i="2"/>
  <c r="O10" i="2"/>
  <c r="O11" i="2"/>
  <c r="O12" i="2"/>
  <c r="O15" i="2"/>
  <c r="O16" i="2"/>
  <c r="O17" i="2"/>
  <c r="O18" i="2"/>
  <c r="O20" i="2"/>
  <c r="O21" i="2"/>
  <c r="O22" i="2"/>
  <c r="O23" i="2"/>
  <c r="O24" i="2"/>
  <c r="O26" i="2"/>
  <c r="O27" i="2"/>
  <c r="O28" i="2"/>
  <c r="O29" i="2"/>
  <c r="O30" i="2"/>
  <c r="O32" i="2"/>
  <c r="O33" i="2"/>
  <c r="O34" i="2"/>
  <c r="O35" i="2"/>
  <c r="O36" i="2"/>
  <c r="O38" i="2"/>
  <c r="O39" i="2"/>
  <c r="O40" i="2"/>
  <c r="O41" i="2"/>
  <c r="O42" i="2"/>
  <c r="O44" i="2"/>
  <c r="O45" i="2"/>
  <c r="O46" i="2"/>
  <c r="O47" i="2"/>
  <c r="O48" i="2"/>
  <c r="O50" i="2"/>
  <c r="O51" i="2"/>
  <c r="O52" i="2"/>
  <c r="O53" i="2"/>
  <c r="O54" i="2"/>
  <c r="O56" i="2"/>
  <c r="O57" i="2"/>
  <c r="O58" i="2"/>
  <c r="O59" i="2"/>
  <c r="O60" i="2"/>
  <c r="O62" i="2"/>
  <c r="O63" i="2"/>
  <c r="O64" i="2"/>
  <c r="O65" i="2"/>
  <c r="O66" i="2"/>
  <c r="O68" i="2"/>
  <c r="O69" i="2"/>
  <c r="O70" i="2"/>
  <c r="O71" i="2"/>
  <c r="O72" i="2"/>
  <c r="O74" i="2"/>
  <c r="O75" i="2"/>
  <c r="O76" i="2"/>
  <c r="O77" i="2"/>
  <c r="O78" i="2"/>
  <c r="O80" i="2"/>
  <c r="O81" i="2"/>
  <c r="O82" i="2"/>
  <c r="O83" i="2"/>
  <c r="O84" i="2"/>
  <c r="O86" i="2"/>
  <c r="O87" i="2"/>
  <c r="O88" i="2"/>
  <c r="O89" i="2"/>
  <c r="O90" i="2"/>
  <c r="O92" i="2"/>
  <c r="O93" i="2"/>
  <c r="O94" i="2"/>
  <c r="O95" i="2"/>
  <c r="O96" i="2"/>
  <c r="O98" i="2"/>
  <c r="O99" i="2"/>
  <c r="O100" i="2"/>
  <c r="O101" i="2"/>
  <c r="O102" i="2"/>
  <c r="O104" i="2"/>
  <c r="O105" i="2"/>
  <c r="O106" i="2"/>
  <c r="O107" i="2"/>
  <c r="O108" i="2"/>
  <c r="O110" i="2"/>
  <c r="O111" i="2"/>
  <c r="O112" i="2"/>
  <c r="O113" i="2"/>
  <c r="O114" i="2"/>
  <c r="O117" i="2"/>
  <c r="O118" i="2"/>
  <c r="O119" i="2"/>
  <c r="O120" i="2"/>
  <c r="O121" i="2"/>
  <c r="O123" i="2"/>
  <c r="O124" i="2"/>
  <c r="O125" i="2"/>
  <c r="O126" i="2"/>
  <c r="O127" i="2"/>
  <c r="O129" i="2"/>
  <c r="O130" i="2"/>
  <c r="O131" i="2"/>
  <c r="O132" i="2"/>
  <c r="O133" i="2"/>
  <c r="O135" i="2"/>
  <c r="O136" i="2"/>
  <c r="O137" i="2"/>
  <c r="O138" i="2"/>
  <c r="O139" i="2"/>
  <c r="O140" i="2"/>
  <c r="O141" i="2"/>
  <c r="O142" i="2"/>
  <c r="O143" i="2"/>
  <c r="O145" i="2"/>
  <c r="O146" i="2"/>
  <c r="O147" i="2"/>
  <c r="O148" i="2"/>
  <c r="O149" i="2"/>
  <c r="O150" i="2"/>
  <c r="O151" i="2"/>
  <c r="O152" i="2"/>
  <c r="O154" i="2"/>
  <c r="O155" i="2"/>
  <c r="O156" i="2"/>
  <c r="O157" i="2"/>
  <c r="O158" i="2"/>
  <c r="O160" i="2"/>
  <c r="O161" i="2"/>
  <c r="O162" i="2"/>
  <c r="O163" i="2"/>
  <c r="O164" i="2"/>
  <c r="O165" i="2"/>
  <c r="O167" i="2"/>
  <c r="O168" i="2"/>
  <c r="O169" i="2"/>
  <c r="O170" i="2"/>
  <c r="O171" i="2"/>
  <c r="O173" i="2"/>
  <c r="O174" i="2"/>
  <c r="O175" i="2"/>
  <c r="O176" i="2"/>
  <c r="O177" i="2"/>
  <c r="O179" i="2"/>
  <c r="O180" i="2"/>
  <c r="O181" i="2"/>
  <c r="O182" i="2"/>
  <c r="O183" i="2"/>
  <c r="O185" i="2"/>
  <c r="O186" i="2"/>
  <c r="O187" i="2"/>
  <c r="O188" i="2"/>
  <c r="O189" i="2"/>
  <c r="O190" i="2"/>
  <c r="O192" i="2"/>
  <c r="O193" i="2"/>
  <c r="O194" i="2"/>
  <c r="O195" i="2"/>
  <c r="O196" i="2"/>
  <c r="O197" i="2"/>
  <c r="O199" i="2"/>
  <c r="O200" i="2"/>
  <c r="O201" i="2"/>
  <c r="O202" i="2"/>
  <c r="O203" i="2"/>
  <c r="O204" i="2"/>
  <c r="O206" i="2"/>
  <c r="O207" i="2"/>
  <c r="O208" i="2"/>
  <c r="O209" i="2"/>
  <c r="O210" i="2"/>
  <c r="O212" i="2"/>
  <c r="O213" i="2"/>
  <c r="O214" i="2"/>
  <c r="O215" i="2"/>
  <c r="O216" i="2"/>
  <c r="O217" i="2"/>
  <c r="O219" i="2"/>
  <c r="O220" i="2"/>
  <c r="O221" i="2"/>
  <c r="O222" i="2"/>
  <c r="O223" i="2"/>
  <c r="O224" i="2"/>
  <c r="O226" i="2"/>
  <c r="O227" i="2"/>
  <c r="O228" i="2"/>
  <c r="O229" i="2"/>
  <c r="O230" i="2"/>
  <c r="O232" i="2"/>
  <c r="O233" i="2"/>
  <c r="O234" i="2"/>
  <c r="O235" i="2"/>
  <c r="O236" i="2"/>
  <c r="O237" i="2"/>
  <c r="O238" i="2"/>
  <c r="O240" i="2"/>
  <c r="O241" i="2"/>
  <c r="O242" i="2"/>
  <c r="O243" i="2"/>
  <c r="O244" i="2"/>
  <c r="O245" i="2"/>
  <c r="O247" i="2"/>
  <c r="O248" i="2"/>
  <c r="O249" i="2"/>
  <c r="O250" i="2"/>
  <c r="O251" i="2"/>
  <c r="O253" i="2"/>
  <c r="O254" i="2"/>
  <c r="O255" i="2"/>
  <c r="O256" i="2"/>
  <c r="O257" i="2"/>
  <c r="O258" i="2"/>
  <c r="O260" i="2"/>
  <c r="O261" i="2"/>
  <c r="O262" i="2"/>
  <c r="O263" i="2"/>
  <c r="O264" i="2"/>
  <c r="O265" i="2"/>
  <c r="O267" i="2"/>
  <c r="O268" i="2"/>
  <c r="O269" i="2"/>
  <c r="O270" i="2"/>
  <c r="O271" i="2"/>
  <c r="O272" i="2"/>
  <c r="O273" i="2"/>
  <c r="O274" i="2"/>
  <c r="O275" i="2"/>
  <c r="O276" i="2"/>
  <c r="O277" i="2"/>
  <c r="O2" i="2"/>
  <c r="AE3" i="1"/>
  <c r="AD3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0" i="1"/>
  <c r="AC52" i="1"/>
  <c r="AC54" i="1"/>
  <c r="AC56" i="1"/>
  <c r="AC57" i="1"/>
  <c r="AC59" i="1"/>
  <c r="AC61" i="1"/>
  <c r="AC63" i="1"/>
  <c r="AC65" i="1"/>
  <c r="AC67" i="1"/>
  <c r="AC69" i="1"/>
  <c r="AC71" i="1"/>
  <c r="AC73" i="1"/>
  <c r="AC75" i="1"/>
  <c r="AC77" i="1"/>
  <c r="AC78" i="1"/>
  <c r="AC80" i="1"/>
  <c r="AC81" i="1"/>
  <c r="AC84" i="1"/>
  <c r="AC88" i="1"/>
  <c r="AC90" i="1"/>
  <c r="AC92" i="1"/>
  <c r="AC96" i="1"/>
  <c r="Z3" i="1"/>
  <c r="Y3" i="1"/>
  <c r="X4" i="1"/>
  <c r="X5" i="1"/>
  <c r="X6" i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47" i="1"/>
  <c r="X49" i="1"/>
  <c r="X52" i="1"/>
  <c r="X54" i="1"/>
  <c r="X56" i="1"/>
  <c r="X59" i="1"/>
  <c r="X61" i="1"/>
  <c r="X63" i="1"/>
  <c r="X65" i="1"/>
  <c r="X67" i="1"/>
  <c r="X69" i="1"/>
  <c r="X71" i="1"/>
  <c r="X73" i="1"/>
  <c r="X75" i="1"/>
  <c r="X77" i="1"/>
  <c r="X80" i="1"/>
  <c r="X83" i="1"/>
  <c r="X84" i="1"/>
  <c r="X86" i="1"/>
  <c r="X87" i="1"/>
  <c r="X88" i="1"/>
  <c r="X90" i="1"/>
  <c r="X92" i="1"/>
  <c r="X94" i="1"/>
  <c r="X95" i="1"/>
  <c r="X96" i="1"/>
  <c r="X3" i="1"/>
  <c r="S51" i="1"/>
  <c r="T3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3" i="1"/>
  <c r="S55" i="1"/>
  <c r="S57" i="1"/>
  <c r="S58" i="1"/>
  <c r="S60" i="1"/>
  <c r="S62" i="1"/>
  <c r="S64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N3" i="1"/>
  <c r="Q4" i="1" l="1"/>
  <c r="Q5" i="1"/>
  <c r="Q6" i="1"/>
  <c r="Q7" i="1"/>
  <c r="Q8" i="1"/>
  <c r="Q9" i="1"/>
  <c r="Q10" i="1"/>
  <c r="Q11" i="1"/>
  <c r="R3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3" i="1"/>
  <c r="P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M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4" i="1"/>
  <c r="L5" i="1"/>
  <c r="L3" i="1"/>
  <c r="U3" i="1"/>
  <c r="V3" i="1"/>
  <c r="S2" i="2" l="1"/>
  <c r="U2" i="4"/>
  <c r="V2" i="4" s="1"/>
  <c r="S2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P2" i="4"/>
  <c r="N2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R277" i="4"/>
  <c r="R276" i="4"/>
  <c r="M276" i="4"/>
  <c r="R275" i="4"/>
  <c r="M275" i="4"/>
  <c r="R274" i="4"/>
  <c r="M274" i="4"/>
  <c r="R273" i="4"/>
  <c r="M273" i="4"/>
  <c r="R272" i="4"/>
  <c r="M272" i="4"/>
  <c r="R271" i="4"/>
  <c r="M271" i="4"/>
  <c r="R270" i="4"/>
  <c r="M270" i="4"/>
  <c r="R269" i="4"/>
  <c r="M269" i="4"/>
  <c r="R268" i="4"/>
  <c r="M268" i="4"/>
  <c r="R267" i="4"/>
  <c r="M267" i="4"/>
  <c r="R266" i="4"/>
  <c r="M266" i="4"/>
  <c r="R265" i="4"/>
  <c r="M265" i="4"/>
  <c r="R264" i="4"/>
  <c r="M264" i="4"/>
  <c r="R263" i="4"/>
  <c r="M263" i="4"/>
  <c r="R262" i="4"/>
  <c r="M262" i="4"/>
  <c r="R261" i="4"/>
  <c r="M261" i="4"/>
  <c r="R260" i="4"/>
  <c r="M260" i="4"/>
  <c r="R259" i="4"/>
  <c r="M259" i="4"/>
  <c r="R258" i="4"/>
  <c r="M258" i="4"/>
  <c r="R257" i="4"/>
  <c r="M257" i="4"/>
  <c r="R256" i="4"/>
  <c r="M256" i="4"/>
  <c r="R255" i="4"/>
  <c r="M255" i="4"/>
  <c r="R254" i="4"/>
  <c r="M254" i="4"/>
  <c r="R253" i="4"/>
  <c r="M253" i="4"/>
  <c r="R252" i="4"/>
  <c r="M252" i="4"/>
  <c r="R251" i="4"/>
  <c r="M251" i="4"/>
  <c r="R250" i="4"/>
  <c r="M250" i="4"/>
  <c r="R249" i="4"/>
  <c r="M249" i="4"/>
  <c r="R248" i="4"/>
  <c r="M248" i="4"/>
  <c r="R247" i="4"/>
  <c r="M247" i="4"/>
  <c r="R246" i="4"/>
  <c r="M246" i="4"/>
  <c r="R245" i="4"/>
  <c r="M245" i="4"/>
  <c r="R244" i="4"/>
  <c r="M244" i="4"/>
  <c r="R243" i="4"/>
  <c r="M243" i="4"/>
  <c r="R242" i="4"/>
  <c r="M242" i="4"/>
  <c r="R241" i="4"/>
  <c r="M241" i="4"/>
  <c r="R240" i="4"/>
  <c r="M240" i="4"/>
  <c r="R239" i="4"/>
  <c r="M239" i="4"/>
  <c r="R238" i="4"/>
  <c r="M238" i="4"/>
  <c r="R237" i="4"/>
  <c r="M237" i="4"/>
  <c r="R236" i="4"/>
  <c r="M236" i="4"/>
  <c r="R235" i="4"/>
  <c r="M235" i="4"/>
  <c r="R234" i="4"/>
  <c r="M234" i="4"/>
  <c r="R233" i="4"/>
  <c r="M233" i="4"/>
  <c r="R232" i="4"/>
  <c r="M232" i="4"/>
  <c r="R231" i="4"/>
  <c r="M231" i="4"/>
  <c r="R230" i="4"/>
  <c r="M230" i="4"/>
  <c r="R229" i="4"/>
  <c r="M229" i="4"/>
  <c r="R228" i="4"/>
  <c r="M228" i="4"/>
  <c r="R227" i="4"/>
  <c r="M227" i="4"/>
  <c r="R226" i="4"/>
  <c r="M226" i="4"/>
  <c r="R225" i="4"/>
  <c r="M225" i="4"/>
  <c r="R224" i="4"/>
  <c r="M224" i="4"/>
  <c r="R223" i="4"/>
  <c r="M223" i="4"/>
  <c r="R222" i="4"/>
  <c r="M222" i="4"/>
  <c r="R221" i="4"/>
  <c r="M221" i="4"/>
  <c r="R220" i="4"/>
  <c r="M220" i="4"/>
  <c r="R219" i="4"/>
  <c r="M219" i="4"/>
  <c r="R218" i="4"/>
  <c r="M218" i="4"/>
  <c r="R217" i="4"/>
  <c r="M217" i="4"/>
  <c r="R216" i="4"/>
  <c r="M216" i="4"/>
  <c r="R215" i="4"/>
  <c r="M215" i="4"/>
  <c r="R214" i="4"/>
  <c r="M214" i="4"/>
  <c r="R213" i="4"/>
  <c r="M213" i="4"/>
  <c r="R212" i="4"/>
  <c r="M212" i="4"/>
  <c r="R211" i="4"/>
  <c r="M211" i="4"/>
  <c r="R210" i="4"/>
  <c r="M210" i="4"/>
  <c r="R209" i="4"/>
  <c r="M209" i="4"/>
  <c r="R208" i="4"/>
  <c r="M208" i="4"/>
  <c r="R207" i="4"/>
  <c r="M207" i="4"/>
  <c r="R206" i="4"/>
  <c r="M206" i="4"/>
  <c r="R205" i="4"/>
  <c r="M205" i="4"/>
  <c r="R204" i="4"/>
  <c r="M204" i="4"/>
  <c r="R203" i="4"/>
  <c r="M203" i="4"/>
  <c r="R202" i="4"/>
  <c r="M202" i="4"/>
  <c r="R201" i="4"/>
  <c r="M201" i="4"/>
  <c r="R200" i="4"/>
  <c r="M200" i="4"/>
  <c r="R199" i="4"/>
  <c r="M199" i="4"/>
  <c r="R198" i="4"/>
  <c r="M198" i="4"/>
  <c r="R197" i="4"/>
  <c r="M197" i="4"/>
  <c r="R196" i="4"/>
  <c r="M196" i="4"/>
  <c r="R195" i="4"/>
  <c r="M195" i="4"/>
  <c r="R194" i="4"/>
  <c r="M194" i="4"/>
  <c r="R193" i="4"/>
  <c r="M193" i="4"/>
  <c r="R192" i="4"/>
  <c r="M192" i="4"/>
  <c r="R191" i="4"/>
  <c r="M191" i="4"/>
  <c r="R190" i="4"/>
  <c r="M190" i="4"/>
  <c r="R189" i="4"/>
  <c r="M189" i="4"/>
  <c r="R188" i="4"/>
  <c r="M188" i="4"/>
  <c r="R187" i="4"/>
  <c r="M187" i="4"/>
  <c r="R186" i="4"/>
  <c r="M186" i="4"/>
  <c r="R185" i="4"/>
  <c r="M185" i="4"/>
  <c r="R184" i="4"/>
  <c r="M184" i="4"/>
  <c r="R183" i="4"/>
  <c r="M183" i="4"/>
  <c r="R182" i="4"/>
  <c r="M182" i="4"/>
  <c r="R181" i="4"/>
  <c r="M181" i="4"/>
  <c r="R180" i="4"/>
  <c r="M180" i="4"/>
  <c r="R179" i="4"/>
  <c r="M179" i="4"/>
  <c r="R178" i="4"/>
  <c r="M178" i="4"/>
  <c r="R177" i="4"/>
  <c r="M177" i="4"/>
  <c r="R176" i="4"/>
  <c r="M176" i="4"/>
  <c r="R175" i="4"/>
  <c r="M175" i="4"/>
  <c r="R174" i="4"/>
  <c r="M174" i="4"/>
  <c r="R173" i="4"/>
  <c r="M173" i="4"/>
  <c r="R172" i="4"/>
  <c r="M172" i="4"/>
  <c r="R171" i="4"/>
  <c r="M171" i="4"/>
  <c r="R170" i="4"/>
  <c r="M170" i="4"/>
  <c r="R169" i="4"/>
  <c r="M169" i="4"/>
  <c r="R168" i="4"/>
  <c r="M168" i="4"/>
  <c r="R167" i="4"/>
  <c r="M167" i="4"/>
  <c r="R166" i="4"/>
  <c r="M166" i="4"/>
  <c r="R165" i="4"/>
  <c r="M165" i="4"/>
  <c r="R164" i="4"/>
  <c r="M164" i="4"/>
  <c r="R163" i="4"/>
  <c r="M163" i="4"/>
  <c r="R162" i="4"/>
  <c r="M162" i="4"/>
  <c r="R161" i="4"/>
  <c r="M161" i="4"/>
  <c r="R160" i="4"/>
  <c r="M160" i="4"/>
  <c r="R159" i="4"/>
  <c r="M159" i="4"/>
  <c r="R158" i="4"/>
  <c r="M158" i="4"/>
  <c r="R157" i="4"/>
  <c r="M157" i="4"/>
  <c r="R156" i="4"/>
  <c r="M156" i="4"/>
  <c r="R155" i="4"/>
  <c r="M155" i="4"/>
  <c r="R154" i="4"/>
  <c r="M154" i="4"/>
  <c r="R153" i="4"/>
  <c r="M153" i="4"/>
  <c r="R152" i="4"/>
  <c r="M152" i="4"/>
  <c r="R151" i="4"/>
  <c r="M151" i="4"/>
  <c r="R150" i="4"/>
  <c r="M150" i="4"/>
  <c r="R149" i="4"/>
  <c r="M149" i="4"/>
  <c r="R148" i="4"/>
  <c r="M148" i="4"/>
  <c r="R147" i="4"/>
  <c r="M147" i="4"/>
  <c r="R146" i="4"/>
  <c r="M146" i="4"/>
  <c r="R145" i="4"/>
  <c r="M145" i="4"/>
  <c r="R144" i="4"/>
  <c r="M144" i="4"/>
  <c r="R143" i="4"/>
  <c r="M143" i="4"/>
  <c r="R142" i="4"/>
  <c r="M142" i="4"/>
  <c r="R141" i="4"/>
  <c r="M141" i="4"/>
  <c r="R140" i="4"/>
  <c r="M140" i="4"/>
  <c r="R139" i="4"/>
  <c r="M139" i="4"/>
  <c r="R138" i="4"/>
  <c r="M138" i="4"/>
  <c r="R137" i="4"/>
  <c r="M137" i="4"/>
  <c r="R136" i="4"/>
  <c r="M136" i="4"/>
  <c r="R135" i="4"/>
  <c r="M135" i="4"/>
  <c r="R134" i="4"/>
  <c r="M134" i="4"/>
  <c r="R133" i="4"/>
  <c r="M133" i="4"/>
  <c r="R132" i="4"/>
  <c r="M132" i="4"/>
  <c r="R131" i="4"/>
  <c r="M131" i="4"/>
  <c r="R130" i="4"/>
  <c r="M130" i="4"/>
  <c r="R129" i="4"/>
  <c r="M129" i="4"/>
  <c r="R128" i="4"/>
  <c r="M128" i="4"/>
  <c r="R127" i="4"/>
  <c r="M127" i="4"/>
  <c r="R126" i="4"/>
  <c r="M126" i="4"/>
  <c r="R125" i="4"/>
  <c r="M125" i="4"/>
  <c r="R124" i="4"/>
  <c r="M124" i="4"/>
  <c r="R123" i="4"/>
  <c r="M123" i="4"/>
  <c r="R122" i="4"/>
  <c r="M122" i="4"/>
  <c r="R121" i="4"/>
  <c r="M121" i="4"/>
  <c r="R120" i="4"/>
  <c r="M120" i="4"/>
  <c r="R119" i="4"/>
  <c r="M119" i="4"/>
  <c r="R118" i="4"/>
  <c r="M118" i="4"/>
  <c r="R117" i="4"/>
  <c r="M117" i="4"/>
  <c r="R116" i="4"/>
  <c r="M116" i="4"/>
  <c r="R115" i="4"/>
  <c r="M115" i="4"/>
  <c r="R114" i="4"/>
  <c r="M114" i="4"/>
  <c r="R113" i="4"/>
  <c r="M113" i="4"/>
  <c r="R112" i="4"/>
  <c r="M112" i="4"/>
  <c r="R111" i="4"/>
  <c r="M111" i="4"/>
  <c r="R110" i="4"/>
  <c r="M110" i="4"/>
  <c r="R109" i="4"/>
  <c r="M109" i="4"/>
  <c r="R108" i="4"/>
  <c r="M108" i="4"/>
  <c r="R107" i="4"/>
  <c r="M107" i="4"/>
  <c r="R106" i="4"/>
  <c r="M106" i="4"/>
  <c r="R105" i="4"/>
  <c r="M105" i="4"/>
  <c r="R104" i="4"/>
  <c r="M104" i="4"/>
  <c r="R103" i="4"/>
  <c r="M103" i="4"/>
  <c r="R102" i="4"/>
  <c r="M102" i="4"/>
  <c r="R101" i="4"/>
  <c r="M101" i="4"/>
  <c r="R100" i="4"/>
  <c r="M100" i="4"/>
  <c r="R99" i="4"/>
  <c r="M99" i="4"/>
  <c r="R98" i="4"/>
  <c r="M98" i="4"/>
  <c r="R97" i="4"/>
  <c r="M97" i="4"/>
  <c r="R96" i="4"/>
  <c r="M96" i="4"/>
  <c r="R95" i="4"/>
  <c r="M95" i="4"/>
  <c r="R94" i="4"/>
  <c r="M94" i="4"/>
  <c r="R93" i="4"/>
  <c r="M93" i="4"/>
  <c r="R92" i="4"/>
  <c r="M92" i="4"/>
  <c r="R91" i="4"/>
  <c r="M91" i="4"/>
  <c r="R90" i="4"/>
  <c r="M90" i="4"/>
  <c r="R89" i="4"/>
  <c r="M89" i="4"/>
  <c r="R88" i="4"/>
  <c r="M88" i="4"/>
  <c r="R87" i="4"/>
  <c r="M87" i="4"/>
  <c r="R86" i="4"/>
  <c r="M86" i="4"/>
  <c r="R85" i="4"/>
  <c r="M85" i="4"/>
  <c r="R84" i="4"/>
  <c r="M84" i="4"/>
  <c r="R83" i="4"/>
  <c r="M83" i="4"/>
  <c r="R82" i="4"/>
  <c r="M82" i="4"/>
  <c r="R81" i="4"/>
  <c r="M81" i="4"/>
  <c r="R80" i="4"/>
  <c r="M80" i="4"/>
  <c r="R79" i="4"/>
  <c r="M79" i="4"/>
  <c r="R78" i="4"/>
  <c r="M78" i="4"/>
  <c r="R77" i="4"/>
  <c r="M77" i="4"/>
  <c r="R76" i="4"/>
  <c r="M76" i="4"/>
  <c r="R75" i="4"/>
  <c r="M75" i="4"/>
  <c r="R74" i="4"/>
  <c r="M74" i="4"/>
  <c r="R73" i="4"/>
  <c r="M73" i="4"/>
  <c r="R72" i="4"/>
  <c r="M72" i="4"/>
  <c r="R71" i="4"/>
  <c r="M71" i="4"/>
  <c r="R70" i="4"/>
  <c r="M70" i="4"/>
  <c r="R69" i="4"/>
  <c r="M69" i="4"/>
  <c r="R68" i="4"/>
  <c r="M68" i="4"/>
  <c r="R67" i="4"/>
  <c r="M67" i="4"/>
  <c r="R66" i="4"/>
  <c r="M66" i="4"/>
  <c r="R65" i="4"/>
  <c r="M65" i="4"/>
  <c r="R64" i="4"/>
  <c r="M64" i="4"/>
  <c r="R63" i="4"/>
  <c r="M63" i="4"/>
  <c r="R62" i="4"/>
  <c r="M62" i="4"/>
  <c r="R61" i="4"/>
  <c r="M61" i="4"/>
  <c r="R60" i="4"/>
  <c r="M60" i="4"/>
  <c r="R59" i="4"/>
  <c r="M59" i="4"/>
  <c r="R58" i="4"/>
  <c r="M58" i="4"/>
  <c r="R57" i="4"/>
  <c r="M57" i="4"/>
  <c r="R56" i="4"/>
  <c r="M56" i="4"/>
  <c r="R55" i="4"/>
  <c r="M55" i="4"/>
  <c r="R54" i="4"/>
  <c r="M54" i="4"/>
  <c r="R53" i="4"/>
  <c r="M53" i="4"/>
  <c r="R52" i="4"/>
  <c r="M52" i="4"/>
  <c r="R51" i="4"/>
  <c r="M51" i="4"/>
  <c r="R50" i="4"/>
  <c r="M50" i="4"/>
  <c r="R49" i="4"/>
  <c r="M49" i="4"/>
  <c r="R48" i="4"/>
  <c r="M48" i="4"/>
  <c r="R47" i="4"/>
  <c r="M47" i="4"/>
  <c r="R46" i="4"/>
  <c r="M46" i="4"/>
  <c r="R45" i="4"/>
  <c r="M45" i="4"/>
  <c r="R44" i="4"/>
  <c r="M44" i="4"/>
  <c r="R43" i="4"/>
  <c r="M43" i="4"/>
  <c r="R42" i="4"/>
  <c r="M42" i="4"/>
  <c r="R41" i="4"/>
  <c r="M41" i="4"/>
  <c r="R40" i="4"/>
  <c r="M40" i="4"/>
  <c r="R39" i="4"/>
  <c r="M39" i="4"/>
  <c r="R38" i="4"/>
  <c r="M38" i="4"/>
  <c r="R37" i="4"/>
  <c r="M37" i="4"/>
  <c r="R36" i="4"/>
  <c r="M36" i="4"/>
  <c r="R35" i="4"/>
  <c r="M35" i="4"/>
  <c r="R34" i="4"/>
  <c r="M34" i="4"/>
  <c r="R33" i="4"/>
  <c r="M33" i="4"/>
  <c r="R32" i="4"/>
  <c r="M32" i="4"/>
  <c r="R31" i="4"/>
  <c r="M31" i="4"/>
  <c r="R30" i="4"/>
  <c r="M30" i="4"/>
  <c r="R29" i="4"/>
  <c r="M29" i="4"/>
  <c r="R28" i="4"/>
  <c r="M28" i="4"/>
  <c r="R27" i="4"/>
  <c r="M27" i="4"/>
  <c r="R26" i="4"/>
  <c r="M26" i="4"/>
  <c r="R25" i="4"/>
  <c r="M25" i="4"/>
  <c r="R24" i="4"/>
  <c r="M24" i="4"/>
  <c r="R23" i="4"/>
  <c r="M23" i="4"/>
  <c r="R22" i="4"/>
  <c r="M22" i="4"/>
  <c r="R21" i="4"/>
  <c r="M21" i="4"/>
  <c r="R20" i="4"/>
  <c r="M20" i="4"/>
  <c r="R19" i="4"/>
  <c r="M19" i="4"/>
  <c r="R18" i="4"/>
  <c r="M18" i="4"/>
  <c r="R17" i="4"/>
  <c r="M17" i="4"/>
  <c r="R16" i="4"/>
  <c r="M16" i="4"/>
  <c r="R15" i="4"/>
  <c r="M15" i="4"/>
  <c r="R14" i="4"/>
  <c r="M14" i="4"/>
  <c r="R13" i="4"/>
  <c r="M13" i="4"/>
  <c r="R12" i="4"/>
  <c r="M12" i="4"/>
  <c r="R11" i="4"/>
  <c r="M11" i="4"/>
  <c r="R10" i="4"/>
  <c r="M10" i="4"/>
  <c r="R9" i="4"/>
  <c r="M9" i="4"/>
  <c r="R8" i="4"/>
  <c r="M8" i="4"/>
  <c r="R7" i="4"/>
  <c r="M7" i="4"/>
  <c r="R6" i="4"/>
  <c r="M6" i="4"/>
  <c r="R5" i="4"/>
  <c r="M5" i="4"/>
  <c r="R4" i="4"/>
  <c r="M4" i="4"/>
  <c r="R3" i="4"/>
  <c r="M3" i="4"/>
  <c r="R2" i="4"/>
  <c r="M2" i="4"/>
  <c r="U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P2" i="3"/>
  <c r="M4" i="3"/>
  <c r="M5" i="3"/>
  <c r="M8" i="3"/>
  <c r="M12" i="3"/>
  <c r="M13" i="3"/>
  <c r="M20" i="3"/>
  <c r="M21" i="3"/>
  <c r="M26" i="3"/>
  <c r="M28" i="3"/>
  <c r="M29" i="3"/>
  <c r="M32" i="3"/>
  <c r="M36" i="3"/>
  <c r="M37" i="3"/>
  <c r="M44" i="3"/>
  <c r="M45" i="3"/>
  <c r="M52" i="3"/>
  <c r="M53" i="3"/>
  <c r="M56" i="3"/>
  <c r="M61" i="3"/>
  <c r="M69" i="3"/>
  <c r="M77" i="3"/>
  <c r="M85" i="3"/>
  <c r="M93" i="3"/>
  <c r="M98" i="3"/>
  <c r="M110" i="3"/>
  <c r="M116" i="3"/>
  <c r="M117" i="3"/>
  <c r="M123" i="3"/>
  <c r="M124" i="3"/>
  <c r="M125" i="3"/>
  <c r="M129" i="3"/>
  <c r="M132" i="3"/>
  <c r="M133" i="3"/>
  <c r="M135" i="3"/>
  <c r="M140" i="3"/>
  <c r="U2" i="2"/>
  <c r="V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P2" i="2"/>
  <c r="Q2" i="2" s="1"/>
  <c r="N2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R2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J3" i="4"/>
  <c r="J4" i="4"/>
  <c r="J6" i="4"/>
  <c r="J7" i="4"/>
  <c r="J8" i="4"/>
  <c r="J12" i="4"/>
  <c r="J13" i="4"/>
  <c r="J14" i="4"/>
  <c r="J18" i="4"/>
  <c r="J19" i="4"/>
  <c r="J20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10" i="4"/>
  <c r="J211" i="4"/>
  <c r="J212" i="4"/>
  <c r="J214" i="4"/>
  <c r="J215" i="4"/>
  <c r="J218" i="4"/>
  <c r="J219" i="4"/>
  <c r="J220" i="4"/>
  <c r="J222" i="4"/>
  <c r="J223" i="4"/>
  <c r="J225" i="4"/>
  <c r="J226" i="4"/>
  <c r="J227" i="4"/>
  <c r="J229" i="4"/>
  <c r="J231" i="4"/>
  <c r="J232" i="4"/>
  <c r="J233" i="4"/>
  <c r="J238" i="4"/>
  <c r="J239" i="4"/>
  <c r="J241" i="4"/>
  <c r="J245" i="4"/>
  <c r="J246" i="4"/>
  <c r="J247" i="4"/>
  <c r="J248" i="4"/>
  <c r="J249" i="4"/>
  <c r="J253" i="4"/>
  <c r="J254" i="4"/>
  <c r="J255" i="4"/>
  <c r="J258" i="4"/>
  <c r="J259" i="4"/>
  <c r="J260" i="4"/>
  <c r="J261" i="4"/>
  <c r="J262" i="4"/>
  <c r="J263" i="4"/>
  <c r="J264" i="4"/>
  <c r="J265" i="4"/>
  <c r="J267" i="4"/>
  <c r="J269" i="4"/>
  <c r="J270" i="4"/>
  <c r="J271" i="4"/>
  <c r="J272" i="4"/>
  <c r="J275" i="4"/>
  <c r="J277" i="4"/>
  <c r="J278" i="4"/>
  <c r="J279" i="4"/>
  <c r="J280" i="4"/>
  <c r="J282" i="4"/>
  <c r="J285" i="4"/>
  <c r="J286" i="4"/>
  <c r="J287" i="4"/>
  <c r="J289" i="4"/>
  <c r="J291" i="4"/>
  <c r="J292" i="4"/>
  <c r="J293" i="4"/>
  <c r="J294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2" i="4"/>
  <c r="J140" i="3"/>
  <c r="J3" i="3"/>
  <c r="J4" i="3"/>
  <c r="J5" i="3"/>
  <c r="J6" i="3"/>
  <c r="M6" i="3" s="1"/>
  <c r="J7" i="3"/>
  <c r="M7" i="3" s="1"/>
  <c r="J9" i="3"/>
  <c r="M9" i="3" s="1"/>
  <c r="J10" i="3"/>
  <c r="M10" i="3" s="1"/>
  <c r="J11" i="3"/>
  <c r="J12" i="3"/>
  <c r="J13" i="3"/>
  <c r="J14" i="3"/>
  <c r="M14" i="3" s="1"/>
  <c r="J15" i="3"/>
  <c r="M15" i="3" s="1"/>
  <c r="J16" i="3"/>
  <c r="J17" i="3"/>
  <c r="M17" i="3" s="1"/>
  <c r="J18" i="3"/>
  <c r="M18" i="3" s="1"/>
  <c r="J19" i="3"/>
  <c r="J22" i="3"/>
  <c r="M22" i="3" s="1"/>
  <c r="J23" i="3"/>
  <c r="M23" i="3" s="1"/>
  <c r="J24" i="3"/>
  <c r="J25" i="3"/>
  <c r="J27" i="3"/>
  <c r="J28" i="3"/>
  <c r="J29" i="3"/>
  <c r="J30" i="3"/>
  <c r="M30" i="3" s="1"/>
  <c r="J31" i="3"/>
  <c r="M31" i="3" s="1"/>
  <c r="J33" i="3"/>
  <c r="M33" i="3" s="1"/>
  <c r="J34" i="3"/>
  <c r="M34" i="3" s="1"/>
  <c r="J35" i="3"/>
  <c r="J36" i="3"/>
  <c r="J37" i="3"/>
  <c r="J38" i="3"/>
  <c r="M38" i="3" s="1"/>
  <c r="J39" i="3"/>
  <c r="M39" i="3" s="1"/>
  <c r="J40" i="3"/>
  <c r="J41" i="3"/>
  <c r="M41" i="3" s="1"/>
  <c r="J42" i="3"/>
  <c r="M42" i="3" s="1"/>
  <c r="J43" i="3"/>
  <c r="J44" i="3"/>
  <c r="J45" i="3"/>
  <c r="J46" i="3"/>
  <c r="M46" i="3" s="1"/>
  <c r="J47" i="3"/>
  <c r="M47" i="3" s="1"/>
  <c r="J48" i="3"/>
  <c r="J49" i="3"/>
  <c r="M49" i="3" s="1"/>
  <c r="J50" i="3"/>
  <c r="M50" i="3" s="1"/>
  <c r="J51" i="3"/>
  <c r="J52" i="3"/>
  <c r="J53" i="3"/>
  <c r="J54" i="3"/>
  <c r="M54" i="3" s="1"/>
  <c r="J55" i="3"/>
  <c r="M55" i="3" s="1"/>
  <c r="J57" i="3"/>
  <c r="M57" i="3" s="1"/>
  <c r="J58" i="3"/>
  <c r="M58" i="3" s="1"/>
  <c r="J59" i="3"/>
  <c r="J60" i="3"/>
  <c r="J61" i="3"/>
  <c r="J62" i="3"/>
  <c r="M62" i="3" s="1"/>
  <c r="J63" i="3"/>
  <c r="M63" i="3" s="1"/>
  <c r="J64" i="3"/>
  <c r="J65" i="3"/>
  <c r="M65" i="3" s="1"/>
  <c r="J66" i="3"/>
  <c r="M66" i="3" s="1"/>
  <c r="J67" i="3"/>
  <c r="J68" i="3"/>
  <c r="J69" i="3"/>
  <c r="J70" i="3"/>
  <c r="M70" i="3" s="1"/>
  <c r="J71" i="3"/>
  <c r="M71" i="3" s="1"/>
  <c r="J72" i="3"/>
  <c r="J73" i="3"/>
  <c r="M73" i="3" s="1"/>
  <c r="J74" i="3"/>
  <c r="M74" i="3" s="1"/>
  <c r="J75" i="3"/>
  <c r="J76" i="3"/>
  <c r="J77" i="3"/>
  <c r="J78" i="3"/>
  <c r="M78" i="3" s="1"/>
  <c r="J79" i="3"/>
  <c r="M79" i="3" s="1"/>
  <c r="J80" i="3"/>
  <c r="J81" i="3"/>
  <c r="M81" i="3" s="1"/>
  <c r="J82" i="3"/>
  <c r="M82" i="3" s="1"/>
  <c r="J83" i="3"/>
  <c r="J84" i="3"/>
  <c r="J85" i="3"/>
  <c r="J86" i="3"/>
  <c r="M86" i="3" s="1"/>
  <c r="J87" i="3"/>
  <c r="M87" i="3" s="1"/>
  <c r="J88" i="3"/>
  <c r="J89" i="3"/>
  <c r="M89" i="3" s="1"/>
  <c r="J90" i="3"/>
  <c r="M90" i="3" s="1"/>
  <c r="J91" i="3"/>
  <c r="J92" i="3"/>
  <c r="J93" i="3"/>
  <c r="J94" i="3"/>
  <c r="M94" i="3" s="1"/>
  <c r="J95" i="3"/>
  <c r="M95" i="3" s="1"/>
  <c r="J96" i="3"/>
  <c r="J97" i="3"/>
  <c r="M97" i="3" s="1"/>
  <c r="J99" i="3"/>
  <c r="J100" i="3"/>
  <c r="J101" i="3"/>
  <c r="M101" i="3" s="1"/>
  <c r="J102" i="3"/>
  <c r="M102" i="3" s="1"/>
  <c r="J103" i="3"/>
  <c r="M103" i="3" s="1"/>
  <c r="J104" i="3"/>
  <c r="J105" i="3"/>
  <c r="M105" i="3" s="1"/>
  <c r="J106" i="3"/>
  <c r="M106" i="3" s="1"/>
  <c r="J107" i="3"/>
  <c r="J108" i="3"/>
  <c r="J109" i="3"/>
  <c r="J111" i="3"/>
  <c r="M111" i="3" s="1"/>
  <c r="J112" i="3"/>
  <c r="J113" i="3"/>
  <c r="M113" i="3" s="1"/>
  <c r="J114" i="3"/>
  <c r="M114" i="3" s="1"/>
  <c r="J115" i="3"/>
  <c r="J116" i="3"/>
  <c r="J117" i="3"/>
  <c r="J118" i="3"/>
  <c r="M118" i="3" s="1"/>
  <c r="J119" i="3"/>
  <c r="M119" i="3" s="1"/>
  <c r="J120" i="3"/>
  <c r="J121" i="3"/>
  <c r="M121" i="3" s="1"/>
  <c r="J122" i="3"/>
  <c r="M122" i="3" s="1"/>
  <c r="J124" i="3"/>
  <c r="J125" i="3"/>
  <c r="J126" i="3"/>
  <c r="M126" i="3" s="1"/>
  <c r="J127" i="3"/>
  <c r="M127" i="3" s="1"/>
  <c r="J128" i="3"/>
  <c r="J130" i="3"/>
  <c r="M130" i="3" s="1"/>
  <c r="J131" i="3"/>
  <c r="J132" i="3"/>
  <c r="J133" i="3"/>
  <c r="J134" i="3"/>
  <c r="M134" i="3" s="1"/>
  <c r="J136" i="3"/>
  <c r="J137" i="3"/>
  <c r="J138" i="3"/>
  <c r="M138" i="3" s="1"/>
  <c r="J139" i="3"/>
  <c r="J2" i="3"/>
  <c r="M2" i="3" s="1"/>
  <c r="J267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2" i="2"/>
  <c r="J193" i="2"/>
  <c r="J194" i="2"/>
  <c r="J195" i="2"/>
  <c r="J196" i="2"/>
  <c r="J197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9" i="2"/>
  <c r="J220" i="2"/>
  <c r="J221" i="2"/>
  <c r="J222" i="2"/>
  <c r="J223" i="2"/>
  <c r="J224" i="2"/>
  <c r="J226" i="2"/>
  <c r="J227" i="2"/>
  <c r="J228" i="2"/>
  <c r="J229" i="2"/>
  <c r="J230" i="2"/>
  <c r="J232" i="2"/>
  <c r="J233" i="2"/>
  <c r="J234" i="2"/>
  <c r="J235" i="2"/>
  <c r="J236" i="2"/>
  <c r="J237" i="2"/>
  <c r="J238" i="2"/>
  <c r="J240" i="2"/>
  <c r="J241" i="2"/>
  <c r="J242" i="2"/>
  <c r="J243" i="2"/>
  <c r="J244" i="2"/>
  <c r="J245" i="2"/>
  <c r="J247" i="2"/>
  <c r="J248" i="2"/>
  <c r="J249" i="2"/>
  <c r="J250" i="2"/>
  <c r="J251" i="2"/>
  <c r="J253" i="2"/>
  <c r="J254" i="2"/>
  <c r="J255" i="2"/>
  <c r="J256" i="2"/>
  <c r="J257" i="2"/>
  <c r="J258" i="2"/>
  <c r="J260" i="2"/>
  <c r="J261" i="2"/>
  <c r="J262" i="2"/>
  <c r="J263" i="2"/>
  <c r="J264" i="2"/>
  <c r="J265" i="2"/>
  <c r="J268" i="2"/>
  <c r="J269" i="2"/>
  <c r="J270" i="2"/>
  <c r="J271" i="2"/>
  <c r="J272" i="2"/>
  <c r="J273" i="2"/>
  <c r="J274" i="2"/>
  <c r="J275" i="2"/>
  <c r="J276" i="2"/>
  <c r="J277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6" i="2"/>
  <c r="Q2" i="4" l="1"/>
  <c r="V2" i="3"/>
  <c r="Q2" i="3"/>
  <c r="M100" i="3"/>
  <c r="R2" i="3"/>
  <c r="M139" i="3"/>
  <c r="M131" i="3"/>
  <c r="M115" i="3"/>
  <c r="M107" i="3"/>
  <c r="M99" i="3"/>
  <c r="M91" i="3"/>
  <c r="M83" i="3"/>
  <c r="M75" i="3"/>
  <c r="M67" i="3"/>
  <c r="M59" i="3"/>
  <c r="M51" i="3"/>
  <c r="M43" i="3"/>
  <c r="M35" i="3"/>
  <c r="M27" i="3"/>
  <c r="M19" i="3"/>
  <c r="M11" i="3"/>
  <c r="M3" i="3"/>
  <c r="N2" i="3" s="1"/>
  <c r="M109" i="3"/>
  <c r="M84" i="3"/>
  <c r="M68" i="3"/>
  <c r="M137" i="3"/>
  <c r="M25" i="3"/>
  <c r="M136" i="3"/>
  <c r="M128" i="3"/>
  <c r="M120" i="3"/>
  <c r="M112" i="3"/>
  <c r="M104" i="3"/>
  <c r="M96" i="3"/>
  <c r="M88" i="3"/>
  <c r="M80" i="3"/>
  <c r="M72" i="3"/>
  <c r="M64" i="3"/>
  <c r="M48" i="3"/>
  <c r="M40" i="3"/>
  <c r="M24" i="3"/>
  <c r="M16" i="3"/>
  <c r="M92" i="3"/>
  <c r="M60" i="3"/>
  <c r="M108" i="3"/>
  <c r="M76" i="3"/>
  <c r="AB3" i="1"/>
  <c r="W3" i="1"/>
</calcChain>
</file>

<file path=xl/sharedStrings.xml><?xml version="1.0" encoding="utf-8"?>
<sst xmlns="http://schemas.openxmlformats.org/spreadsheetml/2006/main" count="341" uniqueCount="43">
  <si>
    <t>Channel A Last (V)</t>
  </si>
  <si>
    <t>Channel A Ave. (V)</t>
  </si>
  <si>
    <t>Channel A Min. (V)</t>
  </si>
  <si>
    <t>Channel A Max. (V)</t>
  </si>
  <si>
    <t>Channel B Last (V)</t>
  </si>
  <si>
    <t>Channel B Ave. (V)</t>
  </si>
  <si>
    <t>Channel B Min. (V)</t>
  </si>
  <si>
    <t>Channel B Max. (V)</t>
  </si>
  <si>
    <t>contract</t>
  </si>
  <si>
    <t>rest</t>
  </si>
  <si>
    <t>rest (avg)</t>
  </si>
  <si>
    <t>contract (avg)</t>
  </si>
  <si>
    <t>Standard deviation</t>
  </si>
  <si>
    <t>Scenario</t>
  </si>
  <si>
    <t>A</t>
  </si>
  <si>
    <t>B</t>
  </si>
  <si>
    <t>C</t>
  </si>
  <si>
    <t>D</t>
  </si>
  <si>
    <t>SIG</t>
  </si>
  <si>
    <t>Relaxation (mV)</t>
  </si>
  <si>
    <t>Contraction (mV)</t>
  </si>
  <si>
    <r>
      <t>585.3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</rPr>
      <t>254.181)</t>
    </r>
  </si>
  <si>
    <r>
      <t>260.094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299.29)</t>
    </r>
  </si>
  <si>
    <r>
      <t>230.346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368.25)</t>
    </r>
  </si>
  <si>
    <r>
      <t>270.907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291.055)</t>
    </r>
  </si>
  <si>
    <r>
      <t>907.682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</rPr>
      <t>266.911)</t>
    </r>
  </si>
  <si>
    <r>
      <t>921.279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624.917)</t>
    </r>
  </si>
  <si>
    <r>
      <t>881.971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588.547)</t>
    </r>
  </si>
  <si>
    <r>
      <t>638.873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324.469)</t>
    </r>
  </si>
  <si>
    <t>STD</t>
  </si>
  <si>
    <t>RAW</t>
  </si>
  <si>
    <t>Value at Rest (mV)</t>
  </si>
  <si>
    <t>Value at Contraction (mV)</t>
  </si>
  <si>
    <t>Value at Rest (V)</t>
  </si>
  <si>
    <t>Value at Contraction (V)</t>
  </si>
  <si>
    <r>
      <t>0.5853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</rPr>
      <t>0.077856)</t>
    </r>
  </si>
  <si>
    <r>
      <t>0.907682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</rPr>
      <t>0.211923)</t>
    </r>
  </si>
  <si>
    <r>
      <t>0.260094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0.143166)</t>
    </r>
  </si>
  <si>
    <r>
      <t>0.921279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0.163445)</t>
    </r>
  </si>
  <si>
    <r>
      <t>0.230346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0.134677)</t>
    </r>
  </si>
  <si>
    <r>
      <t>0.881971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0.245043)</t>
    </r>
  </si>
  <si>
    <r>
      <t>0.270907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0.136693)</t>
    </r>
  </si>
  <si>
    <r>
      <t>0.648873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0.19747)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</si>
</sst>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6D02-1E76-48D2-837B-5947D9D89CCF}">
  <dimension ref="B1:D6"/>
  <sheetViews>
    <sheetView workbookViewId="0">
      <selection activeCell="G7" sqref="G7"/>
    </sheetView>
  </sheetViews>
  <sheetFormatPr defaultRowHeight="14.5" x14ac:dyDescent="0.35"/>
  <cols>
    <col min="3" max="4" width="21" customWidth="1"/>
  </cols>
  <sheetData>
    <row r="1" spans="2:4" ht="15" thickBot="1" x14ac:dyDescent="0.4">
      <c r="B1" t="s">
        <v>18</v>
      </c>
    </row>
    <row r="2" spans="2:4" ht="15" thickBot="1" x14ac:dyDescent="0.4">
      <c r="B2" s="3" t="s">
        <v>13</v>
      </c>
      <c r="C2" s="3" t="s">
        <v>19</v>
      </c>
      <c r="D2" s="3" t="s">
        <v>20</v>
      </c>
    </row>
    <row r="3" spans="2:4" x14ac:dyDescent="0.35">
      <c r="B3" s="2" t="s">
        <v>14</v>
      </c>
      <c r="C3" s="2" t="s">
        <v>21</v>
      </c>
      <c r="D3" s="2" t="s">
        <v>25</v>
      </c>
    </row>
    <row r="4" spans="2:4" x14ac:dyDescent="0.35">
      <c r="B4" s="2" t="s">
        <v>15</v>
      </c>
      <c r="C4" s="2" t="s">
        <v>22</v>
      </c>
      <c r="D4" s="2" t="s">
        <v>26</v>
      </c>
    </row>
    <row r="5" spans="2:4" x14ac:dyDescent="0.35">
      <c r="B5" s="2" t="s">
        <v>16</v>
      </c>
      <c r="C5" s="2" t="s">
        <v>23</v>
      </c>
      <c r="D5" s="2" t="s">
        <v>27</v>
      </c>
    </row>
    <row r="6" spans="2:4" x14ac:dyDescent="0.35">
      <c r="B6" s="2" t="s">
        <v>17</v>
      </c>
      <c r="C6" s="2" t="s">
        <v>24</v>
      </c>
      <c r="D6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6"/>
  <sheetViews>
    <sheetView tabSelected="1" topLeftCell="U1" workbookViewId="0">
      <selection activeCell="AG11" sqref="AG11:AI15"/>
    </sheetView>
  </sheetViews>
  <sheetFormatPr defaultRowHeight="14.5" x14ac:dyDescent="0.35"/>
  <cols>
    <col min="2" max="4" width="16" hidden="1" customWidth="1"/>
    <col min="5" max="5" width="16" customWidth="1"/>
    <col min="6" max="8" width="16" hidden="1" customWidth="1"/>
    <col min="9" max="9" width="16" customWidth="1"/>
    <col min="14" max="14" width="9.81640625" customWidth="1"/>
    <col min="15" max="15" width="11.81640625" bestFit="1" customWidth="1"/>
    <col min="19" max="21" width="12.7265625" customWidth="1"/>
    <col min="34" max="35" width="24.1796875" customWidth="1"/>
  </cols>
  <sheetData>
    <row r="1" spans="1:35" x14ac:dyDescent="0.35">
      <c r="L1" s="5" t="s">
        <v>30</v>
      </c>
      <c r="M1" s="5"/>
      <c r="N1" s="5"/>
      <c r="O1" s="5"/>
      <c r="P1" s="5"/>
      <c r="Q1" s="5"/>
      <c r="R1" s="5"/>
      <c r="S1" s="5"/>
      <c r="T1" s="5"/>
      <c r="U1" s="5"/>
      <c r="V1" s="5" t="s">
        <v>18</v>
      </c>
      <c r="W1" s="5"/>
      <c r="X1" s="5"/>
      <c r="Y1" s="5"/>
      <c r="Z1" s="5"/>
      <c r="AA1" s="5"/>
      <c r="AB1" s="5"/>
      <c r="AC1" s="5"/>
      <c r="AD1" s="5"/>
      <c r="AE1" s="5"/>
    </row>
    <row r="2" spans="1:35" ht="15" thickBot="1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9</v>
      </c>
      <c r="M2" t="s">
        <v>10</v>
      </c>
      <c r="P2" t="s">
        <v>29</v>
      </c>
      <c r="Q2" t="s">
        <v>8</v>
      </c>
      <c r="R2" t="s">
        <v>11</v>
      </c>
      <c r="U2" t="s">
        <v>29</v>
      </c>
      <c r="V2" t="s">
        <v>9</v>
      </c>
      <c r="W2" t="s">
        <v>10</v>
      </c>
      <c r="Z2" t="s">
        <v>29</v>
      </c>
      <c r="AA2" t="s">
        <v>8</v>
      </c>
      <c r="AB2" t="s">
        <v>11</v>
      </c>
      <c r="AE2" t="s">
        <v>29</v>
      </c>
      <c r="AG2" s="6" t="s">
        <v>30</v>
      </c>
      <c r="AH2" s="6"/>
      <c r="AI2" s="6"/>
    </row>
    <row r="3" spans="1:35" ht="15" thickBot="1" x14ac:dyDescent="0.4">
      <c r="A3" s="1">
        <v>4.6296296296296294E-5</v>
      </c>
      <c r="B3">
        <v>0.41099999999999998</v>
      </c>
      <c r="C3">
        <v>0.41099999999999998</v>
      </c>
      <c r="D3">
        <v>0.41099999999999998</v>
      </c>
      <c r="E3">
        <v>0.41099999999999998</v>
      </c>
      <c r="F3">
        <v>1.27</v>
      </c>
      <c r="G3">
        <v>1.27</v>
      </c>
      <c r="H3">
        <v>1.27</v>
      </c>
      <c r="I3">
        <v>1.27</v>
      </c>
      <c r="J3" t="s">
        <v>9</v>
      </c>
      <c r="L3">
        <f>IF(J3="rest",I3,"")</f>
        <v>1.27</v>
      </c>
      <c r="M3">
        <f>AVERAGE(L3:L96)</f>
        <v>1.2708800000000005</v>
      </c>
      <c r="N3">
        <f>(I3-1.27088)^2</f>
        <v>7.7439999999998576E-7</v>
      </c>
      <c r="O3">
        <f>AVERAGE(N3:N96)</f>
        <v>4.9540782978723398E-5</v>
      </c>
      <c r="P3">
        <f>SQRT(O3)</f>
        <v>7.0385213630934874E-3</v>
      </c>
      <c r="Q3" t="str">
        <f>IF(J3="contract",I3,"")</f>
        <v/>
      </c>
      <c r="R3">
        <f>AVERAGE(Q3:Q96)</f>
        <v>1.2740227272727267</v>
      </c>
      <c r="S3">
        <v>0</v>
      </c>
      <c r="T3" t="e">
        <f>AVERAGE(S3:S96)</f>
        <v>#VALUE!</v>
      </c>
      <c r="U3" t="e">
        <f>SQRT(T3)</f>
        <v>#VALUE!</v>
      </c>
      <c r="V3">
        <f>IF(J3="rest",E3,"")</f>
        <v>0.41099999999999998</v>
      </c>
      <c r="W3">
        <f>AVERAGE(V3:V96)</f>
        <v>0.58529999999999993</v>
      </c>
      <c r="X3">
        <f>(V3-0.5853)^2</f>
        <v>3.0380490000000024E-2</v>
      </c>
      <c r="Y3">
        <f>AVERAGE(X3:X96)</f>
        <v>6.0615699999999988E-3</v>
      </c>
      <c r="Z3">
        <f>SQRT(Y3)</f>
        <v>7.7856085182855153E-2</v>
      </c>
      <c r="AA3" t="str">
        <f>IF(J3="contract",E3,"")</f>
        <v/>
      </c>
      <c r="AB3">
        <f>AVERAGE(AA3:AA96)</f>
        <v>0.90768181818181803</v>
      </c>
      <c r="AD3">
        <f>AVERAGE(AC3:AC96)</f>
        <v>4.4911470190666658E-2</v>
      </c>
      <c r="AE3">
        <f>SQRT(AD3)</f>
        <v>0.21192326486411694</v>
      </c>
      <c r="AG3" s="3" t="s">
        <v>13</v>
      </c>
      <c r="AH3" s="3" t="s">
        <v>31</v>
      </c>
      <c r="AI3" s="3" t="s">
        <v>32</v>
      </c>
    </row>
    <row r="4" spans="1:35" x14ac:dyDescent="0.35">
      <c r="A4" s="1">
        <v>5.7870370370370366E-5</v>
      </c>
      <c r="B4">
        <v>0.27100000000000002</v>
      </c>
      <c r="C4">
        <v>0.27100000000000002</v>
      </c>
      <c r="D4">
        <v>0.27100000000000002</v>
      </c>
      <c r="E4">
        <v>0.27100000000000002</v>
      </c>
      <c r="F4">
        <v>1.268</v>
      </c>
      <c r="G4">
        <v>1.268</v>
      </c>
      <c r="H4">
        <v>1.268</v>
      </c>
      <c r="I4">
        <v>1.268</v>
      </c>
      <c r="J4" t="s">
        <v>9</v>
      </c>
      <c r="L4">
        <f t="shared" ref="L4:L67" si="0">IF(J4="rest",I4,"")</f>
        <v>1.268</v>
      </c>
      <c r="N4">
        <f t="shared" ref="N4:N67" si="1">(I4-1.27088)^2</f>
        <v>8.2943999999999642E-6</v>
      </c>
      <c r="Q4" t="str">
        <f t="shared" ref="Q4:Q67" si="2">IF(J4="contract",I4,"")</f>
        <v/>
      </c>
      <c r="S4">
        <v>0</v>
      </c>
      <c r="V4">
        <f t="shared" ref="V4:V67" si="3">IF(J4="rest",E4,"")</f>
        <v>0.27100000000000002</v>
      </c>
      <c r="X4">
        <f t="shared" ref="X4:X67" si="4">(V4-0.5853)^2</f>
        <v>9.8784490000000016E-2</v>
      </c>
      <c r="AA4" t="str">
        <f t="shared" ref="AA4:AA67" si="5">IF(J4="contract",E4,"")</f>
        <v/>
      </c>
      <c r="AG4" s="4" t="s">
        <v>14</v>
      </c>
      <c r="AH4" s="4"/>
      <c r="AI4" s="4"/>
    </row>
    <row r="5" spans="1:35" x14ac:dyDescent="0.35">
      <c r="A5" s="1">
        <v>6.9444444444444444E-5</v>
      </c>
      <c r="B5">
        <v>0.53300000000000003</v>
      </c>
      <c r="C5">
        <v>0.53300000000000003</v>
      </c>
      <c r="D5">
        <v>0.53300000000000003</v>
      </c>
      <c r="E5">
        <v>0.53300000000000003</v>
      </c>
      <c r="F5">
        <v>1.2669999999999999</v>
      </c>
      <c r="G5">
        <v>1.2669999999999999</v>
      </c>
      <c r="H5">
        <v>1.2669999999999999</v>
      </c>
      <c r="I5">
        <v>1.2669999999999999</v>
      </c>
      <c r="J5" t="s">
        <v>9</v>
      </c>
      <c r="L5">
        <f t="shared" si="0"/>
        <v>1.2669999999999999</v>
      </c>
      <c r="N5">
        <f t="shared" si="1"/>
        <v>1.5054400000000819E-5</v>
      </c>
      <c r="Q5" t="str">
        <f t="shared" si="2"/>
        <v/>
      </c>
      <c r="S5">
        <v>0</v>
      </c>
      <c r="V5">
        <f t="shared" si="3"/>
        <v>0.53300000000000003</v>
      </c>
      <c r="X5">
        <f t="shared" si="4"/>
        <v>2.7352900000000013E-3</v>
      </c>
      <c r="AA5" t="str">
        <f t="shared" si="5"/>
        <v/>
      </c>
      <c r="AG5" s="4" t="s">
        <v>15</v>
      </c>
      <c r="AH5" s="4"/>
      <c r="AI5" s="4"/>
    </row>
    <row r="6" spans="1:35" x14ac:dyDescent="0.35">
      <c r="A6" s="1">
        <v>8.1018518518518516E-5</v>
      </c>
      <c r="B6">
        <v>0.46200000000000002</v>
      </c>
      <c r="C6">
        <v>0.46200000000000002</v>
      </c>
      <c r="D6">
        <v>0.46200000000000002</v>
      </c>
      <c r="E6">
        <v>0.46200000000000002</v>
      </c>
      <c r="F6">
        <v>1.2649999999999999</v>
      </c>
      <c r="G6">
        <v>1.2649999999999999</v>
      </c>
      <c r="H6">
        <v>1.2649999999999999</v>
      </c>
      <c r="I6">
        <v>1.2649999999999999</v>
      </c>
      <c r="J6" t="s">
        <v>9</v>
      </c>
      <c r="L6">
        <f t="shared" si="0"/>
        <v>1.2649999999999999</v>
      </c>
      <c r="N6">
        <f t="shared" si="1"/>
        <v>3.4574400000001259E-5</v>
      </c>
      <c r="Q6" t="str">
        <f t="shared" si="2"/>
        <v/>
      </c>
      <c r="S6">
        <v>0</v>
      </c>
      <c r="V6">
        <f t="shared" si="3"/>
        <v>0.46200000000000002</v>
      </c>
      <c r="X6">
        <f t="shared" si="4"/>
        <v>1.5202890000000005E-2</v>
      </c>
      <c r="AA6" t="str">
        <f t="shared" si="5"/>
        <v/>
      </c>
      <c r="AG6" s="4" t="s">
        <v>16</v>
      </c>
      <c r="AH6" s="4"/>
      <c r="AI6" s="4"/>
    </row>
    <row r="7" spans="1:35" x14ac:dyDescent="0.35">
      <c r="A7" s="1">
        <v>9.2592592592592588E-5</v>
      </c>
      <c r="B7">
        <v>0.65700000000000003</v>
      </c>
      <c r="C7">
        <v>0.65700000000000003</v>
      </c>
      <c r="D7">
        <v>0.65700000000000003</v>
      </c>
      <c r="E7">
        <v>0.65700000000000003</v>
      </c>
      <c r="F7">
        <v>1.27</v>
      </c>
      <c r="G7">
        <v>1.27</v>
      </c>
      <c r="H7">
        <v>1.27</v>
      </c>
      <c r="I7">
        <v>1.27</v>
      </c>
      <c r="J7" t="s">
        <v>9</v>
      </c>
      <c r="L7">
        <f t="shared" si="0"/>
        <v>1.27</v>
      </c>
      <c r="N7">
        <f t="shared" si="1"/>
        <v>7.7439999999998576E-7</v>
      </c>
      <c r="Q7" t="str">
        <f t="shared" si="2"/>
        <v/>
      </c>
      <c r="S7">
        <v>0</v>
      </c>
      <c r="V7">
        <f t="shared" si="3"/>
        <v>0.65700000000000003</v>
      </c>
      <c r="X7">
        <f t="shared" si="4"/>
        <v>5.1408899999999978E-3</v>
      </c>
      <c r="AA7" t="str">
        <f t="shared" si="5"/>
        <v/>
      </c>
      <c r="AC7">
        <f t="shared" ref="AC4:AC67" si="6">(AA8-0.907682)^2</f>
        <v>3.0039129123999992E-2</v>
      </c>
      <c r="AG7" s="4" t="s">
        <v>17</v>
      </c>
      <c r="AH7" s="4"/>
      <c r="AI7" s="4"/>
    </row>
    <row r="8" spans="1:35" x14ac:dyDescent="0.35">
      <c r="A8" s="1">
        <v>1.0416666666666667E-4</v>
      </c>
      <c r="B8">
        <v>1.081</v>
      </c>
      <c r="C8">
        <v>1.081</v>
      </c>
      <c r="D8">
        <v>1.081</v>
      </c>
      <c r="E8">
        <v>1.081</v>
      </c>
      <c r="F8">
        <v>1.2669999999999999</v>
      </c>
      <c r="G8">
        <v>1.2669999999999999</v>
      </c>
      <c r="H8">
        <v>1.2669999999999999</v>
      </c>
      <c r="I8">
        <v>1.2669999999999999</v>
      </c>
      <c r="J8" t="s">
        <v>8</v>
      </c>
      <c r="L8" t="str">
        <f t="shared" si="0"/>
        <v/>
      </c>
      <c r="N8">
        <f t="shared" si="1"/>
        <v>1.5054400000000819E-5</v>
      </c>
      <c r="Q8">
        <f t="shared" si="2"/>
        <v>1.2669999999999999</v>
      </c>
      <c r="S8">
        <f t="shared" ref="S4:S67" si="7">(Q8-1.274023)^2</f>
        <v>4.932252900000002E-5</v>
      </c>
      <c r="V8" t="str">
        <f t="shared" si="3"/>
        <v/>
      </c>
      <c r="AA8">
        <f t="shared" si="5"/>
        <v>1.081</v>
      </c>
    </row>
    <row r="9" spans="1:35" x14ac:dyDescent="0.35">
      <c r="A9" s="1">
        <v>1.1574074074074073E-4</v>
      </c>
      <c r="B9">
        <v>0.77500000000000002</v>
      </c>
      <c r="C9">
        <v>0.77500000000000002</v>
      </c>
      <c r="D9">
        <v>0.77500000000000002</v>
      </c>
      <c r="E9">
        <v>0.77500000000000002</v>
      </c>
      <c r="F9">
        <v>1.272</v>
      </c>
      <c r="G9">
        <v>1.272</v>
      </c>
      <c r="H9">
        <v>1.272</v>
      </c>
      <c r="I9">
        <v>1.272</v>
      </c>
      <c r="J9" t="s">
        <v>9</v>
      </c>
      <c r="L9">
        <f t="shared" si="0"/>
        <v>1.272</v>
      </c>
      <c r="N9">
        <f t="shared" si="1"/>
        <v>1.254400000000022E-6</v>
      </c>
      <c r="Q9" t="str">
        <f t="shared" si="2"/>
        <v/>
      </c>
      <c r="S9">
        <v>0</v>
      </c>
      <c r="V9">
        <f t="shared" si="3"/>
        <v>0.77500000000000002</v>
      </c>
      <c r="X9">
        <f t="shared" si="4"/>
        <v>3.5986089999999991E-2</v>
      </c>
      <c r="AA9" t="str">
        <f t="shared" si="5"/>
        <v/>
      </c>
      <c r="AC9">
        <f t="shared" si="6"/>
        <v>1.9970777123999982E-2</v>
      </c>
    </row>
    <row r="10" spans="1:35" x14ac:dyDescent="0.35">
      <c r="A10" s="1">
        <v>1.273148148148148E-4</v>
      </c>
      <c r="B10">
        <v>1.0489999999999999</v>
      </c>
      <c r="C10">
        <v>1.0489999999999999</v>
      </c>
      <c r="D10">
        <v>1.0489999999999999</v>
      </c>
      <c r="E10">
        <v>1.0489999999999999</v>
      </c>
      <c r="F10">
        <v>1.272</v>
      </c>
      <c r="G10">
        <v>1.272</v>
      </c>
      <c r="H10">
        <v>1.272</v>
      </c>
      <c r="I10">
        <v>1.272</v>
      </c>
      <c r="J10" t="s">
        <v>8</v>
      </c>
      <c r="L10" t="str">
        <f t="shared" si="0"/>
        <v/>
      </c>
      <c r="N10">
        <f t="shared" si="1"/>
        <v>1.254400000000022E-6</v>
      </c>
      <c r="Q10">
        <f t="shared" si="2"/>
        <v>1.272</v>
      </c>
      <c r="S10">
        <f t="shared" si="7"/>
        <v>4.0925289999995387E-6</v>
      </c>
      <c r="V10" t="str">
        <f t="shared" si="3"/>
        <v/>
      </c>
      <c r="AA10">
        <f t="shared" si="5"/>
        <v>1.0489999999999999</v>
      </c>
      <c r="AG10" s="7" t="s">
        <v>18</v>
      </c>
      <c r="AH10" s="7"/>
      <c r="AI10" s="7"/>
    </row>
    <row r="11" spans="1:35" x14ac:dyDescent="0.35">
      <c r="A11" s="1">
        <v>1.3888888888888889E-4</v>
      </c>
      <c r="B11">
        <v>0.63600000000000001</v>
      </c>
      <c r="C11">
        <v>0.63600000000000001</v>
      </c>
      <c r="D11">
        <v>0.63600000000000001</v>
      </c>
      <c r="E11">
        <v>0.63600000000000001</v>
      </c>
      <c r="F11">
        <v>1.272</v>
      </c>
      <c r="G11">
        <v>1.272</v>
      </c>
      <c r="H11">
        <v>1.272</v>
      </c>
      <c r="I11">
        <v>1.272</v>
      </c>
      <c r="J11" t="s">
        <v>9</v>
      </c>
      <c r="L11">
        <f t="shared" si="0"/>
        <v>1.272</v>
      </c>
      <c r="N11">
        <f t="shared" si="1"/>
        <v>1.254400000000022E-6</v>
      </c>
      <c r="Q11" t="str">
        <f t="shared" si="2"/>
        <v/>
      </c>
      <c r="S11">
        <v>0</v>
      </c>
      <c r="V11">
        <f t="shared" si="3"/>
        <v>0.63600000000000001</v>
      </c>
      <c r="X11">
        <f t="shared" si="4"/>
        <v>2.5704899999999969E-3</v>
      </c>
      <c r="AA11" t="str">
        <f t="shared" si="5"/>
        <v/>
      </c>
      <c r="AC11">
        <f t="shared" si="6"/>
        <v>3.7371849123999996E-2</v>
      </c>
      <c r="AG11" s="8" t="s">
        <v>13</v>
      </c>
      <c r="AH11" s="8" t="s">
        <v>33</v>
      </c>
      <c r="AI11" s="8" t="s">
        <v>34</v>
      </c>
    </row>
    <row r="12" spans="1:35" x14ac:dyDescent="0.35">
      <c r="A12" s="1">
        <v>1.5046296296296297E-4</v>
      </c>
      <c r="B12">
        <v>1.101</v>
      </c>
      <c r="C12">
        <v>1.101</v>
      </c>
      <c r="D12">
        <v>1.101</v>
      </c>
      <c r="E12">
        <v>1.101</v>
      </c>
      <c r="F12">
        <v>1.2709999999999999</v>
      </c>
      <c r="G12">
        <v>1.2709999999999999</v>
      </c>
      <c r="H12">
        <v>1.2709999999999999</v>
      </c>
      <c r="I12">
        <v>1.2709999999999999</v>
      </c>
      <c r="J12" t="s">
        <v>8</v>
      </c>
      <c r="L12" t="str">
        <f t="shared" si="0"/>
        <v/>
      </c>
      <c r="N12">
        <f t="shared" si="1"/>
        <v>1.4399999999975512E-8</v>
      </c>
      <c r="Q12">
        <f t="shared" si="2"/>
        <v>1.2709999999999999</v>
      </c>
      <c r="S12">
        <f t="shared" si="7"/>
        <v>9.1385289999999881E-6</v>
      </c>
      <c r="V12" t="str">
        <f t="shared" si="3"/>
        <v/>
      </c>
      <c r="AA12">
        <f t="shared" si="5"/>
        <v>1.101</v>
      </c>
      <c r="AG12" s="9" t="s">
        <v>14</v>
      </c>
      <c r="AH12" s="9" t="s">
        <v>35</v>
      </c>
      <c r="AI12" s="9" t="s">
        <v>36</v>
      </c>
    </row>
    <row r="13" spans="1:35" x14ac:dyDescent="0.35">
      <c r="A13" s="1">
        <v>1.6203703703703703E-4</v>
      </c>
      <c r="B13">
        <v>0.59799999999999998</v>
      </c>
      <c r="C13">
        <v>0.59799999999999998</v>
      </c>
      <c r="D13">
        <v>0.59799999999999998</v>
      </c>
      <c r="E13">
        <v>0.59799999999999998</v>
      </c>
      <c r="F13">
        <v>1.27</v>
      </c>
      <c r="G13">
        <v>1.27</v>
      </c>
      <c r="H13">
        <v>1.27</v>
      </c>
      <c r="I13">
        <v>1.27</v>
      </c>
      <c r="J13" t="s">
        <v>9</v>
      </c>
      <c r="L13">
        <f t="shared" si="0"/>
        <v>1.27</v>
      </c>
      <c r="N13">
        <f t="shared" si="1"/>
        <v>7.7439999999998576E-7</v>
      </c>
      <c r="Q13" t="str">
        <f t="shared" si="2"/>
        <v/>
      </c>
      <c r="S13">
        <v>0</v>
      </c>
      <c r="V13">
        <f t="shared" si="3"/>
        <v>0.59799999999999998</v>
      </c>
      <c r="X13">
        <f t="shared" si="4"/>
        <v>1.6128999999999832E-4</v>
      </c>
      <c r="AA13" t="str">
        <f t="shared" si="5"/>
        <v/>
      </c>
      <c r="AC13">
        <f t="shared" si="6"/>
        <v>7.2532185124000031E-2</v>
      </c>
      <c r="AG13" s="9" t="s">
        <v>15</v>
      </c>
      <c r="AH13" s="9" t="s">
        <v>37</v>
      </c>
      <c r="AI13" s="9" t="s">
        <v>38</v>
      </c>
    </row>
    <row r="14" spans="1:35" x14ac:dyDescent="0.35">
      <c r="A14" s="1">
        <v>1.7361111111111112E-4</v>
      </c>
      <c r="B14">
        <v>1.177</v>
      </c>
      <c r="C14">
        <v>1.177</v>
      </c>
      <c r="D14">
        <v>1.177</v>
      </c>
      <c r="E14">
        <v>1.177</v>
      </c>
      <c r="F14">
        <v>1.2709999999999999</v>
      </c>
      <c r="G14">
        <v>1.2709999999999999</v>
      </c>
      <c r="H14">
        <v>1.2709999999999999</v>
      </c>
      <c r="I14">
        <v>1.2709999999999999</v>
      </c>
      <c r="J14" t="s">
        <v>8</v>
      </c>
      <c r="L14" t="str">
        <f t="shared" si="0"/>
        <v/>
      </c>
      <c r="N14">
        <f t="shared" si="1"/>
        <v>1.4399999999975512E-8</v>
      </c>
      <c r="Q14">
        <f t="shared" si="2"/>
        <v>1.2709999999999999</v>
      </c>
      <c r="S14">
        <f t="shared" si="7"/>
        <v>9.1385289999999881E-6</v>
      </c>
      <c r="V14" t="str">
        <f t="shared" si="3"/>
        <v/>
      </c>
      <c r="AA14">
        <f t="shared" si="5"/>
        <v>1.177</v>
      </c>
      <c r="AG14" s="9" t="s">
        <v>16</v>
      </c>
      <c r="AH14" s="9" t="s">
        <v>39</v>
      </c>
      <c r="AI14" s="9" t="s">
        <v>40</v>
      </c>
    </row>
    <row r="15" spans="1:35" x14ac:dyDescent="0.35">
      <c r="A15" s="1">
        <v>1.8518518518518518E-4</v>
      </c>
      <c r="B15">
        <v>0.64800000000000002</v>
      </c>
      <c r="C15">
        <v>0.64800000000000002</v>
      </c>
      <c r="D15">
        <v>0.64800000000000002</v>
      </c>
      <c r="E15">
        <v>0.64800000000000002</v>
      </c>
      <c r="F15">
        <v>1.2689999999999999</v>
      </c>
      <c r="G15">
        <v>1.2689999999999999</v>
      </c>
      <c r="H15">
        <v>1.2689999999999999</v>
      </c>
      <c r="I15">
        <v>1.2689999999999999</v>
      </c>
      <c r="J15" t="s">
        <v>9</v>
      </c>
      <c r="L15">
        <f t="shared" si="0"/>
        <v>1.2689999999999999</v>
      </c>
      <c r="N15">
        <f t="shared" si="1"/>
        <v>3.5344000000003905E-6</v>
      </c>
      <c r="Q15" t="str">
        <f t="shared" si="2"/>
        <v/>
      </c>
      <c r="S15">
        <v>0</v>
      </c>
      <c r="V15">
        <f t="shared" si="3"/>
        <v>0.64800000000000002</v>
      </c>
      <c r="X15">
        <f t="shared" si="4"/>
        <v>3.931289999999997E-3</v>
      </c>
      <c r="AA15" t="str">
        <f t="shared" si="5"/>
        <v/>
      </c>
      <c r="AC15">
        <f t="shared" si="6"/>
        <v>3.7759485124000042E-2</v>
      </c>
      <c r="AG15" s="9" t="s">
        <v>17</v>
      </c>
      <c r="AH15" s="9" t="s">
        <v>41</v>
      </c>
      <c r="AI15" s="9" t="s">
        <v>42</v>
      </c>
    </row>
    <row r="16" spans="1:35" x14ac:dyDescent="0.35">
      <c r="A16" s="1">
        <v>1.9675925925925926E-4</v>
      </c>
      <c r="B16">
        <v>1.1020000000000001</v>
      </c>
      <c r="C16">
        <v>1.1020000000000001</v>
      </c>
      <c r="D16">
        <v>1.1020000000000001</v>
      </c>
      <c r="E16">
        <v>1.1020000000000001</v>
      </c>
      <c r="F16">
        <v>1.27</v>
      </c>
      <c r="G16">
        <v>1.27</v>
      </c>
      <c r="H16">
        <v>1.27</v>
      </c>
      <c r="I16">
        <v>1.27</v>
      </c>
      <c r="J16" t="s">
        <v>8</v>
      </c>
      <c r="L16" t="str">
        <f t="shared" si="0"/>
        <v/>
      </c>
      <c r="N16">
        <f t="shared" si="1"/>
        <v>7.7439999999998576E-7</v>
      </c>
      <c r="Q16">
        <f t="shared" si="2"/>
        <v>1.27</v>
      </c>
      <c r="S16">
        <f t="shared" si="7"/>
        <v>1.6184528999999099E-5</v>
      </c>
      <c r="V16" t="str">
        <f t="shared" si="3"/>
        <v/>
      </c>
      <c r="AA16">
        <f t="shared" si="5"/>
        <v>1.1020000000000001</v>
      </c>
    </row>
    <row r="17" spans="1:29" x14ac:dyDescent="0.35">
      <c r="A17" s="1">
        <v>2.0833333333333335E-4</v>
      </c>
      <c r="B17">
        <v>0.67600000000000005</v>
      </c>
      <c r="C17">
        <v>0.67600000000000005</v>
      </c>
      <c r="D17">
        <v>0.67600000000000005</v>
      </c>
      <c r="E17">
        <v>0.67600000000000005</v>
      </c>
      <c r="F17">
        <v>1.272</v>
      </c>
      <c r="G17">
        <v>1.272</v>
      </c>
      <c r="H17">
        <v>1.272</v>
      </c>
      <c r="I17">
        <v>1.272</v>
      </c>
      <c r="J17" t="s">
        <v>9</v>
      </c>
      <c r="L17">
        <f t="shared" si="0"/>
        <v>1.272</v>
      </c>
      <c r="N17">
        <f t="shared" si="1"/>
        <v>1.254400000000022E-6</v>
      </c>
      <c r="Q17" t="str">
        <f t="shared" si="2"/>
        <v/>
      </c>
      <c r="S17">
        <v>0</v>
      </c>
      <c r="V17">
        <f t="shared" si="3"/>
        <v>0.67600000000000005</v>
      </c>
      <c r="X17">
        <f t="shared" si="4"/>
        <v>8.2264900000000012E-3</v>
      </c>
      <c r="AA17" t="str">
        <f t="shared" si="5"/>
        <v/>
      </c>
      <c r="AC17">
        <f t="shared" si="6"/>
        <v>1.7908131239999972E-3</v>
      </c>
    </row>
    <row r="18" spans="1:29" x14ac:dyDescent="0.35">
      <c r="A18" s="1">
        <v>2.199074074074074E-4</v>
      </c>
      <c r="B18">
        <v>0.95</v>
      </c>
      <c r="C18">
        <v>0.95</v>
      </c>
      <c r="D18">
        <v>0.95</v>
      </c>
      <c r="E18">
        <v>0.95</v>
      </c>
      <c r="F18">
        <v>1.2689999999999999</v>
      </c>
      <c r="G18">
        <v>1.2689999999999999</v>
      </c>
      <c r="H18">
        <v>1.2689999999999999</v>
      </c>
      <c r="I18">
        <v>1.2689999999999999</v>
      </c>
      <c r="J18" t="s">
        <v>8</v>
      </c>
      <c r="L18" t="str">
        <f t="shared" si="0"/>
        <v/>
      </c>
      <c r="N18">
        <f t="shared" si="1"/>
        <v>3.5344000000003905E-6</v>
      </c>
      <c r="Q18">
        <f t="shared" si="2"/>
        <v>1.2689999999999999</v>
      </c>
      <c r="S18">
        <f t="shared" si="7"/>
        <v>2.5230528999999998E-5</v>
      </c>
      <c r="V18" t="str">
        <f t="shared" si="3"/>
        <v/>
      </c>
      <c r="AA18">
        <f t="shared" si="5"/>
        <v>0.95</v>
      </c>
    </row>
    <row r="19" spans="1:29" x14ac:dyDescent="0.35">
      <c r="A19" s="1">
        <v>2.3148148148148146E-4</v>
      </c>
      <c r="B19">
        <v>0.61399999999999999</v>
      </c>
      <c r="C19">
        <v>0.61399999999999999</v>
      </c>
      <c r="D19">
        <v>0.61399999999999999</v>
      </c>
      <c r="E19">
        <v>0.61399999999999999</v>
      </c>
      <c r="F19">
        <v>1.27</v>
      </c>
      <c r="G19">
        <v>1.27</v>
      </c>
      <c r="H19">
        <v>1.27</v>
      </c>
      <c r="I19">
        <v>1.27</v>
      </c>
      <c r="J19" t="s">
        <v>9</v>
      </c>
      <c r="L19">
        <f t="shared" si="0"/>
        <v>1.27</v>
      </c>
      <c r="N19">
        <f t="shared" si="1"/>
        <v>7.7439999999998576E-7</v>
      </c>
      <c r="Q19" t="str">
        <f t="shared" si="2"/>
        <v/>
      </c>
      <c r="S19">
        <v>0</v>
      </c>
      <c r="V19">
        <f t="shared" si="3"/>
        <v>0.61399999999999999</v>
      </c>
      <c r="X19">
        <f t="shared" si="4"/>
        <v>8.2368999999999704E-4</v>
      </c>
      <c r="AA19" t="str">
        <f t="shared" si="5"/>
        <v/>
      </c>
      <c r="AC19">
        <f t="shared" si="6"/>
        <v>8.0190912400000369E-4</v>
      </c>
    </row>
    <row r="20" spans="1:29" x14ac:dyDescent="0.35">
      <c r="A20" s="1">
        <v>2.4305555555555552E-4</v>
      </c>
      <c r="B20">
        <v>0.93600000000000005</v>
      </c>
      <c r="C20">
        <v>0.93600000000000005</v>
      </c>
      <c r="D20">
        <v>0.93600000000000005</v>
      </c>
      <c r="E20">
        <v>0.93600000000000005</v>
      </c>
      <c r="F20">
        <v>1.2669999999999999</v>
      </c>
      <c r="G20">
        <v>1.2669999999999999</v>
      </c>
      <c r="H20">
        <v>1.2669999999999999</v>
      </c>
      <c r="I20">
        <v>1.2669999999999999</v>
      </c>
      <c r="J20" t="s">
        <v>8</v>
      </c>
      <c r="L20" t="str">
        <f t="shared" si="0"/>
        <v/>
      </c>
      <c r="N20">
        <f t="shared" si="1"/>
        <v>1.5054400000000819E-5</v>
      </c>
      <c r="Q20">
        <f t="shared" si="2"/>
        <v>1.2669999999999999</v>
      </c>
      <c r="S20">
        <f t="shared" si="7"/>
        <v>4.932252900000002E-5</v>
      </c>
      <c r="V20" t="str">
        <f t="shared" si="3"/>
        <v/>
      </c>
      <c r="AA20">
        <f t="shared" si="5"/>
        <v>0.93600000000000005</v>
      </c>
    </row>
    <row r="21" spans="1:29" x14ac:dyDescent="0.35">
      <c r="A21" s="1">
        <v>2.5462962962962961E-4</v>
      </c>
      <c r="B21">
        <v>0.61699999999999999</v>
      </c>
      <c r="C21">
        <v>0.61699999999999999</v>
      </c>
      <c r="D21">
        <v>0.61699999999999999</v>
      </c>
      <c r="E21">
        <v>0.61699999999999999</v>
      </c>
      <c r="F21">
        <v>1.268</v>
      </c>
      <c r="G21">
        <v>1.268</v>
      </c>
      <c r="H21">
        <v>1.268</v>
      </c>
      <c r="I21">
        <v>1.268</v>
      </c>
      <c r="J21" t="s">
        <v>9</v>
      </c>
      <c r="L21">
        <f t="shared" si="0"/>
        <v>1.268</v>
      </c>
      <c r="N21">
        <f t="shared" si="1"/>
        <v>8.2943999999999642E-6</v>
      </c>
      <c r="Q21" t="str">
        <f t="shared" si="2"/>
        <v/>
      </c>
      <c r="S21">
        <v>0</v>
      </c>
      <c r="V21">
        <f t="shared" si="3"/>
        <v>0.61699999999999999</v>
      </c>
      <c r="X21">
        <f t="shared" si="4"/>
        <v>1.0048899999999968E-3</v>
      </c>
      <c r="AA21" t="str">
        <f t="shared" si="5"/>
        <v/>
      </c>
      <c r="AC21">
        <f t="shared" si="6"/>
        <v>1.3763513123999982E-2</v>
      </c>
    </row>
    <row r="22" spans="1:29" x14ac:dyDescent="0.35">
      <c r="A22" s="1">
        <v>2.6620370370370372E-4</v>
      </c>
      <c r="B22">
        <v>1.0249999999999999</v>
      </c>
      <c r="C22">
        <v>1.0249999999999999</v>
      </c>
      <c r="D22">
        <v>1.0249999999999999</v>
      </c>
      <c r="E22">
        <v>1.0249999999999999</v>
      </c>
      <c r="F22">
        <v>1.2669999999999999</v>
      </c>
      <c r="G22">
        <v>1.2669999999999999</v>
      </c>
      <c r="H22">
        <v>1.2669999999999999</v>
      </c>
      <c r="I22">
        <v>1.2669999999999999</v>
      </c>
      <c r="J22" t="s">
        <v>8</v>
      </c>
      <c r="L22" t="str">
        <f t="shared" si="0"/>
        <v/>
      </c>
      <c r="N22">
        <f t="shared" si="1"/>
        <v>1.5054400000000819E-5</v>
      </c>
      <c r="Q22">
        <f t="shared" si="2"/>
        <v>1.2669999999999999</v>
      </c>
      <c r="S22">
        <f t="shared" si="7"/>
        <v>4.932252900000002E-5</v>
      </c>
      <c r="V22" t="str">
        <f t="shared" si="3"/>
        <v/>
      </c>
      <c r="AA22">
        <f t="shared" si="5"/>
        <v>1.0249999999999999</v>
      </c>
    </row>
    <row r="23" spans="1:29" x14ac:dyDescent="0.35">
      <c r="A23" s="1">
        <v>2.7777777777777778E-4</v>
      </c>
      <c r="B23">
        <v>0.623</v>
      </c>
      <c r="C23">
        <v>0.623</v>
      </c>
      <c r="D23">
        <v>0.623</v>
      </c>
      <c r="E23">
        <v>0.623</v>
      </c>
      <c r="F23">
        <v>1.268</v>
      </c>
      <c r="G23">
        <v>1.268</v>
      </c>
      <c r="H23">
        <v>1.268</v>
      </c>
      <c r="I23">
        <v>1.268</v>
      </c>
      <c r="J23" t="s">
        <v>9</v>
      </c>
      <c r="L23">
        <f t="shared" si="0"/>
        <v>1.268</v>
      </c>
      <c r="N23">
        <f t="shared" si="1"/>
        <v>8.2943999999999642E-6</v>
      </c>
      <c r="Q23" t="str">
        <f t="shared" si="2"/>
        <v/>
      </c>
      <c r="S23">
        <v>0</v>
      </c>
      <c r="V23">
        <f t="shared" si="3"/>
        <v>0.623</v>
      </c>
      <c r="X23">
        <f t="shared" si="4"/>
        <v>1.4212899999999967E-3</v>
      </c>
      <c r="AA23" t="str">
        <f t="shared" si="5"/>
        <v/>
      </c>
      <c r="AC23">
        <f t="shared" si="6"/>
        <v>1.3763513123999982E-2</v>
      </c>
    </row>
    <row r="24" spans="1:29" x14ac:dyDescent="0.35">
      <c r="A24" s="1">
        <v>2.8935185185185189E-4</v>
      </c>
      <c r="B24">
        <v>1.0249999999999999</v>
      </c>
      <c r="C24">
        <v>1.0249999999999999</v>
      </c>
      <c r="D24">
        <v>1.0249999999999999</v>
      </c>
      <c r="E24">
        <v>1.0249999999999999</v>
      </c>
      <c r="F24">
        <v>1.268</v>
      </c>
      <c r="G24">
        <v>1.268</v>
      </c>
      <c r="H24">
        <v>1.268</v>
      </c>
      <c r="I24">
        <v>1.268</v>
      </c>
      <c r="J24" t="s">
        <v>8</v>
      </c>
      <c r="L24" t="str">
        <f t="shared" si="0"/>
        <v/>
      </c>
      <c r="N24">
        <f t="shared" si="1"/>
        <v>8.2943999999999642E-6</v>
      </c>
      <c r="Q24">
        <f t="shared" si="2"/>
        <v>1.268</v>
      </c>
      <c r="S24">
        <f t="shared" si="7"/>
        <v>3.6276528999998669E-5</v>
      </c>
      <c r="V24" t="str">
        <f t="shared" si="3"/>
        <v/>
      </c>
      <c r="AA24">
        <f t="shared" si="5"/>
        <v>1.0249999999999999</v>
      </c>
    </row>
    <row r="25" spans="1:29" x14ac:dyDescent="0.35">
      <c r="A25" s="1">
        <v>3.0092592592592595E-4</v>
      </c>
      <c r="B25">
        <v>0.60499999999999998</v>
      </c>
      <c r="C25">
        <v>0.60499999999999998</v>
      </c>
      <c r="D25">
        <v>0.60499999999999998</v>
      </c>
      <c r="E25">
        <v>0.60499999999999998</v>
      </c>
      <c r="F25">
        <v>1.2669999999999999</v>
      </c>
      <c r="G25">
        <v>1.2669999999999999</v>
      </c>
      <c r="H25">
        <v>1.2669999999999999</v>
      </c>
      <c r="I25">
        <v>1.2669999999999999</v>
      </c>
      <c r="J25" t="s">
        <v>9</v>
      </c>
      <c r="L25">
        <f t="shared" si="0"/>
        <v>1.2669999999999999</v>
      </c>
      <c r="N25">
        <f t="shared" si="1"/>
        <v>1.5054400000000819E-5</v>
      </c>
      <c r="Q25" t="str">
        <f t="shared" si="2"/>
        <v/>
      </c>
      <c r="S25">
        <v>0</v>
      </c>
      <c r="V25">
        <f t="shared" si="3"/>
        <v>0.60499999999999998</v>
      </c>
      <c r="X25">
        <f t="shared" si="4"/>
        <v>3.8808999999999762E-4</v>
      </c>
      <c r="AA25" t="str">
        <f t="shared" si="5"/>
        <v/>
      </c>
      <c r="AC25">
        <f t="shared" si="6"/>
        <v>2.199822912400002E-2</v>
      </c>
    </row>
    <row r="26" spans="1:29" x14ac:dyDescent="0.35">
      <c r="A26" s="1">
        <v>3.1250000000000001E-4</v>
      </c>
      <c r="B26">
        <v>1.056</v>
      </c>
      <c r="C26">
        <v>1.056</v>
      </c>
      <c r="D26">
        <v>1.056</v>
      </c>
      <c r="E26">
        <v>1.056</v>
      </c>
      <c r="F26">
        <v>1.268</v>
      </c>
      <c r="G26">
        <v>1.268</v>
      </c>
      <c r="H26">
        <v>1.268</v>
      </c>
      <c r="I26">
        <v>1.268</v>
      </c>
      <c r="J26" t="s">
        <v>8</v>
      </c>
      <c r="L26" t="str">
        <f t="shared" si="0"/>
        <v/>
      </c>
      <c r="N26">
        <f t="shared" si="1"/>
        <v>8.2943999999999642E-6</v>
      </c>
      <c r="Q26">
        <f t="shared" si="2"/>
        <v>1.268</v>
      </c>
      <c r="S26">
        <f t="shared" si="7"/>
        <v>3.6276528999998669E-5</v>
      </c>
      <c r="V26" t="str">
        <f t="shared" si="3"/>
        <v/>
      </c>
      <c r="AA26">
        <f t="shared" si="5"/>
        <v>1.056</v>
      </c>
    </row>
    <row r="27" spans="1:29" x14ac:dyDescent="0.35">
      <c r="A27" s="1">
        <v>3.2407407407407406E-4</v>
      </c>
      <c r="B27">
        <v>0.63300000000000001</v>
      </c>
      <c r="C27">
        <v>0.63300000000000001</v>
      </c>
      <c r="D27">
        <v>0.63300000000000001</v>
      </c>
      <c r="E27">
        <v>0.63300000000000001</v>
      </c>
      <c r="F27">
        <v>1.266</v>
      </c>
      <c r="G27">
        <v>1.266</v>
      </c>
      <c r="H27">
        <v>1.266</v>
      </c>
      <c r="I27">
        <v>1.266</v>
      </c>
      <c r="J27" t="s">
        <v>9</v>
      </c>
      <c r="L27">
        <f t="shared" si="0"/>
        <v>1.266</v>
      </c>
      <c r="N27">
        <f t="shared" si="1"/>
        <v>2.3814399999999956E-5</v>
      </c>
      <c r="Q27" t="str">
        <f t="shared" si="2"/>
        <v/>
      </c>
      <c r="S27">
        <v>0</v>
      </c>
      <c r="V27">
        <f t="shared" si="3"/>
        <v>0.63300000000000001</v>
      </c>
      <c r="X27">
        <f t="shared" si="4"/>
        <v>2.2752899999999967E-3</v>
      </c>
      <c r="AA27" t="str">
        <f t="shared" si="5"/>
        <v/>
      </c>
      <c r="AC27">
        <f t="shared" si="6"/>
        <v>3.3973125124000032E-2</v>
      </c>
    </row>
    <row r="28" spans="1:29" x14ac:dyDescent="0.35">
      <c r="A28" s="1">
        <v>3.3564814814814812E-4</v>
      </c>
      <c r="B28">
        <v>1.0920000000000001</v>
      </c>
      <c r="C28">
        <v>1.0920000000000001</v>
      </c>
      <c r="D28">
        <v>1.0920000000000001</v>
      </c>
      <c r="E28">
        <v>1.0920000000000001</v>
      </c>
      <c r="F28">
        <v>1.2689999999999999</v>
      </c>
      <c r="G28">
        <v>1.2689999999999999</v>
      </c>
      <c r="H28">
        <v>1.2689999999999999</v>
      </c>
      <c r="I28">
        <v>1.2689999999999999</v>
      </c>
      <c r="J28" t="s">
        <v>8</v>
      </c>
      <c r="L28" t="str">
        <f t="shared" si="0"/>
        <v/>
      </c>
      <c r="N28">
        <f t="shared" si="1"/>
        <v>3.5344000000003905E-6</v>
      </c>
      <c r="Q28">
        <f t="shared" si="2"/>
        <v>1.2689999999999999</v>
      </c>
      <c r="S28">
        <f t="shared" si="7"/>
        <v>2.5230528999999998E-5</v>
      </c>
      <c r="V28" t="str">
        <f t="shared" si="3"/>
        <v/>
      </c>
      <c r="AA28">
        <f t="shared" si="5"/>
        <v>1.0920000000000001</v>
      </c>
    </row>
    <row r="29" spans="1:29" x14ac:dyDescent="0.35">
      <c r="A29" s="1">
        <v>3.4722222222222224E-4</v>
      </c>
      <c r="B29">
        <v>0.65400000000000003</v>
      </c>
      <c r="C29">
        <v>0.65400000000000003</v>
      </c>
      <c r="D29">
        <v>0.65400000000000003</v>
      </c>
      <c r="E29">
        <v>0.65400000000000003</v>
      </c>
      <c r="F29">
        <v>1.2669999999999999</v>
      </c>
      <c r="G29">
        <v>1.2669999999999999</v>
      </c>
      <c r="H29">
        <v>1.2669999999999999</v>
      </c>
      <c r="I29">
        <v>1.2669999999999999</v>
      </c>
      <c r="J29" t="s">
        <v>9</v>
      </c>
      <c r="L29">
        <f t="shared" si="0"/>
        <v>1.2669999999999999</v>
      </c>
      <c r="N29">
        <f t="shared" si="1"/>
        <v>1.5054400000000819E-5</v>
      </c>
      <c r="Q29" t="str">
        <f t="shared" si="2"/>
        <v/>
      </c>
      <c r="S29">
        <v>0</v>
      </c>
      <c r="V29">
        <f t="shared" si="3"/>
        <v>0.65400000000000003</v>
      </c>
      <c r="X29">
        <f t="shared" si="4"/>
        <v>4.7196899999999977E-3</v>
      </c>
      <c r="AA29" t="str">
        <f t="shared" si="5"/>
        <v/>
      </c>
      <c r="AC29">
        <f t="shared" si="6"/>
        <v>2.2897137123999985E-2</v>
      </c>
    </row>
    <row r="30" spans="1:29" x14ac:dyDescent="0.35">
      <c r="A30" s="1">
        <v>3.5879629629629635E-4</v>
      </c>
      <c r="B30">
        <v>1.0589999999999999</v>
      </c>
      <c r="C30">
        <v>1.0589999999999999</v>
      </c>
      <c r="D30">
        <v>1.0589999999999999</v>
      </c>
      <c r="E30">
        <v>1.0589999999999999</v>
      </c>
      <c r="F30">
        <v>1.268</v>
      </c>
      <c r="G30">
        <v>1.268</v>
      </c>
      <c r="H30">
        <v>1.268</v>
      </c>
      <c r="I30">
        <v>1.268</v>
      </c>
      <c r="J30" t="s">
        <v>8</v>
      </c>
      <c r="L30" t="str">
        <f t="shared" si="0"/>
        <v/>
      </c>
      <c r="N30">
        <f t="shared" si="1"/>
        <v>8.2943999999999642E-6</v>
      </c>
      <c r="Q30">
        <f t="shared" si="2"/>
        <v>1.268</v>
      </c>
      <c r="S30">
        <f t="shared" si="7"/>
        <v>3.6276528999998669E-5</v>
      </c>
      <c r="V30" t="str">
        <f t="shared" si="3"/>
        <v/>
      </c>
      <c r="AA30">
        <f t="shared" si="5"/>
        <v>1.0589999999999999</v>
      </c>
    </row>
    <row r="31" spans="1:29" x14ac:dyDescent="0.35">
      <c r="A31" s="1">
        <v>3.7037037037037035E-4</v>
      </c>
      <c r="B31">
        <v>0.58799999999999997</v>
      </c>
      <c r="C31">
        <v>0.58799999999999997</v>
      </c>
      <c r="D31">
        <v>0.58799999999999997</v>
      </c>
      <c r="E31">
        <v>0.58799999999999997</v>
      </c>
      <c r="F31">
        <v>1.2669999999999999</v>
      </c>
      <c r="G31">
        <v>1.2669999999999999</v>
      </c>
      <c r="H31">
        <v>1.2669999999999999</v>
      </c>
      <c r="I31">
        <v>1.2669999999999999</v>
      </c>
      <c r="J31" t="s">
        <v>9</v>
      </c>
      <c r="L31">
        <f t="shared" si="0"/>
        <v>1.2669999999999999</v>
      </c>
      <c r="N31">
        <f t="shared" si="1"/>
        <v>1.5054400000000819E-5</v>
      </c>
      <c r="Q31" t="str">
        <f t="shared" si="2"/>
        <v/>
      </c>
      <c r="S31">
        <v>0</v>
      </c>
      <c r="V31">
        <f t="shared" si="3"/>
        <v>0.58799999999999997</v>
      </c>
      <c r="X31">
        <f t="shared" si="4"/>
        <v>7.2899999999995931E-6</v>
      </c>
      <c r="AA31" t="str">
        <f t="shared" si="5"/>
        <v/>
      </c>
      <c r="AC31">
        <f t="shared" si="6"/>
        <v>2.5701861124000022E-2</v>
      </c>
    </row>
    <row r="32" spans="1:29" x14ac:dyDescent="0.35">
      <c r="A32" s="1">
        <v>3.8194444444444446E-4</v>
      </c>
      <c r="B32">
        <v>1.0680000000000001</v>
      </c>
      <c r="C32">
        <v>1.0680000000000001</v>
      </c>
      <c r="D32">
        <v>1.0680000000000001</v>
      </c>
      <c r="E32">
        <v>1.0680000000000001</v>
      </c>
      <c r="F32">
        <v>1.2689999999999999</v>
      </c>
      <c r="G32">
        <v>1.2689999999999999</v>
      </c>
      <c r="H32">
        <v>1.2689999999999999</v>
      </c>
      <c r="I32">
        <v>1.2689999999999999</v>
      </c>
      <c r="J32" t="s">
        <v>8</v>
      </c>
      <c r="L32" t="str">
        <f t="shared" si="0"/>
        <v/>
      </c>
      <c r="N32">
        <f t="shared" si="1"/>
        <v>3.5344000000003905E-6</v>
      </c>
      <c r="Q32">
        <f t="shared" si="2"/>
        <v>1.2689999999999999</v>
      </c>
      <c r="S32">
        <f t="shared" si="7"/>
        <v>2.5230528999999998E-5</v>
      </c>
      <c r="V32" t="str">
        <f t="shared" si="3"/>
        <v/>
      </c>
      <c r="AA32">
        <f t="shared" si="5"/>
        <v>1.0680000000000001</v>
      </c>
    </row>
    <row r="33" spans="1:29" x14ac:dyDescent="0.35">
      <c r="A33" s="1">
        <v>3.9351851851851852E-4</v>
      </c>
      <c r="B33">
        <v>0.59299999999999997</v>
      </c>
      <c r="C33">
        <v>0.59299999999999997</v>
      </c>
      <c r="D33">
        <v>0.59299999999999997</v>
      </c>
      <c r="E33">
        <v>0.59299999999999997</v>
      </c>
      <c r="F33">
        <v>1.2669999999999999</v>
      </c>
      <c r="G33">
        <v>1.2669999999999999</v>
      </c>
      <c r="H33">
        <v>1.2669999999999999</v>
      </c>
      <c r="I33">
        <v>1.2669999999999999</v>
      </c>
      <c r="J33" t="s">
        <v>9</v>
      </c>
      <c r="L33">
        <f t="shared" si="0"/>
        <v>1.2669999999999999</v>
      </c>
      <c r="N33">
        <f t="shared" si="1"/>
        <v>1.5054400000000819E-5</v>
      </c>
      <c r="Q33" t="str">
        <f t="shared" si="2"/>
        <v/>
      </c>
      <c r="S33">
        <v>0</v>
      </c>
      <c r="V33">
        <f t="shared" si="3"/>
        <v>0.59299999999999997</v>
      </c>
      <c r="X33">
        <f t="shared" si="4"/>
        <v>5.9289999999998905E-5</v>
      </c>
      <c r="AA33" t="str">
        <f t="shared" si="5"/>
        <v/>
      </c>
      <c r="AC33">
        <f t="shared" si="6"/>
        <v>3.0039129123999992E-2</v>
      </c>
    </row>
    <row r="34" spans="1:29" x14ac:dyDescent="0.35">
      <c r="A34" s="1">
        <v>4.0509259259259258E-4</v>
      </c>
      <c r="B34">
        <v>1.081</v>
      </c>
      <c r="C34">
        <v>1.081</v>
      </c>
      <c r="D34">
        <v>1.081</v>
      </c>
      <c r="E34">
        <v>1.081</v>
      </c>
      <c r="F34">
        <v>1.2669999999999999</v>
      </c>
      <c r="G34">
        <v>1.2669999999999999</v>
      </c>
      <c r="H34">
        <v>1.2669999999999999</v>
      </c>
      <c r="I34">
        <v>1.2669999999999999</v>
      </c>
      <c r="J34" t="s">
        <v>8</v>
      </c>
      <c r="L34" t="str">
        <f t="shared" si="0"/>
        <v/>
      </c>
      <c r="N34">
        <f t="shared" si="1"/>
        <v>1.5054400000000819E-5</v>
      </c>
      <c r="Q34">
        <f t="shared" si="2"/>
        <v>1.2669999999999999</v>
      </c>
      <c r="S34">
        <f t="shared" si="7"/>
        <v>4.932252900000002E-5</v>
      </c>
      <c r="V34" t="str">
        <f t="shared" si="3"/>
        <v/>
      </c>
      <c r="AA34">
        <f t="shared" si="5"/>
        <v>1.081</v>
      </c>
    </row>
    <row r="35" spans="1:29" x14ac:dyDescent="0.35">
      <c r="A35" s="1">
        <v>4.1666666666666669E-4</v>
      </c>
      <c r="B35">
        <v>0.55600000000000005</v>
      </c>
      <c r="C35">
        <v>0.55600000000000005</v>
      </c>
      <c r="D35">
        <v>0.55600000000000005</v>
      </c>
      <c r="E35">
        <v>0.55600000000000005</v>
      </c>
      <c r="F35">
        <v>1.2669999999999999</v>
      </c>
      <c r="G35">
        <v>1.2669999999999999</v>
      </c>
      <c r="H35">
        <v>1.2669999999999999</v>
      </c>
      <c r="I35">
        <v>1.2669999999999999</v>
      </c>
      <c r="J35" t="s">
        <v>9</v>
      </c>
      <c r="L35">
        <f t="shared" si="0"/>
        <v>1.2669999999999999</v>
      </c>
      <c r="N35">
        <f t="shared" si="1"/>
        <v>1.5054400000000819E-5</v>
      </c>
      <c r="Q35" t="str">
        <f t="shared" si="2"/>
        <v/>
      </c>
      <c r="S35">
        <v>0</v>
      </c>
      <c r="V35">
        <f t="shared" si="3"/>
        <v>0.55600000000000005</v>
      </c>
      <c r="X35">
        <f t="shared" si="4"/>
        <v>8.5848999999999962E-4</v>
      </c>
      <c r="AA35" t="str">
        <f t="shared" si="5"/>
        <v/>
      </c>
      <c r="AC35">
        <f t="shared" si="6"/>
        <v>8.5954512400000392E-4</v>
      </c>
    </row>
    <row r="36" spans="1:29" x14ac:dyDescent="0.35">
      <c r="A36" s="1">
        <v>4.2824074074074075E-4</v>
      </c>
      <c r="B36">
        <v>0.93700000000000006</v>
      </c>
      <c r="C36">
        <v>0.93700000000000006</v>
      </c>
      <c r="D36">
        <v>0.93700000000000006</v>
      </c>
      <c r="E36">
        <v>0.93700000000000006</v>
      </c>
      <c r="F36">
        <v>1.266</v>
      </c>
      <c r="G36">
        <v>1.266</v>
      </c>
      <c r="H36">
        <v>1.266</v>
      </c>
      <c r="I36">
        <v>1.266</v>
      </c>
      <c r="J36" t="s">
        <v>8</v>
      </c>
      <c r="L36" t="str">
        <f t="shared" si="0"/>
        <v/>
      </c>
      <c r="N36">
        <f t="shared" si="1"/>
        <v>2.3814399999999956E-5</v>
      </c>
      <c r="Q36">
        <f t="shared" si="2"/>
        <v>1.266</v>
      </c>
      <c r="S36">
        <f t="shared" si="7"/>
        <v>6.4368528999998257E-5</v>
      </c>
      <c r="V36" t="str">
        <f t="shared" si="3"/>
        <v/>
      </c>
      <c r="AA36">
        <f t="shared" si="5"/>
        <v>0.93700000000000006</v>
      </c>
    </row>
    <row r="37" spans="1:29" x14ac:dyDescent="0.35">
      <c r="A37" s="1">
        <v>4.3981481481481481E-4</v>
      </c>
      <c r="B37">
        <v>0.60099999999999998</v>
      </c>
      <c r="C37">
        <v>0.60099999999999998</v>
      </c>
      <c r="D37">
        <v>0.60099999999999998</v>
      </c>
      <c r="E37">
        <v>0.60099999999999998</v>
      </c>
      <c r="F37">
        <v>1.266</v>
      </c>
      <c r="G37">
        <v>1.266</v>
      </c>
      <c r="H37">
        <v>1.266</v>
      </c>
      <c r="I37">
        <v>1.266</v>
      </c>
      <c r="J37" t="s">
        <v>9</v>
      </c>
      <c r="L37">
        <f t="shared" si="0"/>
        <v>1.266</v>
      </c>
      <c r="N37">
        <f t="shared" si="1"/>
        <v>2.3814399999999956E-5</v>
      </c>
      <c r="Q37" t="str">
        <f t="shared" si="2"/>
        <v/>
      </c>
      <c r="S37">
        <v>0</v>
      </c>
      <c r="V37">
        <f t="shared" si="3"/>
        <v>0.60099999999999998</v>
      </c>
      <c r="X37">
        <f t="shared" si="4"/>
        <v>2.4648999999999797E-4</v>
      </c>
      <c r="AA37" t="str">
        <f t="shared" si="5"/>
        <v/>
      </c>
      <c r="AC37">
        <f t="shared" si="6"/>
        <v>3.5463669124000036E-2</v>
      </c>
    </row>
    <row r="38" spans="1:29" x14ac:dyDescent="0.35">
      <c r="A38" s="1">
        <v>4.5138888888888892E-4</v>
      </c>
      <c r="B38">
        <v>1.0960000000000001</v>
      </c>
      <c r="C38">
        <v>1.0960000000000001</v>
      </c>
      <c r="D38">
        <v>1.0960000000000001</v>
      </c>
      <c r="E38">
        <v>1.0960000000000001</v>
      </c>
      <c r="F38">
        <v>1.2669999999999999</v>
      </c>
      <c r="G38">
        <v>1.2669999999999999</v>
      </c>
      <c r="H38">
        <v>1.2669999999999999</v>
      </c>
      <c r="I38">
        <v>1.2669999999999999</v>
      </c>
      <c r="J38" t="s">
        <v>8</v>
      </c>
      <c r="L38" t="str">
        <f t="shared" si="0"/>
        <v/>
      </c>
      <c r="N38">
        <f t="shared" si="1"/>
        <v>1.5054400000000819E-5</v>
      </c>
      <c r="Q38">
        <f t="shared" si="2"/>
        <v>1.2669999999999999</v>
      </c>
      <c r="S38">
        <f t="shared" si="7"/>
        <v>4.932252900000002E-5</v>
      </c>
      <c r="V38" t="str">
        <f t="shared" si="3"/>
        <v/>
      </c>
      <c r="AA38">
        <f t="shared" si="5"/>
        <v>1.0960000000000001</v>
      </c>
    </row>
    <row r="39" spans="1:29" x14ac:dyDescent="0.35">
      <c r="A39" s="1">
        <v>4.6296296296296293E-4</v>
      </c>
      <c r="B39">
        <v>0.67700000000000005</v>
      </c>
      <c r="C39">
        <v>0.67700000000000005</v>
      </c>
      <c r="D39">
        <v>0.67700000000000005</v>
      </c>
      <c r="E39">
        <v>0.67700000000000005</v>
      </c>
      <c r="F39">
        <v>1.2649999999999999</v>
      </c>
      <c r="G39">
        <v>1.2649999999999999</v>
      </c>
      <c r="H39">
        <v>1.2649999999999999</v>
      </c>
      <c r="I39">
        <v>1.2649999999999999</v>
      </c>
      <c r="J39" t="s">
        <v>9</v>
      </c>
      <c r="L39">
        <f t="shared" si="0"/>
        <v>1.2649999999999999</v>
      </c>
      <c r="N39">
        <f t="shared" si="1"/>
        <v>3.4574400000001259E-5</v>
      </c>
      <c r="Q39" t="str">
        <f t="shared" si="2"/>
        <v/>
      </c>
      <c r="S39">
        <v>0</v>
      </c>
      <c r="V39">
        <f t="shared" si="3"/>
        <v>0.67700000000000005</v>
      </c>
      <c r="X39">
        <f t="shared" si="4"/>
        <v>8.4088900000000005E-3</v>
      </c>
      <c r="AA39" t="str">
        <f t="shared" si="5"/>
        <v/>
      </c>
      <c r="AC39">
        <f t="shared" si="6"/>
        <v>9.0855211239999813E-3</v>
      </c>
    </row>
    <row r="40" spans="1:29" x14ac:dyDescent="0.35">
      <c r="A40" s="1">
        <v>4.7453703703703704E-4</v>
      </c>
      <c r="B40">
        <v>1.0029999999999999</v>
      </c>
      <c r="C40">
        <v>1.0029999999999999</v>
      </c>
      <c r="D40">
        <v>1.0029999999999999</v>
      </c>
      <c r="E40">
        <v>1.0029999999999999</v>
      </c>
      <c r="F40">
        <v>1.266</v>
      </c>
      <c r="G40">
        <v>1.266</v>
      </c>
      <c r="H40">
        <v>1.266</v>
      </c>
      <c r="I40">
        <v>1.266</v>
      </c>
      <c r="J40" t="s">
        <v>8</v>
      </c>
      <c r="L40" t="str">
        <f t="shared" si="0"/>
        <v/>
      </c>
      <c r="N40">
        <f t="shared" si="1"/>
        <v>2.3814399999999956E-5</v>
      </c>
      <c r="Q40">
        <f t="shared" si="2"/>
        <v>1.266</v>
      </c>
      <c r="S40">
        <f t="shared" si="7"/>
        <v>6.4368528999998257E-5</v>
      </c>
      <c r="V40" t="str">
        <f t="shared" si="3"/>
        <v/>
      </c>
      <c r="AA40">
        <f t="shared" si="5"/>
        <v>1.0029999999999999</v>
      </c>
    </row>
    <row r="41" spans="1:29" x14ac:dyDescent="0.35">
      <c r="A41" s="1">
        <v>4.8611111111111104E-4</v>
      </c>
      <c r="B41">
        <v>0.66300000000000003</v>
      </c>
      <c r="C41">
        <v>0.66300000000000003</v>
      </c>
      <c r="D41">
        <v>0.66300000000000003</v>
      </c>
      <c r="E41">
        <v>0.66300000000000003</v>
      </c>
      <c r="F41">
        <v>1.266</v>
      </c>
      <c r="G41">
        <v>1.266</v>
      </c>
      <c r="H41">
        <v>1.266</v>
      </c>
      <c r="I41">
        <v>1.266</v>
      </c>
      <c r="J41" t="s">
        <v>9</v>
      </c>
      <c r="L41">
        <f t="shared" si="0"/>
        <v>1.266</v>
      </c>
      <c r="N41">
        <f t="shared" si="1"/>
        <v>2.3814399999999956E-5</v>
      </c>
      <c r="Q41" t="str">
        <f t="shared" si="2"/>
        <v/>
      </c>
      <c r="S41">
        <v>0</v>
      </c>
      <c r="V41">
        <f t="shared" si="3"/>
        <v>0.66300000000000003</v>
      </c>
      <c r="X41">
        <f t="shared" si="4"/>
        <v>6.037289999999999E-3</v>
      </c>
      <c r="AA41" t="str">
        <f t="shared" si="5"/>
        <v/>
      </c>
      <c r="AC41">
        <f t="shared" si="6"/>
        <v>7.3613457124000026E-2</v>
      </c>
    </row>
    <row r="42" spans="1:29" x14ac:dyDescent="0.35">
      <c r="A42" s="1">
        <v>4.9768518518518521E-4</v>
      </c>
      <c r="B42">
        <v>1.179</v>
      </c>
      <c r="C42">
        <v>1.179</v>
      </c>
      <c r="D42">
        <v>1.179</v>
      </c>
      <c r="E42">
        <v>1.179</v>
      </c>
      <c r="F42">
        <v>1.2649999999999999</v>
      </c>
      <c r="G42">
        <v>1.2649999999999999</v>
      </c>
      <c r="H42">
        <v>1.2649999999999999</v>
      </c>
      <c r="I42">
        <v>1.2649999999999999</v>
      </c>
      <c r="J42" t="s">
        <v>8</v>
      </c>
      <c r="L42" t="str">
        <f t="shared" si="0"/>
        <v/>
      </c>
      <c r="N42">
        <f t="shared" si="1"/>
        <v>3.4574400000001259E-5</v>
      </c>
      <c r="Q42">
        <f t="shared" si="2"/>
        <v>1.2649999999999999</v>
      </c>
      <c r="S42">
        <f t="shared" si="7"/>
        <v>8.1414529000000058E-5</v>
      </c>
      <c r="V42" t="str">
        <f t="shared" si="3"/>
        <v/>
      </c>
      <c r="AA42">
        <f t="shared" si="5"/>
        <v>1.179</v>
      </c>
    </row>
    <row r="43" spans="1:29" x14ac:dyDescent="0.35">
      <c r="A43" s="1">
        <v>5.0925925925925921E-4</v>
      </c>
      <c r="B43">
        <v>0.621</v>
      </c>
      <c r="C43">
        <v>0.621</v>
      </c>
      <c r="D43">
        <v>0.621</v>
      </c>
      <c r="E43">
        <v>0.621</v>
      </c>
      <c r="F43">
        <v>1.2649999999999999</v>
      </c>
      <c r="G43">
        <v>1.2649999999999999</v>
      </c>
      <c r="H43">
        <v>1.2649999999999999</v>
      </c>
      <c r="I43">
        <v>1.2649999999999999</v>
      </c>
      <c r="J43" t="s">
        <v>9</v>
      </c>
      <c r="L43">
        <f t="shared" si="0"/>
        <v>1.2649999999999999</v>
      </c>
      <c r="N43">
        <f t="shared" si="1"/>
        <v>3.4574400000001259E-5</v>
      </c>
      <c r="Q43" t="str">
        <f t="shared" si="2"/>
        <v/>
      </c>
      <c r="S43">
        <v>0</v>
      </c>
      <c r="V43">
        <f t="shared" si="3"/>
        <v>0.621</v>
      </c>
      <c r="X43">
        <f t="shared" si="4"/>
        <v>1.2744899999999966E-3</v>
      </c>
      <c r="AA43" t="str">
        <f t="shared" si="5"/>
        <v/>
      </c>
      <c r="AC43">
        <f t="shared" si="6"/>
        <v>9.0855211239999813E-3</v>
      </c>
    </row>
    <row r="44" spans="1:29" x14ac:dyDescent="0.35">
      <c r="A44" s="1">
        <v>5.2083333333333333E-4</v>
      </c>
      <c r="B44">
        <v>1.0029999999999999</v>
      </c>
      <c r="C44">
        <v>1.0029999999999999</v>
      </c>
      <c r="D44">
        <v>1.0029999999999999</v>
      </c>
      <c r="E44">
        <v>1.0029999999999999</v>
      </c>
      <c r="F44">
        <v>1.266</v>
      </c>
      <c r="G44">
        <v>1.266</v>
      </c>
      <c r="H44">
        <v>1.266</v>
      </c>
      <c r="I44">
        <v>1.266</v>
      </c>
      <c r="J44" t="s">
        <v>8</v>
      </c>
      <c r="L44" t="str">
        <f t="shared" si="0"/>
        <v/>
      </c>
      <c r="N44">
        <f t="shared" si="1"/>
        <v>2.3814399999999956E-5</v>
      </c>
      <c r="Q44">
        <f t="shared" si="2"/>
        <v>1.266</v>
      </c>
      <c r="S44">
        <f t="shared" si="7"/>
        <v>6.4368528999998257E-5</v>
      </c>
      <c r="V44" t="str">
        <f t="shared" si="3"/>
        <v/>
      </c>
      <c r="AA44">
        <f t="shared" si="5"/>
        <v>1.0029999999999999</v>
      </c>
    </row>
    <row r="45" spans="1:29" x14ac:dyDescent="0.35">
      <c r="A45" s="1">
        <v>5.3240740740740744E-4</v>
      </c>
      <c r="B45">
        <v>0.61699999999999999</v>
      </c>
      <c r="C45">
        <v>0.61699999999999999</v>
      </c>
      <c r="D45">
        <v>0.61699999999999999</v>
      </c>
      <c r="E45">
        <v>0.61699999999999999</v>
      </c>
      <c r="F45">
        <v>1.266</v>
      </c>
      <c r="G45">
        <v>1.266</v>
      </c>
      <c r="H45">
        <v>1.266</v>
      </c>
      <c r="I45">
        <v>1.266</v>
      </c>
      <c r="J45" t="s">
        <v>9</v>
      </c>
      <c r="L45">
        <f t="shared" si="0"/>
        <v>1.266</v>
      </c>
      <c r="N45">
        <f t="shared" si="1"/>
        <v>2.3814399999999956E-5</v>
      </c>
      <c r="Q45" t="str">
        <f t="shared" si="2"/>
        <v/>
      </c>
      <c r="S45">
        <v>0</v>
      </c>
      <c r="V45">
        <f t="shared" si="3"/>
        <v>0.61699999999999999</v>
      </c>
      <c r="X45">
        <f t="shared" si="4"/>
        <v>1.0048899999999968E-3</v>
      </c>
      <c r="AA45" t="str">
        <f t="shared" si="5"/>
        <v/>
      </c>
      <c r="AC45">
        <f t="shared" si="6"/>
        <v>5.121983712399996E-2</v>
      </c>
    </row>
    <row r="46" spans="1:29" x14ac:dyDescent="0.35">
      <c r="A46" s="1">
        <v>5.4398148148148144E-4</v>
      </c>
      <c r="B46">
        <v>1.1339999999999999</v>
      </c>
      <c r="C46">
        <v>1.1339999999999999</v>
      </c>
      <c r="D46">
        <v>1.1339999999999999</v>
      </c>
      <c r="E46">
        <v>1.1339999999999999</v>
      </c>
      <c r="F46">
        <v>1.266</v>
      </c>
      <c r="G46">
        <v>1.266</v>
      </c>
      <c r="H46">
        <v>1.266</v>
      </c>
      <c r="I46">
        <v>1.266</v>
      </c>
      <c r="J46" t="s">
        <v>8</v>
      </c>
      <c r="L46" t="str">
        <f t="shared" si="0"/>
        <v/>
      </c>
      <c r="N46">
        <f t="shared" si="1"/>
        <v>2.3814399999999956E-5</v>
      </c>
      <c r="Q46">
        <f t="shared" si="2"/>
        <v>1.266</v>
      </c>
      <c r="S46">
        <f t="shared" si="7"/>
        <v>6.4368528999998257E-5</v>
      </c>
      <c r="V46" t="str">
        <f t="shared" si="3"/>
        <v/>
      </c>
      <c r="AA46">
        <f t="shared" si="5"/>
        <v>1.1339999999999999</v>
      </c>
    </row>
    <row r="47" spans="1:29" x14ac:dyDescent="0.35">
      <c r="A47" s="1">
        <v>5.5555555555555556E-4</v>
      </c>
      <c r="B47">
        <v>0.65700000000000003</v>
      </c>
      <c r="C47">
        <v>0.65700000000000003</v>
      </c>
      <c r="D47">
        <v>0.65700000000000003</v>
      </c>
      <c r="E47">
        <v>0.65700000000000003</v>
      </c>
      <c r="F47">
        <v>1.268</v>
      </c>
      <c r="G47">
        <v>1.268</v>
      </c>
      <c r="H47">
        <v>1.268</v>
      </c>
      <c r="I47">
        <v>1.268</v>
      </c>
      <c r="J47" t="s">
        <v>9</v>
      </c>
      <c r="L47">
        <f t="shared" si="0"/>
        <v>1.268</v>
      </c>
      <c r="N47">
        <f t="shared" si="1"/>
        <v>8.2943999999999642E-6</v>
      </c>
      <c r="Q47" t="str">
        <f t="shared" si="2"/>
        <v/>
      </c>
      <c r="S47">
        <v>0</v>
      </c>
      <c r="V47">
        <f t="shared" si="3"/>
        <v>0.65700000000000003</v>
      </c>
      <c r="X47">
        <f t="shared" si="4"/>
        <v>5.1408899999999978E-3</v>
      </c>
      <c r="AA47" t="str">
        <f t="shared" si="5"/>
        <v/>
      </c>
      <c r="AC47">
        <f t="shared" si="6"/>
        <v>7.800069124000001E-3</v>
      </c>
    </row>
    <row r="48" spans="1:29" x14ac:dyDescent="0.35">
      <c r="A48" s="1">
        <v>5.6712962962962956E-4</v>
      </c>
      <c r="B48">
        <v>0.996</v>
      </c>
      <c r="C48">
        <v>0.996</v>
      </c>
      <c r="D48">
        <v>0.996</v>
      </c>
      <c r="E48">
        <v>0.996</v>
      </c>
      <c r="F48">
        <v>1.2649999999999999</v>
      </c>
      <c r="G48">
        <v>1.2649999999999999</v>
      </c>
      <c r="H48">
        <v>1.2649999999999999</v>
      </c>
      <c r="I48">
        <v>1.2649999999999999</v>
      </c>
      <c r="J48" t="s">
        <v>8</v>
      </c>
      <c r="L48" t="str">
        <f t="shared" si="0"/>
        <v/>
      </c>
      <c r="N48">
        <f t="shared" si="1"/>
        <v>3.4574400000001259E-5</v>
      </c>
      <c r="Q48">
        <f t="shared" si="2"/>
        <v>1.2649999999999999</v>
      </c>
      <c r="S48">
        <f t="shared" si="7"/>
        <v>8.1414529000000058E-5</v>
      </c>
      <c r="V48" t="str">
        <f t="shared" si="3"/>
        <v/>
      </c>
      <c r="AA48">
        <f t="shared" si="5"/>
        <v>0.996</v>
      </c>
    </row>
    <row r="49" spans="1:29" x14ac:dyDescent="0.35">
      <c r="A49" s="1">
        <v>5.7870370370370378E-4</v>
      </c>
      <c r="B49">
        <v>0.53400000000000003</v>
      </c>
      <c r="C49">
        <v>0.53400000000000003</v>
      </c>
      <c r="D49">
        <v>0.53400000000000003</v>
      </c>
      <c r="E49">
        <v>0.53400000000000003</v>
      </c>
      <c r="F49">
        <v>1.2649999999999999</v>
      </c>
      <c r="G49">
        <v>1.2649999999999999</v>
      </c>
      <c r="H49">
        <v>1.2649999999999999</v>
      </c>
      <c r="I49">
        <v>1.2649999999999999</v>
      </c>
      <c r="J49" t="s">
        <v>9</v>
      </c>
      <c r="L49">
        <f t="shared" si="0"/>
        <v>1.2649999999999999</v>
      </c>
      <c r="N49">
        <f t="shared" si="1"/>
        <v>3.4574400000001259E-5</v>
      </c>
      <c r="Q49" t="str">
        <f t="shared" si="2"/>
        <v/>
      </c>
      <c r="S49">
        <v>0</v>
      </c>
      <c r="V49">
        <f t="shared" si="3"/>
        <v>0.53400000000000003</v>
      </c>
      <c r="X49">
        <f t="shared" si="4"/>
        <v>2.6316900000000012E-3</v>
      </c>
      <c r="AA49" t="str">
        <f t="shared" si="5"/>
        <v/>
      </c>
      <c r="AC49">
        <f t="shared" si="6"/>
        <v>4.7172171240000031E-3</v>
      </c>
    </row>
    <row r="50" spans="1:29" x14ac:dyDescent="0.35">
      <c r="A50" s="1">
        <v>5.9027777777777778E-4</v>
      </c>
      <c r="B50">
        <v>0.83899999999999997</v>
      </c>
      <c r="C50">
        <v>0.83899999999999997</v>
      </c>
      <c r="D50">
        <v>0.83899999999999997</v>
      </c>
      <c r="E50">
        <v>0.83899999999999997</v>
      </c>
      <c r="F50">
        <v>1.2669999999999999</v>
      </c>
      <c r="G50">
        <v>1.2669999999999999</v>
      </c>
      <c r="H50">
        <v>1.2669999999999999</v>
      </c>
      <c r="I50">
        <v>1.2669999999999999</v>
      </c>
      <c r="J50" t="s">
        <v>8</v>
      </c>
      <c r="L50" t="str">
        <f t="shared" si="0"/>
        <v/>
      </c>
      <c r="N50">
        <f t="shared" si="1"/>
        <v>1.5054400000000819E-5</v>
      </c>
      <c r="Q50">
        <f t="shared" si="2"/>
        <v>1.2669999999999999</v>
      </c>
      <c r="S50">
        <f t="shared" si="7"/>
        <v>4.932252900000002E-5</v>
      </c>
      <c r="V50" t="str">
        <f t="shared" si="3"/>
        <v/>
      </c>
      <c r="AA50">
        <f t="shared" si="5"/>
        <v>0.83899999999999997</v>
      </c>
      <c r="AC50">
        <f t="shared" si="6"/>
        <v>6.9418891240000009E-3</v>
      </c>
    </row>
    <row r="51" spans="1:29" x14ac:dyDescent="0.35">
      <c r="A51" s="1">
        <v>6.018518518518519E-4</v>
      </c>
      <c r="B51">
        <v>0.99099999999999999</v>
      </c>
      <c r="C51">
        <v>0.99099999999999999</v>
      </c>
      <c r="D51">
        <v>0.99099999999999999</v>
      </c>
      <c r="E51">
        <v>0.99099999999999999</v>
      </c>
      <c r="F51">
        <v>1.2649999999999999</v>
      </c>
      <c r="G51">
        <v>1.2649999999999999</v>
      </c>
      <c r="H51">
        <v>1.2649999999999999</v>
      </c>
      <c r="I51">
        <v>1.2649999999999999</v>
      </c>
      <c r="J51" t="s">
        <v>8</v>
      </c>
      <c r="L51" t="str">
        <f t="shared" si="0"/>
        <v/>
      </c>
      <c r="N51">
        <f t="shared" si="1"/>
        <v>3.4574400000001259E-5</v>
      </c>
      <c r="Q51">
        <f t="shared" si="2"/>
        <v>1.2649999999999999</v>
      </c>
      <c r="S51">
        <f t="shared" si="7"/>
        <v>8.1414529000000058E-5</v>
      </c>
      <c r="V51" t="str">
        <f t="shared" si="3"/>
        <v/>
      </c>
      <c r="AA51">
        <f t="shared" si="5"/>
        <v>0.99099999999999999</v>
      </c>
    </row>
    <row r="52" spans="1:29" x14ac:dyDescent="0.35">
      <c r="A52" s="1">
        <v>6.134259259259259E-4</v>
      </c>
      <c r="B52">
        <v>0.66</v>
      </c>
      <c r="C52">
        <v>0.66</v>
      </c>
      <c r="D52">
        <v>0.66</v>
      </c>
      <c r="E52">
        <v>0.66</v>
      </c>
      <c r="F52">
        <v>1.266</v>
      </c>
      <c r="G52">
        <v>1.266</v>
      </c>
      <c r="H52">
        <v>1.266</v>
      </c>
      <c r="I52">
        <v>1.266</v>
      </c>
      <c r="J52" t="s">
        <v>9</v>
      </c>
      <c r="L52">
        <f t="shared" si="0"/>
        <v>1.266</v>
      </c>
      <c r="N52">
        <f t="shared" si="1"/>
        <v>2.3814399999999956E-5</v>
      </c>
      <c r="Q52" t="str">
        <f t="shared" si="2"/>
        <v/>
      </c>
      <c r="S52">
        <v>0</v>
      </c>
      <c r="V52">
        <f t="shared" si="3"/>
        <v>0.66</v>
      </c>
      <c r="X52">
        <f t="shared" si="4"/>
        <v>5.5800899999999985E-3</v>
      </c>
      <c r="AA52" t="str">
        <f t="shared" si="5"/>
        <v/>
      </c>
      <c r="AC52">
        <f t="shared" si="6"/>
        <v>1.1732789124000005E-2</v>
      </c>
    </row>
    <row r="53" spans="1:29" x14ac:dyDescent="0.35">
      <c r="A53" s="1">
        <v>6.2500000000000001E-4</v>
      </c>
      <c r="B53">
        <v>1.016</v>
      </c>
      <c r="C53">
        <v>1.016</v>
      </c>
      <c r="D53">
        <v>1.016</v>
      </c>
      <c r="E53">
        <v>1.016</v>
      </c>
      <c r="F53">
        <v>1.268</v>
      </c>
      <c r="G53">
        <v>1.268</v>
      </c>
      <c r="H53">
        <v>1.268</v>
      </c>
      <c r="I53">
        <v>1.268</v>
      </c>
      <c r="J53" t="s">
        <v>8</v>
      </c>
      <c r="L53" t="str">
        <f t="shared" si="0"/>
        <v/>
      </c>
      <c r="N53">
        <f t="shared" si="1"/>
        <v>8.2943999999999642E-6</v>
      </c>
      <c r="Q53">
        <f t="shared" si="2"/>
        <v>1.268</v>
      </c>
      <c r="S53">
        <f t="shared" si="7"/>
        <v>3.6276528999998669E-5</v>
      </c>
      <c r="V53" t="str">
        <f t="shared" si="3"/>
        <v/>
      </c>
      <c r="AA53">
        <f t="shared" si="5"/>
        <v>1.016</v>
      </c>
    </row>
    <row r="54" spans="1:29" x14ac:dyDescent="0.35">
      <c r="A54" s="1">
        <v>6.3657407407407402E-4</v>
      </c>
      <c r="B54">
        <v>0.65400000000000003</v>
      </c>
      <c r="C54">
        <v>0.65400000000000003</v>
      </c>
      <c r="D54">
        <v>0.65400000000000003</v>
      </c>
      <c r="E54">
        <v>0.65400000000000003</v>
      </c>
      <c r="F54">
        <v>1.2669999999999999</v>
      </c>
      <c r="G54">
        <v>1.2669999999999999</v>
      </c>
      <c r="H54">
        <v>1.2669999999999999</v>
      </c>
      <c r="I54">
        <v>1.2669999999999999</v>
      </c>
      <c r="J54" t="s">
        <v>9</v>
      </c>
      <c r="L54">
        <f t="shared" si="0"/>
        <v>1.2669999999999999</v>
      </c>
      <c r="N54">
        <f t="shared" si="1"/>
        <v>1.5054400000000819E-5</v>
      </c>
      <c r="Q54" t="str">
        <f t="shared" si="2"/>
        <v/>
      </c>
      <c r="S54">
        <v>0</v>
      </c>
      <c r="V54">
        <f t="shared" si="3"/>
        <v>0.65400000000000003</v>
      </c>
      <c r="X54">
        <f t="shared" si="4"/>
        <v>4.7196899999999977E-3</v>
      </c>
      <c r="AA54" t="str">
        <f t="shared" si="5"/>
        <v/>
      </c>
      <c r="AC54">
        <f t="shared" si="6"/>
        <v>7.800069124000001E-3</v>
      </c>
    </row>
    <row r="55" spans="1:29" x14ac:dyDescent="0.35">
      <c r="A55" s="1">
        <v>6.4814814814814813E-4</v>
      </c>
      <c r="B55">
        <v>0.996</v>
      </c>
      <c r="C55">
        <v>0.996</v>
      </c>
      <c r="D55">
        <v>0.996</v>
      </c>
      <c r="E55">
        <v>0.996</v>
      </c>
      <c r="F55">
        <v>1.2669999999999999</v>
      </c>
      <c r="G55">
        <v>1.2669999999999999</v>
      </c>
      <c r="H55">
        <v>1.2669999999999999</v>
      </c>
      <c r="I55">
        <v>1.2669999999999999</v>
      </c>
      <c r="J55" t="s">
        <v>8</v>
      </c>
      <c r="L55" t="str">
        <f t="shared" si="0"/>
        <v/>
      </c>
      <c r="N55">
        <f t="shared" si="1"/>
        <v>1.5054400000000819E-5</v>
      </c>
      <c r="Q55">
        <f t="shared" si="2"/>
        <v>1.2669999999999999</v>
      </c>
      <c r="S55">
        <f t="shared" si="7"/>
        <v>4.932252900000002E-5</v>
      </c>
      <c r="V55" t="str">
        <f t="shared" si="3"/>
        <v/>
      </c>
      <c r="AA55">
        <f t="shared" si="5"/>
        <v>0.996</v>
      </c>
    </row>
    <row r="56" spans="1:29" x14ac:dyDescent="0.35">
      <c r="A56" s="1">
        <v>6.5972222222222213E-4</v>
      </c>
      <c r="B56">
        <v>0.58199999999999996</v>
      </c>
      <c r="C56">
        <v>0.58199999999999996</v>
      </c>
      <c r="D56">
        <v>0.58199999999999996</v>
      </c>
      <c r="E56">
        <v>0.58199999999999996</v>
      </c>
      <c r="F56">
        <v>1.2649999999999999</v>
      </c>
      <c r="G56">
        <v>1.2649999999999999</v>
      </c>
      <c r="H56">
        <v>1.2649999999999999</v>
      </c>
      <c r="I56">
        <v>1.2649999999999999</v>
      </c>
      <c r="J56" t="s">
        <v>9</v>
      </c>
      <c r="L56">
        <f t="shared" si="0"/>
        <v>1.2649999999999999</v>
      </c>
      <c r="N56">
        <f t="shared" si="1"/>
        <v>3.4574400000001259E-5</v>
      </c>
      <c r="Q56" t="str">
        <f t="shared" si="2"/>
        <v/>
      </c>
      <c r="S56">
        <v>0</v>
      </c>
      <c r="V56">
        <f t="shared" si="3"/>
        <v>0.58199999999999996</v>
      </c>
      <c r="X56">
        <f t="shared" si="4"/>
        <v>1.0890000000000533E-5</v>
      </c>
      <c r="AA56" t="str">
        <f t="shared" si="5"/>
        <v/>
      </c>
      <c r="AC56">
        <f t="shared" si="6"/>
        <v>1.3614689123999988E-2</v>
      </c>
    </row>
    <row r="57" spans="1:29" x14ac:dyDescent="0.35">
      <c r="A57" s="1">
        <v>6.7129629629629625E-4</v>
      </c>
      <c r="B57">
        <v>0.79100000000000004</v>
      </c>
      <c r="C57">
        <v>0.79100000000000004</v>
      </c>
      <c r="D57">
        <v>0.79100000000000004</v>
      </c>
      <c r="E57">
        <v>0.79100000000000004</v>
      </c>
      <c r="F57">
        <v>1.268</v>
      </c>
      <c r="G57">
        <v>1.268</v>
      </c>
      <c r="H57">
        <v>1.268</v>
      </c>
      <c r="I57">
        <v>1.268</v>
      </c>
      <c r="J57" t="s">
        <v>8</v>
      </c>
      <c r="L57" t="str">
        <f t="shared" si="0"/>
        <v/>
      </c>
      <c r="N57">
        <f t="shared" si="1"/>
        <v>8.2943999999999642E-6</v>
      </c>
      <c r="Q57">
        <f t="shared" si="2"/>
        <v>1.268</v>
      </c>
      <c r="S57">
        <f t="shared" si="7"/>
        <v>3.6276528999998669E-5</v>
      </c>
      <c r="V57" t="str">
        <f t="shared" si="3"/>
        <v/>
      </c>
      <c r="AA57">
        <f t="shared" si="5"/>
        <v>0.79100000000000004</v>
      </c>
      <c r="AC57">
        <f t="shared" si="6"/>
        <v>4.1486357124000013E-2</v>
      </c>
    </row>
    <row r="58" spans="1:29" x14ac:dyDescent="0.35">
      <c r="A58" s="1">
        <v>5.9027777777777778E-4</v>
      </c>
      <c r="B58">
        <v>0.70399999999999996</v>
      </c>
      <c r="C58">
        <v>0.70399999999999996</v>
      </c>
      <c r="D58">
        <v>0.70399999999999996</v>
      </c>
      <c r="E58">
        <v>0.70399999999999996</v>
      </c>
      <c r="F58">
        <v>1.284</v>
      </c>
      <c r="G58">
        <v>1.284</v>
      </c>
      <c r="H58">
        <v>1.284</v>
      </c>
      <c r="I58">
        <v>1.284</v>
      </c>
      <c r="J58" t="s">
        <v>8</v>
      </c>
      <c r="L58" t="str">
        <f t="shared" si="0"/>
        <v/>
      </c>
      <c r="N58">
        <f t="shared" si="1"/>
        <v>1.7213440000000055E-4</v>
      </c>
      <c r="Q58">
        <f t="shared" si="2"/>
        <v>1.284</v>
      </c>
      <c r="S58">
        <f t="shared" si="7"/>
        <v>9.9540529000002493E-5</v>
      </c>
      <c r="V58" t="str">
        <f t="shared" si="3"/>
        <v/>
      </c>
      <c r="AA58">
        <f t="shared" si="5"/>
        <v>0.70399999999999996</v>
      </c>
    </row>
    <row r="59" spans="1:29" x14ac:dyDescent="0.35">
      <c r="A59" s="1">
        <v>6.018518518518519E-4</v>
      </c>
      <c r="B59">
        <v>0.59099999999999997</v>
      </c>
      <c r="C59">
        <v>0.59099999999999997</v>
      </c>
      <c r="D59">
        <v>0.59099999999999997</v>
      </c>
      <c r="E59">
        <v>0.59099999999999997</v>
      </c>
      <c r="F59">
        <v>1.2809999999999999</v>
      </c>
      <c r="G59">
        <v>1.2809999999999999</v>
      </c>
      <c r="H59">
        <v>1.2809999999999999</v>
      </c>
      <c r="I59">
        <v>1.2809999999999999</v>
      </c>
      <c r="J59" t="s">
        <v>9</v>
      </c>
      <c r="L59">
        <f t="shared" si="0"/>
        <v>1.2809999999999999</v>
      </c>
      <c r="N59">
        <f t="shared" si="1"/>
        <v>1.0241439999999812E-4</v>
      </c>
      <c r="Q59" t="str">
        <f t="shared" si="2"/>
        <v/>
      </c>
      <c r="S59">
        <v>0</v>
      </c>
      <c r="V59">
        <f t="shared" si="3"/>
        <v>0.59099999999999997</v>
      </c>
      <c r="X59">
        <f t="shared" si="4"/>
        <v>3.2489999999999169E-5</v>
      </c>
      <c r="AA59" t="str">
        <f t="shared" si="5"/>
        <v/>
      </c>
      <c r="AC59">
        <f t="shared" si="6"/>
        <v>1.3849053123999989E-2</v>
      </c>
    </row>
    <row r="60" spans="1:29" x14ac:dyDescent="0.35">
      <c r="A60" s="1">
        <v>6.134259259259259E-4</v>
      </c>
      <c r="B60">
        <v>0.79</v>
      </c>
      <c r="C60">
        <v>0.79</v>
      </c>
      <c r="D60">
        <v>0.79</v>
      </c>
      <c r="E60">
        <v>0.79</v>
      </c>
      <c r="F60">
        <v>1.284</v>
      </c>
      <c r="G60">
        <v>1.284</v>
      </c>
      <c r="H60">
        <v>1.284</v>
      </c>
      <c r="I60">
        <v>1.284</v>
      </c>
      <c r="J60" t="s">
        <v>8</v>
      </c>
      <c r="L60" t="str">
        <f t="shared" si="0"/>
        <v/>
      </c>
      <c r="N60">
        <f t="shared" si="1"/>
        <v>1.7213440000000055E-4</v>
      </c>
      <c r="Q60">
        <f t="shared" si="2"/>
        <v>1.284</v>
      </c>
      <c r="S60">
        <f t="shared" si="7"/>
        <v>9.9540529000002493E-5</v>
      </c>
      <c r="V60" t="str">
        <f t="shared" si="3"/>
        <v/>
      </c>
      <c r="AA60">
        <f t="shared" si="5"/>
        <v>0.79</v>
      </c>
    </row>
    <row r="61" spans="1:29" x14ac:dyDescent="0.35">
      <c r="A61" s="1">
        <v>6.2500000000000001E-4</v>
      </c>
      <c r="B61">
        <v>0.57599999999999996</v>
      </c>
      <c r="C61">
        <v>0.57599999999999996</v>
      </c>
      <c r="D61">
        <v>0.57599999999999996</v>
      </c>
      <c r="E61">
        <v>0.57599999999999996</v>
      </c>
      <c r="F61">
        <v>1.278</v>
      </c>
      <c r="G61">
        <v>1.278</v>
      </c>
      <c r="H61">
        <v>1.278</v>
      </c>
      <c r="I61">
        <v>1.278</v>
      </c>
      <c r="J61" t="s">
        <v>9</v>
      </c>
      <c r="L61">
        <f t="shared" si="0"/>
        <v>1.278</v>
      </c>
      <c r="N61">
        <f t="shared" si="1"/>
        <v>5.0694400000000217E-5</v>
      </c>
      <c r="Q61" t="str">
        <f t="shared" si="2"/>
        <v/>
      </c>
      <c r="S61">
        <v>0</v>
      </c>
      <c r="V61">
        <f t="shared" si="3"/>
        <v>0.57599999999999996</v>
      </c>
      <c r="X61">
        <f t="shared" si="4"/>
        <v>8.6490000000001593E-5</v>
      </c>
      <c r="AA61" t="str">
        <f t="shared" si="5"/>
        <v/>
      </c>
      <c r="AC61">
        <f t="shared" si="6"/>
        <v>1.3614689123999988E-2</v>
      </c>
    </row>
    <row r="62" spans="1:29" x14ac:dyDescent="0.35">
      <c r="A62" s="1">
        <v>6.3657407407407402E-4</v>
      </c>
      <c r="B62">
        <v>0.79100000000000004</v>
      </c>
      <c r="C62">
        <v>0.79100000000000004</v>
      </c>
      <c r="D62">
        <v>0.79100000000000004</v>
      </c>
      <c r="E62">
        <v>0.79100000000000004</v>
      </c>
      <c r="F62">
        <v>1.286</v>
      </c>
      <c r="G62">
        <v>1.286</v>
      </c>
      <c r="H62">
        <v>1.286</v>
      </c>
      <c r="I62">
        <v>1.286</v>
      </c>
      <c r="J62" t="s">
        <v>8</v>
      </c>
      <c r="L62" t="str">
        <f t="shared" si="0"/>
        <v/>
      </c>
      <c r="N62">
        <f t="shared" si="1"/>
        <v>2.2861440000000068E-4</v>
      </c>
      <c r="Q62">
        <f t="shared" si="2"/>
        <v>1.286</v>
      </c>
      <c r="S62">
        <f t="shared" si="7"/>
        <v>1.4344852900000302E-4</v>
      </c>
      <c r="V62" t="str">
        <f t="shared" si="3"/>
        <v/>
      </c>
      <c r="AA62">
        <f t="shared" si="5"/>
        <v>0.79100000000000004</v>
      </c>
    </row>
    <row r="63" spans="1:29" x14ac:dyDescent="0.35">
      <c r="A63" s="1">
        <v>6.4814814814814813E-4</v>
      </c>
      <c r="B63">
        <v>0.51300000000000001</v>
      </c>
      <c r="C63">
        <v>0.51300000000000001</v>
      </c>
      <c r="D63">
        <v>0.51300000000000001</v>
      </c>
      <c r="E63">
        <v>0.51300000000000001</v>
      </c>
      <c r="F63">
        <v>1.2729999999999999</v>
      </c>
      <c r="G63">
        <v>1.2729999999999999</v>
      </c>
      <c r="H63">
        <v>1.2729999999999999</v>
      </c>
      <c r="I63">
        <v>1.2729999999999999</v>
      </c>
      <c r="J63" t="s">
        <v>9</v>
      </c>
      <c r="L63">
        <f t="shared" si="0"/>
        <v>1.2729999999999999</v>
      </c>
      <c r="N63">
        <f t="shared" si="1"/>
        <v>4.4943999999995753E-6</v>
      </c>
      <c r="Q63" t="str">
        <f t="shared" si="2"/>
        <v/>
      </c>
      <c r="S63">
        <v>0</v>
      </c>
      <c r="V63">
        <f t="shared" si="3"/>
        <v>0.51300000000000001</v>
      </c>
      <c r="X63">
        <f t="shared" si="4"/>
        <v>5.2272900000000042E-3</v>
      </c>
      <c r="AA63" t="str">
        <f t="shared" si="5"/>
        <v/>
      </c>
      <c r="AC63">
        <f t="shared" si="6"/>
        <v>4.7821817124000021E-2</v>
      </c>
    </row>
    <row r="64" spans="1:29" x14ac:dyDescent="0.35">
      <c r="A64" s="1">
        <v>6.5972222222222213E-4</v>
      </c>
      <c r="B64">
        <v>0.68899999999999995</v>
      </c>
      <c r="C64">
        <v>0.68899999999999995</v>
      </c>
      <c r="D64">
        <v>0.68899999999999995</v>
      </c>
      <c r="E64">
        <v>0.68899999999999995</v>
      </c>
      <c r="F64">
        <v>1.2849999999999999</v>
      </c>
      <c r="G64">
        <v>1.2849999999999999</v>
      </c>
      <c r="H64">
        <v>1.2849999999999999</v>
      </c>
      <c r="I64">
        <v>1.2849999999999999</v>
      </c>
      <c r="J64" t="s">
        <v>8</v>
      </c>
      <c r="L64" t="str">
        <f t="shared" si="0"/>
        <v/>
      </c>
      <c r="N64">
        <f t="shared" si="1"/>
        <v>1.9937439999999747E-4</v>
      </c>
      <c r="Q64">
        <f t="shared" si="2"/>
        <v>1.2849999999999999</v>
      </c>
      <c r="S64">
        <f t="shared" si="7"/>
        <v>1.2049452900000031E-4</v>
      </c>
      <c r="V64" t="str">
        <f t="shared" si="3"/>
        <v/>
      </c>
      <c r="AA64">
        <f t="shared" si="5"/>
        <v>0.68899999999999995</v>
      </c>
    </row>
    <row r="65" spans="1:29" x14ac:dyDescent="0.35">
      <c r="A65" s="1">
        <v>6.7129629629629625E-4</v>
      </c>
      <c r="B65">
        <v>0.61499999999999999</v>
      </c>
      <c r="C65">
        <v>0.61499999999999999</v>
      </c>
      <c r="D65">
        <v>0.61499999999999999</v>
      </c>
      <c r="E65">
        <v>0.61499999999999999</v>
      </c>
      <c r="F65">
        <v>1.276</v>
      </c>
      <c r="G65">
        <v>1.276</v>
      </c>
      <c r="H65">
        <v>1.276</v>
      </c>
      <c r="I65">
        <v>1.276</v>
      </c>
      <c r="J65" t="s">
        <v>9</v>
      </c>
      <c r="L65">
        <f t="shared" si="0"/>
        <v>1.276</v>
      </c>
      <c r="N65">
        <f t="shared" si="1"/>
        <v>2.6214400000000136E-5</v>
      </c>
      <c r="Q65" t="str">
        <f t="shared" si="2"/>
        <v/>
      </c>
      <c r="S65">
        <v>0</v>
      </c>
      <c r="V65">
        <f t="shared" si="3"/>
        <v>0.61499999999999999</v>
      </c>
      <c r="X65">
        <f t="shared" si="4"/>
        <v>8.8208999999999694E-4</v>
      </c>
      <c r="AA65" t="str">
        <f t="shared" si="5"/>
        <v/>
      </c>
      <c r="AC65">
        <f t="shared" si="6"/>
        <v>1.0749957123999988E-2</v>
      </c>
    </row>
    <row r="66" spans="1:29" x14ac:dyDescent="0.35">
      <c r="A66" s="1">
        <v>6.8287037037037025E-4</v>
      </c>
      <c r="B66">
        <v>0.80400000000000005</v>
      </c>
      <c r="C66">
        <v>0.80400000000000005</v>
      </c>
      <c r="D66">
        <v>0.80400000000000005</v>
      </c>
      <c r="E66">
        <v>0.80400000000000005</v>
      </c>
      <c r="F66">
        <v>1.284</v>
      </c>
      <c r="G66">
        <v>1.284</v>
      </c>
      <c r="H66">
        <v>1.284</v>
      </c>
      <c r="I66">
        <v>1.284</v>
      </c>
      <c r="J66" t="s">
        <v>8</v>
      </c>
      <c r="L66" t="str">
        <f t="shared" si="0"/>
        <v/>
      </c>
      <c r="N66">
        <f t="shared" si="1"/>
        <v>1.7213440000000055E-4</v>
      </c>
      <c r="Q66">
        <f t="shared" si="2"/>
        <v>1.284</v>
      </c>
      <c r="S66">
        <f t="shared" si="7"/>
        <v>9.9540529000002493E-5</v>
      </c>
      <c r="V66" t="str">
        <f t="shared" si="3"/>
        <v/>
      </c>
      <c r="AA66">
        <f t="shared" si="5"/>
        <v>0.80400000000000005</v>
      </c>
    </row>
    <row r="67" spans="1:29" x14ac:dyDescent="0.35">
      <c r="A67" s="1">
        <v>6.9444444444444447E-4</v>
      </c>
      <c r="B67">
        <v>0.51300000000000001</v>
      </c>
      <c r="C67">
        <v>0.51300000000000001</v>
      </c>
      <c r="D67">
        <v>0.51300000000000001</v>
      </c>
      <c r="E67">
        <v>0.51300000000000001</v>
      </c>
      <c r="F67">
        <v>1.276</v>
      </c>
      <c r="G67">
        <v>1.276</v>
      </c>
      <c r="H67">
        <v>1.276</v>
      </c>
      <c r="I67">
        <v>1.276</v>
      </c>
      <c r="J67" t="s">
        <v>9</v>
      </c>
      <c r="L67">
        <f t="shared" si="0"/>
        <v>1.276</v>
      </c>
      <c r="N67">
        <f t="shared" si="1"/>
        <v>2.6214400000000136E-5</v>
      </c>
      <c r="Q67" t="str">
        <f t="shared" si="2"/>
        <v/>
      </c>
      <c r="S67" t="e">
        <f t="shared" si="7"/>
        <v>#VALUE!</v>
      </c>
      <c r="V67">
        <f t="shared" si="3"/>
        <v>0.51300000000000001</v>
      </c>
      <c r="X67">
        <f t="shared" si="4"/>
        <v>5.2272900000000042E-3</v>
      </c>
      <c r="AA67" t="str">
        <f t="shared" si="5"/>
        <v/>
      </c>
      <c r="AC67">
        <f t="shared" si="6"/>
        <v>3.9078173124000012E-2</v>
      </c>
    </row>
    <row r="68" spans="1:29" x14ac:dyDescent="0.35">
      <c r="A68" s="1">
        <v>7.0601851851851847E-4</v>
      </c>
      <c r="B68">
        <v>0.71</v>
      </c>
      <c r="C68">
        <v>0.71</v>
      </c>
      <c r="D68">
        <v>0.71</v>
      </c>
      <c r="E68">
        <v>0.71</v>
      </c>
      <c r="F68">
        <v>1.286</v>
      </c>
      <c r="G68">
        <v>1.286</v>
      </c>
      <c r="H68">
        <v>1.286</v>
      </c>
      <c r="I68">
        <v>1.286</v>
      </c>
      <c r="J68" t="s">
        <v>8</v>
      </c>
      <c r="L68" t="str">
        <f t="shared" ref="L68:L96" si="8">IF(J68="rest",I68,"")</f>
        <v/>
      </c>
      <c r="N68">
        <f t="shared" ref="N68:N96" si="9">(I68-1.27088)^2</f>
        <v>2.2861440000000068E-4</v>
      </c>
      <c r="Q68">
        <f t="shared" ref="Q68:Q96" si="10">IF(J68="contract",I68,"")</f>
        <v>1.286</v>
      </c>
      <c r="S68">
        <f t="shared" ref="S68:S96" si="11">(Q68-1.274023)^2</f>
        <v>1.4344852900000302E-4</v>
      </c>
      <c r="V68" t="str">
        <f t="shared" ref="V68:V96" si="12">IF(J68="rest",E68,"")</f>
        <v/>
      </c>
      <c r="AA68">
        <f t="shared" ref="AA68:AA96" si="13">IF(J68="contract",E68,"")</f>
        <v>0.71</v>
      </c>
    </row>
    <row r="69" spans="1:29" x14ac:dyDescent="0.35">
      <c r="A69" s="1">
        <v>7.175925925925927E-4</v>
      </c>
      <c r="B69">
        <v>0.51700000000000002</v>
      </c>
      <c r="C69">
        <v>0.51700000000000002</v>
      </c>
      <c r="D69">
        <v>0.51700000000000002</v>
      </c>
      <c r="E69">
        <v>0.51700000000000002</v>
      </c>
      <c r="F69">
        <v>1.2749999999999999</v>
      </c>
      <c r="G69">
        <v>1.2749999999999999</v>
      </c>
      <c r="H69">
        <v>1.2749999999999999</v>
      </c>
      <c r="I69">
        <v>1.2749999999999999</v>
      </c>
      <c r="J69" t="s">
        <v>9</v>
      </c>
      <c r="L69">
        <f t="shared" si="8"/>
        <v>1.2749999999999999</v>
      </c>
      <c r="N69">
        <f t="shared" si="9"/>
        <v>1.6974399999999188E-5</v>
      </c>
      <c r="Q69" t="str">
        <f t="shared" si="10"/>
        <v/>
      </c>
      <c r="S69" t="e">
        <f t="shared" si="11"/>
        <v>#VALUE!</v>
      </c>
      <c r="V69">
        <f t="shared" si="12"/>
        <v>0.51700000000000002</v>
      </c>
      <c r="X69">
        <f t="shared" ref="X68:X96" si="14">(V69-0.5853)^2</f>
        <v>4.664890000000004E-3</v>
      </c>
      <c r="AA69" t="str">
        <f t="shared" si="13"/>
        <v/>
      </c>
      <c r="AC69">
        <f t="shared" ref="AC68:AC96" si="15">(AA70-0.907682)^2</f>
        <v>2.5498341123999999E-2</v>
      </c>
    </row>
    <row r="70" spans="1:29" x14ac:dyDescent="0.35">
      <c r="A70" s="1">
        <v>7.291666666666667E-4</v>
      </c>
      <c r="B70">
        <v>0.748</v>
      </c>
      <c r="C70">
        <v>0.748</v>
      </c>
      <c r="D70">
        <v>0.748</v>
      </c>
      <c r="E70">
        <v>0.748</v>
      </c>
      <c r="F70">
        <v>1.282</v>
      </c>
      <c r="G70">
        <v>1.282</v>
      </c>
      <c r="H70">
        <v>1.282</v>
      </c>
      <c r="I70">
        <v>1.282</v>
      </c>
      <c r="J70" t="s">
        <v>8</v>
      </c>
      <c r="L70" t="str">
        <f t="shared" si="8"/>
        <v/>
      </c>
      <c r="N70">
        <f t="shared" si="9"/>
        <v>1.2365440000000041E-4</v>
      </c>
      <c r="Q70">
        <f t="shared" si="10"/>
        <v>1.282</v>
      </c>
      <c r="S70">
        <f t="shared" si="11"/>
        <v>6.3632529000001955E-5</v>
      </c>
      <c r="V70" t="str">
        <f t="shared" si="12"/>
        <v/>
      </c>
      <c r="AA70">
        <f t="shared" si="13"/>
        <v>0.748</v>
      </c>
    </row>
    <row r="71" spans="1:29" x14ac:dyDescent="0.35">
      <c r="A71" s="1">
        <v>7.407407407407407E-4</v>
      </c>
      <c r="B71">
        <v>0.50600000000000001</v>
      </c>
      <c r="C71">
        <v>0.50600000000000001</v>
      </c>
      <c r="D71">
        <v>0.50600000000000001</v>
      </c>
      <c r="E71">
        <v>0.50600000000000001</v>
      </c>
      <c r="F71">
        <v>1.2729999999999999</v>
      </c>
      <c r="G71">
        <v>1.2729999999999999</v>
      </c>
      <c r="H71">
        <v>1.2729999999999999</v>
      </c>
      <c r="I71">
        <v>1.2729999999999999</v>
      </c>
      <c r="J71" t="s">
        <v>9</v>
      </c>
      <c r="L71">
        <f t="shared" si="8"/>
        <v>1.2729999999999999</v>
      </c>
      <c r="N71">
        <f t="shared" si="9"/>
        <v>4.4943999999995753E-6</v>
      </c>
      <c r="Q71" t="str">
        <f t="shared" si="10"/>
        <v/>
      </c>
      <c r="S71" t="e">
        <f t="shared" si="11"/>
        <v>#VALUE!</v>
      </c>
      <c r="V71">
        <f t="shared" si="12"/>
        <v>0.50600000000000001</v>
      </c>
      <c r="X71">
        <f t="shared" si="14"/>
        <v>6.288490000000006E-3</v>
      </c>
      <c r="AA71" t="str">
        <f t="shared" si="13"/>
        <v/>
      </c>
      <c r="AC71">
        <f t="shared" si="15"/>
        <v>3.2285621124000005E-2</v>
      </c>
    </row>
    <row r="72" spans="1:29" x14ac:dyDescent="0.35">
      <c r="A72" s="1">
        <v>7.5231481481481471E-4</v>
      </c>
      <c r="B72">
        <v>0.72799999999999998</v>
      </c>
      <c r="C72">
        <v>0.72799999999999998</v>
      </c>
      <c r="D72">
        <v>0.72799999999999998</v>
      </c>
      <c r="E72">
        <v>0.72799999999999998</v>
      </c>
      <c r="F72">
        <v>1.288</v>
      </c>
      <c r="G72">
        <v>1.288</v>
      </c>
      <c r="H72">
        <v>1.288</v>
      </c>
      <c r="I72">
        <v>1.288</v>
      </c>
      <c r="J72" t="s">
        <v>8</v>
      </c>
      <c r="L72" t="str">
        <f t="shared" si="8"/>
        <v/>
      </c>
      <c r="N72">
        <f t="shared" si="9"/>
        <v>2.9309440000000082E-4</v>
      </c>
      <c r="Q72">
        <f t="shared" si="10"/>
        <v>1.288</v>
      </c>
      <c r="S72">
        <f t="shared" si="11"/>
        <v>1.953565290000036E-4</v>
      </c>
      <c r="V72" t="str">
        <f t="shared" si="12"/>
        <v/>
      </c>
      <c r="AA72">
        <f t="shared" si="13"/>
        <v>0.72799999999999998</v>
      </c>
    </row>
    <row r="73" spans="1:29" x14ac:dyDescent="0.35">
      <c r="A73" s="1">
        <v>7.6388888888888893E-4</v>
      </c>
      <c r="B73">
        <v>0.60599999999999998</v>
      </c>
      <c r="C73">
        <v>0.60599999999999998</v>
      </c>
      <c r="D73">
        <v>0.60599999999999998</v>
      </c>
      <c r="E73">
        <v>0.60599999999999998</v>
      </c>
      <c r="F73">
        <v>1.2749999999999999</v>
      </c>
      <c r="G73">
        <v>1.2749999999999999</v>
      </c>
      <c r="H73">
        <v>1.2749999999999999</v>
      </c>
      <c r="I73">
        <v>1.2749999999999999</v>
      </c>
      <c r="J73" t="s">
        <v>9</v>
      </c>
      <c r="L73">
        <f t="shared" si="8"/>
        <v>1.2749999999999999</v>
      </c>
      <c r="N73">
        <f t="shared" si="9"/>
        <v>1.6974399999999188E-5</v>
      </c>
      <c r="Q73" t="str">
        <f t="shared" si="10"/>
        <v/>
      </c>
      <c r="S73" t="e">
        <f t="shared" si="11"/>
        <v>#VALUE!</v>
      </c>
      <c r="V73">
        <f t="shared" si="12"/>
        <v>0.60599999999999998</v>
      </c>
      <c r="X73">
        <f t="shared" si="14"/>
        <v>4.2848999999999752E-4</v>
      </c>
      <c r="AA73" t="str">
        <f t="shared" si="13"/>
        <v/>
      </c>
      <c r="AC73">
        <f t="shared" si="15"/>
        <v>2.7120161123999998E-2</v>
      </c>
    </row>
    <row r="74" spans="1:29" x14ac:dyDescent="0.35">
      <c r="A74" s="1">
        <v>7.7546296296296304E-4</v>
      </c>
      <c r="B74">
        <v>0.74299999999999999</v>
      </c>
      <c r="C74">
        <v>0.74299999999999999</v>
      </c>
      <c r="D74">
        <v>0.74299999999999999</v>
      </c>
      <c r="E74">
        <v>0.74299999999999999</v>
      </c>
      <c r="F74">
        <v>1.2869999999999999</v>
      </c>
      <c r="G74">
        <v>1.2869999999999999</v>
      </c>
      <c r="H74">
        <v>1.2869999999999999</v>
      </c>
      <c r="I74">
        <v>1.2869999999999999</v>
      </c>
      <c r="J74" t="s">
        <v>8</v>
      </c>
      <c r="L74" t="str">
        <f t="shared" si="8"/>
        <v/>
      </c>
      <c r="N74">
        <f t="shared" si="9"/>
        <v>2.5985439999999716E-4</v>
      </c>
      <c r="Q74">
        <f t="shared" si="10"/>
        <v>1.2869999999999999</v>
      </c>
      <c r="S74">
        <f t="shared" si="11"/>
        <v>1.6840252900000041E-4</v>
      </c>
      <c r="V74" t="str">
        <f t="shared" si="12"/>
        <v/>
      </c>
      <c r="AA74">
        <f t="shared" si="13"/>
        <v>0.74299999999999999</v>
      </c>
    </row>
    <row r="75" spans="1:29" x14ac:dyDescent="0.35">
      <c r="A75" s="1">
        <v>7.8703703703703705E-4</v>
      </c>
      <c r="B75">
        <v>0.61899999999999999</v>
      </c>
      <c r="C75">
        <v>0.61899999999999999</v>
      </c>
      <c r="D75">
        <v>0.61899999999999999</v>
      </c>
      <c r="E75">
        <v>0.61899999999999999</v>
      </c>
      <c r="F75">
        <v>1.274</v>
      </c>
      <c r="G75">
        <v>1.274</v>
      </c>
      <c r="H75">
        <v>1.274</v>
      </c>
      <c r="I75">
        <v>1.274</v>
      </c>
      <c r="J75" t="s">
        <v>9</v>
      </c>
      <c r="L75">
        <f t="shared" si="8"/>
        <v>1.274</v>
      </c>
      <c r="N75">
        <f t="shared" si="9"/>
        <v>9.7344000000000723E-6</v>
      </c>
      <c r="Q75" t="str">
        <f t="shared" si="10"/>
        <v/>
      </c>
      <c r="S75" t="e">
        <f t="shared" si="11"/>
        <v>#VALUE!</v>
      </c>
      <c r="V75">
        <f t="shared" si="12"/>
        <v>0.61899999999999999</v>
      </c>
      <c r="X75">
        <f t="shared" si="14"/>
        <v>1.1356899999999967E-3</v>
      </c>
      <c r="AA75" t="str">
        <f t="shared" si="13"/>
        <v/>
      </c>
      <c r="AC75">
        <f t="shared" si="15"/>
        <v>3.4477805124000005E-2</v>
      </c>
    </row>
    <row r="76" spans="1:29" x14ac:dyDescent="0.35">
      <c r="A76" s="1">
        <v>7.9861111111111105E-4</v>
      </c>
      <c r="B76">
        <v>0.72199999999999998</v>
      </c>
      <c r="C76">
        <v>0.72199999999999998</v>
      </c>
      <c r="D76">
        <v>0.72199999999999998</v>
      </c>
      <c r="E76">
        <v>0.72199999999999998</v>
      </c>
      <c r="F76">
        <v>1.2869999999999999</v>
      </c>
      <c r="G76">
        <v>1.2869999999999999</v>
      </c>
      <c r="H76">
        <v>1.2869999999999999</v>
      </c>
      <c r="I76">
        <v>1.2869999999999999</v>
      </c>
      <c r="J76" t="s">
        <v>8</v>
      </c>
      <c r="L76" t="str">
        <f t="shared" si="8"/>
        <v/>
      </c>
      <c r="N76">
        <f t="shared" si="9"/>
        <v>2.5985439999999716E-4</v>
      </c>
      <c r="Q76">
        <f t="shared" si="10"/>
        <v>1.2869999999999999</v>
      </c>
      <c r="S76">
        <f t="shared" si="11"/>
        <v>1.6840252900000041E-4</v>
      </c>
      <c r="V76" t="str">
        <f t="shared" si="12"/>
        <v/>
      </c>
      <c r="AA76">
        <f t="shared" si="13"/>
        <v>0.72199999999999998</v>
      </c>
    </row>
    <row r="77" spans="1:29" x14ac:dyDescent="0.35">
      <c r="A77" s="1">
        <v>8.1018518518518516E-4</v>
      </c>
      <c r="B77">
        <v>0.64400000000000002</v>
      </c>
      <c r="C77">
        <v>0.64400000000000002</v>
      </c>
      <c r="D77">
        <v>0.64400000000000002</v>
      </c>
      <c r="E77">
        <v>0.64400000000000002</v>
      </c>
      <c r="F77">
        <v>1.274</v>
      </c>
      <c r="G77">
        <v>1.274</v>
      </c>
      <c r="H77">
        <v>1.274</v>
      </c>
      <c r="I77">
        <v>1.274</v>
      </c>
      <c r="J77" t="s">
        <v>9</v>
      </c>
      <c r="L77">
        <f t="shared" si="8"/>
        <v>1.274</v>
      </c>
      <c r="N77">
        <f t="shared" si="9"/>
        <v>9.7344000000000723E-6</v>
      </c>
      <c r="Q77" t="str">
        <f t="shared" si="10"/>
        <v/>
      </c>
      <c r="S77" t="e">
        <f t="shared" si="11"/>
        <v>#VALUE!</v>
      </c>
      <c r="V77">
        <f t="shared" si="12"/>
        <v>0.64400000000000002</v>
      </c>
      <c r="X77">
        <f t="shared" si="14"/>
        <v>3.4456899999999969E-3</v>
      </c>
      <c r="AA77" t="str">
        <f t="shared" si="13"/>
        <v/>
      </c>
      <c r="AC77">
        <f t="shared" si="15"/>
        <v>4.608836112400002E-2</v>
      </c>
    </row>
    <row r="78" spans="1:29" x14ac:dyDescent="0.35">
      <c r="A78" s="1">
        <v>8.2175925925925917E-4</v>
      </c>
      <c r="B78">
        <v>0.69299999999999995</v>
      </c>
      <c r="C78">
        <v>0.69299999999999995</v>
      </c>
      <c r="D78">
        <v>0.69299999999999995</v>
      </c>
      <c r="E78">
        <v>0.69299999999999995</v>
      </c>
      <c r="F78">
        <v>1.2849999999999999</v>
      </c>
      <c r="G78">
        <v>1.2849999999999999</v>
      </c>
      <c r="H78">
        <v>1.2849999999999999</v>
      </c>
      <c r="I78">
        <v>1.2849999999999999</v>
      </c>
      <c r="J78" t="s">
        <v>8</v>
      </c>
      <c r="L78" t="str">
        <f t="shared" si="8"/>
        <v/>
      </c>
      <c r="N78">
        <f t="shared" si="9"/>
        <v>1.9937439999999747E-4</v>
      </c>
      <c r="Q78">
        <f t="shared" si="10"/>
        <v>1.2849999999999999</v>
      </c>
      <c r="S78">
        <f t="shared" si="11"/>
        <v>1.2049452900000031E-4</v>
      </c>
      <c r="V78" t="str">
        <f t="shared" si="12"/>
        <v/>
      </c>
      <c r="AA78">
        <f t="shared" si="13"/>
        <v>0.69299999999999995</v>
      </c>
      <c r="AC78">
        <f t="shared" si="15"/>
        <v>4.4809269124000017E-2</v>
      </c>
    </row>
    <row r="79" spans="1:29" x14ac:dyDescent="0.35">
      <c r="A79" s="1">
        <v>8.3333333333333339E-4</v>
      </c>
      <c r="B79">
        <v>0.69599999999999995</v>
      </c>
      <c r="C79">
        <v>0.69599999999999995</v>
      </c>
      <c r="D79">
        <v>0.69599999999999995</v>
      </c>
      <c r="E79">
        <v>0.69599999999999995</v>
      </c>
      <c r="F79">
        <v>1.2709999999999999</v>
      </c>
      <c r="G79">
        <v>1.2709999999999999</v>
      </c>
      <c r="H79">
        <v>1.2709999999999999</v>
      </c>
      <c r="I79">
        <v>1.2709999999999999</v>
      </c>
      <c r="J79" t="s">
        <v>8</v>
      </c>
      <c r="L79" t="str">
        <f t="shared" si="8"/>
        <v/>
      </c>
      <c r="N79">
        <f t="shared" si="9"/>
        <v>1.4399999999975512E-8</v>
      </c>
      <c r="Q79">
        <f t="shared" si="10"/>
        <v>1.2709999999999999</v>
      </c>
      <c r="S79">
        <f t="shared" si="11"/>
        <v>9.1385289999999881E-6</v>
      </c>
      <c r="V79" t="str">
        <f t="shared" si="12"/>
        <v/>
      </c>
      <c r="AA79">
        <f t="shared" si="13"/>
        <v>0.69599999999999995</v>
      </c>
    </row>
    <row r="80" spans="1:29" x14ac:dyDescent="0.35">
      <c r="A80" s="1">
        <v>8.449074074074075E-4</v>
      </c>
      <c r="B80">
        <v>0.53100000000000003</v>
      </c>
      <c r="C80">
        <v>0.53100000000000003</v>
      </c>
      <c r="D80">
        <v>0.53100000000000003</v>
      </c>
      <c r="E80">
        <v>0.53100000000000003</v>
      </c>
      <c r="F80">
        <v>1.2829999999999999</v>
      </c>
      <c r="G80">
        <v>1.2829999999999999</v>
      </c>
      <c r="H80">
        <v>1.2829999999999999</v>
      </c>
      <c r="I80">
        <v>1.2829999999999999</v>
      </c>
      <c r="J80" t="s">
        <v>9</v>
      </c>
      <c r="L80">
        <f t="shared" si="8"/>
        <v>1.2829999999999999</v>
      </c>
      <c r="N80">
        <f t="shared" si="9"/>
        <v>1.4689439999999779E-4</v>
      </c>
      <c r="Q80" t="str">
        <f t="shared" si="10"/>
        <v/>
      </c>
      <c r="S80" t="e">
        <f t="shared" si="11"/>
        <v>#VALUE!</v>
      </c>
      <c r="V80">
        <f t="shared" si="12"/>
        <v>0.53100000000000003</v>
      </c>
      <c r="X80">
        <f t="shared" si="14"/>
        <v>2.9484900000000015E-3</v>
      </c>
      <c r="AA80" t="str">
        <f t="shared" si="13"/>
        <v/>
      </c>
      <c r="AC80">
        <f t="shared" si="15"/>
        <v>2.9819073123999999E-2</v>
      </c>
    </row>
    <row r="81" spans="1:29" x14ac:dyDescent="0.35">
      <c r="A81" s="1">
        <v>8.564814814814815E-4</v>
      </c>
      <c r="B81">
        <v>0.73499999999999999</v>
      </c>
      <c r="C81">
        <v>0.73499999999999999</v>
      </c>
      <c r="D81">
        <v>0.73499999999999999</v>
      </c>
      <c r="E81">
        <v>0.73499999999999999</v>
      </c>
      <c r="F81">
        <v>1.2729999999999999</v>
      </c>
      <c r="G81">
        <v>1.2729999999999999</v>
      </c>
      <c r="H81">
        <v>1.2729999999999999</v>
      </c>
      <c r="I81">
        <v>1.2729999999999999</v>
      </c>
      <c r="J81" t="s">
        <v>8</v>
      </c>
      <c r="L81" t="str">
        <f t="shared" si="8"/>
        <v/>
      </c>
      <c r="N81">
        <f t="shared" si="9"/>
        <v>4.4943999999995753E-6</v>
      </c>
      <c r="Q81">
        <f t="shared" si="10"/>
        <v>1.2729999999999999</v>
      </c>
      <c r="S81">
        <f t="shared" si="11"/>
        <v>1.0465289999999922E-6</v>
      </c>
      <c r="V81" t="str">
        <f t="shared" si="12"/>
        <v/>
      </c>
      <c r="AA81">
        <f t="shared" si="13"/>
        <v>0.73499999999999999</v>
      </c>
      <c r="AC81">
        <f t="shared" si="15"/>
        <v>5.5075641123999972E-2</v>
      </c>
    </row>
    <row r="82" spans="1:29" x14ac:dyDescent="0.35">
      <c r="A82" s="1">
        <v>8.6805555555555551E-4</v>
      </c>
      <c r="B82">
        <v>0.67300000000000004</v>
      </c>
      <c r="C82">
        <v>0.67300000000000004</v>
      </c>
      <c r="D82">
        <v>0.67300000000000004</v>
      </c>
      <c r="E82">
        <v>0.67300000000000004</v>
      </c>
      <c r="F82">
        <v>1.2849999999999999</v>
      </c>
      <c r="G82">
        <v>1.2849999999999999</v>
      </c>
      <c r="H82">
        <v>1.2849999999999999</v>
      </c>
      <c r="I82">
        <v>1.2849999999999999</v>
      </c>
      <c r="J82" t="s">
        <v>8</v>
      </c>
      <c r="L82" t="str">
        <f t="shared" si="8"/>
        <v/>
      </c>
      <c r="N82">
        <f t="shared" si="9"/>
        <v>1.9937439999999747E-4</v>
      </c>
      <c r="Q82">
        <f t="shared" si="10"/>
        <v>1.2849999999999999</v>
      </c>
      <c r="S82">
        <f t="shared" si="11"/>
        <v>1.2049452900000031E-4</v>
      </c>
      <c r="V82" t="str">
        <f t="shared" si="12"/>
        <v/>
      </c>
      <c r="AA82">
        <f t="shared" si="13"/>
        <v>0.67300000000000004</v>
      </c>
    </row>
    <row r="83" spans="1:29" x14ac:dyDescent="0.35">
      <c r="A83" s="1">
        <v>8.7962962962962962E-4</v>
      </c>
      <c r="B83">
        <v>0.63900000000000001</v>
      </c>
      <c r="C83">
        <v>0.63900000000000001</v>
      </c>
      <c r="D83">
        <v>0.63900000000000001</v>
      </c>
      <c r="E83">
        <v>0.63900000000000001</v>
      </c>
      <c r="F83">
        <v>1.2749999999999999</v>
      </c>
      <c r="G83">
        <v>1.2749999999999999</v>
      </c>
      <c r="H83">
        <v>1.2749999999999999</v>
      </c>
      <c r="I83">
        <v>1.2749999999999999</v>
      </c>
      <c r="J83" t="s">
        <v>9</v>
      </c>
      <c r="L83">
        <f t="shared" si="8"/>
        <v>1.2749999999999999</v>
      </c>
      <c r="N83">
        <f t="shared" si="9"/>
        <v>1.6974399999999188E-5</v>
      </c>
      <c r="Q83" t="str">
        <f t="shared" si="10"/>
        <v/>
      </c>
      <c r="S83" t="e">
        <f t="shared" si="11"/>
        <v>#VALUE!</v>
      </c>
      <c r="V83">
        <f t="shared" si="12"/>
        <v>0.63900000000000001</v>
      </c>
      <c r="X83">
        <f t="shared" si="14"/>
        <v>2.8836899999999969E-3</v>
      </c>
      <c r="AA83" t="str">
        <f t="shared" si="13"/>
        <v/>
      </c>
    </row>
    <row r="84" spans="1:29" x14ac:dyDescent="0.35">
      <c r="A84" s="1">
        <v>8.9120370370370362E-4</v>
      </c>
      <c r="B84">
        <v>0.53200000000000003</v>
      </c>
      <c r="C84">
        <v>0.53200000000000003</v>
      </c>
      <c r="D84">
        <v>0.53200000000000003</v>
      </c>
      <c r="E84">
        <v>0.53200000000000003</v>
      </c>
      <c r="F84">
        <v>1.276</v>
      </c>
      <c r="G84">
        <v>1.276</v>
      </c>
      <c r="H84">
        <v>1.276</v>
      </c>
      <c r="I84">
        <v>1.276</v>
      </c>
      <c r="J84" t="s">
        <v>9</v>
      </c>
      <c r="L84">
        <f t="shared" si="8"/>
        <v>1.276</v>
      </c>
      <c r="N84">
        <f t="shared" si="9"/>
        <v>2.6214400000000136E-5</v>
      </c>
      <c r="Q84" t="str">
        <f t="shared" si="10"/>
        <v/>
      </c>
      <c r="S84" t="e">
        <f t="shared" si="11"/>
        <v>#VALUE!</v>
      </c>
      <c r="V84">
        <f t="shared" si="12"/>
        <v>0.53200000000000003</v>
      </c>
      <c r="X84">
        <f t="shared" si="14"/>
        <v>2.8408900000000013E-3</v>
      </c>
      <c r="AA84" t="str">
        <f t="shared" si="13"/>
        <v/>
      </c>
      <c r="AC84">
        <f t="shared" si="15"/>
        <v>2.7782889123999999E-2</v>
      </c>
    </row>
    <row r="85" spans="1:29" x14ac:dyDescent="0.35">
      <c r="A85" s="1">
        <v>9.0277777777777784E-4</v>
      </c>
      <c r="B85">
        <v>0.74099999999999999</v>
      </c>
      <c r="C85">
        <v>0.74099999999999999</v>
      </c>
      <c r="D85">
        <v>0.74099999999999999</v>
      </c>
      <c r="E85">
        <v>0.74099999999999999</v>
      </c>
      <c r="F85">
        <v>1.284</v>
      </c>
      <c r="G85">
        <v>1.284</v>
      </c>
      <c r="H85">
        <v>1.284</v>
      </c>
      <c r="I85">
        <v>1.284</v>
      </c>
      <c r="J85" t="s">
        <v>8</v>
      </c>
      <c r="L85" t="str">
        <f t="shared" si="8"/>
        <v/>
      </c>
      <c r="N85">
        <f t="shared" si="9"/>
        <v>1.7213440000000055E-4</v>
      </c>
      <c r="Q85">
        <f t="shared" si="10"/>
        <v>1.284</v>
      </c>
      <c r="S85">
        <f t="shared" si="11"/>
        <v>9.9540529000002493E-5</v>
      </c>
      <c r="V85" t="str">
        <f t="shared" si="12"/>
        <v/>
      </c>
      <c r="AA85">
        <f t="shared" si="13"/>
        <v>0.74099999999999999</v>
      </c>
    </row>
    <row r="86" spans="1:29" x14ac:dyDescent="0.35">
      <c r="A86" s="1">
        <v>9.1435185185185185E-4</v>
      </c>
      <c r="B86">
        <v>0.503</v>
      </c>
      <c r="C86">
        <v>0.503</v>
      </c>
      <c r="D86">
        <v>0.503</v>
      </c>
      <c r="E86">
        <v>0.503</v>
      </c>
      <c r="F86">
        <v>1.2729999999999999</v>
      </c>
      <c r="G86">
        <v>1.2729999999999999</v>
      </c>
      <c r="H86">
        <v>1.2729999999999999</v>
      </c>
      <c r="I86">
        <v>1.2729999999999999</v>
      </c>
      <c r="J86" t="s">
        <v>9</v>
      </c>
      <c r="L86">
        <f t="shared" si="8"/>
        <v>1.2729999999999999</v>
      </c>
      <c r="N86">
        <f t="shared" si="9"/>
        <v>4.4943999999995753E-6</v>
      </c>
      <c r="Q86" t="str">
        <f t="shared" si="10"/>
        <v/>
      </c>
      <c r="S86" t="e">
        <f t="shared" si="11"/>
        <v>#VALUE!</v>
      </c>
      <c r="V86">
        <f t="shared" si="12"/>
        <v>0.503</v>
      </c>
      <c r="X86">
        <f t="shared" si="14"/>
        <v>6.7732900000000065E-3</v>
      </c>
      <c r="AA86" t="str">
        <f t="shared" si="13"/>
        <v/>
      </c>
    </row>
    <row r="87" spans="1:29" x14ac:dyDescent="0.35">
      <c r="A87" s="1">
        <v>9.2592592592592585E-4</v>
      </c>
      <c r="B87">
        <v>0.63400000000000001</v>
      </c>
      <c r="C87">
        <v>0.63400000000000001</v>
      </c>
      <c r="D87">
        <v>0.63400000000000001</v>
      </c>
      <c r="E87">
        <v>0.63400000000000001</v>
      </c>
      <c r="F87">
        <v>1.282</v>
      </c>
      <c r="G87">
        <v>1.282</v>
      </c>
      <c r="H87">
        <v>1.282</v>
      </c>
      <c r="I87">
        <v>1.282</v>
      </c>
      <c r="J87" t="s">
        <v>9</v>
      </c>
      <c r="L87">
        <f t="shared" si="8"/>
        <v>1.282</v>
      </c>
      <c r="N87">
        <f t="shared" si="9"/>
        <v>1.2365440000000041E-4</v>
      </c>
      <c r="Q87" t="str">
        <f t="shared" si="10"/>
        <v/>
      </c>
      <c r="S87" t="e">
        <f t="shared" si="11"/>
        <v>#VALUE!</v>
      </c>
      <c r="V87">
        <f t="shared" si="12"/>
        <v>0.63400000000000001</v>
      </c>
      <c r="X87">
        <f t="shared" si="14"/>
        <v>2.3716899999999966E-3</v>
      </c>
      <c r="AA87" t="str">
        <f t="shared" si="13"/>
        <v/>
      </c>
    </row>
    <row r="88" spans="1:29" x14ac:dyDescent="0.35">
      <c r="A88" s="1">
        <v>9.3750000000000007E-4</v>
      </c>
      <c r="B88">
        <v>0.54500000000000004</v>
      </c>
      <c r="C88">
        <v>0.54500000000000004</v>
      </c>
      <c r="D88">
        <v>0.54500000000000004</v>
      </c>
      <c r="E88">
        <v>0.54500000000000004</v>
      </c>
      <c r="F88">
        <v>1.2709999999999999</v>
      </c>
      <c r="G88">
        <v>1.2709999999999999</v>
      </c>
      <c r="H88">
        <v>1.2709999999999999</v>
      </c>
      <c r="I88">
        <v>1.2709999999999999</v>
      </c>
      <c r="J88" t="s">
        <v>9</v>
      </c>
      <c r="L88">
        <f t="shared" si="8"/>
        <v>1.2709999999999999</v>
      </c>
      <c r="N88">
        <f t="shared" si="9"/>
        <v>1.4399999999975512E-8</v>
      </c>
      <c r="Q88" t="str">
        <f t="shared" si="10"/>
        <v/>
      </c>
      <c r="S88" t="e">
        <f t="shared" si="11"/>
        <v>#VALUE!</v>
      </c>
      <c r="V88">
        <f t="shared" si="12"/>
        <v>0.54500000000000004</v>
      </c>
      <c r="X88">
        <f t="shared" si="14"/>
        <v>1.6240900000000001E-3</v>
      </c>
      <c r="AA88" t="str">
        <f t="shared" si="13"/>
        <v/>
      </c>
      <c r="AC88">
        <f t="shared" si="15"/>
        <v>4.8555811240000033E-3</v>
      </c>
    </row>
    <row r="89" spans="1:29" x14ac:dyDescent="0.35">
      <c r="A89" s="1">
        <v>9.4907407407407408E-4</v>
      </c>
      <c r="B89">
        <v>0.83799999999999997</v>
      </c>
      <c r="C89">
        <v>0.83799999999999997</v>
      </c>
      <c r="D89">
        <v>0.83799999999999997</v>
      </c>
      <c r="E89">
        <v>0.83799999999999997</v>
      </c>
      <c r="F89">
        <v>1.2829999999999999</v>
      </c>
      <c r="G89">
        <v>1.2829999999999999</v>
      </c>
      <c r="H89">
        <v>1.2829999999999999</v>
      </c>
      <c r="I89">
        <v>1.2829999999999999</v>
      </c>
      <c r="J89" t="s">
        <v>8</v>
      </c>
      <c r="L89" t="str">
        <f t="shared" si="8"/>
        <v/>
      </c>
      <c r="N89">
        <f t="shared" si="9"/>
        <v>1.4689439999999779E-4</v>
      </c>
      <c r="Q89">
        <f t="shared" si="10"/>
        <v>1.2829999999999999</v>
      </c>
      <c r="S89">
        <f t="shared" si="11"/>
        <v>8.0586529000000235E-5</v>
      </c>
      <c r="V89" t="str">
        <f t="shared" si="12"/>
        <v/>
      </c>
      <c r="AA89">
        <f t="shared" si="13"/>
        <v>0.83799999999999997</v>
      </c>
    </row>
    <row r="90" spans="1:29" x14ac:dyDescent="0.35">
      <c r="A90" s="1">
        <v>9.6064814814814808E-4</v>
      </c>
      <c r="B90">
        <v>0.52500000000000002</v>
      </c>
      <c r="C90">
        <v>0.52500000000000002</v>
      </c>
      <c r="D90">
        <v>0.52500000000000002</v>
      </c>
      <c r="E90">
        <v>0.52500000000000002</v>
      </c>
      <c r="F90">
        <v>1.27</v>
      </c>
      <c r="G90">
        <v>1.27</v>
      </c>
      <c r="H90">
        <v>1.27</v>
      </c>
      <c r="I90">
        <v>1.27</v>
      </c>
      <c r="J90" t="s">
        <v>9</v>
      </c>
      <c r="L90">
        <f t="shared" si="8"/>
        <v>1.27</v>
      </c>
      <c r="N90">
        <f t="shared" si="9"/>
        <v>7.7439999999998576E-7</v>
      </c>
      <c r="Q90" t="str">
        <f t="shared" si="10"/>
        <v/>
      </c>
      <c r="S90" t="e">
        <f t="shared" si="11"/>
        <v>#VALUE!</v>
      </c>
      <c r="V90">
        <f t="shared" si="12"/>
        <v>0.52500000000000002</v>
      </c>
      <c r="X90">
        <f t="shared" si="14"/>
        <v>3.6360900000000024E-3</v>
      </c>
      <c r="AA90" t="str">
        <f t="shared" si="13"/>
        <v/>
      </c>
      <c r="AC90">
        <f t="shared" si="15"/>
        <v>5.093236512399997E-2</v>
      </c>
    </row>
    <row r="91" spans="1:29" x14ac:dyDescent="0.35">
      <c r="A91" s="1">
        <v>9.7222222222222209E-4</v>
      </c>
      <c r="B91">
        <v>0.68200000000000005</v>
      </c>
      <c r="C91">
        <v>0.68200000000000005</v>
      </c>
      <c r="D91">
        <v>0.68200000000000005</v>
      </c>
      <c r="E91">
        <v>0.68200000000000005</v>
      </c>
      <c r="F91">
        <v>1.2849999999999999</v>
      </c>
      <c r="G91">
        <v>1.2849999999999999</v>
      </c>
      <c r="H91">
        <v>1.2849999999999999</v>
      </c>
      <c r="I91">
        <v>1.2849999999999999</v>
      </c>
      <c r="J91" t="s">
        <v>8</v>
      </c>
      <c r="L91" t="str">
        <f t="shared" si="8"/>
        <v/>
      </c>
      <c r="N91">
        <f t="shared" si="9"/>
        <v>1.9937439999999747E-4</v>
      </c>
      <c r="Q91">
        <f t="shared" si="10"/>
        <v>1.2849999999999999</v>
      </c>
      <c r="S91">
        <f t="shared" si="11"/>
        <v>1.2049452900000031E-4</v>
      </c>
      <c r="V91" t="str">
        <f t="shared" si="12"/>
        <v/>
      </c>
      <c r="AA91">
        <f t="shared" si="13"/>
        <v>0.68200000000000005</v>
      </c>
    </row>
    <row r="92" spans="1:29" x14ac:dyDescent="0.35">
      <c r="A92" s="1">
        <v>9.8379629629629642E-4</v>
      </c>
      <c r="B92">
        <v>0.55200000000000005</v>
      </c>
      <c r="C92">
        <v>0.55200000000000005</v>
      </c>
      <c r="D92">
        <v>0.55200000000000005</v>
      </c>
      <c r="E92">
        <v>0.55200000000000005</v>
      </c>
      <c r="F92">
        <v>1.2709999999999999</v>
      </c>
      <c r="G92">
        <v>1.2709999999999999</v>
      </c>
      <c r="H92">
        <v>1.2709999999999999</v>
      </c>
      <c r="I92">
        <v>1.2709999999999999</v>
      </c>
      <c r="J92" t="s">
        <v>9</v>
      </c>
      <c r="L92">
        <f t="shared" si="8"/>
        <v>1.2709999999999999</v>
      </c>
      <c r="N92">
        <f t="shared" si="9"/>
        <v>1.4399999999975512E-8</v>
      </c>
      <c r="Q92" t="str">
        <f t="shared" si="10"/>
        <v/>
      </c>
      <c r="S92" t="e">
        <f t="shared" si="11"/>
        <v>#VALUE!</v>
      </c>
      <c r="V92">
        <f t="shared" si="12"/>
        <v>0.55200000000000005</v>
      </c>
      <c r="X92">
        <f t="shared" si="14"/>
        <v>1.1088899999999997E-3</v>
      </c>
      <c r="AA92" t="str">
        <f t="shared" si="13"/>
        <v/>
      </c>
      <c r="AC92">
        <f t="shared" si="15"/>
        <v>5.7447461123999975E-2</v>
      </c>
    </row>
    <row r="93" spans="1:29" x14ac:dyDescent="0.35">
      <c r="A93" s="1">
        <v>9.9537037037037042E-4</v>
      </c>
      <c r="B93">
        <v>0.66800000000000004</v>
      </c>
      <c r="C93">
        <v>0.66800000000000004</v>
      </c>
      <c r="D93">
        <v>0.66800000000000004</v>
      </c>
      <c r="E93">
        <v>0.66800000000000004</v>
      </c>
      <c r="F93">
        <v>1.2789999999999999</v>
      </c>
      <c r="G93">
        <v>1.2789999999999999</v>
      </c>
      <c r="H93">
        <v>1.2789999999999999</v>
      </c>
      <c r="I93">
        <v>1.2789999999999999</v>
      </c>
      <c r="J93" t="s">
        <v>8</v>
      </c>
      <c r="L93" t="str">
        <f t="shared" si="8"/>
        <v/>
      </c>
      <c r="N93">
        <f t="shared" si="9"/>
        <v>6.5934399999998452E-5</v>
      </c>
      <c r="Q93">
        <f t="shared" si="10"/>
        <v>1.2789999999999999</v>
      </c>
      <c r="S93">
        <f t="shared" si="11"/>
        <v>2.477052900000009E-5</v>
      </c>
      <c r="V93" t="str">
        <f t="shared" si="12"/>
        <v/>
      </c>
      <c r="AA93">
        <f t="shared" si="13"/>
        <v>0.66800000000000004</v>
      </c>
    </row>
    <row r="94" spans="1:29" x14ac:dyDescent="0.35">
      <c r="A94" s="1">
        <v>1.0069444444444444E-3</v>
      </c>
      <c r="B94">
        <v>0.56399999999999995</v>
      </c>
      <c r="C94">
        <v>0.56399999999999995</v>
      </c>
      <c r="D94">
        <v>0.56399999999999995</v>
      </c>
      <c r="E94">
        <v>0.56399999999999995</v>
      </c>
      <c r="F94">
        <v>1.2709999999999999</v>
      </c>
      <c r="G94">
        <v>1.2709999999999999</v>
      </c>
      <c r="H94">
        <v>1.2709999999999999</v>
      </c>
      <c r="I94">
        <v>1.2709999999999999</v>
      </c>
      <c r="J94" t="s">
        <v>9</v>
      </c>
      <c r="L94">
        <f t="shared" si="8"/>
        <v>1.2709999999999999</v>
      </c>
      <c r="N94">
        <f t="shared" si="9"/>
        <v>1.4399999999975512E-8</v>
      </c>
      <c r="Q94" t="str">
        <f t="shared" si="10"/>
        <v/>
      </c>
      <c r="S94" t="e">
        <f t="shared" si="11"/>
        <v>#VALUE!</v>
      </c>
      <c r="V94">
        <f t="shared" si="12"/>
        <v>0.56399999999999995</v>
      </c>
      <c r="X94">
        <f t="shared" si="14"/>
        <v>4.5369000000000409E-4</v>
      </c>
      <c r="AA94" t="str">
        <f t="shared" si="13"/>
        <v/>
      </c>
    </row>
    <row r="95" spans="1:29" x14ac:dyDescent="0.35">
      <c r="A95" s="1">
        <v>1.0185185185185186E-3</v>
      </c>
      <c r="B95">
        <v>0.57199999999999995</v>
      </c>
      <c r="C95">
        <v>0.57199999999999995</v>
      </c>
      <c r="D95">
        <v>0.57199999999999995</v>
      </c>
      <c r="E95">
        <v>0.57199999999999995</v>
      </c>
      <c r="F95">
        <v>1.284</v>
      </c>
      <c r="G95">
        <v>1.284</v>
      </c>
      <c r="H95">
        <v>1.284</v>
      </c>
      <c r="I95">
        <v>1.284</v>
      </c>
      <c r="J95" t="s">
        <v>9</v>
      </c>
      <c r="L95">
        <f t="shared" si="8"/>
        <v>1.284</v>
      </c>
      <c r="N95">
        <f t="shared" si="9"/>
        <v>1.7213440000000055E-4</v>
      </c>
      <c r="Q95" t="str">
        <f t="shared" si="10"/>
        <v/>
      </c>
      <c r="S95" t="e">
        <f t="shared" si="11"/>
        <v>#VALUE!</v>
      </c>
      <c r="V95">
        <f t="shared" si="12"/>
        <v>0.57199999999999995</v>
      </c>
      <c r="X95">
        <f t="shared" si="14"/>
        <v>1.7689000000000238E-4</v>
      </c>
      <c r="AA95" t="str">
        <f t="shared" si="13"/>
        <v/>
      </c>
    </row>
    <row r="96" spans="1:29" x14ac:dyDescent="0.35">
      <c r="A96" s="1">
        <v>1.0300925925925926E-3</v>
      </c>
      <c r="B96">
        <v>0.55200000000000005</v>
      </c>
      <c r="C96">
        <v>0.55200000000000005</v>
      </c>
      <c r="D96">
        <v>0.55200000000000005</v>
      </c>
      <c r="E96">
        <v>0.55200000000000005</v>
      </c>
      <c r="F96">
        <v>1.272</v>
      </c>
      <c r="G96">
        <v>1.272</v>
      </c>
      <c r="H96">
        <v>1.272</v>
      </c>
      <c r="I96">
        <v>1.272</v>
      </c>
      <c r="J96" t="s">
        <v>9</v>
      </c>
      <c r="L96">
        <f t="shared" si="8"/>
        <v>1.272</v>
      </c>
      <c r="N96">
        <f t="shared" si="9"/>
        <v>1.254400000000022E-6</v>
      </c>
      <c r="Q96" t="str">
        <f t="shared" si="10"/>
        <v/>
      </c>
      <c r="S96" t="e">
        <f t="shared" si="11"/>
        <v>#VALUE!</v>
      </c>
      <c r="V96">
        <f t="shared" si="12"/>
        <v>0.55200000000000005</v>
      </c>
      <c r="X96">
        <f t="shared" si="14"/>
        <v>1.1088899999999997E-3</v>
      </c>
      <c r="AA96" t="str">
        <f t="shared" si="13"/>
        <v/>
      </c>
      <c r="AC96">
        <f t="shared" si="15"/>
        <v>0.82388661312400002</v>
      </c>
    </row>
  </sheetData>
  <mergeCells count="4">
    <mergeCell ref="V1:AE1"/>
    <mergeCell ref="L1:U1"/>
    <mergeCell ref="AG10:AI10"/>
    <mergeCell ref="AG2:AI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7"/>
  <sheetViews>
    <sheetView workbookViewId="0">
      <selection activeCell="V2" sqref="V2"/>
    </sheetView>
  </sheetViews>
  <sheetFormatPr defaultRowHeight="14.5" x14ac:dyDescent="0.35"/>
  <cols>
    <col min="2" max="4" width="16.54296875" hidden="1" customWidth="1"/>
    <col min="5" max="5" width="16.54296875" customWidth="1"/>
    <col min="6" max="8" width="16.54296875" hidden="1" customWidth="1"/>
    <col min="9" max="9" width="16.54296875" customWidth="1"/>
  </cols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Q1" t="s">
        <v>12</v>
      </c>
      <c r="R1" t="s">
        <v>8</v>
      </c>
      <c r="S1" t="s">
        <v>11</v>
      </c>
      <c r="V1" t="s">
        <v>12</v>
      </c>
    </row>
    <row r="2" spans="1:22" x14ac:dyDescent="0.35">
      <c r="A2" s="1">
        <v>0</v>
      </c>
      <c r="B2">
        <v>0.13600000000000001</v>
      </c>
      <c r="C2">
        <v>0.13600000000000001</v>
      </c>
      <c r="D2">
        <v>0.13600000000000001</v>
      </c>
      <c r="E2">
        <v>0.13600000000000001</v>
      </c>
      <c r="F2">
        <v>1.262</v>
      </c>
      <c r="G2">
        <v>1.262</v>
      </c>
      <c r="H2">
        <v>1.262</v>
      </c>
      <c r="I2">
        <v>1.262</v>
      </c>
      <c r="J2" t="s">
        <v>9</v>
      </c>
      <c r="M2">
        <f>IF(J2="rest",E2,"")</f>
        <v>0.13600000000000001</v>
      </c>
      <c r="N2">
        <f>AVERAGE(M2:M277)</f>
        <v>0.2600944206008583</v>
      </c>
      <c r="O2">
        <f>(M2-0.260094)^2</f>
        <v>1.5399320835999996E-2</v>
      </c>
      <c r="P2">
        <f>AVERAGE(O2:O277)</f>
        <v>2.0496566192223193E-2</v>
      </c>
      <c r="Q2">
        <f>SQRT(P2)</f>
        <v>0.14316621875366825</v>
      </c>
      <c r="R2" t="str">
        <f>IF(J2="contract",E2,"")</f>
        <v/>
      </c>
      <c r="S2">
        <f>AVERAGE(R2:R277)</f>
        <v>0.92127906976744178</v>
      </c>
      <c r="U2">
        <f>AVERAGE(T2:T277)</f>
        <v>2.6714387236348839E-2</v>
      </c>
      <c r="V2">
        <f>SQRT(U2)</f>
        <v>0.16344536468296933</v>
      </c>
    </row>
    <row r="3" spans="1:22" x14ac:dyDescent="0.35">
      <c r="A3" s="1">
        <v>1.1574074074074073E-5</v>
      </c>
      <c r="B3">
        <v>0.13500000000000001</v>
      </c>
      <c r="C3">
        <v>0.13500000000000001</v>
      </c>
      <c r="D3">
        <v>0.13500000000000001</v>
      </c>
      <c r="E3">
        <v>0.13500000000000001</v>
      </c>
      <c r="F3">
        <v>1.2629999999999999</v>
      </c>
      <c r="G3">
        <v>1.2629999999999999</v>
      </c>
      <c r="H3">
        <v>1.2629999999999999</v>
      </c>
      <c r="I3">
        <v>1.2629999999999999</v>
      </c>
      <c r="J3" t="s">
        <v>9</v>
      </c>
      <c r="M3">
        <f t="shared" ref="M3:M66" si="0">IF(J3="rest",E3,"")</f>
        <v>0.13500000000000001</v>
      </c>
      <c r="O3">
        <f t="shared" ref="O3:O66" si="1">(M3-0.260094)^2</f>
        <v>1.5648508835999997E-2</v>
      </c>
      <c r="R3" t="str">
        <f t="shared" ref="R3:R66" si="2">IF(J3="contract",E3,"")</f>
        <v/>
      </c>
    </row>
    <row r="4" spans="1:22" x14ac:dyDescent="0.35">
      <c r="A4" s="1">
        <v>2.3148148148148147E-5</v>
      </c>
      <c r="B4">
        <v>0.13500000000000001</v>
      </c>
      <c r="C4">
        <v>0.13500000000000001</v>
      </c>
      <c r="D4">
        <v>0.13500000000000001</v>
      </c>
      <c r="E4">
        <v>0.13500000000000001</v>
      </c>
      <c r="F4">
        <v>1.2629999999999999</v>
      </c>
      <c r="G4">
        <v>1.2629999999999999</v>
      </c>
      <c r="H4">
        <v>1.2629999999999999</v>
      </c>
      <c r="I4">
        <v>1.2629999999999999</v>
      </c>
      <c r="J4" t="s">
        <v>9</v>
      </c>
      <c r="M4">
        <f t="shared" si="0"/>
        <v>0.13500000000000001</v>
      </c>
      <c r="O4">
        <f t="shared" si="1"/>
        <v>1.5648508835999997E-2</v>
      </c>
      <c r="R4" t="str">
        <f t="shared" si="2"/>
        <v/>
      </c>
    </row>
    <row r="5" spans="1:22" x14ac:dyDescent="0.35">
      <c r="A5" s="1">
        <v>3.4722222222222222E-5</v>
      </c>
      <c r="B5">
        <v>0.437</v>
      </c>
      <c r="C5">
        <v>0.437</v>
      </c>
      <c r="D5">
        <v>0.437</v>
      </c>
      <c r="E5">
        <v>0.437</v>
      </c>
      <c r="F5">
        <v>1.264</v>
      </c>
      <c r="G5">
        <v>1.264</v>
      </c>
      <c r="H5">
        <v>1.264</v>
      </c>
      <c r="I5">
        <v>1.264</v>
      </c>
      <c r="J5" t="s">
        <v>9</v>
      </c>
      <c r="M5">
        <f t="shared" si="0"/>
        <v>0.437</v>
      </c>
      <c r="O5">
        <f t="shared" si="1"/>
        <v>3.1295732836000005E-2</v>
      </c>
      <c r="R5" t="str">
        <f t="shared" si="2"/>
        <v/>
      </c>
    </row>
    <row r="6" spans="1:22" x14ac:dyDescent="0.35">
      <c r="A6" s="1">
        <v>4.6296296296296294E-5</v>
      </c>
      <c r="B6">
        <v>0.69</v>
      </c>
      <c r="C6">
        <v>0.69</v>
      </c>
      <c r="D6">
        <v>0.69</v>
      </c>
      <c r="E6">
        <v>0.69</v>
      </c>
      <c r="F6">
        <v>1.268</v>
      </c>
      <c r="G6">
        <v>1.268</v>
      </c>
      <c r="H6">
        <v>1.268</v>
      </c>
      <c r="I6">
        <v>1.268</v>
      </c>
      <c r="J6" t="s">
        <v>9</v>
      </c>
      <c r="M6">
        <f t="shared" si="0"/>
        <v>0.69</v>
      </c>
      <c r="O6">
        <f t="shared" si="1"/>
        <v>0.18481916883599997</v>
      </c>
      <c r="R6" t="str">
        <f t="shared" si="2"/>
        <v/>
      </c>
    </row>
    <row r="7" spans="1:22" x14ac:dyDescent="0.35">
      <c r="A7" s="1">
        <v>5.7870370370370366E-5</v>
      </c>
      <c r="B7">
        <v>1.0640000000000001</v>
      </c>
      <c r="C7">
        <v>1.0640000000000001</v>
      </c>
      <c r="D7">
        <v>1.0640000000000001</v>
      </c>
      <c r="E7">
        <v>1.0640000000000001</v>
      </c>
      <c r="F7">
        <v>1.27</v>
      </c>
      <c r="G7">
        <v>1.27</v>
      </c>
      <c r="H7">
        <v>1.27</v>
      </c>
      <c r="I7">
        <v>1.27</v>
      </c>
      <c r="J7" t="s">
        <v>8</v>
      </c>
      <c r="M7" t="str">
        <f t="shared" si="0"/>
        <v/>
      </c>
      <c r="R7">
        <f t="shared" si="2"/>
        <v>1.0640000000000001</v>
      </c>
      <c r="T7">
        <f t="shared" ref="T3:T66" si="3">(R7-0.921279)^2</f>
        <v>2.0369283841000028E-2</v>
      </c>
    </row>
    <row r="8" spans="1:22" x14ac:dyDescent="0.35">
      <c r="A8" s="1">
        <v>6.9444444444444444E-5</v>
      </c>
      <c r="B8">
        <v>0.6</v>
      </c>
      <c r="C8">
        <v>0.6</v>
      </c>
      <c r="D8">
        <v>0.6</v>
      </c>
      <c r="E8">
        <v>0.6</v>
      </c>
      <c r="F8">
        <v>1.264</v>
      </c>
      <c r="G8">
        <v>1.264</v>
      </c>
      <c r="H8">
        <v>1.264</v>
      </c>
      <c r="I8">
        <v>1.264</v>
      </c>
      <c r="J8" t="s">
        <v>9</v>
      </c>
      <c r="M8">
        <f t="shared" si="0"/>
        <v>0.6</v>
      </c>
      <c r="O8">
        <f t="shared" si="1"/>
        <v>0.11553608883599999</v>
      </c>
      <c r="R8" t="str">
        <f t="shared" si="2"/>
        <v/>
      </c>
    </row>
    <row r="9" spans="1:22" x14ac:dyDescent="0.35">
      <c r="A9" s="1">
        <v>8.1018518518518516E-5</v>
      </c>
      <c r="B9">
        <v>0.42199999999999999</v>
      </c>
      <c r="C9">
        <v>0.42199999999999999</v>
      </c>
      <c r="D9">
        <v>0.42199999999999999</v>
      </c>
      <c r="E9">
        <v>0.42199999999999999</v>
      </c>
      <c r="F9">
        <v>1.266</v>
      </c>
      <c r="G9">
        <v>1.266</v>
      </c>
      <c r="H9">
        <v>1.266</v>
      </c>
      <c r="I9">
        <v>1.266</v>
      </c>
      <c r="J9" t="s">
        <v>9</v>
      </c>
      <c r="M9">
        <f t="shared" si="0"/>
        <v>0.42199999999999999</v>
      </c>
      <c r="O9">
        <f t="shared" si="1"/>
        <v>2.6213552835999999E-2</v>
      </c>
      <c r="R9" t="str">
        <f t="shared" si="2"/>
        <v/>
      </c>
    </row>
    <row r="10" spans="1:22" x14ac:dyDescent="0.35">
      <c r="A10" s="1">
        <v>9.2592592592592588E-5</v>
      </c>
      <c r="B10">
        <v>0.42</v>
      </c>
      <c r="C10">
        <v>0.42</v>
      </c>
      <c r="D10">
        <v>0.42</v>
      </c>
      <c r="E10">
        <v>0.42</v>
      </c>
      <c r="F10">
        <v>1.2669999999999999</v>
      </c>
      <c r="G10">
        <v>1.2669999999999999</v>
      </c>
      <c r="H10">
        <v>1.2669999999999999</v>
      </c>
      <c r="I10">
        <v>1.2669999999999999</v>
      </c>
      <c r="J10" t="s">
        <v>9</v>
      </c>
      <c r="M10">
        <f t="shared" si="0"/>
        <v>0.42</v>
      </c>
      <c r="O10">
        <f t="shared" si="1"/>
        <v>2.5569928835999997E-2</v>
      </c>
      <c r="R10" t="str">
        <f t="shared" si="2"/>
        <v/>
      </c>
    </row>
    <row r="11" spans="1:22" x14ac:dyDescent="0.35">
      <c r="A11" s="1">
        <v>1.0416666666666667E-4</v>
      </c>
      <c r="B11">
        <v>0.42</v>
      </c>
      <c r="C11">
        <v>0.42</v>
      </c>
      <c r="D11">
        <v>0.42</v>
      </c>
      <c r="E11">
        <v>0.42</v>
      </c>
      <c r="F11">
        <v>1.266</v>
      </c>
      <c r="G11">
        <v>1.266</v>
      </c>
      <c r="H11">
        <v>1.266</v>
      </c>
      <c r="I11">
        <v>1.266</v>
      </c>
      <c r="J11" t="s">
        <v>9</v>
      </c>
      <c r="M11">
        <f t="shared" si="0"/>
        <v>0.42</v>
      </c>
      <c r="O11">
        <f t="shared" si="1"/>
        <v>2.5569928835999997E-2</v>
      </c>
      <c r="R11" t="str">
        <f t="shared" si="2"/>
        <v/>
      </c>
    </row>
    <row r="12" spans="1:22" x14ac:dyDescent="0.35">
      <c r="A12" s="1">
        <v>1.1574074074074073E-4</v>
      </c>
      <c r="B12">
        <v>0.53900000000000003</v>
      </c>
      <c r="C12">
        <v>0.53900000000000003</v>
      </c>
      <c r="D12">
        <v>0.53900000000000003</v>
      </c>
      <c r="E12">
        <v>0.53900000000000003</v>
      </c>
      <c r="F12">
        <v>1.2669999999999999</v>
      </c>
      <c r="G12">
        <v>1.2669999999999999</v>
      </c>
      <c r="H12">
        <v>1.2669999999999999</v>
      </c>
      <c r="I12">
        <v>1.2669999999999999</v>
      </c>
      <c r="J12" t="s">
        <v>9</v>
      </c>
      <c r="M12">
        <f t="shared" si="0"/>
        <v>0.53900000000000003</v>
      </c>
      <c r="O12">
        <f t="shared" si="1"/>
        <v>7.7788556836000028E-2</v>
      </c>
      <c r="R12" t="str">
        <f t="shared" si="2"/>
        <v/>
      </c>
    </row>
    <row r="13" spans="1:22" x14ac:dyDescent="0.35">
      <c r="A13" s="1">
        <v>1.273148148148148E-4</v>
      </c>
      <c r="B13">
        <v>0.95799999999999996</v>
      </c>
      <c r="C13">
        <v>0.95799999999999996</v>
      </c>
      <c r="D13">
        <v>0.95799999999999996</v>
      </c>
      <c r="E13">
        <v>0.95799999999999996</v>
      </c>
      <c r="F13">
        <v>1.2709999999999999</v>
      </c>
      <c r="G13">
        <v>1.2709999999999999</v>
      </c>
      <c r="H13">
        <v>1.2709999999999999</v>
      </c>
      <c r="I13">
        <v>1.2709999999999999</v>
      </c>
      <c r="J13" t="s">
        <v>8</v>
      </c>
      <c r="M13" t="str">
        <f t="shared" si="0"/>
        <v/>
      </c>
      <c r="R13">
        <f t="shared" si="2"/>
        <v>0.95799999999999996</v>
      </c>
      <c r="T13">
        <f t="shared" si="3"/>
        <v>1.3484318410000003E-3</v>
      </c>
    </row>
    <row r="14" spans="1:22" x14ac:dyDescent="0.35">
      <c r="A14" s="1">
        <v>1.3888888888888889E-4</v>
      </c>
      <c r="B14">
        <v>0.81799999999999995</v>
      </c>
      <c r="C14">
        <v>0.81799999999999995</v>
      </c>
      <c r="D14">
        <v>0.81799999999999995</v>
      </c>
      <c r="E14">
        <v>0.81799999999999995</v>
      </c>
      <c r="F14">
        <v>1.266</v>
      </c>
      <c r="G14">
        <v>1.266</v>
      </c>
      <c r="H14">
        <v>1.266</v>
      </c>
      <c r="I14">
        <v>1.266</v>
      </c>
      <c r="J14" t="s">
        <v>8</v>
      </c>
      <c r="M14" t="str">
        <f t="shared" si="0"/>
        <v/>
      </c>
      <c r="R14">
        <f t="shared" si="2"/>
        <v>0.81799999999999995</v>
      </c>
      <c r="T14">
        <f t="shared" si="3"/>
        <v>1.0666551841000002E-2</v>
      </c>
    </row>
    <row r="15" spans="1:22" x14ac:dyDescent="0.35">
      <c r="A15" s="1">
        <v>1.5046296296296297E-4</v>
      </c>
      <c r="B15">
        <v>0.435</v>
      </c>
      <c r="C15">
        <v>0.435</v>
      </c>
      <c r="D15">
        <v>0.435</v>
      </c>
      <c r="E15">
        <v>0.435</v>
      </c>
      <c r="F15">
        <v>1.266</v>
      </c>
      <c r="G15">
        <v>1.266</v>
      </c>
      <c r="H15">
        <v>1.266</v>
      </c>
      <c r="I15">
        <v>1.266</v>
      </c>
      <c r="J15" t="s">
        <v>9</v>
      </c>
      <c r="M15">
        <f t="shared" si="0"/>
        <v>0.435</v>
      </c>
      <c r="O15">
        <f t="shared" si="1"/>
        <v>3.0592108836000002E-2</v>
      </c>
      <c r="R15" t="str">
        <f t="shared" si="2"/>
        <v/>
      </c>
    </row>
    <row r="16" spans="1:22" x14ac:dyDescent="0.35">
      <c r="A16" s="1">
        <v>1.6203703703703703E-4</v>
      </c>
      <c r="B16">
        <v>0.436</v>
      </c>
      <c r="C16">
        <v>0.436</v>
      </c>
      <c r="D16">
        <v>0.436</v>
      </c>
      <c r="E16">
        <v>0.436</v>
      </c>
      <c r="F16">
        <v>1.264</v>
      </c>
      <c r="G16">
        <v>1.264</v>
      </c>
      <c r="H16">
        <v>1.264</v>
      </c>
      <c r="I16">
        <v>1.264</v>
      </c>
      <c r="J16" t="s">
        <v>9</v>
      </c>
      <c r="M16">
        <f t="shared" si="0"/>
        <v>0.436</v>
      </c>
      <c r="O16">
        <f t="shared" si="1"/>
        <v>3.0942920836000004E-2</v>
      </c>
      <c r="R16" t="str">
        <f t="shared" si="2"/>
        <v/>
      </c>
    </row>
    <row r="17" spans="1:20" x14ac:dyDescent="0.35">
      <c r="A17" s="1">
        <v>1.7361111111111112E-4</v>
      </c>
      <c r="B17">
        <v>0.42899999999999999</v>
      </c>
      <c r="C17">
        <v>0.42899999999999999</v>
      </c>
      <c r="D17">
        <v>0.42899999999999999</v>
      </c>
      <c r="E17">
        <v>0.42899999999999999</v>
      </c>
      <c r="F17">
        <v>1.264</v>
      </c>
      <c r="G17">
        <v>1.264</v>
      </c>
      <c r="H17">
        <v>1.264</v>
      </c>
      <c r="I17">
        <v>1.264</v>
      </c>
      <c r="J17" t="s">
        <v>9</v>
      </c>
      <c r="M17">
        <f t="shared" si="0"/>
        <v>0.42899999999999999</v>
      </c>
      <c r="O17">
        <f t="shared" si="1"/>
        <v>2.8529236836000001E-2</v>
      </c>
      <c r="R17" t="str">
        <f t="shared" si="2"/>
        <v/>
      </c>
    </row>
    <row r="18" spans="1:20" x14ac:dyDescent="0.35">
      <c r="A18" s="1">
        <v>1.8518518518518518E-4</v>
      </c>
      <c r="B18">
        <v>0.59299999999999997</v>
      </c>
      <c r="C18">
        <v>0.59299999999999997</v>
      </c>
      <c r="D18">
        <v>0.59299999999999997</v>
      </c>
      <c r="E18">
        <v>0.59299999999999997</v>
      </c>
      <c r="F18">
        <v>1.2669999999999999</v>
      </c>
      <c r="G18">
        <v>1.2669999999999999</v>
      </c>
      <c r="H18">
        <v>1.2669999999999999</v>
      </c>
      <c r="I18">
        <v>1.2669999999999999</v>
      </c>
      <c r="J18" t="s">
        <v>9</v>
      </c>
      <c r="M18">
        <f t="shared" si="0"/>
        <v>0.59299999999999997</v>
      </c>
      <c r="O18">
        <f t="shared" si="1"/>
        <v>0.11082640483599998</v>
      </c>
      <c r="R18" t="str">
        <f t="shared" si="2"/>
        <v/>
      </c>
    </row>
    <row r="19" spans="1:20" x14ac:dyDescent="0.35">
      <c r="A19" s="1">
        <v>1.9675925925925926E-4</v>
      </c>
      <c r="B19">
        <v>1.0349999999999999</v>
      </c>
      <c r="C19">
        <v>1.0349999999999999</v>
      </c>
      <c r="D19">
        <v>1.0349999999999999</v>
      </c>
      <c r="E19">
        <v>1.0349999999999999</v>
      </c>
      <c r="F19">
        <v>1.2689999999999999</v>
      </c>
      <c r="G19">
        <v>1.2689999999999999</v>
      </c>
      <c r="H19">
        <v>1.2689999999999999</v>
      </c>
      <c r="I19">
        <v>1.2689999999999999</v>
      </c>
      <c r="J19" t="s">
        <v>8</v>
      </c>
      <c r="M19" t="str">
        <f t="shared" si="0"/>
        <v/>
      </c>
      <c r="R19">
        <f t="shared" si="2"/>
        <v>1.0349999999999999</v>
      </c>
      <c r="T19">
        <f t="shared" si="3"/>
        <v>1.2932465840999991E-2</v>
      </c>
    </row>
    <row r="20" spans="1:20" x14ac:dyDescent="0.35">
      <c r="A20" s="1">
        <v>2.0833333333333335E-4</v>
      </c>
      <c r="B20">
        <v>0.56799999999999995</v>
      </c>
      <c r="C20">
        <v>0.56799999999999995</v>
      </c>
      <c r="D20">
        <v>0.56799999999999995</v>
      </c>
      <c r="E20">
        <v>0.56799999999999995</v>
      </c>
      <c r="F20">
        <v>1.2649999999999999</v>
      </c>
      <c r="G20">
        <v>1.2649999999999999</v>
      </c>
      <c r="H20">
        <v>1.2649999999999999</v>
      </c>
      <c r="I20">
        <v>1.2649999999999999</v>
      </c>
      <c r="J20" t="s">
        <v>9</v>
      </c>
      <c r="M20">
        <f t="shared" si="0"/>
        <v>0.56799999999999995</v>
      </c>
      <c r="O20">
        <f t="shared" si="1"/>
        <v>9.480610483599998E-2</v>
      </c>
      <c r="R20" t="str">
        <f t="shared" si="2"/>
        <v/>
      </c>
    </row>
    <row r="21" spans="1:20" x14ac:dyDescent="0.35">
      <c r="A21" s="1">
        <v>2.199074074074074E-4</v>
      </c>
      <c r="B21">
        <v>0.41199999999999998</v>
      </c>
      <c r="C21">
        <v>0.41199999999999998</v>
      </c>
      <c r="D21">
        <v>0.41199999999999998</v>
      </c>
      <c r="E21">
        <v>0.41199999999999998</v>
      </c>
      <c r="F21">
        <v>1.2649999999999999</v>
      </c>
      <c r="G21">
        <v>1.2649999999999999</v>
      </c>
      <c r="H21">
        <v>1.2649999999999999</v>
      </c>
      <c r="I21">
        <v>1.2649999999999999</v>
      </c>
      <c r="J21" t="s">
        <v>9</v>
      </c>
      <c r="M21">
        <f t="shared" si="0"/>
        <v>0.41199999999999998</v>
      </c>
      <c r="O21">
        <f t="shared" si="1"/>
        <v>2.3075432835999995E-2</v>
      </c>
      <c r="R21" t="str">
        <f t="shared" si="2"/>
        <v/>
      </c>
    </row>
    <row r="22" spans="1:20" x14ac:dyDescent="0.35">
      <c r="A22" s="1">
        <v>2.3148148148148146E-4</v>
      </c>
      <c r="B22">
        <v>0.182</v>
      </c>
      <c r="C22">
        <v>0.182</v>
      </c>
      <c r="D22">
        <v>0.182</v>
      </c>
      <c r="E22">
        <v>0.182</v>
      </c>
      <c r="F22">
        <v>1.2649999999999999</v>
      </c>
      <c r="G22">
        <v>1.2649999999999999</v>
      </c>
      <c r="H22">
        <v>1.2649999999999999</v>
      </c>
      <c r="I22">
        <v>1.2649999999999999</v>
      </c>
      <c r="J22" t="s">
        <v>9</v>
      </c>
      <c r="M22">
        <f t="shared" si="0"/>
        <v>0.182</v>
      </c>
      <c r="O22">
        <f t="shared" si="1"/>
        <v>6.0986728359999996E-3</v>
      </c>
      <c r="R22" t="str">
        <f t="shared" si="2"/>
        <v/>
      </c>
    </row>
    <row r="23" spans="1:20" x14ac:dyDescent="0.35">
      <c r="A23" s="1">
        <v>2.4305555555555552E-4</v>
      </c>
      <c r="B23">
        <v>0.13500000000000001</v>
      </c>
      <c r="C23">
        <v>0.13500000000000001</v>
      </c>
      <c r="D23">
        <v>0.13500000000000001</v>
      </c>
      <c r="E23">
        <v>0.13500000000000001</v>
      </c>
      <c r="F23">
        <v>1.2629999999999999</v>
      </c>
      <c r="G23">
        <v>1.2629999999999999</v>
      </c>
      <c r="H23">
        <v>1.2629999999999999</v>
      </c>
      <c r="I23">
        <v>1.2629999999999999</v>
      </c>
      <c r="J23" t="s">
        <v>9</v>
      </c>
      <c r="M23">
        <f t="shared" si="0"/>
        <v>0.13500000000000001</v>
      </c>
      <c r="O23">
        <f t="shared" si="1"/>
        <v>1.5648508835999997E-2</v>
      </c>
      <c r="R23" t="str">
        <f t="shared" si="2"/>
        <v/>
      </c>
    </row>
    <row r="24" spans="1:20" x14ac:dyDescent="0.35">
      <c r="A24" s="1">
        <v>2.5462962962962961E-4</v>
      </c>
      <c r="B24">
        <v>0.27300000000000002</v>
      </c>
      <c r="C24">
        <v>0.27300000000000002</v>
      </c>
      <c r="D24">
        <v>0.27300000000000002</v>
      </c>
      <c r="E24">
        <v>0.27300000000000002</v>
      </c>
      <c r="F24">
        <v>1.264</v>
      </c>
      <c r="G24">
        <v>1.264</v>
      </c>
      <c r="H24">
        <v>1.264</v>
      </c>
      <c r="I24">
        <v>1.264</v>
      </c>
      <c r="J24" t="s">
        <v>9</v>
      </c>
      <c r="M24">
        <f t="shared" si="0"/>
        <v>0.27300000000000002</v>
      </c>
      <c r="O24">
        <f t="shared" si="1"/>
        <v>1.6656483600000074E-4</v>
      </c>
      <c r="R24" t="str">
        <f t="shared" si="2"/>
        <v/>
      </c>
    </row>
    <row r="25" spans="1:20" x14ac:dyDescent="0.35">
      <c r="A25" s="1">
        <v>2.6620370370370372E-4</v>
      </c>
      <c r="B25">
        <v>0.94099999999999995</v>
      </c>
      <c r="C25">
        <v>0.94099999999999995</v>
      </c>
      <c r="D25">
        <v>0.94099999999999995</v>
      </c>
      <c r="E25">
        <v>0.94099999999999995</v>
      </c>
      <c r="F25">
        <v>1.2709999999999999</v>
      </c>
      <c r="G25">
        <v>1.2709999999999999</v>
      </c>
      <c r="H25">
        <v>1.2709999999999999</v>
      </c>
      <c r="I25">
        <v>1.2709999999999999</v>
      </c>
      <c r="J25" t="s">
        <v>8</v>
      </c>
      <c r="M25" t="str">
        <f t="shared" si="0"/>
        <v/>
      </c>
      <c r="R25">
        <f t="shared" si="2"/>
        <v>0.94099999999999995</v>
      </c>
      <c r="T25">
        <f t="shared" si="3"/>
        <v>3.8891784099999953E-4</v>
      </c>
    </row>
    <row r="26" spans="1:20" x14ac:dyDescent="0.35">
      <c r="A26" s="1">
        <v>2.7777777777777778E-4</v>
      </c>
      <c r="B26">
        <v>0.56200000000000006</v>
      </c>
      <c r="C26">
        <v>0.56200000000000006</v>
      </c>
      <c r="D26">
        <v>0.56200000000000006</v>
      </c>
      <c r="E26">
        <v>0.56200000000000006</v>
      </c>
      <c r="F26">
        <v>1.264</v>
      </c>
      <c r="G26">
        <v>1.264</v>
      </c>
      <c r="H26">
        <v>1.264</v>
      </c>
      <c r="I26">
        <v>1.264</v>
      </c>
      <c r="J26" t="s">
        <v>9</v>
      </c>
      <c r="M26">
        <f t="shared" si="0"/>
        <v>0.56200000000000006</v>
      </c>
      <c r="O26">
        <f t="shared" si="1"/>
        <v>9.1147232836000042E-2</v>
      </c>
      <c r="R26" t="str">
        <f t="shared" si="2"/>
        <v/>
      </c>
    </row>
    <row r="27" spans="1:20" x14ac:dyDescent="0.35">
      <c r="A27" s="1">
        <v>2.8935185185185189E-4</v>
      </c>
      <c r="B27">
        <v>0.13400000000000001</v>
      </c>
      <c r="C27">
        <v>0.13400000000000001</v>
      </c>
      <c r="D27">
        <v>0.13400000000000001</v>
      </c>
      <c r="E27">
        <v>0.13400000000000001</v>
      </c>
      <c r="F27">
        <v>1.2629999999999999</v>
      </c>
      <c r="G27">
        <v>1.2629999999999999</v>
      </c>
      <c r="H27">
        <v>1.2629999999999999</v>
      </c>
      <c r="I27">
        <v>1.2629999999999999</v>
      </c>
      <c r="J27" t="s">
        <v>9</v>
      </c>
      <c r="M27">
        <f t="shared" si="0"/>
        <v>0.13400000000000001</v>
      </c>
      <c r="O27">
        <f t="shared" si="1"/>
        <v>1.5899696835999996E-2</v>
      </c>
      <c r="R27" t="str">
        <f t="shared" si="2"/>
        <v/>
      </c>
    </row>
    <row r="28" spans="1:20" x14ac:dyDescent="0.35">
      <c r="A28" s="1">
        <v>3.0092592592592595E-4</v>
      </c>
      <c r="B28">
        <v>0.13600000000000001</v>
      </c>
      <c r="C28">
        <v>0.13600000000000001</v>
      </c>
      <c r="D28">
        <v>0.13600000000000001</v>
      </c>
      <c r="E28">
        <v>0.13600000000000001</v>
      </c>
      <c r="F28">
        <v>1.2629999999999999</v>
      </c>
      <c r="G28">
        <v>1.2629999999999999</v>
      </c>
      <c r="H28">
        <v>1.2629999999999999</v>
      </c>
      <c r="I28">
        <v>1.2629999999999999</v>
      </c>
      <c r="J28" t="s">
        <v>9</v>
      </c>
      <c r="M28">
        <f t="shared" si="0"/>
        <v>0.13600000000000001</v>
      </c>
      <c r="O28">
        <f t="shared" si="1"/>
        <v>1.5399320835999996E-2</v>
      </c>
      <c r="R28" t="str">
        <f t="shared" si="2"/>
        <v/>
      </c>
    </row>
    <row r="29" spans="1:20" x14ac:dyDescent="0.35">
      <c r="A29" s="1">
        <v>3.1250000000000001E-4</v>
      </c>
      <c r="B29">
        <v>0.13600000000000001</v>
      </c>
      <c r="C29">
        <v>0.13600000000000001</v>
      </c>
      <c r="D29">
        <v>0.13600000000000001</v>
      </c>
      <c r="E29">
        <v>0.13600000000000001</v>
      </c>
      <c r="F29">
        <v>1.262</v>
      </c>
      <c r="G29">
        <v>1.262</v>
      </c>
      <c r="H29">
        <v>1.262</v>
      </c>
      <c r="I29">
        <v>1.262</v>
      </c>
      <c r="J29" t="s">
        <v>9</v>
      </c>
      <c r="M29">
        <f t="shared" si="0"/>
        <v>0.13600000000000001</v>
      </c>
      <c r="O29">
        <f t="shared" si="1"/>
        <v>1.5399320835999996E-2</v>
      </c>
      <c r="R29" t="str">
        <f t="shared" si="2"/>
        <v/>
      </c>
    </row>
    <row r="30" spans="1:20" x14ac:dyDescent="0.35">
      <c r="A30" s="1">
        <v>3.2407407407407406E-4</v>
      </c>
      <c r="B30">
        <v>0.41799999999999998</v>
      </c>
      <c r="C30">
        <v>0.41799999999999998</v>
      </c>
      <c r="D30">
        <v>0.41799999999999998</v>
      </c>
      <c r="E30">
        <v>0.41799999999999998</v>
      </c>
      <c r="F30">
        <v>1.264</v>
      </c>
      <c r="G30">
        <v>1.264</v>
      </c>
      <c r="H30">
        <v>1.264</v>
      </c>
      <c r="I30">
        <v>1.264</v>
      </c>
      <c r="J30" t="s">
        <v>9</v>
      </c>
      <c r="M30">
        <f t="shared" si="0"/>
        <v>0.41799999999999998</v>
      </c>
      <c r="O30">
        <f t="shared" si="1"/>
        <v>2.4934304835999996E-2</v>
      </c>
      <c r="R30" t="str">
        <f t="shared" si="2"/>
        <v/>
      </c>
    </row>
    <row r="31" spans="1:20" x14ac:dyDescent="0.35">
      <c r="A31" s="1">
        <v>3.3564814814814812E-4</v>
      </c>
      <c r="B31">
        <v>1.054</v>
      </c>
      <c r="C31">
        <v>1.054</v>
      </c>
      <c r="D31">
        <v>1.054</v>
      </c>
      <c r="E31">
        <v>1.054</v>
      </c>
      <c r="F31">
        <v>1.2709999999999999</v>
      </c>
      <c r="G31">
        <v>1.2709999999999999</v>
      </c>
      <c r="H31">
        <v>1.2709999999999999</v>
      </c>
      <c r="I31">
        <v>1.2709999999999999</v>
      </c>
      <c r="J31" t="s">
        <v>8</v>
      </c>
      <c r="M31" t="str">
        <f t="shared" si="0"/>
        <v/>
      </c>
      <c r="R31">
        <f t="shared" si="2"/>
        <v>1.054</v>
      </c>
      <c r="T31">
        <f t="shared" si="3"/>
        <v>1.7614863841000025E-2</v>
      </c>
    </row>
    <row r="32" spans="1:20" x14ac:dyDescent="0.35">
      <c r="A32" s="1">
        <v>3.4722222222222224E-4</v>
      </c>
      <c r="B32">
        <v>0.45700000000000002</v>
      </c>
      <c r="C32">
        <v>0.45700000000000002</v>
      </c>
      <c r="D32">
        <v>0.45700000000000002</v>
      </c>
      <c r="E32">
        <v>0.45700000000000002</v>
      </c>
      <c r="F32">
        <v>1.2649999999999999</v>
      </c>
      <c r="G32">
        <v>1.2649999999999999</v>
      </c>
      <c r="H32">
        <v>1.2649999999999999</v>
      </c>
      <c r="I32">
        <v>1.2649999999999999</v>
      </c>
      <c r="J32" t="s">
        <v>9</v>
      </c>
      <c r="M32">
        <f t="shared" si="0"/>
        <v>0.45700000000000002</v>
      </c>
      <c r="O32">
        <f t="shared" si="1"/>
        <v>3.8771972836000007E-2</v>
      </c>
      <c r="R32" t="str">
        <f t="shared" si="2"/>
        <v/>
      </c>
    </row>
    <row r="33" spans="1:20" x14ac:dyDescent="0.35">
      <c r="A33" s="1">
        <v>3.5879629629629635E-4</v>
      </c>
      <c r="B33">
        <v>0.13300000000000001</v>
      </c>
      <c r="C33">
        <v>0.13300000000000001</v>
      </c>
      <c r="D33">
        <v>0.13300000000000001</v>
      </c>
      <c r="E33">
        <v>0.13300000000000001</v>
      </c>
      <c r="F33">
        <v>1.264</v>
      </c>
      <c r="G33">
        <v>1.264</v>
      </c>
      <c r="H33">
        <v>1.264</v>
      </c>
      <c r="I33">
        <v>1.264</v>
      </c>
      <c r="J33" t="s">
        <v>9</v>
      </c>
      <c r="M33">
        <f t="shared" si="0"/>
        <v>0.13300000000000001</v>
      </c>
      <c r="O33">
        <f t="shared" si="1"/>
        <v>1.6152884835999998E-2</v>
      </c>
      <c r="R33" t="str">
        <f t="shared" si="2"/>
        <v/>
      </c>
    </row>
    <row r="34" spans="1:20" x14ac:dyDescent="0.35">
      <c r="A34" s="1">
        <v>3.7037037037037035E-4</v>
      </c>
      <c r="B34">
        <v>0.13400000000000001</v>
      </c>
      <c r="C34">
        <v>0.13400000000000001</v>
      </c>
      <c r="D34">
        <v>0.13400000000000001</v>
      </c>
      <c r="E34">
        <v>0.13400000000000001</v>
      </c>
      <c r="F34">
        <v>1.2629999999999999</v>
      </c>
      <c r="G34">
        <v>1.2629999999999999</v>
      </c>
      <c r="H34">
        <v>1.2629999999999999</v>
      </c>
      <c r="I34">
        <v>1.2629999999999999</v>
      </c>
      <c r="J34" t="s">
        <v>9</v>
      </c>
      <c r="M34">
        <f t="shared" si="0"/>
        <v>0.13400000000000001</v>
      </c>
      <c r="O34">
        <f t="shared" si="1"/>
        <v>1.5899696835999996E-2</v>
      </c>
      <c r="R34" t="str">
        <f t="shared" si="2"/>
        <v/>
      </c>
    </row>
    <row r="35" spans="1:20" x14ac:dyDescent="0.35">
      <c r="A35" s="1">
        <v>3.8194444444444446E-4</v>
      </c>
      <c r="B35">
        <v>0.13600000000000001</v>
      </c>
      <c r="C35">
        <v>0.13600000000000001</v>
      </c>
      <c r="D35">
        <v>0.13600000000000001</v>
      </c>
      <c r="E35">
        <v>0.13600000000000001</v>
      </c>
      <c r="F35">
        <v>1.262</v>
      </c>
      <c r="G35">
        <v>1.262</v>
      </c>
      <c r="H35">
        <v>1.262</v>
      </c>
      <c r="I35">
        <v>1.262</v>
      </c>
      <c r="J35" t="s">
        <v>9</v>
      </c>
      <c r="M35">
        <f t="shared" si="0"/>
        <v>0.13600000000000001</v>
      </c>
      <c r="O35">
        <f t="shared" si="1"/>
        <v>1.5399320835999996E-2</v>
      </c>
      <c r="R35" t="str">
        <f t="shared" si="2"/>
        <v/>
      </c>
    </row>
    <row r="36" spans="1:20" x14ac:dyDescent="0.35">
      <c r="A36" s="1">
        <v>3.9351851851851852E-4</v>
      </c>
      <c r="B36">
        <v>0.36899999999999999</v>
      </c>
      <c r="C36">
        <v>0.36899999999999999</v>
      </c>
      <c r="D36">
        <v>0.36899999999999999</v>
      </c>
      <c r="E36">
        <v>0.36899999999999999</v>
      </c>
      <c r="F36">
        <v>1.266</v>
      </c>
      <c r="G36">
        <v>1.266</v>
      </c>
      <c r="H36">
        <v>1.266</v>
      </c>
      <c r="I36">
        <v>1.266</v>
      </c>
      <c r="J36" t="s">
        <v>9</v>
      </c>
      <c r="M36">
        <f t="shared" si="0"/>
        <v>0.36899999999999999</v>
      </c>
      <c r="O36">
        <f t="shared" si="1"/>
        <v>1.1860516836E-2</v>
      </c>
      <c r="R36" t="str">
        <f t="shared" si="2"/>
        <v/>
      </c>
    </row>
    <row r="37" spans="1:20" x14ac:dyDescent="0.35">
      <c r="A37" s="1">
        <v>4.0509259259259258E-4</v>
      </c>
      <c r="B37">
        <v>1.05</v>
      </c>
      <c r="C37">
        <v>1.05</v>
      </c>
      <c r="D37">
        <v>1.05</v>
      </c>
      <c r="E37">
        <v>1.05</v>
      </c>
      <c r="F37">
        <v>1.268</v>
      </c>
      <c r="G37">
        <v>1.268</v>
      </c>
      <c r="H37">
        <v>1.268</v>
      </c>
      <c r="I37">
        <v>1.268</v>
      </c>
      <c r="J37" t="s">
        <v>8</v>
      </c>
      <c r="M37" t="str">
        <f t="shared" si="0"/>
        <v/>
      </c>
      <c r="R37">
        <f t="shared" si="2"/>
        <v>1.05</v>
      </c>
      <c r="T37">
        <f t="shared" si="3"/>
        <v>1.6569095841000022E-2</v>
      </c>
    </row>
    <row r="38" spans="1:20" x14ac:dyDescent="0.35">
      <c r="A38" s="1">
        <v>4.1666666666666669E-4</v>
      </c>
      <c r="B38">
        <v>0.36099999999999999</v>
      </c>
      <c r="C38">
        <v>0.36099999999999999</v>
      </c>
      <c r="D38">
        <v>0.36099999999999999</v>
      </c>
      <c r="E38">
        <v>0.36099999999999999</v>
      </c>
      <c r="F38">
        <v>1.264</v>
      </c>
      <c r="G38">
        <v>1.264</v>
      </c>
      <c r="H38">
        <v>1.264</v>
      </c>
      <c r="I38">
        <v>1.264</v>
      </c>
      <c r="J38" t="s">
        <v>9</v>
      </c>
      <c r="M38">
        <f t="shared" si="0"/>
        <v>0.36099999999999999</v>
      </c>
      <c r="O38">
        <f t="shared" si="1"/>
        <v>1.0182020835999998E-2</v>
      </c>
      <c r="R38" t="str">
        <f t="shared" si="2"/>
        <v/>
      </c>
    </row>
    <row r="39" spans="1:20" x14ac:dyDescent="0.35">
      <c r="A39" s="1">
        <v>4.2824074074074075E-4</v>
      </c>
      <c r="B39">
        <v>0.13400000000000001</v>
      </c>
      <c r="C39">
        <v>0.13400000000000001</v>
      </c>
      <c r="D39">
        <v>0.13400000000000001</v>
      </c>
      <c r="E39">
        <v>0.13400000000000001</v>
      </c>
      <c r="F39">
        <v>1.2629999999999999</v>
      </c>
      <c r="G39">
        <v>1.2629999999999999</v>
      </c>
      <c r="H39">
        <v>1.2629999999999999</v>
      </c>
      <c r="I39">
        <v>1.2629999999999999</v>
      </c>
      <c r="J39" t="s">
        <v>9</v>
      </c>
      <c r="M39">
        <f t="shared" si="0"/>
        <v>0.13400000000000001</v>
      </c>
      <c r="O39">
        <f t="shared" si="1"/>
        <v>1.5899696835999996E-2</v>
      </c>
      <c r="R39" t="str">
        <f t="shared" si="2"/>
        <v/>
      </c>
    </row>
    <row r="40" spans="1:20" x14ac:dyDescent="0.35">
      <c r="A40" s="1">
        <v>4.3981481481481481E-4</v>
      </c>
      <c r="B40">
        <v>0.13600000000000001</v>
      </c>
      <c r="C40">
        <v>0.13600000000000001</v>
      </c>
      <c r="D40">
        <v>0.13600000000000001</v>
      </c>
      <c r="E40">
        <v>0.13600000000000001</v>
      </c>
      <c r="F40">
        <v>1.2629999999999999</v>
      </c>
      <c r="G40">
        <v>1.2629999999999999</v>
      </c>
      <c r="H40">
        <v>1.2629999999999999</v>
      </c>
      <c r="I40">
        <v>1.2629999999999999</v>
      </c>
      <c r="J40" t="s">
        <v>9</v>
      </c>
      <c r="M40">
        <f t="shared" si="0"/>
        <v>0.13600000000000001</v>
      </c>
      <c r="O40">
        <f t="shared" si="1"/>
        <v>1.5399320835999996E-2</v>
      </c>
      <c r="R40" t="str">
        <f t="shared" si="2"/>
        <v/>
      </c>
    </row>
    <row r="41" spans="1:20" x14ac:dyDescent="0.35">
      <c r="A41" s="1">
        <v>4.5138888888888892E-4</v>
      </c>
      <c r="B41">
        <v>0.13600000000000001</v>
      </c>
      <c r="C41">
        <v>0.13600000000000001</v>
      </c>
      <c r="D41">
        <v>0.13600000000000001</v>
      </c>
      <c r="E41">
        <v>0.13600000000000001</v>
      </c>
      <c r="F41">
        <v>1.2629999999999999</v>
      </c>
      <c r="G41">
        <v>1.2629999999999999</v>
      </c>
      <c r="H41">
        <v>1.2629999999999999</v>
      </c>
      <c r="I41">
        <v>1.2629999999999999</v>
      </c>
      <c r="J41" t="s">
        <v>9</v>
      </c>
      <c r="M41">
        <f t="shared" si="0"/>
        <v>0.13600000000000001</v>
      </c>
      <c r="O41">
        <f t="shared" si="1"/>
        <v>1.5399320835999996E-2</v>
      </c>
      <c r="R41" t="str">
        <f t="shared" si="2"/>
        <v/>
      </c>
    </row>
    <row r="42" spans="1:20" x14ac:dyDescent="0.35">
      <c r="A42" s="1">
        <v>4.6296296296296293E-4</v>
      </c>
      <c r="B42">
        <v>0.441</v>
      </c>
      <c r="C42">
        <v>0.441</v>
      </c>
      <c r="D42">
        <v>0.441</v>
      </c>
      <c r="E42">
        <v>0.441</v>
      </c>
      <c r="F42">
        <v>1.2649999999999999</v>
      </c>
      <c r="G42">
        <v>1.2649999999999999</v>
      </c>
      <c r="H42">
        <v>1.2649999999999999</v>
      </c>
      <c r="I42">
        <v>1.2649999999999999</v>
      </c>
      <c r="J42" t="s">
        <v>9</v>
      </c>
      <c r="M42">
        <f t="shared" si="0"/>
        <v>0.441</v>
      </c>
      <c r="O42">
        <f t="shared" si="1"/>
        <v>3.2726980836000001E-2</v>
      </c>
      <c r="R42" t="str">
        <f t="shared" si="2"/>
        <v/>
      </c>
    </row>
    <row r="43" spans="1:20" x14ac:dyDescent="0.35">
      <c r="A43" s="1">
        <v>4.7453703703703704E-4</v>
      </c>
      <c r="B43">
        <v>0.998</v>
      </c>
      <c r="C43">
        <v>0.998</v>
      </c>
      <c r="D43">
        <v>0.998</v>
      </c>
      <c r="E43">
        <v>0.998</v>
      </c>
      <c r="F43">
        <v>1.266</v>
      </c>
      <c r="G43">
        <v>1.266</v>
      </c>
      <c r="H43">
        <v>1.266</v>
      </c>
      <c r="I43">
        <v>1.266</v>
      </c>
      <c r="J43" t="s">
        <v>8</v>
      </c>
      <c r="M43" t="str">
        <f t="shared" si="0"/>
        <v/>
      </c>
      <c r="R43">
        <f t="shared" si="2"/>
        <v>0.998</v>
      </c>
      <c r="T43">
        <f t="shared" si="3"/>
        <v>5.886111841000006E-3</v>
      </c>
    </row>
    <row r="44" spans="1:20" x14ac:dyDescent="0.35">
      <c r="A44" s="1">
        <v>4.8611111111111104E-4</v>
      </c>
      <c r="B44">
        <v>0.28599999999999998</v>
      </c>
      <c r="C44">
        <v>0.28599999999999998</v>
      </c>
      <c r="D44">
        <v>0.28599999999999998</v>
      </c>
      <c r="E44">
        <v>0.28599999999999998</v>
      </c>
      <c r="F44">
        <v>1.2629999999999999</v>
      </c>
      <c r="G44">
        <v>1.2629999999999999</v>
      </c>
      <c r="H44">
        <v>1.2629999999999999</v>
      </c>
      <c r="I44">
        <v>1.2629999999999999</v>
      </c>
      <c r="J44" t="s">
        <v>9</v>
      </c>
      <c r="M44">
        <f t="shared" si="0"/>
        <v>0.28599999999999998</v>
      </c>
      <c r="O44">
        <f t="shared" si="1"/>
        <v>6.7112083599999925E-4</v>
      </c>
      <c r="R44" t="str">
        <f t="shared" si="2"/>
        <v/>
      </c>
    </row>
    <row r="45" spans="1:20" x14ac:dyDescent="0.35">
      <c r="A45" s="1">
        <v>4.9768518518518521E-4</v>
      </c>
      <c r="B45">
        <v>0.13200000000000001</v>
      </c>
      <c r="C45">
        <v>0.13200000000000001</v>
      </c>
      <c r="D45">
        <v>0.13200000000000001</v>
      </c>
      <c r="E45">
        <v>0.13200000000000001</v>
      </c>
      <c r="F45">
        <v>1.2629999999999999</v>
      </c>
      <c r="G45">
        <v>1.2629999999999999</v>
      </c>
      <c r="H45">
        <v>1.2629999999999999</v>
      </c>
      <c r="I45">
        <v>1.2629999999999999</v>
      </c>
      <c r="J45" t="s">
        <v>9</v>
      </c>
      <c r="M45">
        <f t="shared" si="0"/>
        <v>0.13200000000000001</v>
      </c>
      <c r="O45">
        <f t="shared" si="1"/>
        <v>1.6408072835999998E-2</v>
      </c>
      <c r="R45" t="str">
        <f t="shared" si="2"/>
        <v/>
      </c>
    </row>
    <row r="46" spans="1:20" x14ac:dyDescent="0.35">
      <c r="A46" s="1">
        <v>5.0925925925925921E-4</v>
      </c>
      <c r="B46">
        <v>0.13400000000000001</v>
      </c>
      <c r="C46">
        <v>0.13400000000000001</v>
      </c>
      <c r="D46">
        <v>0.13400000000000001</v>
      </c>
      <c r="E46">
        <v>0.13400000000000001</v>
      </c>
      <c r="F46">
        <v>1.2629999999999999</v>
      </c>
      <c r="G46">
        <v>1.2629999999999999</v>
      </c>
      <c r="H46">
        <v>1.2629999999999999</v>
      </c>
      <c r="I46">
        <v>1.2629999999999999</v>
      </c>
      <c r="J46" t="s">
        <v>9</v>
      </c>
      <c r="M46">
        <f t="shared" si="0"/>
        <v>0.13400000000000001</v>
      </c>
      <c r="O46">
        <f t="shared" si="1"/>
        <v>1.5899696835999996E-2</v>
      </c>
      <c r="R46" t="str">
        <f t="shared" si="2"/>
        <v/>
      </c>
    </row>
    <row r="47" spans="1:20" x14ac:dyDescent="0.35">
      <c r="A47" s="1">
        <v>5.2083333333333333E-4</v>
      </c>
      <c r="B47">
        <v>0.13300000000000001</v>
      </c>
      <c r="C47">
        <v>0.13300000000000001</v>
      </c>
      <c r="D47">
        <v>0.13300000000000001</v>
      </c>
      <c r="E47">
        <v>0.13300000000000001</v>
      </c>
      <c r="F47">
        <v>1.2629999999999999</v>
      </c>
      <c r="G47">
        <v>1.2629999999999999</v>
      </c>
      <c r="H47">
        <v>1.2629999999999999</v>
      </c>
      <c r="I47">
        <v>1.2629999999999999</v>
      </c>
      <c r="J47" t="s">
        <v>9</v>
      </c>
      <c r="M47">
        <f t="shared" si="0"/>
        <v>0.13300000000000001</v>
      </c>
      <c r="O47">
        <f t="shared" si="1"/>
        <v>1.6152884835999998E-2</v>
      </c>
      <c r="R47" t="str">
        <f t="shared" si="2"/>
        <v/>
      </c>
    </row>
    <row r="48" spans="1:20" x14ac:dyDescent="0.35">
      <c r="A48" s="1">
        <v>5.3240740740740744E-4</v>
      </c>
      <c r="B48">
        <v>0.32500000000000001</v>
      </c>
      <c r="C48">
        <v>0.32500000000000001</v>
      </c>
      <c r="D48">
        <v>0.32500000000000001</v>
      </c>
      <c r="E48">
        <v>0.32500000000000001</v>
      </c>
      <c r="F48">
        <v>1.2649999999999999</v>
      </c>
      <c r="G48">
        <v>1.2649999999999999</v>
      </c>
      <c r="H48">
        <v>1.2649999999999999</v>
      </c>
      <c r="I48">
        <v>1.2649999999999999</v>
      </c>
      <c r="J48" t="s">
        <v>9</v>
      </c>
      <c r="M48">
        <f t="shared" si="0"/>
        <v>0.32500000000000001</v>
      </c>
      <c r="O48">
        <f t="shared" si="1"/>
        <v>4.2127888360000022E-3</v>
      </c>
      <c r="R48" t="str">
        <f t="shared" si="2"/>
        <v/>
      </c>
    </row>
    <row r="49" spans="1:20" x14ac:dyDescent="0.35">
      <c r="A49" s="1">
        <v>5.4398148148148144E-4</v>
      </c>
      <c r="B49">
        <v>0.999</v>
      </c>
      <c r="C49">
        <v>0.999</v>
      </c>
      <c r="D49">
        <v>0.999</v>
      </c>
      <c r="E49">
        <v>0.999</v>
      </c>
      <c r="F49">
        <v>1.2689999999999999</v>
      </c>
      <c r="G49">
        <v>1.2689999999999999</v>
      </c>
      <c r="H49">
        <v>1.2689999999999999</v>
      </c>
      <c r="I49">
        <v>1.2689999999999999</v>
      </c>
      <c r="J49" t="s">
        <v>8</v>
      </c>
      <c r="M49" t="str">
        <f t="shared" si="0"/>
        <v/>
      </c>
      <c r="R49">
        <f t="shared" si="2"/>
        <v>0.999</v>
      </c>
      <c r="T49">
        <f t="shared" si="3"/>
        <v>6.0405538410000063E-3</v>
      </c>
    </row>
    <row r="50" spans="1:20" x14ac:dyDescent="0.35">
      <c r="A50" s="1">
        <v>5.5555555555555556E-4</v>
      </c>
      <c r="B50">
        <v>0.35299999999999998</v>
      </c>
      <c r="C50">
        <v>0.35299999999999998</v>
      </c>
      <c r="D50">
        <v>0.35299999999999998</v>
      </c>
      <c r="E50">
        <v>0.35299999999999998</v>
      </c>
      <c r="F50">
        <v>1.2629999999999999</v>
      </c>
      <c r="G50">
        <v>1.2629999999999999</v>
      </c>
      <c r="H50">
        <v>1.2629999999999999</v>
      </c>
      <c r="I50">
        <v>1.2629999999999999</v>
      </c>
      <c r="J50" t="s">
        <v>9</v>
      </c>
      <c r="M50">
        <f t="shared" si="0"/>
        <v>0.35299999999999998</v>
      </c>
      <c r="O50">
        <f t="shared" si="1"/>
        <v>8.6315248359999982E-3</v>
      </c>
      <c r="R50" t="str">
        <f t="shared" si="2"/>
        <v/>
      </c>
    </row>
    <row r="51" spans="1:20" x14ac:dyDescent="0.35">
      <c r="A51" s="1">
        <v>5.6712962962962956E-4</v>
      </c>
      <c r="B51">
        <v>0.128</v>
      </c>
      <c r="C51">
        <v>0.128</v>
      </c>
      <c r="D51">
        <v>0.128</v>
      </c>
      <c r="E51">
        <v>0.128</v>
      </c>
      <c r="F51">
        <v>1.2629999999999999</v>
      </c>
      <c r="G51">
        <v>1.2629999999999999</v>
      </c>
      <c r="H51">
        <v>1.2629999999999999</v>
      </c>
      <c r="I51">
        <v>1.2629999999999999</v>
      </c>
      <c r="J51" t="s">
        <v>9</v>
      </c>
      <c r="M51">
        <f t="shared" si="0"/>
        <v>0.128</v>
      </c>
      <c r="O51">
        <f t="shared" si="1"/>
        <v>1.7448824835999997E-2</v>
      </c>
      <c r="R51" t="str">
        <f t="shared" si="2"/>
        <v/>
      </c>
    </row>
    <row r="52" spans="1:20" x14ac:dyDescent="0.35">
      <c r="A52" s="1">
        <v>5.7870370370370378E-4</v>
      </c>
      <c r="B52">
        <v>0.13500000000000001</v>
      </c>
      <c r="C52">
        <v>0.13500000000000001</v>
      </c>
      <c r="D52">
        <v>0.13500000000000001</v>
      </c>
      <c r="E52">
        <v>0.13500000000000001</v>
      </c>
      <c r="F52">
        <v>1.262</v>
      </c>
      <c r="G52">
        <v>1.262</v>
      </c>
      <c r="H52">
        <v>1.262</v>
      </c>
      <c r="I52">
        <v>1.262</v>
      </c>
      <c r="J52" t="s">
        <v>9</v>
      </c>
      <c r="M52">
        <f t="shared" si="0"/>
        <v>0.13500000000000001</v>
      </c>
      <c r="O52">
        <f t="shared" si="1"/>
        <v>1.5648508835999997E-2</v>
      </c>
      <c r="R52" t="str">
        <f t="shared" si="2"/>
        <v/>
      </c>
    </row>
    <row r="53" spans="1:20" x14ac:dyDescent="0.35">
      <c r="A53" s="1">
        <v>5.9027777777777778E-4</v>
      </c>
      <c r="B53">
        <v>0.13600000000000001</v>
      </c>
      <c r="C53">
        <v>0.13600000000000001</v>
      </c>
      <c r="D53">
        <v>0.13600000000000001</v>
      </c>
      <c r="E53">
        <v>0.13600000000000001</v>
      </c>
      <c r="F53">
        <v>1.262</v>
      </c>
      <c r="G53">
        <v>1.262</v>
      </c>
      <c r="H53">
        <v>1.262</v>
      </c>
      <c r="I53">
        <v>1.262</v>
      </c>
      <c r="J53" t="s">
        <v>9</v>
      </c>
      <c r="M53">
        <f t="shared" si="0"/>
        <v>0.13600000000000001</v>
      </c>
      <c r="O53">
        <f t="shared" si="1"/>
        <v>1.5399320835999996E-2</v>
      </c>
      <c r="R53" t="str">
        <f t="shared" si="2"/>
        <v/>
      </c>
    </row>
    <row r="54" spans="1:20" x14ac:dyDescent="0.35">
      <c r="A54" s="1">
        <v>6.018518518518519E-4</v>
      </c>
      <c r="B54">
        <v>0.27500000000000002</v>
      </c>
      <c r="C54">
        <v>0.27500000000000002</v>
      </c>
      <c r="D54">
        <v>0.27500000000000002</v>
      </c>
      <c r="E54">
        <v>0.27500000000000002</v>
      </c>
      <c r="F54">
        <v>1.262</v>
      </c>
      <c r="G54">
        <v>1.262</v>
      </c>
      <c r="H54">
        <v>1.262</v>
      </c>
      <c r="I54">
        <v>1.262</v>
      </c>
      <c r="J54" t="s">
        <v>9</v>
      </c>
      <c r="M54">
        <f t="shared" si="0"/>
        <v>0.27500000000000002</v>
      </c>
      <c r="O54">
        <f t="shared" si="1"/>
        <v>2.221888360000009E-4</v>
      </c>
      <c r="R54" t="str">
        <f t="shared" si="2"/>
        <v/>
      </c>
    </row>
    <row r="55" spans="1:20" x14ac:dyDescent="0.35">
      <c r="A55" s="1">
        <v>6.134259259259259E-4</v>
      </c>
      <c r="B55">
        <v>0.95299999999999996</v>
      </c>
      <c r="C55">
        <v>0.95299999999999996</v>
      </c>
      <c r="D55">
        <v>0.95299999999999996</v>
      </c>
      <c r="E55">
        <v>0.95299999999999996</v>
      </c>
      <c r="F55">
        <v>1.2689999999999999</v>
      </c>
      <c r="G55">
        <v>1.2689999999999999</v>
      </c>
      <c r="H55">
        <v>1.2689999999999999</v>
      </c>
      <c r="I55">
        <v>1.2689999999999999</v>
      </c>
      <c r="J55" t="s">
        <v>8</v>
      </c>
      <c r="M55" t="str">
        <f t="shared" si="0"/>
        <v/>
      </c>
      <c r="R55">
        <f t="shared" si="2"/>
        <v>0.95299999999999996</v>
      </c>
      <c r="T55">
        <f t="shared" si="3"/>
        <v>1.006221841E-3</v>
      </c>
    </row>
    <row r="56" spans="1:20" x14ac:dyDescent="0.35">
      <c r="A56" s="1">
        <v>6.2500000000000001E-4</v>
      </c>
      <c r="B56">
        <v>0.505</v>
      </c>
      <c r="C56">
        <v>0.505</v>
      </c>
      <c r="D56">
        <v>0.505</v>
      </c>
      <c r="E56">
        <v>0.505</v>
      </c>
      <c r="F56">
        <v>1.264</v>
      </c>
      <c r="G56">
        <v>1.264</v>
      </c>
      <c r="H56">
        <v>1.264</v>
      </c>
      <c r="I56">
        <v>1.264</v>
      </c>
      <c r="J56" t="s">
        <v>9</v>
      </c>
      <c r="M56">
        <f t="shared" si="0"/>
        <v>0.505</v>
      </c>
      <c r="O56">
        <f t="shared" si="1"/>
        <v>5.9978948836000009E-2</v>
      </c>
      <c r="R56" t="str">
        <f t="shared" si="2"/>
        <v/>
      </c>
    </row>
    <row r="57" spans="1:20" x14ac:dyDescent="0.35">
      <c r="A57" s="1">
        <v>6.3657407407407402E-4</v>
      </c>
      <c r="B57">
        <v>0.126</v>
      </c>
      <c r="C57">
        <v>0.126</v>
      </c>
      <c r="D57">
        <v>0.126</v>
      </c>
      <c r="E57">
        <v>0.126</v>
      </c>
      <c r="F57">
        <v>1.2629999999999999</v>
      </c>
      <c r="G57">
        <v>1.2629999999999999</v>
      </c>
      <c r="H57">
        <v>1.2629999999999999</v>
      </c>
      <c r="I57">
        <v>1.2629999999999999</v>
      </c>
      <c r="J57" t="s">
        <v>9</v>
      </c>
      <c r="M57">
        <f t="shared" si="0"/>
        <v>0.126</v>
      </c>
      <c r="O57">
        <f t="shared" si="1"/>
        <v>1.7981200835999998E-2</v>
      </c>
      <c r="R57" t="str">
        <f t="shared" si="2"/>
        <v/>
      </c>
    </row>
    <row r="58" spans="1:20" x14ac:dyDescent="0.35">
      <c r="A58" s="1">
        <v>6.4814814814814813E-4</v>
      </c>
      <c r="B58">
        <v>0.13200000000000001</v>
      </c>
      <c r="C58">
        <v>0.13200000000000001</v>
      </c>
      <c r="D58">
        <v>0.13200000000000001</v>
      </c>
      <c r="E58">
        <v>0.13200000000000001</v>
      </c>
      <c r="F58">
        <v>1.2629999999999999</v>
      </c>
      <c r="G58">
        <v>1.2629999999999999</v>
      </c>
      <c r="H58">
        <v>1.2629999999999999</v>
      </c>
      <c r="I58">
        <v>1.2629999999999999</v>
      </c>
      <c r="J58" t="s">
        <v>9</v>
      </c>
      <c r="M58">
        <f t="shared" si="0"/>
        <v>0.13200000000000001</v>
      </c>
      <c r="O58">
        <f t="shared" si="1"/>
        <v>1.6408072835999998E-2</v>
      </c>
      <c r="R58" t="str">
        <f t="shared" si="2"/>
        <v/>
      </c>
    </row>
    <row r="59" spans="1:20" x14ac:dyDescent="0.35">
      <c r="A59" s="1">
        <v>6.5972222222222213E-4</v>
      </c>
      <c r="B59">
        <v>0.13400000000000001</v>
      </c>
      <c r="C59">
        <v>0.13400000000000001</v>
      </c>
      <c r="D59">
        <v>0.13400000000000001</v>
      </c>
      <c r="E59">
        <v>0.13400000000000001</v>
      </c>
      <c r="F59">
        <v>1.2629999999999999</v>
      </c>
      <c r="G59">
        <v>1.2629999999999999</v>
      </c>
      <c r="H59">
        <v>1.2629999999999999</v>
      </c>
      <c r="I59">
        <v>1.2629999999999999</v>
      </c>
      <c r="J59" t="s">
        <v>9</v>
      </c>
      <c r="M59">
        <f t="shared" si="0"/>
        <v>0.13400000000000001</v>
      </c>
      <c r="O59">
        <f t="shared" si="1"/>
        <v>1.5899696835999996E-2</v>
      </c>
      <c r="R59" t="str">
        <f t="shared" si="2"/>
        <v/>
      </c>
    </row>
    <row r="60" spans="1:20" x14ac:dyDescent="0.35">
      <c r="A60" s="1">
        <v>6.7129629629629625E-4</v>
      </c>
      <c r="B60">
        <v>0.39</v>
      </c>
      <c r="C60">
        <v>0.39</v>
      </c>
      <c r="D60">
        <v>0.39</v>
      </c>
      <c r="E60">
        <v>0.39</v>
      </c>
      <c r="F60">
        <v>1.264</v>
      </c>
      <c r="G60">
        <v>1.264</v>
      </c>
      <c r="H60">
        <v>1.264</v>
      </c>
      <c r="I60">
        <v>1.264</v>
      </c>
      <c r="J60" t="s">
        <v>9</v>
      </c>
      <c r="M60">
        <f t="shared" si="0"/>
        <v>0.39</v>
      </c>
      <c r="O60">
        <f t="shared" si="1"/>
        <v>1.6875568836000006E-2</v>
      </c>
      <c r="R60" t="str">
        <f t="shared" si="2"/>
        <v/>
      </c>
    </row>
    <row r="61" spans="1:20" x14ac:dyDescent="0.35">
      <c r="A61" s="1">
        <v>6.8287037037037025E-4</v>
      </c>
      <c r="B61">
        <v>1.123</v>
      </c>
      <c r="C61">
        <v>1.123</v>
      </c>
      <c r="D61">
        <v>1.123</v>
      </c>
      <c r="E61">
        <v>1.123</v>
      </c>
      <c r="F61">
        <v>1.268</v>
      </c>
      <c r="G61">
        <v>1.268</v>
      </c>
      <c r="H61">
        <v>1.268</v>
      </c>
      <c r="I61">
        <v>1.268</v>
      </c>
      <c r="J61" t="s">
        <v>8</v>
      </c>
      <c r="M61" t="str">
        <f t="shared" si="0"/>
        <v/>
      </c>
      <c r="R61">
        <f t="shared" si="2"/>
        <v>1.123</v>
      </c>
      <c r="T61">
        <f t="shared" si="3"/>
        <v>4.0691361841000015E-2</v>
      </c>
    </row>
    <row r="62" spans="1:20" x14ac:dyDescent="0.35">
      <c r="A62" s="1">
        <v>6.9444444444444447E-4</v>
      </c>
      <c r="B62">
        <v>0.307</v>
      </c>
      <c r="C62">
        <v>0.307</v>
      </c>
      <c r="D62">
        <v>0.307</v>
      </c>
      <c r="E62">
        <v>0.307</v>
      </c>
      <c r="F62">
        <v>1.264</v>
      </c>
      <c r="G62">
        <v>1.264</v>
      </c>
      <c r="H62">
        <v>1.264</v>
      </c>
      <c r="I62">
        <v>1.264</v>
      </c>
      <c r="J62" t="s">
        <v>9</v>
      </c>
      <c r="M62">
        <f t="shared" si="0"/>
        <v>0.307</v>
      </c>
      <c r="O62">
        <f t="shared" si="1"/>
        <v>2.2001728360000004E-3</v>
      </c>
      <c r="R62" t="str">
        <f t="shared" si="2"/>
        <v/>
      </c>
    </row>
    <row r="63" spans="1:20" x14ac:dyDescent="0.35">
      <c r="A63" s="1">
        <v>7.0601851851851847E-4</v>
      </c>
      <c r="B63">
        <v>0.13500000000000001</v>
      </c>
      <c r="C63">
        <v>0.13500000000000001</v>
      </c>
      <c r="D63">
        <v>0.13500000000000001</v>
      </c>
      <c r="E63">
        <v>0.13500000000000001</v>
      </c>
      <c r="F63">
        <v>1.264</v>
      </c>
      <c r="G63">
        <v>1.264</v>
      </c>
      <c r="H63">
        <v>1.264</v>
      </c>
      <c r="I63">
        <v>1.264</v>
      </c>
      <c r="J63" t="s">
        <v>9</v>
      </c>
      <c r="M63">
        <f t="shared" si="0"/>
        <v>0.13500000000000001</v>
      </c>
      <c r="O63">
        <f t="shared" si="1"/>
        <v>1.5648508835999997E-2</v>
      </c>
      <c r="R63" t="str">
        <f t="shared" si="2"/>
        <v/>
      </c>
    </row>
    <row r="64" spans="1:20" x14ac:dyDescent="0.35">
      <c r="A64" s="1">
        <v>7.175925925925927E-4</v>
      </c>
      <c r="B64">
        <v>0.13900000000000001</v>
      </c>
      <c r="C64">
        <v>0.13900000000000001</v>
      </c>
      <c r="D64">
        <v>0.13900000000000001</v>
      </c>
      <c r="E64">
        <v>0.13900000000000001</v>
      </c>
      <c r="F64">
        <v>1.262</v>
      </c>
      <c r="G64">
        <v>1.262</v>
      </c>
      <c r="H64">
        <v>1.262</v>
      </c>
      <c r="I64">
        <v>1.262</v>
      </c>
      <c r="J64" t="s">
        <v>9</v>
      </c>
      <c r="M64">
        <f t="shared" si="0"/>
        <v>0.13900000000000001</v>
      </c>
      <c r="O64">
        <f t="shared" si="1"/>
        <v>1.4663756835999995E-2</v>
      </c>
      <c r="R64" t="str">
        <f t="shared" si="2"/>
        <v/>
      </c>
    </row>
    <row r="65" spans="1:20" x14ac:dyDescent="0.35">
      <c r="A65" s="1">
        <v>7.291666666666667E-4</v>
      </c>
      <c r="B65">
        <v>0.13700000000000001</v>
      </c>
      <c r="C65">
        <v>0.13700000000000001</v>
      </c>
      <c r="D65">
        <v>0.13700000000000001</v>
      </c>
      <c r="E65">
        <v>0.13700000000000001</v>
      </c>
      <c r="F65">
        <v>1.262</v>
      </c>
      <c r="G65">
        <v>1.262</v>
      </c>
      <c r="H65">
        <v>1.262</v>
      </c>
      <c r="I65">
        <v>1.262</v>
      </c>
      <c r="J65" t="s">
        <v>9</v>
      </c>
      <c r="M65">
        <f t="shared" si="0"/>
        <v>0.13700000000000001</v>
      </c>
      <c r="O65">
        <f t="shared" si="1"/>
        <v>1.5152132835999995E-2</v>
      </c>
      <c r="R65" t="str">
        <f t="shared" si="2"/>
        <v/>
      </c>
    </row>
    <row r="66" spans="1:20" x14ac:dyDescent="0.35">
      <c r="A66" s="1">
        <v>7.407407407407407E-4</v>
      </c>
      <c r="B66">
        <v>0.378</v>
      </c>
      <c r="C66">
        <v>0.378</v>
      </c>
      <c r="D66">
        <v>0.378</v>
      </c>
      <c r="E66">
        <v>0.378</v>
      </c>
      <c r="F66">
        <v>1.2649999999999999</v>
      </c>
      <c r="G66">
        <v>1.2649999999999999</v>
      </c>
      <c r="H66">
        <v>1.2649999999999999</v>
      </c>
      <c r="I66">
        <v>1.2649999999999999</v>
      </c>
      <c r="J66" t="s">
        <v>9</v>
      </c>
      <c r="M66">
        <f t="shared" si="0"/>
        <v>0.378</v>
      </c>
      <c r="O66">
        <f t="shared" si="1"/>
        <v>1.3901824836000002E-2</v>
      </c>
      <c r="R66" t="str">
        <f t="shared" si="2"/>
        <v/>
      </c>
    </row>
    <row r="67" spans="1:20" x14ac:dyDescent="0.35">
      <c r="A67" s="1">
        <v>7.5231481481481471E-4</v>
      </c>
      <c r="B67">
        <v>1.0069999999999999</v>
      </c>
      <c r="C67">
        <v>1.0069999999999999</v>
      </c>
      <c r="D67">
        <v>1.0069999999999999</v>
      </c>
      <c r="E67">
        <v>1.0069999999999999</v>
      </c>
      <c r="F67">
        <v>1.272</v>
      </c>
      <c r="G67">
        <v>1.272</v>
      </c>
      <c r="H67">
        <v>1.272</v>
      </c>
      <c r="I67">
        <v>1.272</v>
      </c>
      <c r="J67" t="s">
        <v>8</v>
      </c>
      <c r="M67" t="str">
        <f t="shared" ref="M67:M130" si="4">IF(J67="rest",E67,"")</f>
        <v/>
      </c>
      <c r="R67">
        <f t="shared" ref="R67:R130" si="5">IF(J67="contract",E67,"")</f>
        <v>1.0069999999999999</v>
      </c>
      <c r="T67">
        <f t="shared" ref="T67:T130" si="6">(R67-0.921279)^2</f>
        <v>7.3480898409999888E-3</v>
      </c>
    </row>
    <row r="68" spans="1:20" x14ac:dyDescent="0.35">
      <c r="A68" s="1">
        <v>7.6388888888888893E-4</v>
      </c>
      <c r="B68">
        <v>0.41299999999999998</v>
      </c>
      <c r="C68">
        <v>0.41299999999999998</v>
      </c>
      <c r="D68">
        <v>0.41299999999999998</v>
      </c>
      <c r="E68">
        <v>0.41299999999999998</v>
      </c>
      <c r="F68">
        <v>1.264</v>
      </c>
      <c r="G68">
        <v>1.264</v>
      </c>
      <c r="H68">
        <v>1.264</v>
      </c>
      <c r="I68">
        <v>1.264</v>
      </c>
      <c r="J68" t="s">
        <v>9</v>
      </c>
      <c r="M68">
        <f t="shared" si="4"/>
        <v>0.41299999999999998</v>
      </c>
      <c r="O68">
        <f t="shared" ref="O67:O130" si="7">(M68-0.260094)^2</f>
        <v>2.3380244835999996E-2</v>
      </c>
      <c r="R68" t="str">
        <f t="shared" si="5"/>
        <v/>
      </c>
    </row>
    <row r="69" spans="1:20" x14ac:dyDescent="0.35">
      <c r="A69" s="1">
        <v>7.7546296296296304E-4</v>
      </c>
      <c r="B69">
        <v>0.13600000000000001</v>
      </c>
      <c r="C69">
        <v>0.13600000000000001</v>
      </c>
      <c r="D69">
        <v>0.13600000000000001</v>
      </c>
      <c r="E69">
        <v>0.13600000000000001</v>
      </c>
      <c r="F69">
        <v>1.262</v>
      </c>
      <c r="G69">
        <v>1.262</v>
      </c>
      <c r="H69">
        <v>1.262</v>
      </c>
      <c r="I69">
        <v>1.262</v>
      </c>
      <c r="J69" t="s">
        <v>9</v>
      </c>
      <c r="M69">
        <f t="shared" si="4"/>
        <v>0.13600000000000001</v>
      </c>
      <c r="O69">
        <f t="shared" si="7"/>
        <v>1.5399320835999996E-2</v>
      </c>
      <c r="R69" t="str">
        <f t="shared" si="5"/>
        <v/>
      </c>
    </row>
    <row r="70" spans="1:20" x14ac:dyDescent="0.35">
      <c r="A70" s="1">
        <v>7.8703703703703705E-4</v>
      </c>
      <c r="B70">
        <v>0.13600000000000001</v>
      </c>
      <c r="C70">
        <v>0.13600000000000001</v>
      </c>
      <c r="D70">
        <v>0.13600000000000001</v>
      </c>
      <c r="E70">
        <v>0.13600000000000001</v>
      </c>
      <c r="F70">
        <v>1.262</v>
      </c>
      <c r="G70">
        <v>1.262</v>
      </c>
      <c r="H70">
        <v>1.262</v>
      </c>
      <c r="I70">
        <v>1.262</v>
      </c>
      <c r="J70" t="s">
        <v>9</v>
      </c>
      <c r="M70">
        <f t="shared" si="4"/>
        <v>0.13600000000000001</v>
      </c>
      <c r="O70">
        <f t="shared" si="7"/>
        <v>1.5399320835999996E-2</v>
      </c>
      <c r="R70" t="str">
        <f t="shared" si="5"/>
        <v/>
      </c>
    </row>
    <row r="71" spans="1:20" x14ac:dyDescent="0.35">
      <c r="A71" s="1">
        <v>7.9861111111111105E-4</v>
      </c>
      <c r="B71">
        <v>0.13900000000000001</v>
      </c>
      <c r="C71">
        <v>0.13900000000000001</v>
      </c>
      <c r="D71">
        <v>0.13900000000000001</v>
      </c>
      <c r="E71">
        <v>0.13900000000000001</v>
      </c>
      <c r="F71">
        <v>1.2629999999999999</v>
      </c>
      <c r="G71">
        <v>1.2629999999999999</v>
      </c>
      <c r="H71">
        <v>1.2629999999999999</v>
      </c>
      <c r="I71">
        <v>1.2629999999999999</v>
      </c>
      <c r="J71" t="s">
        <v>9</v>
      </c>
      <c r="M71">
        <f t="shared" si="4"/>
        <v>0.13900000000000001</v>
      </c>
      <c r="O71">
        <f t="shared" si="7"/>
        <v>1.4663756835999995E-2</v>
      </c>
      <c r="R71" t="str">
        <f t="shared" si="5"/>
        <v/>
      </c>
    </row>
    <row r="72" spans="1:20" x14ac:dyDescent="0.35">
      <c r="A72" s="1">
        <v>8.1018518518518516E-4</v>
      </c>
      <c r="B72">
        <v>0.45300000000000001</v>
      </c>
      <c r="C72">
        <v>0.45300000000000001</v>
      </c>
      <c r="D72">
        <v>0.45300000000000001</v>
      </c>
      <c r="E72">
        <v>0.45300000000000001</v>
      </c>
      <c r="F72">
        <v>1.2649999999999999</v>
      </c>
      <c r="G72">
        <v>1.2649999999999999</v>
      </c>
      <c r="H72">
        <v>1.2649999999999999</v>
      </c>
      <c r="I72">
        <v>1.2649999999999999</v>
      </c>
      <c r="J72" t="s">
        <v>9</v>
      </c>
      <c r="M72">
        <f t="shared" si="4"/>
        <v>0.45300000000000001</v>
      </c>
      <c r="O72">
        <f t="shared" si="7"/>
        <v>3.7212724836000008E-2</v>
      </c>
      <c r="R72" t="str">
        <f t="shared" si="5"/>
        <v/>
      </c>
    </row>
    <row r="73" spans="1:20" x14ac:dyDescent="0.35">
      <c r="A73" s="1">
        <v>8.2175925925925917E-4</v>
      </c>
      <c r="B73">
        <v>1.165</v>
      </c>
      <c r="C73">
        <v>1.165</v>
      </c>
      <c r="D73">
        <v>1.165</v>
      </c>
      <c r="E73">
        <v>1.165</v>
      </c>
      <c r="F73">
        <v>1.266</v>
      </c>
      <c r="G73">
        <v>1.266</v>
      </c>
      <c r="H73">
        <v>1.266</v>
      </c>
      <c r="I73">
        <v>1.266</v>
      </c>
      <c r="J73" t="s">
        <v>8</v>
      </c>
      <c r="M73" t="str">
        <f t="shared" si="4"/>
        <v/>
      </c>
      <c r="R73">
        <f t="shared" si="5"/>
        <v>1.165</v>
      </c>
      <c r="T73">
        <f t="shared" si="6"/>
        <v>5.939992584100004E-2</v>
      </c>
    </row>
    <row r="74" spans="1:20" x14ac:dyDescent="0.35">
      <c r="A74" s="1">
        <v>8.3333333333333339E-4</v>
      </c>
      <c r="B74">
        <v>0.33300000000000002</v>
      </c>
      <c r="C74">
        <v>0.33300000000000002</v>
      </c>
      <c r="D74">
        <v>0.33300000000000002</v>
      </c>
      <c r="E74">
        <v>0.33300000000000002</v>
      </c>
      <c r="F74">
        <v>1.2649999999999999</v>
      </c>
      <c r="G74">
        <v>1.2649999999999999</v>
      </c>
      <c r="H74">
        <v>1.2649999999999999</v>
      </c>
      <c r="I74">
        <v>1.2649999999999999</v>
      </c>
      <c r="J74" t="s">
        <v>9</v>
      </c>
      <c r="M74">
        <f t="shared" si="4"/>
        <v>0.33300000000000002</v>
      </c>
      <c r="O74">
        <f t="shared" si="7"/>
        <v>5.3152848360000036E-3</v>
      </c>
      <c r="R74" t="str">
        <f t="shared" si="5"/>
        <v/>
      </c>
    </row>
    <row r="75" spans="1:20" x14ac:dyDescent="0.35">
      <c r="A75" s="1">
        <v>8.449074074074075E-4</v>
      </c>
      <c r="B75">
        <v>0.129</v>
      </c>
      <c r="C75">
        <v>0.129</v>
      </c>
      <c r="D75">
        <v>0.129</v>
      </c>
      <c r="E75">
        <v>0.129</v>
      </c>
      <c r="F75">
        <v>1.264</v>
      </c>
      <c r="G75">
        <v>1.264</v>
      </c>
      <c r="H75">
        <v>1.264</v>
      </c>
      <c r="I75">
        <v>1.264</v>
      </c>
      <c r="J75" t="s">
        <v>9</v>
      </c>
      <c r="M75">
        <f t="shared" si="4"/>
        <v>0.129</v>
      </c>
      <c r="O75">
        <f t="shared" si="7"/>
        <v>1.7185636835999996E-2</v>
      </c>
      <c r="R75" t="str">
        <f t="shared" si="5"/>
        <v/>
      </c>
    </row>
    <row r="76" spans="1:20" x14ac:dyDescent="0.35">
      <c r="A76" s="1">
        <v>8.564814814814815E-4</v>
      </c>
      <c r="B76">
        <v>0.13600000000000001</v>
      </c>
      <c r="C76">
        <v>0.13600000000000001</v>
      </c>
      <c r="D76">
        <v>0.13600000000000001</v>
      </c>
      <c r="E76">
        <v>0.13600000000000001</v>
      </c>
      <c r="F76">
        <v>1.2629999999999999</v>
      </c>
      <c r="G76">
        <v>1.2629999999999999</v>
      </c>
      <c r="H76">
        <v>1.2629999999999999</v>
      </c>
      <c r="I76">
        <v>1.2629999999999999</v>
      </c>
      <c r="J76" t="str">
        <f>IF(E76&gt;0.817,"contract","rest")</f>
        <v>rest</v>
      </c>
      <c r="M76">
        <f t="shared" si="4"/>
        <v>0.13600000000000001</v>
      </c>
      <c r="O76">
        <f t="shared" si="7"/>
        <v>1.5399320835999996E-2</v>
      </c>
      <c r="R76" t="str">
        <f t="shared" si="5"/>
        <v/>
      </c>
    </row>
    <row r="77" spans="1:20" x14ac:dyDescent="0.35">
      <c r="A77" s="1">
        <v>8.6805555555555551E-4</v>
      </c>
      <c r="B77">
        <v>0.13</v>
      </c>
      <c r="C77">
        <v>0.13</v>
      </c>
      <c r="D77">
        <v>0.13</v>
      </c>
      <c r="E77">
        <v>0.13</v>
      </c>
      <c r="F77">
        <v>1.262</v>
      </c>
      <c r="G77">
        <v>1.262</v>
      </c>
      <c r="H77">
        <v>1.262</v>
      </c>
      <c r="I77">
        <v>1.262</v>
      </c>
      <c r="J77" t="str">
        <f t="shared" ref="J77:J140" si="8">IF(E77&gt;0.817,"contract","rest")</f>
        <v>rest</v>
      </c>
      <c r="M77">
        <f t="shared" si="4"/>
        <v>0.13</v>
      </c>
      <c r="O77">
        <f t="shared" si="7"/>
        <v>1.6924448835999997E-2</v>
      </c>
      <c r="R77" t="str">
        <f t="shared" si="5"/>
        <v/>
      </c>
    </row>
    <row r="78" spans="1:20" x14ac:dyDescent="0.35">
      <c r="A78" s="1">
        <v>8.7962962962962962E-4</v>
      </c>
      <c r="B78">
        <v>0.36299999999999999</v>
      </c>
      <c r="C78">
        <v>0.36299999999999999</v>
      </c>
      <c r="D78">
        <v>0.36299999999999999</v>
      </c>
      <c r="E78">
        <v>0.36299999999999999</v>
      </c>
      <c r="F78">
        <v>1.2629999999999999</v>
      </c>
      <c r="G78">
        <v>1.2629999999999999</v>
      </c>
      <c r="H78">
        <v>1.2629999999999999</v>
      </c>
      <c r="I78">
        <v>1.2629999999999999</v>
      </c>
      <c r="J78" t="str">
        <f t="shared" si="8"/>
        <v>rest</v>
      </c>
      <c r="M78">
        <f t="shared" si="4"/>
        <v>0.36299999999999999</v>
      </c>
      <c r="O78">
        <f t="shared" si="7"/>
        <v>1.0589644835999999E-2</v>
      </c>
      <c r="R78" t="str">
        <f t="shared" si="5"/>
        <v/>
      </c>
    </row>
    <row r="79" spans="1:20" x14ac:dyDescent="0.35">
      <c r="A79" s="1">
        <v>8.9120370370370362E-4</v>
      </c>
      <c r="B79">
        <v>1.0640000000000001</v>
      </c>
      <c r="C79">
        <v>1.0640000000000001</v>
      </c>
      <c r="D79">
        <v>1.0640000000000001</v>
      </c>
      <c r="E79">
        <v>1.0640000000000001</v>
      </c>
      <c r="F79">
        <v>1.266</v>
      </c>
      <c r="G79">
        <v>1.266</v>
      </c>
      <c r="H79">
        <v>1.266</v>
      </c>
      <c r="I79">
        <v>1.266</v>
      </c>
      <c r="J79" t="str">
        <f t="shared" si="8"/>
        <v>contract</v>
      </c>
      <c r="M79" t="str">
        <f t="shared" si="4"/>
        <v/>
      </c>
      <c r="R79">
        <f t="shared" si="5"/>
        <v>1.0640000000000001</v>
      </c>
      <c r="T79">
        <f t="shared" si="6"/>
        <v>2.0369283841000028E-2</v>
      </c>
    </row>
    <row r="80" spans="1:20" x14ac:dyDescent="0.35">
      <c r="A80" s="1">
        <v>9.0277777777777784E-4</v>
      </c>
      <c r="B80">
        <v>0.33600000000000002</v>
      </c>
      <c r="C80">
        <v>0.33600000000000002</v>
      </c>
      <c r="D80">
        <v>0.33600000000000002</v>
      </c>
      <c r="E80">
        <v>0.33600000000000002</v>
      </c>
      <c r="F80">
        <v>1.2629999999999999</v>
      </c>
      <c r="G80">
        <v>1.2629999999999999</v>
      </c>
      <c r="H80">
        <v>1.2629999999999999</v>
      </c>
      <c r="I80">
        <v>1.2629999999999999</v>
      </c>
      <c r="J80" t="str">
        <f t="shared" si="8"/>
        <v>rest</v>
      </c>
      <c r="M80">
        <f t="shared" si="4"/>
        <v>0.33600000000000002</v>
      </c>
      <c r="O80">
        <f t="shared" si="7"/>
        <v>5.7617208360000042E-3</v>
      </c>
      <c r="R80" t="str">
        <f t="shared" si="5"/>
        <v/>
      </c>
    </row>
    <row r="81" spans="1:20" x14ac:dyDescent="0.35">
      <c r="A81" s="1">
        <v>9.1435185185185185E-4</v>
      </c>
      <c r="B81">
        <v>0.13100000000000001</v>
      </c>
      <c r="C81">
        <v>0.13100000000000001</v>
      </c>
      <c r="D81">
        <v>0.13100000000000001</v>
      </c>
      <c r="E81">
        <v>0.13100000000000001</v>
      </c>
      <c r="F81">
        <v>1.2629999999999999</v>
      </c>
      <c r="G81">
        <v>1.2629999999999999</v>
      </c>
      <c r="H81">
        <v>1.2629999999999999</v>
      </c>
      <c r="I81">
        <v>1.2629999999999999</v>
      </c>
      <c r="J81" t="str">
        <f t="shared" si="8"/>
        <v>rest</v>
      </c>
      <c r="M81">
        <f t="shared" si="4"/>
        <v>0.13100000000000001</v>
      </c>
      <c r="O81">
        <f t="shared" si="7"/>
        <v>1.6665260835999996E-2</v>
      </c>
      <c r="R81" t="str">
        <f t="shared" si="5"/>
        <v/>
      </c>
    </row>
    <row r="82" spans="1:20" x14ac:dyDescent="0.35">
      <c r="A82" s="1">
        <v>9.2592592592592585E-4</v>
      </c>
      <c r="B82">
        <v>0.13500000000000001</v>
      </c>
      <c r="C82">
        <v>0.13500000000000001</v>
      </c>
      <c r="D82">
        <v>0.13500000000000001</v>
      </c>
      <c r="E82">
        <v>0.13500000000000001</v>
      </c>
      <c r="F82">
        <v>1.262</v>
      </c>
      <c r="G82">
        <v>1.262</v>
      </c>
      <c r="H82">
        <v>1.262</v>
      </c>
      <c r="I82">
        <v>1.262</v>
      </c>
      <c r="J82" t="str">
        <f t="shared" si="8"/>
        <v>rest</v>
      </c>
      <c r="M82">
        <f t="shared" si="4"/>
        <v>0.13500000000000001</v>
      </c>
      <c r="O82">
        <f t="shared" si="7"/>
        <v>1.5648508835999997E-2</v>
      </c>
      <c r="R82" t="str">
        <f t="shared" si="5"/>
        <v/>
      </c>
    </row>
    <row r="83" spans="1:20" x14ac:dyDescent="0.35">
      <c r="A83" s="1">
        <v>9.3750000000000007E-4</v>
      </c>
      <c r="B83">
        <v>0.13600000000000001</v>
      </c>
      <c r="C83">
        <v>0.13600000000000001</v>
      </c>
      <c r="D83">
        <v>0.13600000000000001</v>
      </c>
      <c r="E83">
        <v>0.13600000000000001</v>
      </c>
      <c r="F83">
        <v>1.2629999999999999</v>
      </c>
      <c r="G83">
        <v>1.2629999999999999</v>
      </c>
      <c r="H83">
        <v>1.2629999999999999</v>
      </c>
      <c r="I83">
        <v>1.2629999999999999</v>
      </c>
      <c r="J83" t="str">
        <f t="shared" si="8"/>
        <v>rest</v>
      </c>
      <c r="M83">
        <f t="shared" si="4"/>
        <v>0.13600000000000001</v>
      </c>
      <c r="O83">
        <f t="shared" si="7"/>
        <v>1.5399320835999996E-2</v>
      </c>
      <c r="R83" t="str">
        <f t="shared" si="5"/>
        <v/>
      </c>
    </row>
    <row r="84" spans="1:20" x14ac:dyDescent="0.35">
      <c r="A84" s="1">
        <v>9.4907407407407408E-4</v>
      </c>
      <c r="B84">
        <v>0.35799999999999998</v>
      </c>
      <c r="C84">
        <v>0.35799999999999998</v>
      </c>
      <c r="D84">
        <v>0.35799999999999998</v>
      </c>
      <c r="E84">
        <v>0.35799999999999998</v>
      </c>
      <c r="F84">
        <v>1.266</v>
      </c>
      <c r="G84">
        <v>1.266</v>
      </c>
      <c r="H84">
        <v>1.266</v>
      </c>
      <c r="I84">
        <v>1.266</v>
      </c>
      <c r="J84" t="str">
        <f t="shared" si="8"/>
        <v>rest</v>
      </c>
      <c r="M84">
        <f t="shared" si="4"/>
        <v>0.35799999999999998</v>
      </c>
      <c r="O84">
        <f t="shared" si="7"/>
        <v>9.5855848359999978E-3</v>
      </c>
      <c r="R84" t="str">
        <f t="shared" si="5"/>
        <v/>
      </c>
    </row>
    <row r="85" spans="1:20" x14ac:dyDescent="0.35">
      <c r="A85" s="1">
        <v>9.6064814814814808E-4</v>
      </c>
      <c r="B85">
        <v>1.1160000000000001</v>
      </c>
      <c r="C85">
        <v>1.1160000000000001</v>
      </c>
      <c r="D85">
        <v>1.1160000000000001</v>
      </c>
      <c r="E85">
        <v>1.1160000000000001</v>
      </c>
      <c r="F85">
        <v>1.268</v>
      </c>
      <c r="G85">
        <v>1.268</v>
      </c>
      <c r="H85">
        <v>1.268</v>
      </c>
      <c r="I85">
        <v>1.268</v>
      </c>
      <c r="J85" t="str">
        <f t="shared" si="8"/>
        <v>contract</v>
      </c>
      <c r="M85" t="str">
        <f t="shared" si="4"/>
        <v/>
      </c>
      <c r="R85">
        <f t="shared" si="5"/>
        <v>1.1160000000000001</v>
      </c>
      <c r="T85">
        <f t="shared" si="6"/>
        <v>3.7916267841000058E-2</v>
      </c>
    </row>
    <row r="86" spans="1:20" x14ac:dyDescent="0.35">
      <c r="A86" s="1">
        <v>9.7222222222222209E-4</v>
      </c>
      <c r="B86">
        <v>0.29799999999999999</v>
      </c>
      <c r="C86">
        <v>0.29799999999999999</v>
      </c>
      <c r="D86">
        <v>0.29799999999999999</v>
      </c>
      <c r="E86">
        <v>0.29799999999999999</v>
      </c>
      <c r="F86">
        <v>1.264</v>
      </c>
      <c r="G86">
        <v>1.264</v>
      </c>
      <c r="H86">
        <v>1.264</v>
      </c>
      <c r="I86">
        <v>1.264</v>
      </c>
      <c r="J86" t="str">
        <f t="shared" si="8"/>
        <v>rest</v>
      </c>
      <c r="M86">
        <f t="shared" si="4"/>
        <v>0.29799999999999999</v>
      </c>
      <c r="O86">
        <f t="shared" si="7"/>
        <v>1.4368648359999996E-3</v>
      </c>
      <c r="R86" t="str">
        <f t="shared" si="5"/>
        <v/>
      </c>
    </row>
    <row r="87" spans="1:20" x14ac:dyDescent="0.35">
      <c r="A87" s="1">
        <v>9.8379629629629642E-4</v>
      </c>
      <c r="B87">
        <v>0.13300000000000001</v>
      </c>
      <c r="C87">
        <v>0.13300000000000001</v>
      </c>
      <c r="D87">
        <v>0.13300000000000001</v>
      </c>
      <c r="E87">
        <v>0.13300000000000001</v>
      </c>
      <c r="F87">
        <v>1.262</v>
      </c>
      <c r="G87">
        <v>1.262</v>
      </c>
      <c r="H87">
        <v>1.262</v>
      </c>
      <c r="I87">
        <v>1.262</v>
      </c>
      <c r="J87" t="str">
        <f t="shared" si="8"/>
        <v>rest</v>
      </c>
      <c r="M87">
        <f t="shared" si="4"/>
        <v>0.13300000000000001</v>
      </c>
      <c r="O87">
        <f t="shared" si="7"/>
        <v>1.6152884835999998E-2</v>
      </c>
      <c r="R87" t="str">
        <f t="shared" si="5"/>
        <v/>
      </c>
    </row>
    <row r="88" spans="1:20" x14ac:dyDescent="0.35">
      <c r="A88" s="1">
        <v>9.9537037037037042E-4</v>
      </c>
      <c r="B88">
        <v>0.13400000000000001</v>
      </c>
      <c r="C88">
        <v>0.13400000000000001</v>
      </c>
      <c r="D88">
        <v>0.13400000000000001</v>
      </c>
      <c r="E88">
        <v>0.13400000000000001</v>
      </c>
      <c r="F88">
        <v>1.2629999999999999</v>
      </c>
      <c r="G88">
        <v>1.2629999999999999</v>
      </c>
      <c r="H88">
        <v>1.2629999999999999</v>
      </c>
      <c r="I88">
        <v>1.2629999999999999</v>
      </c>
      <c r="J88" t="str">
        <f t="shared" si="8"/>
        <v>rest</v>
      </c>
      <c r="M88">
        <f t="shared" si="4"/>
        <v>0.13400000000000001</v>
      </c>
      <c r="O88">
        <f t="shared" si="7"/>
        <v>1.5899696835999996E-2</v>
      </c>
      <c r="R88" t="str">
        <f t="shared" si="5"/>
        <v/>
      </c>
    </row>
    <row r="89" spans="1:20" x14ac:dyDescent="0.35">
      <c r="A89" s="1">
        <v>1.0069444444444444E-3</v>
      </c>
      <c r="B89">
        <v>0.13600000000000001</v>
      </c>
      <c r="C89">
        <v>0.13600000000000001</v>
      </c>
      <c r="D89">
        <v>0.13600000000000001</v>
      </c>
      <c r="E89">
        <v>0.13600000000000001</v>
      </c>
      <c r="F89">
        <v>1.2629999999999999</v>
      </c>
      <c r="G89">
        <v>1.2629999999999999</v>
      </c>
      <c r="H89">
        <v>1.2629999999999999</v>
      </c>
      <c r="I89">
        <v>1.2629999999999999</v>
      </c>
      <c r="J89" t="str">
        <f t="shared" si="8"/>
        <v>rest</v>
      </c>
      <c r="M89">
        <f t="shared" si="4"/>
        <v>0.13600000000000001</v>
      </c>
      <c r="O89">
        <f t="shared" si="7"/>
        <v>1.5399320835999996E-2</v>
      </c>
      <c r="R89" t="str">
        <f t="shared" si="5"/>
        <v/>
      </c>
    </row>
    <row r="90" spans="1:20" x14ac:dyDescent="0.35">
      <c r="A90" s="1">
        <v>1.0185185185185186E-3</v>
      </c>
      <c r="B90">
        <v>0.48699999999999999</v>
      </c>
      <c r="C90">
        <v>0.48699999999999999</v>
      </c>
      <c r="D90">
        <v>0.48699999999999999</v>
      </c>
      <c r="E90">
        <v>0.48699999999999999</v>
      </c>
      <c r="F90">
        <v>1.2649999999999999</v>
      </c>
      <c r="G90">
        <v>1.2649999999999999</v>
      </c>
      <c r="H90">
        <v>1.2649999999999999</v>
      </c>
      <c r="I90">
        <v>1.2649999999999999</v>
      </c>
      <c r="J90" t="str">
        <f t="shared" si="8"/>
        <v>rest</v>
      </c>
      <c r="M90">
        <f t="shared" si="4"/>
        <v>0.48699999999999999</v>
      </c>
      <c r="O90">
        <f t="shared" si="7"/>
        <v>5.1486332836000001E-2</v>
      </c>
      <c r="R90" t="str">
        <f t="shared" si="5"/>
        <v/>
      </c>
    </row>
    <row r="91" spans="1:20" x14ac:dyDescent="0.35">
      <c r="A91" s="1">
        <v>1.0300925925925926E-3</v>
      </c>
      <c r="B91">
        <v>1.103</v>
      </c>
      <c r="C91">
        <v>1.103</v>
      </c>
      <c r="D91">
        <v>1.103</v>
      </c>
      <c r="E91">
        <v>1.103</v>
      </c>
      <c r="F91">
        <v>1.266</v>
      </c>
      <c r="G91">
        <v>1.266</v>
      </c>
      <c r="H91">
        <v>1.266</v>
      </c>
      <c r="I91">
        <v>1.266</v>
      </c>
      <c r="J91" t="str">
        <f t="shared" si="8"/>
        <v>contract</v>
      </c>
      <c r="M91" t="str">
        <f t="shared" si="4"/>
        <v/>
      </c>
      <c r="R91">
        <f t="shared" si="5"/>
        <v>1.103</v>
      </c>
      <c r="T91">
        <f t="shared" si="6"/>
        <v>3.3022521841000005E-2</v>
      </c>
    </row>
    <row r="92" spans="1:20" x14ac:dyDescent="0.35">
      <c r="A92" s="1">
        <v>1.0416666666666667E-3</v>
      </c>
      <c r="B92">
        <v>0.40600000000000003</v>
      </c>
      <c r="C92">
        <v>0.40600000000000003</v>
      </c>
      <c r="D92">
        <v>0.40600000000000003</v>
      </c>
      <c r="E92">
        <v>0.40600000000000003</v>
      </c>
      <c r="F92">
        <v>1.264</v>
      </c>
      <c r="G92">
        <v>1.264</v>
      </c>
      <c r="H92">
        <v>1.264</v>
      </c>
      <c r="I92">
        <v>1.264</v>
      </c>
      <c r="J92" t="str">
        <f>IF(E92&gt;0.817,"contract","rest")</f>
        <v>rest</v>
      </c>
      <c r="M92">
        <f t="shared" si="4"/>
        <v>0.40600000000000003</v>
      </c>
      <c r="O92">
        <f t="shared" si="7"/>
        <v>2.128856083600001E-2</v>
      </c>
      <c r="R92" t="str">
        <f t="shared" si="5"/>
        <v/>
      </c>
    </row>
    <row r="93" spans="1:20" x14ac:dyDescent="0.35">
      <c r="A93" s="1">
        <v>1.0532407407407407E-3</v>
      </c>
      <c r="B93">
        <v>0.124</v>
      </c>
      <c r="C93">
        <v>0.124</v>
      </c>
      <c r="D93">
        <v>0.124</v>
      </c>
      <c r="E93">
        <v>0.124</v>
      </c>
      <c r="F93">
        <v>1.264</v>
      </c>
      <c r="G93">
        <v>1.264</v>
      </c>
      <c r="H93">
        <v>1.264</v>
      </c>
      <c r="I93">
        <v>1.264</v>
      </c>
      <c r="J93" t="str">
        <f t="shared" si="8"/>
        <v>rest</v>
      </c>
      <c r="M93">
        <f t="shared" si="4"/>
        <v>0.124</v>
      </c>
      <c r="O93">
        <f t="shared" si="7"/>
        <v>1.8521576835999996E-2</v>
      </c>
      <c r="R93" t="str">
        <f t="shared" si="5"/>
        <v/>
      </c>
    </row>
    <row r="94" spans="1:20" x14ac:dyDescent="0.35">
      <c r="A94" s="1">
        <v>1.0648148148148147E-3</v>
      </c>
      <c r="B94">
        <v>0.13500000000000001</v>
      </c>
      <c r="C94">
        <v>0.13500000000000001</v>
      </c>
      <c r="D94">
        <v>0.13500000000000001</v>
      </c>
      <c r="E94">
        <v>0.13500000000000001</v>
      </c>
      <c r="F94">
        <v>1.2629999999999999</v>
      </c>
      <c r="G94">
        <v>1.2629999999999999</v>
      </c>
      <c r="H94">
        <v>1.2629999999999999</v>
      </c>
      <c r="I94">
        <v>1.2629999999999999</v>
      </c>
      <c r="J94" t="str">
        <f t="shared" si="8"/>
        <v>rest</v>
      </c>
      <c r="M94">
        <f t="shared" si="4"/>
        <v>0.13500000000000001</v>
      </c>
      <c r="O94">
        <f t="shared" si="7"/>
        <v>1.5648508835999997E-2</v>
      </c>
      <c r="R94" t="str">
        <f t="shared" si="5"/>
        <v/>
      </c>
    </row>
    <row r="95" spans="1:20" x14ac:dyDescent="0.35">
      <c r="A95" s="1">
        <v>1.0763888888888889E-3</v>
      </c>
      <c r="B95">
        <v>0.13500000000000001</v>
      </c>
      <c r="C95">
        <v>0.13500000000000001</v>
      </c>
      <c r="D95">
        <v>0.13500000000000001</v>
      </c>
      <c r="E95">
        <v>0.13500000000000001</v>
      </c>
      <c r="F95">
        <v>1.262</v>
      </c>
      <c r="G95">
        <v>1.262</v>
      </c>
      <c r="H95">
        <v>1.262</v>
      </c>
      <c r="I95">
        <v>1.262</v>
      </c>
      <c r="J95" t="str">
        <f t="shared" si="8"/>
        <v>rest</v>
      </c>
      <c r="M95">
        <f t="shared" si="4"/>
        <v>0.13500000000000001</v>
      </c>
      <c r="O95">
        <f t="shared" si="7"/>
        <v>1.5648508835999997E-2</v>
      </c>
      <c r="R95" t="str">
        <f t="shared" si="5"/>
        <v/>
      </c>
    </row>
    <row r="96" spans="1:20" x14ac:dyDescent="0.35">
      <c r="A96" s="1">
        <v>1.0879629629629629E-3</v>
      </c>
      <c r="B96">
        <v>0.40200000000000002</v>
      </c>
      <c r="C96">
        <v>0.40200000000000002</v>
      </c>
      <c r="D96">
        <v>0.40200000000000002</v>
      </c>
      <c r="E96">
        <v>0.40200000000000002</v>
      </c>
      <c r="F96">
        <v>1.264</v>
      </c>
      <c r="G96">
        <v>1.264</v>
      </c>
      <c r="H96">
        <v>1.264</v>
      </c>
      <c r="I96">
        <v>1.264</v>
      </c>
      <c r="J96" t="str">
        <f t="shared" si="8"/>
        <v>rest</v>
      </c>
      <c r="M96">
        <f t="shared" si="4"/>
        <v>0.40200000000000002</v>
      </c>
      <c r="O96">
        <f t="shared" si="7"/>
        <v>2.013731283600001E-2</v>
      </c>
      <c r="R96" t="str">
        <f t="shared" si="5"/>
        <v/>
      </c>
    </row>
    <row r="97" spans="1:20" x14ac:dyDescent="0.35">
      <c r="A97" s="1">
        <v>1.0995370370370371E-3</v>
      </c>
      <c r="B97">
        <v>1.0640000000000001</v>
      </c>
      <c r="C97">
        <v>1.0640000000000001</v>
      </c>
      <c r="D97">
        <v>1.0640000000000001</v>
      </c>
      <c r="E97">
        <v>1.0640000000000001</v>
      </c>
      <c r="F97">
        <v>1.266</v>
      </c>
      <c r="G97">
        <v>1.266</v>
      </c>
      <c r="H97">
        <v>1.266</v>
      </c>
      <c r="I97">
        <v>1.266</v>
      </c>
      <c r="J97" t="str">
        <f t="shared" si="8"/>
        <v>contract</v>
      </c>
      <c r="M97" t="str">
        <f t="shared" si="4"/>
        <v/>
      </c>
      <c r="R97">
        <f t="shared" si="5"/>
        <v>1.0640000000000001</v>
      </c>
      <c r="T97">
        <f t="shared" si="6"/>
        <v>2.0369283841000028E-2</v>
      </c>
    </row>
    <row r="98" spans="1:20" x14ac:dyDescent="0.35">
      <c r="A98" s="1">
        <v>1.1111111111111111E-3</v>
      </c>
      <c r="B98">
        <v>0.48299999999999998</v>
      </c>
      <c r="C98">
        <v>0.48299999999999998</v>
      </c>
      <c r="D98">
        <v>0.48299999999999998</v>
      </c>
      <c r="E98">
        <v>0.48299999999999998</v>
      </c>
      <c r="F98">
        <v>1.2629999999999999</v>
      </c>
      <c r="G98">
        <v>1.2629999999999999</v>
      </c>
      <c r="H98">
        <v>1.2629999999999999</v>
      </c>
      <c r="I98">
        <v>1.2629999999999999</v>
      </c>
      <c r="J98" t="str">
        <f t="shared" si="8"/>
        <v>rest</v>
      </c>
      <c r="M98">
        <f t="shared" si="4"/>
        <v>0.48299999999999998</v>
      </c>
      <c r="O98">
        <f t="shared" si="7"/>
        <v>4.9687084835999998E-2</v>
      </c>
      <c r="R98" t="str">
        <f t="shared" si="5"/>
        <v/>
      </c>
    </row>
    <row r="99" spans="1:20" x14ac:dyDescent="0.35">
      <c r="A99" s="1">
        <v>1.1226851851851851E-3</v>
      </c>
      <c r="B99">
        <v>0.14599999999999999</v>
      </c>
      <c r="C99">
        <v>0.14599999999999999</v>
      </c>
      <c r="D99">
        <v>0.14599999999999999</v>
      </c>
      <c r="E99">
        <v>0.14599999999999999</v>
      </c>
      <c r="F99">
        <v>1.264</v>
      </c>
      <c r="G99">
        <v>1.264</v>
      </c>
      <c r="H99">
        <v>1.264</v>
      </c>
      <c r="I99">
        <v>1.264</v>
      </c>
      <c r="J99" t="str">
        <f t="shared" si="8"/>
        <v>rest</v>
      </c>
      <c r="M99">
        <f t="shared" si="4"/>
        <v>0.14599999999999999</v>
      </c>
      <c r="O99">
        <f t="shared" si="7"/>
        <v>1.3017440836E-2</v>
      </c>
      <c r="R99" t="str">
        <f t="shared" si="5"/>
        <v/>
      </c>
    </row>
    <row r="100" spans="1:20" x14ac:dyDescent="0.35">
      <c r="A100" s="1">
        <v>1.1342592592592591E-3</v>
      </c>
      <c r="B100">
        <v>0.13800000000000001</v>
      </c>
      <c r="C100">
        <v>0.13800000000000001</v>
      </c>
      <c r="D100">
        <v>0.13800000000000001</v>
      </c>
      <c r="E100">
        <v>0.13800000000000001</v>
      </c>
      <c r="F100">
        <v>1.2629999999999999</v>
      </c>
      <c r="G100">
        <v>1.2629999999999999</v>
      </c>
      <c r="H100">
        <v>1.2629999999999999</v>
      </c>
      <c r="I100">
        <v>1.2629999999999999</v>
      </c>
      <c r="J100" t="str">
        <f t="shared" si="8"/>
        <v>rest</v>
      </c>
      <c r="M100">
        <f t="shared" si="4"/>
        <v>0.13800000000000001</v>
      </c>
      <c r="O100">
        <f t="shared" si="7"/>
        <v>1.4906944835999995E-2</v>
      </c>
      <c r="R100" t="str">
        <f t="shared" si="5"/>
        <v/>
      </c>
    </row>
    <row r="101" spans="1:20" x14ac:dyDescent="0.35">
      <c r="A101" s="1">
        <v>1.1458333333333333E-3</v>
      </c>
      <c r="B101">
        <v>0.13300000000000001</v>
      </c>
      <c r="C101">
        <v>0.13300000000000001</v>
      </c>
      <c r="D101">
        <v>0.13300000000000001</v>
      </c>
      <c r="E101">
        <v>0.13300000000000001</v>
      </c>
      <c r="F101">
        <v>1.2629999999999999</v>
      </c>
      <c r="G101">
        <v>1.2629999999999999</v>
      </c>
      <c r="H101">
        <v>1.2629999999999999</v>
      </c>
      <c r="I101">
        <v>1.2629999999999999</v>
      </c>
      <c r="J101" t="str">
        <f t="shared" si="8"/>
        <v>rest</v>
      </c>
      <c r="M101">
        <f t="shared" si="4"/>
        <v>0.13300000000000001</v>
      </c>
      <c r="O101">
        <f t="shared" si="7"/>
        <v>1.6152884835999998E-2</v>
      </c>
      <c r="R101" t="str">
        <f t="shared" si="5"/>
        <v/>
      </c>
    </row>
    <row r="102" spans="1:20" x14ac:dyDescent="0.35">
      <c r="A102" s="1">
        <v>1.1574074074074073E-3</v>
      </c>
      <c r="B102">
        <v>0.45400000000000001</v>
      </c>
      <c r="C102">
        <v>0.45400000000000001</v>
      </c>
      <c r="D102">
        <v>0.45400000000000001</v>
      </c>
      <c r="E102">
        <v>0.45400000000000001</v>
      </c>
      <c r="F102">
        <v>1.2669999999999999</v>
      </c>
      <c r="G102">
        <v>1.2669999999999999</v>
      </c>
      <c r="H102">
        <v>1.2669999999999999</v>
      </c>
      <c r="I102">
        <v>1.2669999999999999</v>
      </c>
      <c r="J102" t="str">
        <f t="shared" si="8"/>
        <v>rest</v>
      </c>
      <c r="M102">
        <f t="shared" si="4"/>
        <v>0.45400000000000001</v>
      </c>
      <c r="O102">
        <f t="shared" si="7"/>
        <v>3.7599536836000008E-2</v>
      </c>
      <c r="R102" t="str">
        <f t="shared" si="5"/>
        <v/>
      </c>
    </row>
    <row r="103" spans="1:20" x14ac:dyDescent="0.35">
      <c r="A103" s="1">
        <v>1.1689814814814816E-3</v>
      </c>
      <c r="B103">
        <v>1.099</v>
      </c>
      <c r="C103">
        <v>1.099</v>
      </c>
      <c r="D103">
        <v>1.099</v>
      </c>
      <c r="E103">
        <v>1.099</v>
      </c>
      <c r="F103">
        <v>1.2689999999999999</v>
      </c>
      <c r="G103">
        <v>1.2689999999999999</v>
      </c>
      <c r="H103">
        <v>1.2689999999999999</v>
      </c>
      <c r="I103">
        <v>1.2689999999999999</v>
      </c>
      <c r="J103" t="str">
        <f t="shared" si="8"/>
        <v>contract</v>
      </c>
      <c r="M103" t="str">
        <f t="shared" si="4"/>
        <v/>
      </c>
      <c r="R103">
        <f t="shared" si="5"/>
        <v>1.099</v>
      </c>
      <c r="T103">
        <f t="shared" si="6"/>
        <v>3.1584753841000006E-2</v>
      </c>
    </row>
    <row r="104" spans="1:20" x14ac:dyDescent="0.35">
      <c r="A104" s="1">
        <v>1.1805555555555556E-3</v>
      </c>
      <c r="B104">
        <v>0.39200000000000002</v>
      </c>
      <c r="C104">
        <v>0.39200000000000002</v>
      </c>
      <c r="D104">
        <v>0.39200000000000002</v>
      </c>
      <c r="E104">
        <v>0.39200000000000002</v>
      </c>
      <c r="F104">
        <v>1.266</v>
      </c>
      <c r="G104">
        <v>1.266</v>
      </c>
      <c r="H104">
        <v>1.266</v>
      </c>
      <c r="I104">
        <v>1.266</v>
      </c>
      <c r="J104" t="str">
        <f t="shared" si="8"/>
        <v>rest</v>
      </c>
      <c r="M104">
        <f t="shared" si="4"/>
        <v>0.39200000000000002</v>
      </c>
      <c r="O104">
        <f t="shared" si="7"/>
        <v>1.7399192836000006E-2</v>
      </c>
      <c r="R104" t="str">
        <f t="shared" si="5"/>
        <v/>
      </c>
    </row>
    <row r="105" spans="1:20" x14ac:dyDescent="0.35">
      <c r="A105" s="1">
        <v>1.1921296296296296E-3</v>
      </c>
      <c r="B105">
        <v>0.13400000000000001</v>
      </c>
      <c r="C105">
        <v>0.13400000000000001</v>
      </c>
      <c r="D105">
        <v>0.13400000000000001</v>
      </c>
      <c r="E105">
        <v>0.13400000000000001</v>
      </c>
      <c r="F105">
        <v>1.2629999999999999</v>
      </c>
      <c r="G105">
        <v>1.2629999999999999</v>
      </c>
      <c r="H105">
        <v>1.2629999999999999</v>
      </c>
      <c r="I105">
        <v>1.2629999999999999</v>
      </c>
      <c r="J105" t="str">
        <f t="shared" si="8"/>
        <v>rest</v>
      </c>
      <c r="M105">
        <f t="shared" si="4"/>
        <v>0.13400000000000001</v>
      </c>
      <c r="O105">
        <f t="shared" si="7"/>
        <v>1.5899696835999996E-2</v>
      </c>
      <c r="R105" t="str">
        <f t="shared" si="5"/>
        <v/>
      </c>
    </row>
    <row r="106" spans="1:20" x14ac:dyDescent="0.35">
      <c r="A106" s="1">
        <v>1.2037037037037038E-3</v>
      </c>
      <c r="B106">
        <v>0.13600000000000001</v>
      </c>
      <c r="C106">
        <v>0.13600000000000001</v>
      </c>
      <c r="D106">
        <v>0.13600000000000001</v>
      </c>
      <c r="E106">
        <v>0.13600000000000001</v>
      </c>
      <c r="F106">
        <v>1.2629999999999999</v>
      </c>
      <c r="G106">
        <v>1.2629999999999999</v>
      </c>
      <c r="H106">
        <v>1.2629999999999999</v>
      </c>
      <c r="I106">
        <v>1.2629999999999999</v>
      </c>
      <c r="J106" t="str">
        <f t="shared" si="8"/>
        <v>rest</v>
      </c>
      <c r="M106">
        <f t="shared" si="4"/>
        <v>0.13600000000000001</v>
      </c>
      <c r="O106">
        <f t="shared" si="7"/>
        <v>1.5399320835999996E-2</v>
      </c>
      <c r="R106" t="str">
        <f t="shared" si="5"/>
        <v/>
      </c>
    </row>
    <row r="107" spans="1:20" x14ac:dyDescent="0.35">
      <c r="A107" s="1">
        <v>1.2152777777777778E-3</v>
      </c>
      <c r="B107">
        <v>0.13600000000000001</v>
      </c>
      <c r="C107">
        <v>0.13600000000000001</v>
      </c>
      <c r="D107">
        <v>0.13600000000000001</v>
      </c>
      <c r="E107">
        <v>0.13600000000000001</v>
      </c>
      <c r="F107">
        <v>1.262</v>
      </c>
      <c r="G107">
        <v>1.262</v>
      </c>
      <c r="H107">
        <v>1.262</v>
      </c>
      <c r="I107">
        <v>1.262</v>
      </c>
      <c r="J107" t="str">
        <f t="shared" si="8"/>
        <v>rest</v>
      </c>
      <c r="M107">
        <f t="shared" si="4"/>
        <v>0.13600000000000001</v>
      </c>
      <c r="O107">
        <f t="shared" si="7"/>
        <v>1.5399320835999996E-2</v>
      </c>
      <c r="R107" t="str">
        <f t="shared" si="5"/>
        <v/>
      </c>
    </row>
    <row r="108" spans="1:20" x14ac:dyDescent="0.35">
      <c r="A108" s="1">
        <v>1.2268518518518518E-3</v>
      </c>
      <c r="B108">
        <v>0.35</v>
      </c>
      <c r="C108">
        <v>0.35</v>
      </c>
      <c r="D108">
        <v>0.35</v>
      </c>
      <c r="E108">
        <v>0.35</v>
      </c>
      <c r="F108">
        <v>1.264</v>
      </c>
      <c r="G108">
        <v>1.264</v>
      </c>
      <c r="H108">
        <v>1.264</v>
      </c>
      <c r="I108">
        <v>1.264</v>
      </c>
      <c r="J108" t="str">
        <f t="shared" si="8"/>
        <v>rest</v>
      </c>
      <c r="M108">
        <f t="shared" si="4"/>
        <v>0.35</v>
      </c>
      <c r="O108">
        <f t="shared" si="7"/>
        <v>8.0830888359999971E-3</v>
      </c>
      <c r="R108" t="str">
        <f t="shared" si="5"/>
        <v/>
      </c>
    </row>
    <row r="109" spans="1:20" x14ac:dyDescent="0.35">
      <c r="A109" s="1">
        <v>1.2384259259259258E-3</v>
      </c>
      <c r="B109">
        <v>1.0549999999999999</v>
      </c>
      <c r="C109">
        <v>1.0549999999999999</v>
      </c>
      <c r="D109">
        <v>1.0549999999999999</v>
      </c>
      <c r="E109">
        <v>1.0549999999999999</v>
      </c>
      <c r="F109">
        <v>1.266</v>
      </c>
      <c r="G109">
        <v>1.266</v>
      </c>
      <c r="H109">
        <v>1.266</v>
      </c>
      <c r="I109">
        <v>1.266</v>
      </c>
      <c r="J109" t="str">
        <f t="shared" si="8"/>
        <v>contract</v>
      </c>
      <c r="M109" t="str">
        <f t="shared" si="4"/>
        <v/>
      </c>
      <c r="R109">
        <f t="shared" si="5"/>
        <v>1.0549999999999999</v>
      </c>
      <c r="T109">
        <f t="shared" si="6"/>
        <v>1.7881305840999995E-2</v>
      </c>
    </row>
    <row r="110" spans="1:20" x14ac:dyDescent="0.35">
      <c r="A110" s="1">
        <v>1.25E-3</v>
      </c>
      <c r="B110">
        <v>0.53200000000000003</v>
      </c>
      <c r="C110">
        <v>0.53200000000000003</v>
      </c>
      <c r="D110">
        <v>0.53200000000000003</v>
      </c>
      <c r="E110">
        <v>0.53200000000000003</v>
      </c>
      <c r="F110">
        <v>1.264</v>
      </c>
      <c r="G110">
        <v>1.264</v>
      </c>
      <c r="H110">
        <v>1.264</v>
      </c>
      <c r="I110">
        <v>1.264</v>
      </c>
      <c r="J110" t="str">
        <f t="shared" si="8"/>
        <v>rest</v>
      </c>
      <c r="M110">
        <f t="shared" si="4"/>
        <v>0.53200000000000003</v>
      </c>
      <c r="O110">
        <f t="shared" si="7"/>
        <v>7.3932872836000016E-2</v>
      </c>
      <c r="R110" t="str">
        <f t="shared" si="5"/>
        <v/>
      </c>
    </row>
    <row r="111" spans="1:20" x14ac:dyDescent="0.35">
      <c r="A111" s="1">
        <v>1.261574074074074E-3</v>
      </c>
      <c r="B111">
        <v>0.13300000000000001</v>
      </c>
      <c r="C111">
        <v>0.13300000000000001</v>
      </c>
      <c r="D111">
        <v>0.13300000000000001</v>
      </c>
      <c r="E111">
        <v>0.13300000000000001</v>
      </c>
      <c r="F111">
        <v>1.262</v>
      </c>
      <c r="G111">
        <v>1.262</v>
      </c>
      <c r="H111">
        <v>1.262</v>
      </c>
      <c r="I111">
        <v>1.262</v>
      </c>
      <c r="J111" t="str">
        <f t="shared" si="8"/>
        <v>rest</v>
      </c>
      <c r="M111">
        <f t="shared" si="4"/>
        <v>0.13300000000000001</v>
      </c>
      <c r="O111">
        <f t="shared" si="7"/>
        <v>1.6152884835999998E-2</v>
      </c>
      <c r="R111" t="str">
        <f t="shared" si="5"/>
        <v/>
      </c>
    </row>
    <row r="112" spans="1:20" x14ac:dyDescent="0.35">
      <c r="A112" s="1">
        <v>1.2731481481481483E-3</v>
      </c>
      <c r="B112">
        <v>0.13600000000000001</v>
      </c>
      <c r="C112">
        <v>0.13600000000000001</v>
      </c>
      <c r="D112">
        <v>0.13600000000000001</v>
      </c>
      <c r="E112">
        <v>0.13600000000000001</v>
      </c>
      <c r="F112">
        <v>1.2629999999999999</v>
      </c>
      <c r="G112">
        <v>1.2629999999999999</v>
      </c>
      <c r="H112">
        <v>1.2629999999999999</v>
      </c>
      <c r="I112">
        <v>1.2629999999999999</v>
      </c>
      <c r="J112" t="str">
        <f t="shared" si="8"/>
        <v>rest</v>
      </c>
      <c r="M112">
        <f t="shared" si="4"/>
        <v>0.13600000000000001</v>
      </c>
      <c r="O112">
        <f t="shared" si="7"/>
        <v>1.5399320835999996E-2</v>
      </c>
      <c r="R112" t="str">
        <f t="shared" si="5"/>
        <v/>
      </c>
    </row>
    <row r="113" spans="1:20" x14ac:dyDescent="0.35">
      <c r="A113" s="1">
        <v>1.2847222222222223E-3</v>
      </c>
      <c r="B113">
        <v>0.13600000000000001</v>
      </c>
      <c r="C113">
        <v>0.13600000000000001</v>
      </c>
      <c r="D113">
        <v>0.13600000000000001</v>
      </c>
      <c r="E113">
        <v>0.13600000000000001</v>
      </c>
      <c r="F113">
        <v>1.2629999999999999</v>
      </c>
      <c r="G113">
        <v>1.2629999999999999</v>
      </c>
      <c r="H113">
        <v>1.2629999999999999</v>
      </c>
      <c r="I113">
        <v>1.2629999999999999</v>
      </c>
      <c r="J113" t="str">
        <f t="shared" si="8"/>
        <v>rest</v>
      </c>
      <c r="M113">
        <f t="shared" si="4"/>
        <v>0.13600000000000001</v>
      </c>
      <c r="O113">
        <f t="shared" si="7"/>
        <v>1.5399320835999996E-2</v>
      </c>
      <c r="R113" t="str">
        <f t="shared" si="5"/>
        <v/>
      </c>
    </row>
    <row r="114" spans="1:20" x14ac:dyDescent="0.35">
      <c r="A114" s="1">
        <v>1.2962962962962963E-3</v>
      </c>
      <c r="B114">
        <v>0.14899999999999999</v>
      </c>
      <c r="C114">
        <v>0.14899999999999999</v>
      </c>
      <c r="D114">
        <v>0.14899999999999999</v>
      </c>
      <c r="E114">
        <v>0.14899999999999999</v>
      </c>
      <c r="F114">
        <v>1.264</v>
      </c>
      <c r="G114">
        <v>1.264</v>
      </c>
      <c r="H114">
        <v>1.264</v>
      </c>
      <c r="I114">
        <v>1.264</v>
      </c>
      <c r="J114" t="str">
        <f t="shared" si="8"/>
        <v>rest</v>
      </c>
      <c r="M114">
        <f t="shared" si="4"/>
        <v>0.14899999999999999</v>
      </c>
      <c r="O114">
        <f t="shared" si="7"/>
        <v>1.2341876836E-2</v>
      </c>
      <c r="R114" t="str">
        <f t="shared" si="5"/>
        <v/>
      </c>
    </row>
    <row r="115" spans="1:20" x14ac:dyDescent="0.35">
      <c r="A115" s="1">
        <v>1.3078703703703705E-3</v>
      </c>
      <c r="B115">
        <v>0.97399999999999998</v>
      </c>
      <c r="C115">
        <v>0.97399999999999998</v>
      </c>
      <c r="D115">
        <v>0.97399999999999998</v>
      </c>
      <c r="E115">
        <v>0.97399999999999998</v>
      </c>
      <c r="F115">
        <v>1.2709999999999999</v>
      </c>
      <c r="G115">
        <v>1.2709999999999999</v>
      </c>
      <c r="H115">
        <v>1.2709999999999999</v>
      </c>
      <c r="I115">
        <v>1.2709999999999999</v>
      </c>
      <c r="J115" t="str">
        <f t="shared" si="8"/>
        <v>contract</v>
      </c>
      <c r="M115" t="str">
        <f t="shared" si="4"/>
        <v/>
      </c>
      <c r="R115">
        <f t="shared" si="5"/>
        <v>0.97399999999999998</v>
      </c>
      <c r="T115">
        <f t="shared" si="6"/>
        <v>2.7795038410000019E-3</v>
      </c>
    </row>
    <row r="116" spans="1:20" x14ac:dyDescent="0.35">
      <c r="A116" s="1">
        <v>1.3194444444444443E-3</v>
      </c>
      <c r="B116">
        <v>1.0009999999999999</v>
      </c>
      <c r="C116">
        <v>1.0009999999999999</v>
      </c>
      <c r="D116">
        <v>1.0009999999999999</v>
      </c>
      <c r="E116">
        <v>1.0009999999999999</v>
      </c>
      <c r="F116">
        <v>1.2649999999999999</v>
      </c>
      <c r="G116">
        <v>1.2649999999999999</v>
      </c>
      <c r="H116">
        <v>1.2649999999999999</v>
      </c>
      <c r="I116">
        <v>1.2649999999999999</v>
      </c>
      <c r="J116" t="str">
        <f t="shared" si="8"/>
        <v>contract</v>
      </c>
      <c r="M116" t="str">
        <f t="shared" si="4"/>
        <v/>
      </c>
      <c r="R116">
        <f t="shared" si="5"/>
        <v>1.0009999999999999</v>
      </c>
      <c r="T116">
        <f t="shared" si="6"/>
        <v>6.3554378409999886E-3</v>
      </c>
    </row>
    <row r="117" spans="1:20" x14ac:dyDescent="0.35">
      <c r="A117" s="1">
        <v>1.3310185185185185E-3</v>
      </c>
      <c r="B117">
        <v>0.14099999999999999</v>
      </c>
      <c r="C117">
        <v>0.14099999999999999</v>
      </c>
      <c r="D117">
        <v>0.14099999999999999</v>
      </c>
      <c r="E117">
        <v>0.14099999999999999</v>
      </c>
      <c r="F117">
        <v>1.264</v>
      </c>
      <c r="G117">
        <v>1.264</v>
      </c>
      <c r="H117">
        <v>1.264</v>
      </c>
      <c r="I117">
        <v>1.264</v>
      </c>
      <c r="J117" t="str">
        <f t="shared" si="8"/>
        <v>rest</v>
      </c>
      <c r="M117">
        <f t="shared" si="4"/>
        <v>0.14099999999999999</v>
      </c>
      <c r="O117">
        <f t="shared" si="7"/>
        <v>1.4183380836000001E-2</v>
      </c>
      <c r="R117" t="str">
        <f t="shared" si="5"/>
        <v/>
      </c>
    </row>
    <row r="118" spans="1:20" x14ac:dyDescent="0.35">
      <c r="A118" s="1">
        <v>1.3425925925925925E-3</v>
      </c>
      <c r="B118">
        <v>0.13100000000000001</v>
      </c>
      <c r="C118">
        <v>0.13100000000000001</v>
      </c>
      <c r="D118">
        <v>0.13100000000000001</v>
      </c>
      <c r="E118">
        <v>0.13100000000000001</v>
      </c>
      <c r="F118">
        <v>1.2629999999999999</v>
      </c>
      <c r="G118">
        <v>1.2629999999999999</v>
      </c>
      <c r="H118">
        <v>1.2629999999999999</v>
      </c>
      <c r="I118">
        <v>1.2629999999999999</v>
      </c>
      <c r="J118" t="str">
        <f t="shared" si="8"/>
        <v>rest</v>
      </c>
      <c r="M118">
        <f t="shared" si="4"/>
        <v>0.13100000000000001</v>
      </c>
      <c r="O118">
        <f t="shared" si="7"/>
        <v>1.6665260835999996E-2</v>
      </c>
      <c r="R118" t="str">
        <f t="shared" si="5"/>
        <v/>
      </c>
    </row>
    <row r="119" spans="1:20" x14ac:dyDescent="0.35">
      <c r="A119" s="1">
        <v>1.3541666666666667E-3</v>
      </c>
      <c r="B119">
        <v>0.13500000000000001</v>
      </c>
      <c r="C119">
        <v>0.13500000000000001</v>
      </c>
      <c r="D119">
        <v>0.13500000000000001</v>
      </c>
      <c r="E119">
        <v>0.13500000000000001</v>
      </c>
      <c r="F119">
        <v>1.2629999999999999</v>
      </c>
      <c r="G119">
        <v>1.2629999999999999</v>
      </c>
      <c r="H119">
        <v>1.2629999999999999</v>
      </c>
      <c r="I119">
        <v>1.2629999999999999</v>
      </c>
      <c r="J119" t="str">
        <f t="shared" si="8"/>
        <v>rest</v>
      </c>
      <c r="M119">
        <f t="shared" si="4"/>
        <v>0.13500000000000001</v>
      </c>
      <c r="O119">
        <f t="shared" si="7"/>
        <v>1.5648508835999997E-2</v>
      </c>
      <c r="R119" t="str">
        <f t="shared" si="5"/>
        <v/>
      </c>
    </row>
    <row r="120" spans="1:20" x14ac:dyDescent="0.35">
      <c r="A120" s="1">
        <v>1.3657407407407409E-3</v>
      </c>
      <c r="B120">
        <v>0.13500000000000001</v>
      </c>
      <c r="C120">
        <v>0.13500000000000001</v>
      </c>
      <c r="D120">
        <v>0.13500000000000001</v>
      </c>
      <c r="E120">
        <v>0.13500000000000001</v>
      </c>
      <c r="F120">
        <v>1.2629999999999999</v>
      </c>
      <c r="G120">
        <v>1.2629999999999999</v>
      </c>
      <c r="H120">
        <v>1.2629999999999999</v>
      </c>
      <c r="I120">
        <v>1.2629999999999999</v>
      </c>
      <c r="J120" t="str">
        <f t="shared" si="8"/>
        <v>rest</v>
      </c>
      <c r="M120">
        <f t="shared" si="4"/>
        <v>0.13500000000000001</v>
      </c>
      <c r="O120">
        <f t="shared" si="7"/>
        <v>1.5648508835999997E-2</v>
      </c>
      <c r="R120" t="str">
        <f t="shared" si="5"/>
        <v/>
      </c>
    </row>
    <row r="121" spans="1:20" x14ac:dyDescent="0.35">
      <c r="A121" s="1">
        <v>1.3773148148148147E-3</v>
      </c>
      <c r="B121">
        <v>0.36599999999999999</v>
      </c>
      <c r="C121">
        <v>0.36599999999999999</v>
      </c>
      <c r="D121">
        <v>0.36599999999999999</v>
      </c>
      <c r="E121">
        <v>0.36599999999999999</v>
      </c>
      <c r="F121">
        <v>1.264</v>
      </c>
      <c r="G121">
        <v>1.264</v>
      </c>
      <c r="H121">
        <v>1.264</v>
      </c>
      <c r="I121">
        <v>1.264</v>
      </c>
      <c r="J121" t="str">
        <f t="shared" si="8"/>
        <v>rest</v>
      </c>
      <c r="M121">
        <f t="shared" si="4"/>
        <v>0.36599999999999999</v>
      </c>
      <c r="O121">
        <f t="shared" si="7"/>
        <v>1.1216080836E-2</v>
      </c>
      <c r="R121" t="str">
        <f t="shared" si="5"/>
        <v/>
      </c>
    </row>
    <row r="122" spans="1:20" x14ac:dyDescent="0.35">
      <c r="A122" s="1">
        <v>1.3888888888888889E-3</v>
      </c>
      <c r="B122">
        <v>1.1850000000000001</v>
      </c>
      <c r="C122">
        <v>1.1850000000000001</v>
      </c>
      <c r="D122">
        <v>1.1850000000000001</v>
      </c>
      <c r="E122">
        <v>1.1850000000000001</v>
      </c>
      <c r="F122">
        <v>1.268</v>
      </c>
      <c r="G122">
        <v>1.268</v>
      </c>
      <c r="H122">
        <v>1.268</v>
      </c>
      <c r="I122">
        <v>1.268</v>
      </c>
      <c r="J122" t="str">
        <f t="shared" si="8"/>
        <v>contract</v>
      </c>
      <c r="M122" t="str">
        <f t="shared" si="4"/>
        <v/>
      </c>
      <c r="R122">
        <f t="shared" si="5"/>
        <v>1.1850000000000001</v>
      </c>
      <c r="T122">
        <f t="shared" si="6"/>
        <v>6.9548765841000046E-2</v>
      </c>
    </row>
    <row r="123" spans="1:20" x14ac:dyDescent="0.35">
      <c r="A123" s="1">
        <v>1.4004629629629629E-3</v>
      </c>
      <c r="B123">
        <v>0.63400000000000001</v>
      </c>
      <c r="C123">
        <v>0.63400000000000001</v>
      </c>
      <c r="D123">
        <v>0.63400000000000001</v>
      </c>
      <c r="E123">
        <v>0.63400000000000001</v>
      </c>
      <c r="F123">
        <v>1.2649999999999999</v>
      </c>
      <c r="G123">
        <v>1.2649999999999999</v>
      </c>
      <c r="H123">
        <v>1.2649999999999999</v>
      </c>
      <c r="I123">
        <v>1.2649999999999999</v>
      </c>
      <c r="J123" t="str">
        <f t="shared" si="8"/>
        <v>rest</v>
      </c>
      <c r="M123">
        <f t="shared" si="4"/>
        <v>0.63400000000000001</v>
      </c>
      <c r="O123">
        <f t="shared" si="7"/>
        <v>0.139805696836</v>
      </c>
      <c r="R123" t="str">
        <f t="shared" si="5"/>
        <v/>
      </c>
    </row>
    <row r="124" spans="1:20" x14ac:dyDescent="0.35">
      <c r="A124" s="1">
        <v>1.4120370370370369E-3</v>
      </c>
      <c r="B124">
        <v>0.129</v>
      </c>
      <c r="C124">
        <v>0.129</v>
      </c>
      <c r="D124">
        <v>0.129</v>
      </c>
      <c r="E124">
        <v>0.129</v>
      </c>
      <c r="F124">
        <v>1.264</v>
      </c>
      <c r="G124">
        <v>1.264</v>
      </c>
      <c r="H124">
        <v>1.264</v>
      </c>
      <c r="I124">
        <v>1.264</v>
      </c>
      <c r="J124" t="str">
        <f t="shared" si="8"/>
        <v>rest</v>
      </c>
      <c r="M124">
        <f t="shared" si="4"/>
        <v>0.129</v>
      </c>
      <c r="O124">
        <f t="shared" si="7"/>
        <v>1.7185636835999996E-2</v>
      </c>
      <c r="R124" t="str">
        <f t="shared" si="5"/>
        <v/>
      </c>
    </row>
    <row r="125" spans="1:20" x14ac:dyDescent="0.35">
      <c r="A125" s="1">
        <v>1.423611111111111E-3</v>
      </c>
      <c r="B125">
        <v>0.13900000000000001</v>
      </c>
      <c r="C125">
        <v>0.13900000000000001</v>
      </c>
      <c r="D125">
        <v>0.13900000000000001</v>
      </c>
      <c r="E125">
        <v>0.13900000000000001</v>
      </c>
      <c r="F125">
        <v>1.262</v>
      </c>
      <c r="G125">
        <v>1.262</v>
      </c>
      <c r="H125">
        <v>1.262</v>
      </c>
      <c r="I125">
        <v>1.262</v>
      </c>
      <c r="J125" t="str">
        <f t="shared" si="8"/>
        <v>rest</v>
      </c>
      <c r="M125">
        <f t="shared" si="4"/>
        <v>0.13900000000000001</v>
      </c>
      <c r="O125">
        <f t="shared" si="7"/>
        <v>1.4663756835999995E-2</v>
      </c>
      <c r="R125" t="str">
        <f t="shared" si="5"/>
        <v/>
      </c>
    </row>
    <row r="126" spans="1:20" x14ac:dyDescent="0.35">
      <c r="A126" s="1">
        <v>1.4351851851851854E-3</v>
      </c>
      <c r="B126">
        <v>0.13800000000000001</v>
      </c>
      <c r="C126">
        <v>0.13800000000000001</v>
      </c>
      <c r="D126">
        <v>0.13800000000000001</v>
      </c>
      <c r="E126">
        <v>0.13800000000000001</v>
      </c>
      <c r="F126">
        <v>1.262</v>
      </c>
      <c r="G126">
        <v>1.262</v>
      </c>
      <c r="H126">
        <v>1.262</v>
      </c>
      <c r="I126">
        <v>1.262</v>
      </c>
      <c r="J126" t="str">
        <f t="shared" si="8"/>
        <v>rest</v>
      </c>
      <c r="M126">
        <f t="shared" si="4"/>
        <v>0.13800000000000001</v>
      </c>
      <c r="O126">
        <f t="shared" si="7"/>
        <v>1.4906944835999995E-2</v>
      </c>
      <c r="R126" t="str">
        <f t="shared" si="5"/>
        <v/>
      </c>
    </row>
    <row r="127" spans="1:20" x14ac:dyDescent="0.35">
      <c r="A127" s="1">
        <v>1.4467592592592594E-3</v>
      </c>
      <c r="B127">
        <v>0.246</v>
      </c>
      <c r="C127">
        <v>0.246</v>
      </c>
      <c r="D127">
        <v>0.246</v>
      </c>
      <c r="E127">
        <v>0.246</v>
      </c>
      <c r="F127">
        <v>1.2609999999999999</v>
      </c>
      <c r="G127">
        <v>1.2609999999999999</v>
      </c>
      <c r="H127">
        <v>1.2609999999999999</v>
      </c>
      <c r="I127">
        <v>1.2609999999999999</v>
      </c>
      <c r="J127" t="str">
        <f t="shared" si="8"/>
        <v>rest</v>
      </c>
      <c r="M127">
        <f t="shared" si="4"/>
        <v>0.246</v>
      </c>
      <c r="O127">
        <f t="shared" si="7"/>
        <v>1.9864083599999987E-4</v>
      </c>
      <c r="R127" t="str">
        <f t="shared" si="5"/>
        <v/>
      </c>
    </row>
    <row r="128" spans="1:20" x14ac:dyDescent="0.35">
      <c r="A128" s="1">
        <v>1.4583333333333334E-3</v>
      </c>
      <c r="B128">
        <v>1.0820000000000001</v>
      </c>
      <c r="C128">
        <v>1.0820000000000001</v>
      </c>
      <c r="D128">
        <v>1.0820000000000001</v>
      </c>
      <c r="E128">
        <v>1.0820000000000001</v>
      </c>
      <c r="F128">
        <v>1.2649999999999999</v>
      </c>
      <c r="G128">
        <v>1.2649999999999999</v>
      </c>
      <c r="H128">
        <v>1.2649999999999999</v>
      </c>
      <c r="I128">
        <v>1.2649999999999999</v>
      </c>
      <c r="J128" t="str">
        <f t="shared" si="8"/>
        <v>contract</v>
      </c>
      <c r="M128" t="str">
        <f t="shared" si="4"/>
        <v/>
      </c>
      <c r="R128">
        <f t="shared" si="5"/>
        <v>1.0820000000000001</v>
      </c>
      <c r="T128">
        <f t="shared" si="6"/>
        <v>2.5831239841000036E-2</v>
      </c>
    </row>
    <row r="129" spans="1:20" x14ac:dyDescent="0.35">
      <c r="A129" s="1">
        <v>1.4699074074074074E-3</v>
      </c>
      <c r="B129">
        <v>0.54</v>
      </c>
      <c r="C129">
        <v>0.54</v>
      </c>
      <c r="D129">
        <v>0.54</v>
      </c>
      <c r="E129">
        <v>0.54</v>
      </c>
      <c r="F129">
        <v>1.264</v>
      </c>
      <c r="G129">
        <v>1.264</v>
      </c>
      <c r="H129">
        <v>1.264</v>
      </c>
      <c r="I129">
        <v>1.264</v>
      </c>
      <c r="J129" t="str">
        <f t="shared" si="8"/>
        <v>rest</v>
      </c>
      <c r="M129">
        <f t="shared" si="4"/>
        <v>0.54</v>
      </c>
      <c r="O129">
        <f t="shared" si="7"/>
        <v>7.834736883600002E-2</v>
      </c>
      <c r="R129" t="str">
        <f t="shared" si="5"/>
        <v/>
      </c>
    </row>
    <row r="130" spans="1:20" x14ac:dyDescent="0.35">
      <c r="A130" s="1">
        <v>1.4814814814814814E-3</v>
      </c>
      <c r="B130">
        <v>0.13400000000000001</v>
      </c>
      <c r="C130">
        <v>0.13400000000000001</v>
      </c>
      <c r="D130">
        <v>0.13400000000000001</v>
      </c>
      <c r="E130">
        <v>0.13400000000000001</v>
      </c>
      <c r="F130">
        <v>1.262</v>
      </c>
      <c r="G130">
        <v>1.262</v>
      </c>
      <c r="H130">
        <v>1.262</v>
      </c>
      <c r="I130">
        <v>1.262</v>
      </c>
      <c r="J130" t="str">
        <f t="shared" si="8"/>
        <v>rest</v>
      </c>
      <c r="M130">
        <f t="shared" si="4"/>
        <v>0.13400000000000001</v>
      </c>
      <c r="O130">
        <f t="shared" si="7"/>
        <v>1.5899696835999996E-2</v>
      </c>
      <c r="R130" t="str">
        <f t="shared" si="5"/>
        <v/>
      </c>
    </row>
    <row r="131" spans="1:20" x14ac:dyDescent="0.35">
      <c r="A131" s="1">
        <v>1.4930555555555556E-3</v>
      </c>
      <c r="B131">
        <v>0.13600000000000001</v>
      </c>
      <c r="C131">
        <v>0.13600000000000001</v>
      </c>
      <c r="D131">
        <v>0.13600000000000001</v>
      </c>
      <c r="E131">
        <v>0.13600000000000001</v>
      </c>
      <c r="F131">
        <v>1.2609999999999999</v>
      </c>
      <c r="G131">
        <v>1.2609999999999999</v>
      </c>
      <c r="H131">
        <v>1.2609999999999999</v>
      </c>
      <c r="I131">
        <v>1.2609999999999999</v>
      </c>
      <c r="J131" t="str">
        <f t="shared" si="8"/>
        <v>rest</v>
      </c>
      <c r="M131">
        <f t="shared" ref="M131:M194" si="9">IF(J131="rest",E131,"")</f>
        <v>0.13600000000000001</v>
      </c>
      <c r="O131">
        <f t="shared" ref="O131:O194" si="10">(M131-0.260094)^2</f>
        <v>1.5399320835999996E-2</v>
      </c>
      <c r="R131" t="str">
        <f t="shared" ref="R131:R194" si="11">IF(J131="contract",E131,"")</f>
        <v/>
      </c>
    </row>
    <row r="132" spans="1:20" x14ac:dyDescent="0.35">
      <c r="A132" s="1">
        <v>1.5046296296296294E-3</v>
      </c>
      <c r="B132">
        <v>0.13500000000000001</v>
      </c>
      <c r="C132">
        <v>0.13500000000000001</v>
      </c>
      <c r="D132">
        <v>0.13500000000000001</v>
      </c>
      <c r="E132">
        <v>0.13500000000000001</v>
      </c>
      <c r="F132">
        <v>1.262</v>
      </c>
      <c r="G132">
        <v>1.262</v>
      </c>
      <c r="H132">
        <v>1.262</v>
      </c>
      <c r="I132">
        <v>1.262</v>
      </c>
      <c r="J132" t="str">
        <f t="shared" si="8"/>
        <v>rest</v>
      </c>
      <c r="M132">
        <f t="shared" si="9"/>
        <v>0.13500000000000001</v>
      </c>
      <c r="O132">
        <f t="shared" si="10"/>
        <v>1.5648508835999997E-2</v>
      </c>
      <c r="R132" t="str">
        <f t="shared" si="11"/>
        <v/>
      </c>
    </row>
    <row r="133" spans="1:20" x14ac:dyDescent="0.35">
      <c r="A133" s="1">
        <v>1.5162037037037036E-3</v>
      </c>
      <c r="B133">
        <v>0.309</v>
      </c>
      <c r="C133">
        <v>0.309</v>
      </c>
      <c r="D133">
        <v>0.309</v>
      </c>
      <c r="E133">
        <v>0.309</v>
      </c>
      <c r="F133">
        <v>1.264</v>
      </c>
      <c r="G133">
        <v>1.264</v>
      </c>
      <c r="H133">
        <v>1.264</v>
      </c>
      <c r="I133">
        <v>1.264</v>
      </c>
      <c r="J133" t="str">
        <f t="shared" si="8"/>
        <v>rest</v>
      </c>
      <c r="M133">
        <f t="shared" si="9"/>
        <v>0.309</v>
      </c>
      <c r="O133">
        <f t="shared" si="10"/>
        <v>2.3917968360000004E-3</v>
      </c>
      <c r="R133" t="str">
        <f t="shared" si="11"/>
        <v/>
      </c>
    </row>
    <row r="134" spans="1:20" x14ac:dyDescent="0.35">
      <c r="A134" s="1">
        <v>1.5277777777777779E-3</v>
      </c>
      <c r="B134">
        <v>1.0549999999999999</v>
      </c>
      <c r="C134">
        <v>1.0549999999999999</v>
      </c>
      <c r="D134">
        <v>1.0549999999999999</v>
      </c>
      <c r="E134">
        <v>1.0549999999999999</v>
      </c>
      <c r="F134">
        <v>1.268</v>
      </c>
      <c r="G134">
        <v>1.268</v>
      </c>
      <c r="H134">
        <v>1.268</v>
      </c>
      <c r="I134">
        <v>1.268</v>
      </c>
      <c r="J134" t="str">
        <f t="shared" si="8"/>
        <v>contract</v>
      </c>
      <c r="M134" t="str">
        <f t="shared" si="9"/>
        <v/>
      </c>
      <c r="R134">
        <f t="shared" si="11"/>
        <v>1.0549999999999999</v>
      </c>
      <c r="T134">
        <f t="shared" ref="T131:T194" si="12">(R134-0.921279)^2</f>
        <v>1.7881305840999995E-2</v>
      </c>
    </row>
    <row r="135" spans="1:20" x14ac:dyDescent="0.35">
      <c r="A135" s="1">
        <v>1.5393518518518519E-3</v>
      </c>
      <c r="B135">
        <v>0.61299999999999999</v>
      </c>
      <c r="C135">
        <v>0.61299999999999999</v>
      </c>
      <c r="D135">
        <v>0.61299999999999999</v>
      </c>
      <c r="E135">
        <v>0.61299999999999999</v>
      </c>
      <c r="F135">
        <v>1.264</v>
      </c>
      <c r="G135">
        <v>1.264</v>
      </c>
      <c r="H135">
        <v>1.264</v>
      </c>
      <c r="I135">
        <v>1.264</v>
      </c>
      <c r="J135" t="str">
        <f t="shared" si="8"/>
        <v>rest</v>
      </c>
      <c r="M135">
        <f t="shared" si="9"/>
        <v>0.61299999999999999</v>
      </c>
      <c r="O135">
        <f t="shared" si="10"/>
        <v>0.124542644836</v>
      </c>
      <c r="R135" t="str">
        <f t="shared" si="11"/>
        <v/>
      </c>
    </row>
    <row r="136" spans="1:20" x14ac:dyDescent="0.35">
      <c r="A136" s="1">
        <v>1.5509259259259261E-3</v>
      </c>
      <c r="B136">
        <v>0.13100000000000001</v>
      </c>
      <c r="C136">
        <v>0.13100000000000001</v>
      </c>
      <c r="D136">
        <v>0.13100000000000001</v>
      </c>
      <c r="E136">
        <v>0.13100000000000001</v>
      </c>
      <c r="F136">
        <v>1.2629999999999999</v>
      </c>
      <c r="G136">
        <v>1.2629999999999999</v>
      </c>
      <c r="H136">
        <v>1.2629999999999999</v>
      </c>
      <c r="I136">
        <v>1.2629999999999999</v>
      </c>
      <c r="J136" t="str">
        <f t="shared" si="8"/>
        <v>rest</v>
      </c>
      <c r="M136">
        <f t="shared" si="9"/>
        <v>0.13100000000000001</v>
      </c>
      <c r="O136">
        <f t="shared" si="10"/>
        <v>1.6665260835999996E-2</v>
      </c>
      <c r="R136" t="str">
        <f t="shared" si="11"/>
        <v/>
      </c>
    </row>
    <row r="137" spans="1:20" x14ac:dyDescent="0.35">
      <c r="A137" s="1">
        <v>1.5624999999999999E-3</v>
      </c>
      <c r="B137">
        <v>0.14199999999999999</v>
      </c>
      <c r="C137">
        <v>0.14199999999999999</v>
      </c>
      <c r="D137">
        <v>0.14199999999999999</v>
      </c>
      <c r="E137">
        <v>0.14199999999999999</v>
      </c>
      <c r="F137">
        <v>1.2629999999999999</v>
      </c>
      <c r="G137">
        <v>1.2629999999999999</v>
      </c>
      <c r="H137">
        <v>1.2629999999999999</v>
      </c>
      <c r="I137">
        <v>1.2629999999999999</v>
      </c>
      <c r="J137" t="str">
        <f t="shared" si="8"/>
        <v>rest</v>
      </c>
      <c r="M137">
        <f t="shared" si="9"/>
        <v>0.14199999999999999</v>
      </c>
      <c r="O137">
        <f t="shared" si="10"/>
        <v>1.3946192836000001E-2</v>
      </c>
      <c r="R137" t="str">
        <f t="shared" si="11"/>
        <v/>
      </c>
    </row>
    <row r="138" spans="1:20" x14ac:dyDescent="0.35">
      <c r="A138" s="1">
        <v>1.5740740740740741E-3</v>
      </c>
      <c r="B138">
        <v>0.13800000000000001</v>
      </c>
      <c r="C138">
        <v>0.13800000000000001</v>
      </c>
      <c r="D138">
        <v>0.13800000000000001</v>
      </c>
      <c r="E138">
        <v>0.13800000000000001</v>
      </c>
      <c r="F138">
        <v>1.2629999999999999</v>
      </c>
      <c r="G138">
        <v>1.2629999999999999</v>
      </c>
      <c r="H138">
        <v>1.2629999999999999</v>
      </c>
      <c r="I138">
        <v>1.2629999999999999</v>
      </c>
      <c r="J138" t="str">
        <f t="shared" si="8"/>
        <v>rest</v>
      </c>
      <c r="M138">
        <f t="shared" si="9"/>
        <v>0.13800000000000001</v>
      </c>
      <c r="O138">
        <f t="shared" si="10"/>
        <v>1.4906944835999995E-2</v>
      </c>
      <c r="R138" t="str">
        <f t="shared" si="11"/>
        <v/>
      </c>
    </row>
    <row r="139" spans="1:20" x14ac:dyDescent="0.35">
      <c r="A139" s="1">
        <v>1.5856481481481479E-3</v>
      </c>
      <c r="B139">
        <v>0.13600000000000001</v>
      </c>
      <c r="C139">
        <v>0.13600000000000001</v>
      </c>
      <c r="D139">
        <v>0.13600000000000001</v>
      </c>
      <c r="E139">
        <v>0.13600000000000001</v>
      </c>
      <c r="F139">
        <v>1.264</v>
      </c>
      <c r="G139">
        <v>1.264</v>
      </c>
      <c r="H139">
        <v>1.264</v>
      </c>
      <c r="I139">
        <v>1.264</v>
      </c>
      <c r="J139" t="str">
        <f t="shared" si="8"/>
        <v>rest</v>
      </c>
      <c r="M139">
        <f t="shared" si="9"/>
        <v>0.13600000000000001</v>
      </c>
      <c r="O139">
        <f t="shared" si="10"/>
        <v>1.5399320835999996E-2</v>
      </c>
      <c r="R139" t="str">
        <f t="shared" si="11"/>
        <v/>
      </c>
    </row>
    <row r="140" spans="1:20" x14ac:dyDescent="0.35">
      <c r="A140" s="1">
        <v>1.5972222222222221E-3</v>
      </c>
      <c r="B140">
        <v>0.17199999999999999</v>
      </c>
      <c r="C140">
        <v>0.17199999999999999</v>
      </c>
      <c r="D140">
        <v>0.17199999999999999</v>
      </c>
      <c r="E140">
        <v>0.17199999999999999</v>
      </c>
      <c r="F140">
        <v>1.262</v>
      </c>
      <c r="G140">
        <v>1.262</v>
      </c>
      <c r="H140">
        <v>1.262</v>
      </c>
      <c r="I140">
        <v>1.262</v>
      </c>
      <c r="J140" t="str">
        <f t="shared" si="8"/>
        <v>rest</v>
      </c>
      <c r="M140">
        <f t="shared" si="9"/>
        <v>0.17199999999999999</v>
      </c>
      <c r="O140">
        <f t="shared" si="10"/>
        <v>7.7605528360000014E-3</v>
      </c>
      <c r="R140" t="str">
        <f t="shared" si="11"/>
        <v/>
      </c>
    </row>
    <row r="141" spans="1:20" x14ac:dyDescent="0.35">
      <c r="A141" s="1">
        <v>1.0416666666666667E-4</v>
      </c>
      <c r="B141">
        <v>0.57799999999999996</v>
      </c>
      <c r="C141">
        <v>0.57799999999999996</v>
      </c>
      <c r="D141">
        <v>0.57799999999999996</v>
      </c>
      <c r="E141">
        <v>0.57799999999999996</v>
      </c>
      <c r="F141">
        <v>1.2869999999999999</v>
      </c>
      <c r="G141">
        <v>1.2869999999999999</v>
      </c>
      <c r="H141">
        <v>1.2869999999999999</v>
      </c>
      <c r="I141">
        <v>1.2869999999999999</v>
      </c>
      <c r="J141" t="str">
        <f t="shared" ref="J141:J204" si="13">IF(E141&gt;0.817,"contract","rest")</f>
        <v>rest</v>
      </c>
      <c r="M141">
        <f t="shared" si="9"/>
        <v>0.57799999999999996</v>
      </c>
      <c r="O141">
        <f t="shared" si="10"/>
        <v>0.10106422483599997</v>
      </c>
      <c r="R141" t="str">
        <f t="shared" si="11"/>
        <v/>
      </c>
    </row>
    <row r="142" spans="1:20" x14ac:dyDescent="0.35">
      <c r="A142" s="1">
        <v>1.1574074074074073E-4</v>
      </c>
      <c r="B142">
        <v>0.63200000000000001</v>
      </c>
      <c r="C142">
        <v>0.63200000000000001</v>
      </c>
      <c r="D142">
        <v>0.63200000000000001</v>
      </c>
      <c r="E142">
        <v>0.63200000000000001</v>
      </c>
      <c r="F142">
        <v>1.288</v>
      </c>
      <c r="G142">
        <v>1.288</v>
      </c>
      <c r="H142">
        <v>1.288</v>
      </c>
      <c r="I142">
        <v>1.288</v>
      </c>
      <c r="J142" t="str">
        <f t="shared" si="13"/>
        <v>rest</v>
      </c>
      <c r="M142">
        <f t="shared" si="9"/>
        <v>0.63200000000000001</v>
      </c>
      <c r="O142">
        <f t="shared" si="10"/>
        <v>0.138314072836</v>
      </c>
      <c r="R142" t="str">
        <f t="shared" si="11"/>
        <v/>
      </c>
    </row>
    <row r="143" spans="1:20" x14ac:dyDescent="0.35">
      <c r="A143" s="1">
        <v>1.273148148148148E-4</v>
      </c>
      <c r="B143">
        <v>0.54600000000000004</v>
      </c>
      <c r="C143">
        <v>0.54600000000000004</v>
      </c>
      <c r="D143">
        <v>0.54600000000000004</v>
      </c>
      <c r="E143">
        <v>0.54600000000000004</v>
      </c>
      <c r="F143">
        <v>1.2849999999999999</v>
      </c>
      <c r="G143">
        <v>1.2849999999999999</v>
      </c>
      <c r="H143">
        <v>1.2849999999999999</v>
      </c>
      <c r="I143">
        <v>1.2849999999999999</v>
      </c>
      <c r="J143" t="str">
        <f t="shared" si="13"/>
        <v>rest</v>
      </c>
      <c r="M143">
        <f t="shared" si="9"/>
        <v>0.54600000000000004</v>
      </c>
      <c r="O143">
        <f t="shared" si="10"/>
        <v>8.1742240836000027E-2</v>
      </c>
      <c r="R143" t="str">
        <f t="shared" si="11"/>
        <v/>
      </c>
    </row>
    <row r="144" spans="1:20" x14ac:dyDescent="0.35">
      <c r="A144" s="1">
        <v>1.3888888888888889E-4</v>
      </c>
      <c r="B144">
        <v>0.82599999999999996</v>
      </c>
      <c r="C144">
        <v>0.82599999999999996</v>
      </c>
      <c r="D144">
        <v>0.82599999999999996</v>
      </c>
      <c r="E144">
        <v>0.82599999999999996</v>
      </c>
      <c r="F144">
        <v>1.292</v>
      </c>
      <c r="G144">
        <v>1.292</v>
      </c>
      <c r="H144">
        <v>1.292</v>
      </c>
      <c r="I144">
        <v>1.292</v>
      </c>
      <c r="J144" t="str">
        <f t="shared" si="13"/>
        <v>contract</v>
      </c>
      <c r="M144" t="str">
        <f t="shared" si="9"/>
        <v/>
      </c>
      <c r="R144">
        <f t="shared" si="11"/>
        <v>0.82599999999999996</v>
      </c>
      <c r="T144">
        <f t="shared" si="12"/>
        <v>9.0780878410000009E-3</v>
      </c>
    </row>
    <row r="145" spans="1:20" x14ac:dyDescent="0.35">
      <c r="A145" s="1">
        <v>1.5046296296296297E-4</v>
      </c>
      <c r="B145">
        <v>0.24299999999999999</v>
      </c>
      <c r="C145">
        <v>0.24299999999999999</v>
      </c>
      <c r="D145">
        <v>0.24299999999999999</v>
      </c>
      <c r="E145">
        <v>0.24299999999999999</v>
      </c>
      <c r="F145">
        <v>1.2709999999999999</v>
      </c>
      <c r="G145">
        <v>1.2709999999999999</v>
      </c>
      <c r="H145">
        <v>1.2709999999999999</v>
      </c>
      <c r="I145">
        <v>1.2709999999999999</v>
      </c>
      <c r="J145" t="str">
        <f t="shared" si="13"/>
        <v>rest</v>
      </c>
      <c r="M145">
        <f t="shared" si="9"/>
        <v>0.24299999999999999</v>
      </c>
      <c r="O145">
        <f t="shared" si="10"/>
        <v>2.9220483599999992E-4</v>
      </c>
      <c r="R145" t="str">
        <f t="shared" si="11"/>
        <v/>
      </c>
    </row>
    <row r="146" spans="1:20" x14ac:dyDescent="0.35">
      <c r="A146" s="1">
        <v>1.6203703703703703E-4</v>
      </c>
      <c r="B146">
        <v>0.29099999999999998</v>
      </c>
      <c r="C146">
        <v>0.29099999999999998</v>
      </c>
      <c r="D146">
        <v>0.29099999999999998</v>
      </c>
      <c r="E146">
        <v>0.29099999999999998</v>
      </c>
      <c r="F146">
        <v>1.2749999999999999</v>
      </c>
      <c r="G146">
        <v>1.2749999999999999</v>
      </c>
      <c r="H146">
        <v>1.2749999999999999</v>
      </c>
      <c r="I146">
        <v>1.2749999999999999</v>
      </c>
      <c r="J146" t="str">
        <f t="shared" si="13"/>
        <v>rest</v>
      </c>
      <c r="M146">
        <f t="shared" si="9"/>
        <v>0.29099999999999998</v>
      </c>
      <c r="O146">
        <f t="shared" si="10"/>
        <v>9.5518083599999929E-4</v>
      </c>
      <c r="R146" t="str">
        <f t="shared" si="11"/>
        <v/>
      </c>
    </row>
    <row r="147" spans="1:20" x14ac:dyDescent="0.35">
      <c r="A147" s="1">
        <v>1.7361111111111112E-4</v>
      </c>
      <c r="B147">
        <v>0.68</v>
      </c>
      <c r="C147">
        <v>0.68</v>
      </c>
      <c r="D147">
        <v>0.68</v>
      </c>
      <c r="E147">
        <v>0.68</v>
      </c>
      <c r="F147">
        <v>1.2749999999999999</v>
      </c>
      <c r="G147">
        <v>1.2749999999999999</v>
      </c>
      <c r="H147">
        <v>1.2749999999999999</v>
      </c>
      <c r="I147">
        <v>1.2749999999999999</v>
      </c>
      <c r="J147" t="str">
        <f t="shared" si="13"/>
        <v>rest</v>
      </c>
      <c r="M147">
        <f t="shared" si="9"/>
        <v>0.68</v>
      </c>
      <c r="O147">
        <f t="shared" si="10"/>
        <v>0.17632104883600005</v>
      </c>
      <c r="R147" t="str">
        <f t="shared" si="11"/>
        <v/>
      </c>
    </row>
    <row r="148" spans="1:20" x14ac:dyDescent="0.35">
      <c r="A148" s="1">
        <v>1.8518518518518518E-4</v>
      </c>
      <c r="B148">
        <v>0.58899999999999997</v>
      </c>
      <c r="C148">
        <v>0.58899999999999997</v>
      </c>
      <c r="D148">
        <v>0.58899999999999997</v>
      </c>
      <c r="E148">
        <v>0.58899999999999997</v>
      </c>
      <c r="F148">
        <v>1.282</v>
      </c>
      <c r="G148">
        <v>1.282</v>
      </c>
      <c r="H148">
        <v>1.282</v>
      </c>
      <c r="I148">
        <v>1.282</v>
      </c>
      <c r="J148" t="str">
        <f t="shared" si="13"/>
        <v>rest</v>
      </c>
      <c r="M148">
        <f t="shared" si="9"/>
        <v>0.58899999999999997</v>
      </c>
      <c r="O148">
        <f t="shared" si="10"/>
        <v>0.10817915683599999</v>
      </c>
      <c r="R148" t="str">
        <f t="shared" si="11"/>
        <v/>
      </c>
    </row>
    <row r="149" spans="1:20" x14ac:dyDescent="0.35">
      <c r="A149" s="1">
        <v>1.9675925925925926E-4</v>
      </c>
      <c r="B149">
        <v>0.26800000000000002</v>
      </c>
      <c r="C149">
        <v>0.26800000000000002</v>
      </c>
      <c r="D149">
        <v>0.26800000000000002</v>
      </c>
      <c r="E149">
        <v>0.26800000000000002</v>
      </c>
      <c r="F149">
        <v>1.2789999999999999</v>
      </c>
      <c r="G149">
        <v>1.2789999999999999</v>
      </c>
      <c r="H149">
        <v>1.2789999999999999</v>
      </c>
      <c r="I149">
        <v>1.2789999999999999</v>
      </c>
      <c r="J149" t="str">
        <f t="shared" si="13"/>
        <v>rest</v>
      </c>
      <c r="M149">
        <f t="shared" si="9"/>
        <v>0.26800000000000002</v>
      </c>
      <c r="O149">
        <f t="shared" si="10"/>
        <v>6.2504836000000383E-5</v>
      </c>
      <c r="R149" t="str">
        <f t="shared" si="11"/>
        <v/>
      </c>
    </row>
    <row r="150" spans="1:20" x14ac:dyDescent="0.35">
      <c r="A150" s="1">
        <v>2.0833333333333335E-4</v>
      </c>
      <c r="B150">
        <v>0.23</v>
      </c>
      <c r="C150">
        <v>0.23</v>
      </c>
      <c r="D150">
        <v>0.23</v>
      </c>
      <c r="E150">
        <v>0.23</v>
      </c>
      <c r="F150">
        <v>1.2809999999999999</v>
      </c>
      <c r="G150">
        <v>1.2809999999999999</v>
      </c>
      <c r="H150">
        <v>1.2809999999999999</v>
      </c>
      <c r="I150">
        <v>1.2809999999999999</v>
      </c>
      <c r="J150" t="str">
        <f t="shared" si="13"/>
        <v>rest</v>
      </c>
      <c r="M150">
        <f t="shared" si="9"/>
        <v>0.23</v>
      </c>
      <c r="O150">
        <f t="shared" si="10"/>
        <v>9.0564883599999894E-4</v>
      </c>
      <c r="R150" t="str">
        <f t="shared" si="11"/>
        <v/>
      </c>
    </row>
    <row r="151" spans="1:20" x14ac:dyDescent="0.35">
      <c r="A151" s="1">
        <v>2.199074074074074E-4</v>
      </c>
      <c r="B151">
        <v>0.23100000000000001</v>
      </c>
      <c r="C151">
        <v>0.23100000000000001</v>
      </c>
      <c r="D151">
        <v>0.23100000000000001</v>
      </c>
      <c r="E151">
        <v>0.23100000000000001</v>
      </c>
      <c r="F151">
        <v>1.2829999999999999</v>
      </c>
      <c r="G151">
        <v>1.2829999999999999</v>
      </c>
      <c r="H151">
        <v>1.2829999999999999</v>
      </c>
      <c r="I151">
        <v>1.2829999999999999</v>
      </c>
      <c r="J151" t="str">
        <f t="shared" si="13"/>
        <v>rest</v>
      </c>
      <c r="M151">
        <f t="shared" si="9"/>
        <v>0.23100000000000001</v>
      </c>
      <c r="O151">
        <f t="shared" si="10"/>
        <v>8.4646083599999888E-4</v>
      </c>
      <c r="R151" t="str">
        <f t="shared" si="11"/>
        <v/>
      </c>
    </row>
    <row r="152" spans="1:20" x14ac:dyDescent="0.35">
      <c r="A152" s="1">
        <v>2.3148148148148146E-4</v>
      </c>
      <c r="B152">
        <v>0.36699999999999999</v>
      </c>
      <c r="C152">
        <v>0.36699999999999999</v>
      </c>
      <c r="D152">
        <v>0.36699999999999999</v>
      </c>
      <c r="E152">
        <v>0.36699999999999999</v>
      </c>
      <c r="F152">
        <v>1.2769999999999999</v>
      </c>
      <c r="G152">
        <v>1.2769999999999999</v>
      </c>
      <c r="H152">
        <v>1.2769999999999999</v>
      </c>
      <c r="I152">
        <v>1.2769999999999999</v>
      </c>
      <c r="J152" t="str">
        <f t="shared" si="13"/>
        <v>rest</v>
      </c>
      <c r="M152">
        <f t="shared" si="9"/>
        <v>0.36699999999999999</v>
      </c>
      <c r="O152">
        <f t="shared" si="10"/>
        <v>1.1428892836E-2</v>
      </c>
      <c r="R152" t="str">
        <f t="shared" si="11"/>
        <v/>
      </c>
    </row>
    <row r="153" spans="1:20" x14ac:dyDescent="0.35">
      <c r="A153" s="1">
        <v>2.4305555555555552E-4</v>
      </c>
      <c r="B153">
        <v>0.80100000000000005</v>
      </c>
      <c r="C153">
        <v>0.80100000000000005</v>
      </c>
      <c r="D153">
        <v>0.80100000000000005</v>
      </c>
      <c r="E153">
        <v>0.80100000000000005</v>
      </c>
      <c r="F153">
        <v>1.2729999999999999</v>
      </c>
      <c r="G153">
        <v>1.2729999999999999</v>
      </c>
      <c r="H153">
        <v>1.2729999999999999</v>
      </c>
      <c r="I153">
        <v>1.2729999999999999</v>
      </c>
      <c r="J153" t="s">
        <v>8</v>
      </c>
      <c r="M153" t="str">
        <f t="shared" si="9"/>
        <v/>
      </c>
      <c r="R153">
        <f t="shared" si="11"/>
        <v>0.80100000000000005</v>
      </c>
      <c r="T153">
        <f t="shared" si="12"/>
        <v>1.446703784099998E-2</v>
      </c>
    </row>
    <row r="154" spans="1:20" x14ac:dyDescent="0.35">
      <c r="A154" s="1">
        <v>2.5462962962962961E-4</v>
      </c>
      <c r="B154">
        <v>0.53900000000000003</v>
      </c>
      <c r="C154">
        <v>0.53900000000000003</v>
      </c>
      <c r="D154">
        <v>0.53900000000000003</v>
      </c>
      <c r="E154">
        <v>0.53900000000000003</v>
      </c>
      <c r="F154">
        <v>1.276</v>
      </c>
      <c r="G154">
        <v>1.276</v>
      </c>
      <c r="H154">
        <v>1.276</v>
      </c>
      <c r="I154">
        <v>1.276</v>
      </c>
      <c r="J154" t="str">
        <f t="shared" si="13"/>
        <v>rest</v>
      </c>
      <c r="M154">
        <f t="shared" si="9"/>
        <v>0.53900000000000003</v>
      </c>
      <c r="O154">
        <f t="shared" si="10"/>
        <v>7.7788556836000028E-2</v>
      </c>
      <c r="R154" t="str">
        <f t="shared" si="11"/>
        <v/>
      </c>
    </row>
    <row r="155" spans="1:20" x14ac:dyDescent="0.35">
      <c r="A155" s="1">
        <v>2.6620370370370372E-4</v>
      </c>
      <c r="B155">
        <v>0.25700000000000001</v>
      </c>
      <c r="C155">
        <v>0.25700000000000001</v>
      </c>
      <c r="D155">
        <v>0.25700000000000001</v>
      </c>
      <c r="E155">
        <v>0.25700000000000001</v>
      </c>
      <c r="F155">
        <v>1.2729999999999999</v>
      </c>
      <c r="G155">
        <v>1.2729999999999999</v>
      </c>
      <c r="H155">
        <v>1.2729999999999999</v>
      </c>
      <c r="I155">
        <v>1.2729999999999999</v>
      </c>
      <c r="J155" t="str">
        <f t="shared" si="13"/>
        <v>rest</v>
      </c>
      <c r="M155">
        <f t="shared" si="9"/>
        <v>0.25700000000000001</v>
      </c>
      <c r="O155">
        <f t="shared" si="10"/>
        <v>9.5728359999999113E-6</v>
      </c>
      <c r="R155" t="str">
        <f t="shared" si="11"/>
        <v/>
      </c>
    </row>
    <row r="156" spans="1:20" x14ac:dyDescent="0.35">
      <c r="A156" s="1">
        <v>2.7777777777777778E-4</v>
      </c>
      <c r="B156">
        <v>0.24099999999999999</v>
      </c>
      <c r="C156">
        <v>0.24099999999999999</v>
      </c>
      <c r="D156">
        <v>0.24099999999999999</v>
      </c>
      <c r="E156">
        <v>0.24099999999999999</v>
      </c>
      <c r="F156">
        <v>1.27</v>
      </c>
      <c r="G156">
        <v>1.27</v>
      </c>
      <c r="H156">
        <v>1.27</v>
      </c>
      <c r="I156">
        <v>1.27</v>
      </c>
      <c r="J156" t="str">
        <f t="shared" si="13"/>
        <v>rest</v>
      </c>
      <c r="M156">
        <f t="shared" si="9"/>
        <v>0.24099999999999999</v>
      </c>
      <c r="O156">
        <f t="shared" si="10"/>
        <v>3.64580836E-4</v>
      </c>
      <c r="R156" t="str">
        <f t="shared" si="11"/>
        <v/>
      </c>
    </row>
    <row r="157" spans="1:20" x14ac:dyDescent="0.35">
      <c r="A157" s="1">
        <v>2.8935185185185189E-4</v>
      </c>
      <c r="B157">
        <v>0.221</v>
      </c>
      <c r="C157">
        <v>0.221</v>
      </c>
      <c r="D157">
        <v>0.221</v>
      </c>
      <c r="E157">
        <v>0.221</v>
      </c>
      <c r="F157">
        <v>1.2709999999999999</v>
      </c>
      <c r="G157">
        <v>1.2709999999999999</v>
      </c>
      <c r="H157">
        <v>1.2709999999999999</v>
      </c>
      <c r="I157">
        <v>1.2709999999999999</v>
      </c>
      <c r="J157" t="str">
        <f t="shared" si="13"/>
        <v>rest</v>
      </c>
      <c r="M157">
        <f t="shared" si="9"/>
        <v>0.221</v>
      </c>
      <c r="O157">
        <f t="shared" si="10"/>
        <v>1.5283408359999993E-3</v>
      </c>
      <c r="R157" t="str">
        <f t="shared" si="11"/>
        <v/>
      </c>
    </row>
    <row r="158" spans="1:20" x14ac:dyDescent="0.35">
      <c r="A158" s="1">
        <v>3.0092592592592595E-4</v>
      </c>
      <c r="B158">
        <v>0.34</v>
      </c>
      <c r="C158">
        <v>0.34</v>
      </c>
      <c r="D158">
        <v>0.34</v>
      </c>
      <c r="E158">
        <v>0.34</v>
      </c>
      <c r="F158">
        <v>1.27</v>
      </c>
      <c r="G158">
        <v>1.27</v>
      </c>
      <c r="H158">
        <v>1.27</v>
      </c>
      <c r="I158">
        <v>1.27</v>
      </c>
      <c r="J158" t="str">
        <f t="shared" si="13"/>
        <v>rest</v>
      </c>
      <c r="M158">
        <f t="shared" si="9"/>
        <v>0.34</v>
      </c>
      <c r="O158">
        <f t="shared" si="10"/>
        <v>6.3849688360000049E-3</v>
      </c>
      <c r="R158" t="str">
        <f t="shared" si="11"/>
        <v/>
      </c>
    </row>
    <row r="159" spans="1:20" x14ac:dyDescent="0.35">
      <c r="A159" s="1">
        <v>3.1250000000000001E-4</v>
      </c>
      <c r="B159">
        <v>0.84</v>
      </c>
      <c r="C159">
        <v>0.84</v>
      </c>
      <c r="D159">
        <v>0.84</v>
      </c>
      <c r="E159">
        <v>0.84</v>
      </c>
      <c r="F159">
        <v>1.27</v>
      </c>
      <c r="G159">
        <v>1.27</v>
      </c>
      <c r="H159">
        <v>1.27</v>
      </c>
      <c r="I159">
        <v>1.27</v>
      </c>
      <c r="J159" t="str">
        <f t="shared" si="13"/>
        <v>contract</v>
      </c>
      <c r="M159" t="str">
        <f t="shared" si="9"/>
        <v/>
      </c>
      <c r="R159">
        <f t="shared" si="11"/>
        <v>0.84</v>
      </c>
      <c r="T159">
        <f t="shared" si="12"/>
        <v>6.6062758409999988E-3</v>
      </c>
    </row>
    <row r="160" spans="1:20" x14ac:dyDescent="0.35">
      <c r="A160" s="1">
        <v>3.2407407407407406E-4</v>
      </c>
      <c r="B160">
        <v>0.33100000000000002</v>
      </c>
      <c r="C160">
        <v>0.33100000000000002</v>
      </c>
      <c r="D160">
        <v>0.33100000000000002</v>
      </c>
      <c r="E160">
        <v>0.33100000000000002</v>
      </c>
      <c r="F160">
        <v>1.2749999999999999</v>
      </c>
      <c r="G160">
        <v>1.2749999999999999</v>
      </c>
      <c r="H160">
        <v>1.2749999999999999</v>
      </c>
      <c r="I160">
        <v>1.2749999999999999</v>
      </c>
      <c r="J160" t="str">
        <f t="shared" si="13"/>
        <v>rest</v>
      </c>
      <c r="M160">
        <f t="shared" si="9"/>
        <v>0.33100000000000002</v>
      </c>
      <c r="O160">
        <f t="shared" si="10"/>
        <v>5.0276608360000034E-3</v>
      </c>
      <c r="R160" t="str">
        <f t="shared" si="11"/>
        <v/>
      </c>
    </row>
    <row r="161" spans="1:20" x14ac:dyDescent="0.35">
      <c r="A161" s="1">
        <v>3.3564814814814812E-4</v>
      </c>
      <c r="B161">
        <v>0.216</v>
      </c>
      <c r="C161">
        <v>0.216</v>
      </c>
      <c r="D161">
        <v>0.216</v>
      </c>
      <c r="E161">
        <v>0.216</v>
      </c>
      <c r="F161">
        <v>1.2709999999999999</v>
      </c>
      <c r="G161">
        <v>1.2709999999999999</v>
      </c>
      <c r="H161">
        <v>1.2709999999999999</v>
      </c>
      <c r="I161">
        <v>1.2709999999999999</v>
      </c>
      <c r="J161" t="str">
        <f t="shared" si="13"/>
        <v>rest</v>
      </c>
      <c r="M161">
        <f t="shared" si="9"/>
        <v>0.216</v>
      </c>
      <c r="O161">
        <f t="shared" si="10"/>
        <v>1.9442808359999995E-3</v>
      </c>
      <c r="R161" t="str">
        <f t="shared" si="11"/>
        <v/>
      </c>
    </row>
    <row r="162" spans="1:20" x14ac:dyDescent="0.35">
      <c r="A162" s="1">
        <v>3.4722222222222224E-4</v>
      </c>
      <c r="B162">
        <v>0.188</v>
      </c>
      <c r="C162">
        <v>0.188</v>
      </c>
      <c r="D162">
        <v>0.188</v>
      </c>
      <c r="E162">
        <v>0.188</v>
      </c>
      <c r="F162">
        <v>1.27</v>
      </c>
      <c r="G162">
        <v>1.27</v>
      </c>
      <c r="H162">
        <v>1.27</v>
      </c>
      <c r="I162">
        <v>1.27</v>
      </c>
      <c r="J162" t="str">
        <f t="shared" si="13"/>
        <v>rest</v>
      </c>
      <c r="M162">
        <f t="shared" si="9"/>
        <v>0.188</v>
      </c>
      <c r="O162">
        <f t="shared" si="10"/>
        <v>5.1975448359999985E-3</v>
      </c>
      <c r="R162" t="str">
        <f t="shared" si="11"/>
        <v/>
      </c>
    </row>
    <row r="163" spans="1:20" x14ac:dyDescent="0.35">
      <c r="A163" s="1">
        <v>3.5879629629629635E-4</v>
      </c>
      <c r="B163">
        <v>0.158</v>
      </c>
      <c r="C163">
        <v>0.158</v>
      </c>
      <c r="D163">
        <v>0.158</v>
      </c>
      <c r="E163">
        <v>0.158</v>
      </c>
      <c r="F163">
        <v>1.272</v>
      </c>
      <c r="G163">
        <v>1.272</v>
      </c>
      <c r="H163">
        <v>1.272</v>
      </c>
      <c r="I163">
        <v>1.272</v>
      </c>
      <c r="J163" t="str">
        <f t="shared" si="13"/>
        <v>rest</v>
      </c>
      <c r="M163">
        <f t="shared" si="9"/>
        <v>0.158</v>
      </c>
      <c r="O163">
        <f t="shared" si="10"/>
        <v>1.0423184835999999E-2</v>
      </c>
      <c r="R163" t="str">
        <f t="shared" si="11"/>
        <v/>
      </c>
    </row>
    <row r="164" spans="1:20" x14ac:dyDescent="0.35">
      <c r="A164" s="1">
        <v>3.7037037037037035E-4</v>
      </c>
      <c r="B164">
        <v>0.20699999999999999</v>
      </c>
      <c r="C164">
        <v>0.20699999999999999</v>
      </c>
      <c r="D164">
        <v>0.20699999999999999</v>
      </c>
      <c r="E164">
        <v>0.20699999999999999</v>
      </c>
      <c r="F164">
        <v>1.2749999999999999</v>
      </c>
      <c r="G164">
        <v>1.2749999999999999</v>
      </c>
      <c r="H164">
        <v>1.2749999999999999</v>
      </c>
      <c r="I164">
        <v>1.2749999999999999</v>
      </c>
      <c r="J164" t="str">
        <f t="shared" si="13"/>
        <v>rest</v>
      </c>
      <c r="M164">
        <f t="shared" si="9"/>
        <v>0.20699999999999999</v>
      </c>
      <c r="O164">
        <f t="shared" si="10"/>
        <v>2.8189728360000004E-3</v>
      </c>
      <c r="R164" t="str">
        <f t="shared" si="11"/>
        <v/>
      </c>
    </row>
    <row r="165" spans="1:20" x14ac:dyDescent="0.35">
      <c r="A165" s="1">
        <v>3.8194444444444446E-4</v>
      </c>
      <c r="B165">
        <v>0.52300000000000002</v>
      </c>
      <c r="C165">
        <v>0.52300000000000002</v>
      </c>
      <c r="D165">
        <v>0.52300000000000002</v>
      </c>
      <c r="E165">
        <v>0.52300000000000002</v>
      </c>
      <c r="F165">
        <v>1.274</v>
      </c>
      <c r="G165">
        <v>1.274</v>
      </c>
      <c r="H165">
        <v>1.274</v>
      </c>
      <c r="I165">
        <v>1.274</v>
      </c>
      <c r="J165" t="str">
        <f t="shared" si="13"/>
        <v>rest</v>
      </c>
      <c r="M165">
        <f t="shared" si="9"/>
        <v>0.52300000000000002</v>
      </c>
      <c r="O165">
        <f t="shared" si="10"/>
        <v>6.9119564836000014E-2</v>
      </c>
      <c r="R165" t="str">
        <f t="shared" si="11"/>
        <v/>
      </c>
    </row>
    <row r="166" spans="1:20" x14ac:dyDescent="0.35">
      <c r="A166" s="1">
        <v>3.9351851851851852E-4</v>
      </c>
      <c r="B166">
        <v>0.82599999999999996</v>
      </c>
      <c r="C166">
        <v>0.82599999999999996</v>
      </c>
      <c r="D166">
        <v>0.82599999999999996</v>
      </c>
      <c r="E166">
        <v>0.82599999999999996</v>
      </c>
      <c r="F166">
        <v>1.2769999999999999</v>
      </c>
      <c r="G166">
        <v>1.2769999999999999</v>
      </c>
      <c r="H166">
        <v>1.2769999999999999</v>
      </c>
      <c r="I166">
        <v>1.2769999999999999</v>
      </c>
      <c r="J166" t="str">
        <f t="shared" si="13"/>
        <v>contract</v>
      </c>
      <c r="M166" t="str">
        <f t="shared" si="9"/>
        <v/>
      </c>
      <c r="R166">
        <f t="shared" si="11"/>
        <v>0.82599999999999996</v>
      </c>
      <c r="T166">
        <f t="shared" si="12"/>
        <v>9.0780878410000009E-3</v>
      </c>
    </row>
    <row r="167" spans="1:20" x14ac:dyDescent="0.35">
      <c r="A167" s="1">
        <v>4.0509259259259258E-4</v>
      </c>
      <c r="B167">
        <v>0.28000000000000003</v>
      </c>
      <c r="C167">
        <v>0.28000000000000003</v>
      </c>
      <c r="D167">
        <v>0.28000000000000003</v>
      </c>
      <c r="E167">
        <v>0.28000000000000003</v>
      </c>
      <c r="F167">
        <v>1.276</v>
      </c>
      <c r="G167">
        <v>1.276</v>
      </c>
      <c r="H167">
        <v>1.276</v>
      </c>
      <c r="I167">
        <v>1.276</v>
      </c>
      <c r="J167" t="str">
        <f t="shared" si="13"/>
        <v>rest</v>
      </c>
      <c r="M167">
        <f t="shared" si="9"/>
        <v>0.28000000000000003</v>
      </c>
      <c r="O167">
        <f t="shared" si="10"/>
        <v>3.9624883600000141E-4</v>
      </c>
      <c r="R167" t="str">
        <f t="shared" si="11"/>
        <v/>
      </c>
    </row>
    <row r="168" spans="1:20" x14ac:dyDescent="0.35">
      <c r="A168" s="1">
        <v>4.1666666666666669E-4</v>
      </c>
      <c r="B168">
        <v>0.157</v>
      </c>
      <c r="C168">
        <v>0.157</v>
      </c>
      <c r="D168">
        <v>0.157</v>
      </c>
      <c r="E168">
        <v>0.157</v>
      </c>
      <c r="F168">
        <v>1.2709999999999999</v>
      </c>
      <c r="G168">
        <v>1.2709999999999999</v>
      </c>
      <c r="H168">
        <v>1.2709999999999999</v>
      </c>
      <c r="I168">
        <v>1.2709999999999999</v>
      </c>
      <c r="J168" t="str">
        <f t="shared" si="13"/>
        <v>rest</v>
      </c>
      <c r="M168">
        <f t="shared" si="9"/>
        <v>0.157</v>
      </c>
      <c r="O168">
        <f t="shared" si="10"/>
        <v>1.0628372835999999E-2</v>
      </c>
      <c r="R168" t="str">
        <f t="shared" si="11"/>
        <v/>
      </c>
    </row>
    <row r="169" spans="1:20" x14ac:dyDescent="0.35">
      <c r="A169" s="1">
        <v>4.2824074074074075E-4</v>
      </c>
      <c r="B169">
        <v>0.20899999999999999</v>
      </c>
      <c r="C169">
        <v>0.20899999999999999</v>
      </c>
      <c r="D169">
        <v>0.20899999999999999</v>
      </c>
      <c r="E169">
        <v>0.20899999999999999</v>
      </c>
      <c r="F169">
        <v>1.2749999999999999</v>
      </c>
      <c r="G169">
        <v>1.2749999999999999</v>
      </c>
      <c r="H169">
        <v>1.2749999999999999</v>
      </c>
      <c r="I169">
        <v>1.2749999999999999</v>
      </c>
      <c r="J169" t="str">
        <f t="shared" si="13"/>
        <v>rest</v>
      </c>
      <c r="M169">
        <f t="shared" si="9"/>
        <v>0.20899999999999999</v>
      </c>
      <c r="O169">
        <f t="shared" si="10"/>
        <v>2.6105968359999999E-3</v>
      </c>
      <c r="R169" t="str">
        <f t="shared" si="11"/>
        <v/>
      </c>
    </row>
    <row r="170" spans="1:20" x14ac:dyDescent="0.35">
      <c r="A170" s="1">
        <v>4.3981481481481481E-4</v>
      </c>
      <c r="B170">
        <v>0.22700000000000001</v>
      </c>
      <c r="C170">
        <v>0.22700000000000001</v>
      </c>
      <c r="D170">
        <v>0.22700000000000001</v>
      </c>
      <c r="E170">
        <v>0.22700000000000001</v>
      </c>
      <c r="F170">
        <v>1.28</v>
      </c>
      <c r="G170">
        <v>1.28</v>
      </c>
      <c r="H170">
        <v>1.28</v>
      </c>
      <c r="I170">
        <v>1.28</v>
      </c>
      <c r="J170" t="str">
        <f t="shared" si="13"/>
        <v>rest</v>
      </c>
      <c r="M170">
        <f t="shared" si="9"/>
        <v>0.22700000000000001</v>
      </c>
      <c r="O170">
        <f t="shared" si="10"/>
        <v>1.095212835999999E-3</v>
      </c>
      <c r="R170" t="str">
        <f t="shared" si="11"/>
        <v/>
      </c>
    </row>
    <row r="171" spans="1:20" x14ac:dyDescent="0.35">
      <c r="A171" s="1">
        <v>4.5138888888888892E-4</v>
      </c>
      <c r="B171">
        <v>0.436</v>
      </c>
      <c r="C171">
        <v>0.436</v>
      </c>
      <c r="D171">
        <v>0.436</v>
      </c>
      <c r="E171">
        <v>0.436</v>
      </c>
      <c r="F171">
        <v>1.276</v>
      </c>
      <c r="G171">
        <v>1.276</v>
      </c>
      <c r="H171">
        <v>1.276</v>
      </c>
      <c r="I171">
        <v>1.276</v>
      </c>
      <c r="J171" t="str">
        <f t="shared" si="13"/>
        <v>rest</v>
      </c>
      <c r="M171">
        <f t="shared" si="9"/>
        <v>0.436</v>
      </c>
      <c r="O171">
        <f t="shared" si="10"/>
        <v>3.0942920836000004E-2</v>
      </c>
      <c r="R171" t="str">
        <f t="shared" si="11"/>
        <v/>
      </c>
    </row>
    <row r="172" spans="1:20" x14ac:dyDescent="0.35">
      <c r="A172" s="1">
        <v>4.6296296296296293E-4</v>
      </c>
      <c r="B172">
        <v>0.94499999999999995</v>
      </c>
      <c r="C172">
        <v>0.94499999999999995</v>
      </c>
      <c r="D172">
        <v>0.94499999999999995</v>
      </c>
      <c r="E172">
        <v>0.94499999999999995</v>
      </c>
      <c r="F172">
        <v>1.2769999999999999</v>
      </c>
      <c r="G172">
        <v>1.2769999999999999</v>
      </c>
      <c r="H172">
        <v>1.2769999999999999</v>
      </c>
      <c r="I172">
        <v>1.2769999999999999</v>
      </c>
      <c r="J172" t="str">
        <f t="shared" si="13"/>
        <v>contract</v>
      </c>
      <c r="M172" t="str">
        <f t="shared" si="9"/>
        <v/>
      </c>
      <c r="R172">
        <f t="shared" si="11"/>
        <v>0.94499999999999995</v>
      </c>
      <c r="T172">
        <f t="shared" si="12"/>
        <v>5.6268584099999962E-4</v>
      </c>
    </row>
    <row r="173" spans="1:20" x14ac:dyDescent="0.35">
      <c r="A173" s="1">
        <v>4.7453703703703704E-4</v>
      </c>
      <c r="B173">
        <v>0.28699999999999998</v>
      </c>
      <c r="C173">
        <v>0.28699999999999998</v>
      </c>
      <c r="D173">
        <v>0.28699999999999998</v>
      </c>
      <c r="E173">
        <v>0.28699999999999998</v>
      </c>
      <c r="F173">
        <v>1.276</v>
      </c>
      <c r="G173">
        <v>1.276</v>
      </c>
      <c r="H173">
        <v>1.276</v>
      </c>
      <c r="I173">
        <v>1.276</v>
      </c>
      <c r="J173" t="str">
        <f t="shared" si="13"/>
        <v>rest</v>
      </c>
      <c r="M173">
        <f t="shared" si="9"/>
        <v>0.28699999999999998</v>
      </c>
      <c r="O173">
        <f t="shared" si="10"/>
        <v>7.239328359999992E-4</v>
      </c>
      <c r="R173" t="str">
        <f t="shared" si="11"/>
        <v/>
      </c>
    </row>
    <row r="174" spans="1:20" x14ac:dyDescent="0.35">
      <c r="A174" s="1">
        <v>4.8611111111111104E-4</v>
      </c>
      <c r="B174">
        <v>0.20399999999999999</v>
      </c>
      <c r="C174">
        <v>0.20399999999999999</v>
      </c>
      <c r="D174">
        <v>0.20399999999999999</v>
      </c>
      <c r="E174">
        <v>0.20399999999999999</v>
      </c>
      <c r="F174">
        <v>1.2749999999999999</v>
      </c>
      <c r="G174">
        <v>1.2749999999999999</v>
      </c>
      <c r="H174">
        <v>1.2749999999999999</v>
      </c>
      <c r="I174">
        <v>1.2749999999999999</v>
      </c>
      <c r="J174" t="str">
        <f t="shared" si="13"/>
        <v>rest</v>
      </c>
      <c r="M174">
        <f t="shared" si="9"/>
        <v>0.20399999999999999</v>
      </c>
      <c r="O174">
        <f t="shared" si="10"/>
        <v>3.1465368360000007E-3</v>
      </c>
      <c r="R174" t="str">
        <f t="shared" si="11"/>
        <v/>
      </c>
    </row>
    <row r="175" spans="1:20" x14ac:dyDescent="0.35">
      <c r="A175" s="1">
        <v>4.9768518518518521E-4</v>
      </c>
      <c r="B175">
        <v>0.223</v>
      </c>
      <c r="C175">
        <v>0.223</v>
      </c>
      <c r="D175">
        <v>0.223</v>
      </c>
      <c r="E175">
        <v>0.223</v>
      </c>
      <c r="F175">
        <v>1.276</v>
      </c>
      <c r="G175">
        <v>1.276</v>
      </c>
      <c r="H175">
        <v>1.276</v>
      </c>
      <c r="I175">
        <v>1.276</v>
      </c>
      <c r="J175" t="str">
        <f t="shared" si="13"/>
        <v>rest</v>
      </c>
      <c r="M175">
        <f t="shared" si="9"/>
        <v>0.223</v>
      </c>
      <c r="O175">
        <f t="shared" si="10"/>
        <v>1.3759648359999992E-3</v>
      </c>
      <c r="R175" t="str">
        <f t="shared" si="11"/>
        <v/>
      </c>
    </row>
    <row r="176" spans="1:20" x14ac:dyDescent="0.35">
      <c r="A176" s="1">
        <v>5.0925925925925921E-4</v>
      </c>
      <c r="B176">
        <v>0.20499999999999999</v>
      </c>
      <c r="C176">
        <v>0.20499999999999999</v>
      </c>
      <c r="D176">
        <v>0.20499999999999999</v>
      </c>
      <c r="E176">
        <v>0.20499999999999999</v>
      </c>
      <c r="F176">
        <v>1.2749999999999999</v>
      </c>
      <c r="G176">
        <v>1.2749999999999999</v>
      </c>
      <c r="H176">
        <v>1.2749999999999999</v>
      </c>
      <c r="I176">
        <v>1.2749999999999999</v>
      </c>
      <c r="J176" t="str">
        <f t="shared" si="13"/>
        <v>rest</v>
      </c>
      <c r="M176">
        <f t="shared" si="9"/>
        <v>0.20499999999999999</v>
      </c>
      <c r="O176">
        <f t="shared" si="10"/>
        <v>3.0353488360000003E-3</v>
      </c>
      <c r="R176" t="str">
        <f t="shared" si="11"/>
        <v/>
      </c>
    </row>
    <row r="177" spans="1:20" x14ac:dyDescent="0.35">
      <c r="A177" s="1">
        <v>5.2083333333333333E-4</v>
      </c>
      <c r="B177">
        <v>0.58399999999999996</v>
      </c>
      <c r="C177">
        <v>0.58399999999999996</v>
      </c>
      <c r="D177">
        <v>0.58399999999999996</v>
      </c>
      <c r="E177">
        <v>0.58399999999999996</v>
      </c>
      <c r="F177">
        <v>1.2729999999999999</v>
      </c>
      <c r="G177">
        <v>1.2729999999999999</v>
      </c>
      <c r="H177">
        <v>1.2729999999999999</v>
      </c>
      <c r="I177">
        <v>1.2729999999999999</v>
      </c>
      <c r="J177" t="str">
        <f t="shared" si="13"/>
        <v>rest</v>
      </c>
      <c r="M177">
        <f t="shared" si="9"/>
        <v>0.58399999999999996</v>
      </c>
      <c r="O177">
        <f t="shared" si="10"/>
        <v>0.10491509683599998</v>
      </c>
      <c r="R177" t="str">
        <f t="shared" si="11"/>
        <v/>
      </c>
    </row>
    <row r="178" spans="1:20" x14ac:dyDescent="0.35">
      <c r="A178" s="1">
        <v>5.3240740740740744E-4</v>
      </c>
      <c r="B178">
        <v>0.78500000000000003</v>
      </c>
      <c r="C178">
        <v>0.78500000000000003</v>
      </c>
      <c r="D178">
        <v>0.78500000000000003</v>
      </c>
      <c r="E178">
        <v>0.78500000000000003</v>
      </c>
      <c r="F178">
        <v>1.2769999999999999</v>
      </c>
      <c r="G178">
        <v>1.2769999999999999</v>
      </c>
      <c r="H178">
        <v>1.2769999999999999</v>
      </c>
      <c r="I178">
        <v>1.2769999999999999</v>
      </c>
      <c r="J178" t="s">
        <v>8</v>
      </c>
      <c r="M178" t="str">
        <f t="shared" si="9"/>
        <v/>
      </c>
      <c r="R178">
        <f t="shared" si="11"/>
        <v>0.78500000000000003</v>
      </c>
      <c r="T178">
        <f t="shared" si="12"/>
        <v>1.8571965840999981E-2</v>
      </c>
    </row>
    <row r="179" spans="1:20" x14ac:dyDescent="0.35">
      <c r="A179" s="1">
        <v>5.4398148148148144E-4</v>
      </c>
      <c r="B179">
        <v>0.248</v>
      </c>
      <c r="C179">
        <v>0.248</v>
      </c>
      <c r="D179">
        <v>0.248</v>
      </c>
      <c r="E179">
        <v>0.248</v>
      </c>
      <c r="F179">
        <v>1.2749999999999999</v>
      </c>
      <c r="G179">
        <v>1.2749999999999999</v>
      </c>
      <c r="H179">
        <v>1.2749999999999999</v>
      </c>
      <c r="I179">
        <v>1.2749999999999999</v>
      </c>
      <c r="J179" t="str">
        <f t="shared" si="13"/>
        <v>rest</v>
      </c>
      <c r="M179">
        <f t="shared" si="9"/>
        <v>0.248</v>
      </c>
      <c r="O179">
        <f t="shared" si="10"/>
        <v>1.4626483599999984E-4</v>
      </c>
      <c r="R179" t="str">
        <f t="shared" si="11"/>
        <v/>
      </c>
    </row>
    <row r="180" spans="1:20" x14ac:dyDescent="0.35">
      <c r="A180" s="1">
        <v>5.5555555555555556E-4</v>
      </c>
      <c r="B180">
        <v>0.19700000000000001</v>
      </c>
      <c r="C180">
        <v>0.19700000000000001</v>
      </c>
      <c r="D180">
        <v>0.19700000000000001</v>
      </c>
      <c r="E180">
        <v>0.19700000000000001</v>
      </c>
      <c r="F180">
        <v>1.2709999999999999</v>
      </c>
      <c r="G180">
        <v>1.2709999999999999</v>
      </c>
      <c r="H180">
        <v>1.2709999999999999</v>
      </c>
      <c r="I180">
        <v>1.2709999999999999</v>
      </c>
      <c r="J180" t="str">
        <f t="shared" si="13"/>
        <v>rest</v>
      </c>
      <c r="M180">
        <f t="shared" si="9"/>
        <v>0.19700000000000001</v>
      </c>
      <c r="O180">
        <f t="shared" si="10"/>
        <v>3.9808528359999975E-3</v>
      </c>
      <c r="R180" t="str">
        <f t="shared" si="11"/>
        <v/>
      </c>
    </row>
    <row r="181" spans="1:20" x14ac:dyDescent="0.35">
      <c r="A181" s="1">
        <v>5.6712962962962956E-4</v>
      </c>
      <c r="B181">
        <v>0.193</v>
      </c>
      <c r="C181">
        <v>0.193</v>
      </c>
      <c r="D181">
        <v>0.193</v>
      </c>
      <c r="E181">
        <v>0.193</v>
      </c>
      <c r="F181">
        <v>1.274</v>
      </c>
      <c r="G181">
        <v>1.274</v>
      </c>
      <c r="H181">
        <v>1.274</v>
      </c>
      <c r="I181">
        <v>1.274</v>
      </c>
      <c r="J181" t="str">
        <f t="shared" si="13"/>
        <v>rest</v>
      </c>
      <c r="M181">
        <f t="shared" si="9"/>
        <v>0.193</v>
      </c>
      <c r="O181">
        <f t="shared" si="10"/>
        <v>4.5016048359999986E-3</v>
      </c>
      <c r="R181" t="str">
        <f t="shared" si="11"/>
        <v/>
      </c>
    </row>
    <row r="182" spans="1:20" x14ac:dyDescent="0.35">
      <c r="A182" s="1">
        <v>5.7870370370370378E-4</v>
      </c>
      <c r="B182">
        <v>0.2</v>
      </c>
      <c r="C182">
        <v>0.2</v>
      </c>
      <c r="D182">
        <v>0.2</v>
      </c>
      <c r="E182">
        <v>0.2</v>
      </c>
      <c r="F182">
        <v>1.274</v>
      </c>
      <c r="G182">
        <v>1.274</v>
      </c>
      <c r="H182">
        <v>1.274</v>
      </c>
      <c r="I182">
        <v>1.274</v>
      </c>
      <c r="J182" t="str">
        <f t="shared" si="13"/>
        <v>rest</v>
      </c>
      <c r="M182">
        <f t="shared" si="9"/>
        <v>0.2</v>
      </c>
      <c r="O182">
        <f t="shared" si="10"/>
        <v>3.6112888359999978E-3</v>
      </c>
      <c r="R182" t="str">
        <f t="shared" si="11"/>
        <v/>
      </c>
    </row>
    <row r="183" spans="1:20" x14ac:dyDescent="0.35">
      <c r="A183" s="1">
        <v>5.9027777777777778E-4</v>
      </c>
      <c r="B183">
        <v>0.41099999999999998</v>
      </c>
      <c r="C183">
        <v>0.41099999999999998</v>
      </c>
      <c r="D183">
        <v>0.41099999999999998</v>
      </c>
      <c r="E183">
        <v>0.41099999999999998</v>
      </c>
      <c r="F183">
        <v>1.274</v>
      </c>
      <c r="G183">
        <v>1.274</v>
      </c>
      <c r="H183">
        <v>1.274</v>
      </c>
      <c r="I183">
        <v>1.274</v>
      </c>
      <c r="J183" t="str">
        <f t="shared" si="13"/>
        <v>rest</v>
      </c>
      <c r="M183">
        <f t="shared" si="9"/>
        <v>0.41099999999999998</v>
      </c>
      <c r="O183">
        <f t="shared" si="10"/>
        <v>2.2772620835999995E-2</v>
      </c>
      <c r="R183" t="str">
        <f t="shared" si="11"/>
        <v/>
      </c>
    </row>
    <row r="184" spans="1:20" x14ac:dyDescent="0.35">
      <c r="A184" s="1">
        <v>6.018518518518519E-4</v>
      </c>
      <c r="B184">
        <v>1.0129999999999999</v>
      </c>
      <c r="C184">
        <v>1.0129999999999999</v>
      </c>
      <c r="D184">
        <v>1.0129999999999999</v>
      </c>
      <c r="E184">
        <v>1.0129999999999999</v>
      </c>
      <c r="F184">
        <v>1.2789999999999999</v>
      </c>
      <c r="G184">
        <v>1.2789999999999999</v>
      </c>
      <c r="H184">
        <v>1.2789999999999999</v>
      </c>
      <c r="I184">
        <v>1.2789999999999999</v>
      </c>
      <c r="J184" t="str">
        <f t="shared" si="13"/>
        <v>contract</v>
      </c>
      <c r="M184" t="str">
        <f t="shared" si="9"/>
        <v/>
      </c>
      <c r="R184">
        <f t="shared" si="11"/>
        <v>1.0129999999999999</v>
      </c>
      <c r="T184">
        <f t="shared" si="12"/>
        <v>8.4127418409999898E-3</v>
      </c>
    </row>
    <row r="185" spans="1:20" x14ac:dyDescent="0.35">
      <c r="A185" s="1">
        <v>6.134259259259259E-4</v>
      </c>
      <c r="B185">
        <v>0.40899999999999997</v>
      </c>
      <c r="C185">
        <v>0.40899999999999997</v>
      </c>
      <c r="D185">
        <v>0.40899999999999997</v>
      </c>
      <c r="E185">
        <v>0.40899999999999997</v>
      </c>
      <c r="F185">
        <v>1.276</v>
      </c>
      <c r="G185">
        <v>1.276</v>
      </c>
      <c r="H185">
        <v>1.276</v>
      </c>
      <c r="I185">
        <v>1.276</v>
      </c>
      <c r="J185" t="str">
        <f t="shared" si="13"/>
        <v>rest</v>
      </c>
      <c r="M185">
        <f t="shared" si="9"/>
        <v>0.40899999999999997</v>
      </c>
      <c r="O185">
        <f t="shared" si="10"/>
        <v>2.2172996835999995E-2</v>
      </c>
      <c r="R185" t="str">
        <f t="shared" si="11"/>
        <v/>
      </c>
    </row>
    <row r="186" spans="1:20" x14ac:dyDescent="0.35">
      <c r="A186" s="1">
        <v>6.2500000000000001E-4</v>
      </c>
      <c r="B186">
        <v>0.21</v>
      </c>
      <c r="C186">
        <v>0.21</v>
      </c>
      <c r="D186">
        <v>0.21</v>
      </c>
      <c r="E186">
        <v>0.21</v>
      </c>
      <c r="F186">
        <v>1.274</v>
      </c>
      <c r="G186">
        <v>1.274</v>
      </c>
      <c r="H186">
        <v>1.274</v>
      </c>
      <c r="I186">
        <v>1.274</v>
      </c>
      <c r="J186" t="str">
        <f t="shared" si="13"/>
        <v>rest</v>
      </c>
      <c r="M186">
        <f t="shared" si="9"/>
        <v>0.21</v>
      </c>
      <c r="O186">
        <f t="shared" si="10"/>
        <v>2.509408836E-3</v>
      </c>
      <c r="R186" t="str">
        <f t="shared" si="11"/>
        <v/>
      </c>
    </row>
    <row r="187" spans="1:20" x14ac:dyDescent="0.35">
      <c r="A187" s="1">
        <v>6.3657407407407402E-4</v>
      </c>
      <c r="B187">
        <v>0.20399999999999999</v>
      </c>
      <c r="C187">
        <v>0.20399999999999999</v>
      </c>
      <c r="D187">
        <v>0.20399999999999999</v>
      </c>
      <c r="E187">
        <v>0.20399999999999999</v>
      </c>
      <c r="F187">
        <v>1.27</v>
      </c>
      <c r="G187">
        <v>1.27</v>
      </c>
      <c r="H187">
        <v>1.27</v>
      </c>
      <c r="I187">
        <v>1.27</v>
      </c>
      <c r="J187" t="str">
        <f t="shared" si="13"/>
        <v>rest</v>
      </c>
      <c r="M187">
        <f t="shared" si="9"/>
        <v>0.20399999999999999</v>
      </c>
      <c r="O187">
        <f t="shared" si="10"/>
        <v>3.1465368360000007E-3</v>
      </c>
      <c r="R187" t="str">
        <f t="shared" si="11"/>
        <v/>
      </c>
    </row>
    <row r="188" spans="1:20" x14ac:dyDescent="0.35">
      <c r="A188" s="1">
        <v>6.4814814814814813E-4</v>
      </c>
      <c r="B188">
        <v>0.2</v>
      </c>
      <c r="C188">
        <v>0.2</v>
      </c>
      <c r="D188">
        <v>0.2</v>
      </c>
      <c r="E188">
        <v>0.2</v>
      </c>
      <c r="F188">
        <v>1.274</v>
      </c>
      <c r="G188">
        <v>1.274</v>
      </c>
      <c r="H188">
        <v>1.274</v>
      </c>
      <c r="I188">
        <v>1.274</v>
      </c>
      <c r="J188" t="str">
        <f t="shared" si="13"/>
        <v>rest</v>
      </c>
      <c r="M188">
        <f t="shared" si="9"/>
        <v>0.2</v>
      </c>
      <c r="O188">
        <f t="shared" si="10"/>
        <v>3.6112888359999978E-3</v>
      </c>
      <c r="R188" t="str">
        <f t="shared" si="11"/>
        <v/>
      </c>
    </row>
    <row r="189" spans="1:20" x14ac:dyDescent="0.35">
      <c r="A189" s="1">
        <v>6.5972222222222213E-4</v>
      </c>
      <c r="B189">
        <v>0.20899999999999999</v>
      </c>
      <c r="C189">
        <v>0.20899999999999999</v>
      </c>
      <c r="D189">
        <v>0.20899999999999999</v>
      </c>
      <c r="E189">
        <v>0.20899999999999999</v>
      </c>
      <c r="F189">
        <v>1.274</v>
      </c>
      <c r="G189">
        <v>1.274</v>
      </c>
      <c r="H189">
        <v>1.274</v>
      </c>
      <c r="I189">
        <v>1.274</v>
      </c>
      <c r="J189" t="str">
        <f t="shared" si="13"/>
        <v>rest</v>
      </c>
      <c r="M189">
        <f t="shared" si="9"/>
        <v>0.20899999999999999</v>
      </c>
      <c r="O189">
        <f t="shared" si="10"/>
        <v>2.6105968359999999E-3</v>
      </c>
      <c r="R189" t="str">
        <f t="shared" si="11"/>
        <v/>
      </c>
    </row>
    <row r="190" spans="1:20" x14ac:dyDescent="0.35">
      <c r="A190" s="1">
        <v>6.7129629629629625E-4</v>
      </c>
      <c r="B190">
        <v>0.38200000000000001</v>
      </c>
      <c r="C190">
        <v>0.38200000000000001</v>
      </c>
      <c r="D190">
        <v>0.38200000000000001</v>
      </c>
      <c r="E190">
        <v>0.38200000000000001</v>
      </c>
      <c r="F190">
        <v>1.2729999999999999</v>
      </c>
      <c r="G190">
        <v>1.2729999999999999</v>
      </c>
      <c r="H190">
        <v>1.2729999999999999</v>
      </c>
      <c r="I190">
        <v>1.2729999999999999</v>
      </c>
      <c r="J190" t="str">
        <f t="shared" si="13"/>
        <v>rest</v>
      </c>
      <c r="M190">
        <f t="shared" si="9"/>
        <v>0.38200000000000001</v>
      </c>
      <c r="O190">
        <f t="shared" si="10"/>
        <v>1.4861072836000003E-2</v>
      </c>
      <c r="R190" t="str">
        <f t="shared" si="11"/>
        <v/>
      </c>
    </row>
    <row r="191" spans="1:20" x14ac:dyDescent="0.35">
      <c r="A191" s="1">
        <v>6.8287037037037025E-4</v>
      </c>
      <c r="B191">
        <v>0.79800000000000004</v>
      </c>
      <c r="C191">
        <v>0.79800000000000004</v>
      </c>
      <c r="D191">
        <v>0.79800000000000004</v>
      </c>
      <c r="E191">
        <v>0.79800000000000004</v>
      </c>
      <c r="F191">
        <v>1.278</v>
      </c>
      <c r="G191">
        <v>1.278</v>
      </c>
      <c r="H191">
        <v>1.278</v>
      </c>
      <c r="I191">
        <v>1.278</v>
      </c>
      <c r="J191" t="s">
        <v>8</v>
      </c>
      <c r="M191" t="str">
        <f t="shared" si="9"/>
        <v/>
      </c>
      <c r="R191">
        <f t="shared" si="11"/>
        <v>0.79800000000000004</v>
      </c>
      <c r="T191">
        <f t="shared" si="12"/>
        <v>1.5197711840999979E-2</v>
      </c>
    </row>
    <row r="192" spans="1:20" x14ac:dyDescent="0.35">
      <c r="A192" s="1">
        <v>6.9444444444444447E-4</v>
      </c>
      <c r="B192">
        <v>0.26200000000000001</v>
      </c>
      <c r="C192">
        <v>0.26200000000000001</v>
      </c>
      <c r="D192">
        <v>0.26200000000000001</v>
      </c>
      <c r="E192">
        <v>0.26200000000000001</v>
      </c>
      <c r="F192">
        <v>1.2749999999999999</v>
      </c>
      <c r="G192">
        <v>1.2749999999999999</v>
      </c>
      <c r="H192">
        <v>1.2749999999999999</v>
      </c>
      <c r="I192">
        <v>1.2749999999999999</v>
      </c>
      <c r="J192" t="str">
        <f t="shared" si="13"/>
        <v>rest</v>
      </c>
      <c r="M192">
        <f t="shared" si="9"/>
        <v>0.26200000000000001</v>
      </c>
      <c r="O192">
        <f t="shared" si="10"/>
        <v>3.6328360000000715E-6</v>
      </c>
      <c r="R192" t="str">
        <f t="shared" si="11"/>
        <v/>
      </c>
    </row>
    <row r="193" spans="1:20" x14ac:dyDescent="0.35">
      <c r="A193" s="1">
        <v>7.0601851851851847E-4</v>
      </c>
      <c r="B193">
        <v>0.17699999999999999</v>
      </c>
      <c r="C193">
        <v>0.17699999999999999</v>
      </c>
      <c r="D193">
        <v>0.17699999999999999</v>
      </c>
      <c r="E193">
        <v>0.17699999999999999</v>
      </c>
      <c r="F193">
        <v>1.272</v>
      </c>
      <c r="G193">
        <v>1.272</v>
      </c>
      <c r="H193">
        <v>1.272</v>
      </c>
      <c r="I193">
        <v>1.272</v>
      </c>
      <c r="J193" t="str">
        <f t="shared" si="13"/>
        <v>rest</v>
      </c>
      <c r="M193">
        <f t="shared" si="9"/>
        <v>0.17699999999999999</v>
      </c>
      <c r="O193">
        <f t="shared" si="10"/>
        <v>6.9046128360000002E-3</v>
      </c>
      <c r="R193" t="str">
        <f t="shared" si="11"/>
        <v/>
      </c>
    </row>
    <row r="194" spans="1:20" x14ac:dyDescent="0.35">
      <c r="A194" s="1">
        <v>7.175925925925927E-4</v>
      </c>
      <c r="B194">
        <v>0.193</v>
      </c>
      <c r="C194">
        <v>0.193</v>
      </c>
      <c r="D194">
        <v>0.193</v>
      </c>
      <c r="E194">
        <v>0.193</v>
      </c>
      <c r="F194">
        <v>1.2749999999999999</v>
      </c>
      <c r="G194">
        <v>1.2749999999999999</v>
      </c>
      <c r="H194">
        <v>1.2749999999999999</v>
      </c>
      <c r="I194">
        <v>1.2749999999999999</v>
      </c>
      <c r="J194" t="str">
        <f t="shared" si="13"/>
        <v>rest</v>
      </c>
      <c r="M194">
        <f t="shared" si="9"/>
        <v>0.193</v>
      </c>
      <c r="O194">
        <f t="shared" si="10"/>
        <v>4.5016048359999986E-3</v>
      </c>
      <c r="R194" t="str">
        <f t="shared" si="11"/>
        <v/>
      </c>
    </row>
    <row r="195" spans="1:20" x14ac:dyDescent="0.35">
      <c r="A195" s="1">
        <v>7.291666666666667E-4</v>
      </c>
      <c r="B195">
        <v>0.188</v>
      </c>
      <c r="C195">
        <v>0.188</v>
      </c>
      <c r="D195">
        <v>0.188</v>
      </c>
      <c r="E195">
        <v>0.188</v>
      </c>
      <c r="F195">
        <v>1.2729999999999999</v>
      </c>
      <c r="G195">
        <v>1.2729999999999999</v>
      </c>
      <c r="H195">
        <v>1.2729999999999999</v>
      </c>
      <c r="I195">
        <v>1.2729999999999999</v>
      </c>
      <c r="J195" t="str">
        <f t="shared" si="13"/>
        <v>rest</v>
      </c>
      <c r="M195">
        <f t="shared" ref="M195:M258" si="14">IF(J195="rest",E195,"")</f>
        <v>0.188</v>
      </c>
      <c r="O195">
        <f t="shared" ref="O195:O258" si="15">(M195-0.260094)^2</f>
        <v>5.1975448359999985E-3</v>
      </c>
      <c r="R195" t="str">
        <f t="shared" ref="R195:R258" si="16">IF(J195="contract",E195,"")</f>
        <v/>
      </c>
    </row>
    <row r="196" spans="1:20" x14ac:dyDescent="0.35">
      <c r="A196" s="1">
        <v>7.407407407407407E-4</v>
      </c>
      <c r="B196">
        <v>0.191</v>
      </c>
      <c r="C196">
        <v>0.191</v>
      </c>
      <c r="D196">
        <v>0.191</v>
      </c>
      <c r="E196">
        <v>0.191</v>
      </c>
      <c r="F196">
        <v>1.2729999999999999</v>
      </c>
      <c r="G196">
        <v>1.2729999999999999</v>
      </c>
      <c r="H196">
        <v>1.2729999999999999</v>
      </c>
      <c r="I196">
        <v>1.2729999999999999</v>
      </c>
      <c r="J196" t="str">
        <f t="shared" si="13"/>
        <v>rest</v>
      </c>
      <c r="M196">
        <f t="shared" si="14"/>
        <v>0.191</v>
      </c>
      <c r="O196">
        <f t="shared" si="15"/>
        <v>4.7739808359999981E-3</v>
      </c>
      <c r="R196" t="str">
        <f t="shared" si="16"/>
        <v/>
      </c>
    </row>
    <row r="197" spans="1:20" x14ac:dyDescent="0.35">
      <c r="A197" s="1">
        <v>7.5231481481481471E-4</v>
      </c>
      <c r="B197">
        <v>0.36099999999999999</v>
      </c>
      <c r="C197">
        <v>0.36099999999999999</v>
      </c>
      <c r="D197">
        <v>0.36099999999999999</v>
      </c>
      <c r="E197">
        <v>0.36099999999999999</v>
      </c>
      <c r="F197">
        <v>1.272</v>
      </c>
      <c r="G197">
        <v>1.272</v>
      </c>
      <c r="H197">
        <v>1.272</v>
      </c>
      <c r="I197">
        <v>1.272</v>
      </c>
      <c r="J197" t="str">
        <f t="shared" si="13"/>
        <v>rest</v>
      </c>
      <c r="M197">
        <f t="shared" si="14"/>
        <v>0.36099999999999999</v>
      </c>
      <c r="O197">
        <f t="shared" si="15"/>
        <v>1.0182020835999998E-2</v>
      </c>
      <c r="R197" t="str">
        <f t="shared" si="16"/>
        <v/>
      </c>
    </row>
    <row r="198" spans="1:20" x14ac:dyDescent="0.35">
      <c r="A198" s="1">
        <v>7.6388888888888893E-4</v>
      </c>
      <c r="B198">
        <v>0.80500000000000005</v>
      </c>
      <c r="C198">
        <v>0.80500000000000005</v>
      </c>
      <c r="D198">
        <v>0.80500000000000005</v>
      </c>
      <c r="E198">
        <v>0.80500000000000005</v>
      </c>
      <c r="F198">
        <v>1.278</v>
      </c>
      <c r="G198">
        <v>1.278</v>
      </c>
      <c r="H198">
        <v>1.278</v>
      </c>
      <c r="I198">
        <v>1.278</v>
      </c>
      <c r="J198" t="s">
        <v>8</v>
      </c>
      <c r="M198" t="str">
        <f t="shared" si="14"/>
        <v/>
      </c>
      <c r="R198">
        <f t="shared" si="16"/>
        <v>0.80500000000000005</v>
      </c>
      <c r="T198">
        <f t="shared" ref="T195:T258" si="17">(R198-0.921279)^2</f>
        <v>1.3520805840999978E-2</v>
      </c>
    </row>
    <row r="199" spans="1:20" x14ac:dyDescent="0.35">
      <c r="A199" s="1">
        <v>7.7546296296296304E-4</v>
      </c>
      <c r="B199">
        <v>0.23899999999999999</v>
      </c>
      <c r="C199">
        <v>0.23899999999999999</v>
      </c>
      <c r="D199">
        <v>0.23899999999999999</v>
      </c>
      <c r="E199">
        <v>0.23899999999999999</v>
      </c>
      <c r="F199">
        <v>1.2749999999999999</v>
      </c>
      <c r="G199">
        <v>1.2749999999999999</v>
      </c>
      <c r="H199">
        <v>1.2749999999999999</v>
      </c>
      <c r="I199">
        <v>1.2749999999999999</v>
      </c>
      <c r="J199" t="str">
        <f t="shared" si="13"/>
        <v>rest</v>
      </c>
      <c r="M199">
        <f t="shared" si="14"/>
        <v>0.23899999999999999</v>
      </c>
      <c r="O199">
        <f t="shared" si="15"/>
        <v>4.4495683600000006E-4</v>
      </c>
      <c r="R199" t="str">
        <f t="shared" si="16"/>
        <v/>
      </c>
    </row>
    <row r="200" spans="1:20" x14ac:dyDescent="0.35">
      <c r="A200" s="1">
        <v>7.8703703703703705E-4</v>
      </c>
      <c r="B200">
        <v>0.16800000000000001</v>
      </c>
      <c r="C200">
        <v>0.16800000000000001</v>
      </c>
      <c r="D200">
        <v>0.16800000000000001</v>
      </c>
      <c r="E200">
        <v>0.16800000000000001</v>
      </c>
      <c r="F200">
        <v>1.2709999999999999</v>
      </c>
      <c r="G200">
        <v>1.2709999999999999</v>
      </c>
      <c r="H200">
        <v>1.2709999999999999</v>
      </c>
      <c r="I200">
        <v>1.2709999999999999</v>
      </c>
      <c r="J200" t="str">
        <f t="shared" si="13"/>
        <v>rest</v>
      </c>
      <c r="M200">
        <f t="shared" si="14"/>
        <v>0.16800000000000001</v>
      </c>
      <c r="O200">
        <f t="shared" si="15"/>
        <v>8.4813048359999969E-3</v>
      </c>
      <c r="R200" t="str">
        <f t="shared" si="16"/>
        <v/>
      </c>
    </row>
    <row r="201" spans="1:20" x14ac:dyDescent="0.35">
      <c r="A201" s="1">
        <v>7.9861111111111105E-4</v>
      </c>
      <c r="B201">
        <v>0.14000000000000001</v>
      </c>
      <c r="C201">
        <v>0.14000000000000001</v>
      </c>
      <c r="D201">
        <v>0.14000000000000001</v>
      </c>
      <c r="E201">
        <v>0.14000000000000001</v>
      </c>
      <c r="F201">
        <v>1.2689999999999999</v>
      </c>
      <c r="G201">
        <v>1.2689999999999999</v>
      </c>
      <c r="H201">
        <v>1.2689999999999999</v>
      </c>
      <c r="I201">
        <v>1.2689999999999999</v>
      </c>
      <c r="J201" t="str">
        <f t="shared" si="13"/>
        <v>rest</v>
      </c>
      <c r="M201">
        <f t="shared" si="14"/>
        <v>0.14000000000000001</v>
      </c>
      <c r="O201">
        <f t="shared" si="15"/>
        <v>1.4422568835999995E-2</v>
      </c>
      <c r="R201" t="str">
        <f t="shared" si="16"/>
        <v/>
      </c>
    </row>
    <row r="202" spans="1:20" x14ac:dyDescent="0.35">
      <c r="A202" s="1">
        <v>8.1018518518518516E-4</v>
      </c>
      <c r="B202">
        <v>0.17799999999999999</v>
      </c>
      <c r="C202">
        <v>0.17799999999999999</v>
      </c>
      <c r="D202">
        <v>0.17799999999999999</v>
      </c>
      <c r="E202">
        <v>0.17799999999999999</v>
      </c>
      <c r="F202">
        <v>1.2709999999999999</v>
      </c>
      <c r="G202">
        <v>1.2709999999999999</v>
      </c>
      <c r="H202">
        <v>1.2709999999999999</v>
      </c>
      <c r="I202">
        <v>1.2709999999999999</v>
      </c>
      <c r="J202" t="str">
        <f t="shared" si="13"/>
        <v>rest</v>
      </c>
      <c r="M202">
        <f t="shared" si="14"/>
        <v>0.17799999999999999</v>
      </c>
      <c r="O202">
        <f t="shared" si="15"/>
        <v>6.7394248360000001E-3</v>
      </c>
      <c r="R202" t="str">
        <f t="shared" si="16"/>
        <v/>
      </c>
    </row>
    <row r="203" spans="1:20" x14ac:dyDescent="0.35">
      <c r="A203" s="1">
        <v>8.2175925925925917E-4</v>
      </c>
      <c r="B203">
        <v>0.18099999999999999</v>
      </c>
      <c r="C203">
        <v>0.18099999999999999</v>
      </c>
      <c r="D203">
        <v>0.18099999999999999</v>
      </c>
      <c r="E203">
        <v>0.18099999999999999</v>
      </c>
      <c r="F203">
        <v>1.2729999999999999</v>
      </c>
      <c r="G203">
        <v>1.2729999999999999</v>
      </c>
      <c r="H203">
        <v>1.2729999999999999</v>
      </c>
      <c r="I203">
        <v>1.2729999999999999</v>
      </c>
      <c r="J203" t="str">
        <f t="shared" si="13"/>
        <v>rest</v>
      </c>
      <c r="M203">
        <f t="shared" si="14"/>
        <v>0.18099999999999999</v>
      </c>
      <c r="O203">
        <f t="shared" si="15"/>
        <v>6.2558608359999995E-3</v>
      </c>
      <c r="R203" t="str">
        <f t="shared" si="16"/>
        <v/>
      </c>
    </row>
    <row r="204" spans="1:20" x14ac:dyDescent="0.35">
      <c r="A204" s="1">
        <v>8.3333333333333339E-4</v>
      </c>
      <c r="B204">
        <v>0.55700000000000005</v>
      </c>
      <c r="C204">
        <v>0.55700000000000005</v>
      </c>
      <c r="D204">
        <v>0.55700000000000005</v>
      </c>
      <c r="E204">
        <v>0.55700000000000005</v>
      </c>
      <c r="F204">
        <v>1.2729999999999999</v>
      </c>
      <c r="G204">
        <v>1.2729999999999999</v>
      </c>
      <c r="H204">
        <v>1.2729999999999999</v>
      </c>
      <c r="I204">
        <v>1.2729999999999999</v>
      </c>
      <c r="J204" t="str">
        <f t="shared" si="13"/>
        <v>rest</v>
      </c>
      <c r="M204">
        <f t="shared" si="14"/>
        <v>0.55700000000000005</v>
      </c>
      <c r="O204">
        <f t="shared" si="15"/>
        <v>8.8153172836000035E-2</v>
      </c>
      <c r="R204" t="str">
        <f t="shared" si="16"/>
        <v/>
      </c>
    </row>
    <row r="205" spans="1:20" x14ac:dyDescent="0.35">
      <c r="A205" s="1">
        <v>8.449074074074075E-4</v>
      </c>
      <c r="B205">
        <v>0.879</v>
      </c>
      <c r="C205">
        <v>0.879</v>
      </c>
      <c r="D205">
        <v>0.879</v>
      </c>
      <c r="E205">
        <v>0.879</v>
      </c>
      <c r="F205">
        <v>1.274</v>
      </c>
      <c r="G205">
        <v>1.274</v>
      </c>
      <c r="H205">
        <v>1.274</v>
      </c>
      <c r="I205">
        <v>1.274</v>
      </c>
      <c r="J205" t="str">
        <f t="shared" ref="J205:J268" si="18">IF(E205&gt;0.817,"contract","rest")</f>
        <v>contract</v>
      </c>
      <c r="M205" t="str">
        <f t="shared" si="14"/>
        <v/>
      </c>
      <c r="R205">
        <f t="shared" si="16"/>
        <v>0.879</v>
      </c>
      <c r="T205">
        <f t="shared" si="17"/>
        <v>1.7875138409999963E-3</v>
      </c>
    </row>
    <row r="206" spans="1:20" x14ac:dyDescent="0.35">
      <c r="A206" s="1">
        <v>8.564814814814815E-4</v>
      </c>
      <c r="B206">
        <v>0.251</v>
      </c>
      <c r="C206">
        <v>0.251</v>
      </c>
      <c r="D206">
        <v>0.251</v>
      </c>
      <c r="E206">
        <v>0.251</v>
      </c>
      <c r="F206">
        <v>1.2729999999999999</v>
      </c>
      <c r="G206">
        <v>1.2729999999999999</v>
      </c>
      <c r="H206">
        <v>1.2729999999999999</v>
      </c>
      <c r="I206">
        <v>1.2729999999999999</v>
      </c>
      <c r="J206" t="str">
        <f t="shared" si="18"/>
        <v>rest</v>
      </c>
      <c r="M206">
        <f t="shared" si="14"/>
        <v>0.251</v>
      </c>
      <c r="O206">
        <f t="shared" si="15"/>
        <v>8.2700835999999835E-5</v>
      </c>
      <c r="R206" t="str">
        <f t="shared" si="16"/>
        <v/>
      </c>
    </row>
    <row r="207" spans="1:20" x14ac:dyDescent="0.35">
      <c r="A207" s="1">
        <v>8.6805555555555551E-4</v>
      </c>
      <c r="B207">
        <v>0.189</v>
      </c>
      <c r="C207">
        <v>0.189</v>
      </c>
      <c r="D207">
        <v>0.189</v>
      </c>
      <c r="E207">
        <v>0.189</v>
      </c>
      <c r="F207">
        <v>1.27</v>
      </c>
      <c r="G207">
        <v>1.27</v>
      </c>
      <c r="H207">
        <v>1.27</v>
      </c>
      <c r="I207">
        <v>1.27</v>
      </c>
      <c r="J207" t="str">
        <f t="shared" si="18"/>
        <v>rest</v>
      </c>
      <c r="M207">
        <f t="shared" si="14"/>
        <v>0.189</v>
      </c>
      <c r="O207">
        <f t="shared" si="15"/>
        <v>5.0543568359999987E-3</v>
      </c>
      <c r="R207" t="str">
        <f t="shared" si="16"/>
        <v/>
      </c>
    </row>
    <row r="208" spans="1:20" x14ac:dyDescent="0.35">
      <c r="A208" s="1">
        <v>8.7962962962962962E-4</v>
      </c>
      <c r="B208">
        <v>0.19600000000000001</v>
      </c>
      <c r="C208">
        <v>0.19600000000000001</v>
      </c>
      <c r="D208">
        <v>0.19600000000000001</v>
      </c>
      <c r="E208">
        <v>0.19600000000000001</v>
      </c>
      <c r="F208">
        <v>1.2729999999999999</v>
      </c>
      <c r="G208">
        <v>1.2729999999999999</v>
      </c>
      <c r="H208">
        <v>1.2729999999999999</v>
      </c>
      <c r="I208">
        <v>1.2729999999999999</v>
      </c>
      <c r="J208" t="str">
        <f t="shared" si="18"/>
        <v>rest</v>
      </c>
      <c r="M208">
        <f t="shared" si="14"/>
        <v>0.19600000000000001</v>
      </c>
      <c r="O208">
        <f t="shared" si="15"/>
        <v>4.1080408359999978E-3</v>
      </c>
      <c r="R208" t="str">
        <f t="shared" si="16"/>
        <v/>
      </c>
    </row>
    <row r="209" spans="1:20" x14ac:dyDescent="0.35">
      <c r="A209" s="1">
        <v>8.9120370370370362E-4</v>
      </c>
      <c r="B209">
        <v>0.16300000000000001</v>
      </c>
      <c r="C209">
        <v>0.16300000000000001</v>
      </c>
      <c r="D209">
        <v>0.16300000000000001</v>
      </c>
      <c r="E209">
        <v>0.16300000000000001</v>
      </c>
      <c r="F209">
        <v>1.2709999999999999</v>
      </c>
      <c r="G209">
        <v>1.2709999999999999</v>
      </c>
      <c r="H209">
        <v>1.2709999999999999</v>
      </c>
      <c r="I209">
        <v>1.2709999999999999</v>
      </c>
      <c r="J209" t="str">
        <f t="shared" si="18"/>
        <v>rest</v>
      </c>
      <c r="M209">
        <f t="shared" si="14"/>
        <v>0.16300000000000001</v>
      </c>
      <c r="O209">
        <f t="shared" si="15"/>
        <v>9.4272448359999979E-3</v>
      </c>
      <c r="R209" t="str">
        <f t="shared" si="16"/>
        <v/>
      </c>
    </row>
    <row r="210" spans="1:20" x14ac:dyDescent="0.35">
      <c r="A210" s="1">
        <v>9.0277777777777784E-4</v>
      </c>
      <c r="B210">
        <v>0.46700000000000003</v>
      </c>
      <c r="C210">
        <v>0.46700000000000003</v>
      </c>
      <c r="D210">
        <v>0.46700000000000003</v>
      </c>
      <c r="E210">
        <v>0.46700000000000003</v>
      </c>
      <c r="F210">
        <v>1.2709999999999999</v>
      </c>
      <c r="G210">
        <v>1.2709999999999999</v>
      </c>
      <c r="H210">
        <v>1.2709999999999999</v>
      </c>
      <c r="I210">
        <v>1.2709999999999999</v>
      </c>
      <c r="J210" t="str">
        <f t="shared" si="18"/>
        <v>rest</v>
      </c>
      <c r="M210">
        <f t="shared" si="14"/>
        <v>0.46700000000000003</v>
      </c>
      <c r="O210">
        <f t="shared" si="15"/>
        <v>4.2810092836000013E-2</v>
      </c>
      <c r="R210" t="str">
        <f t="shared" si="16"/>
        <v/>
      </c>
    </row>
    <row r="211" spans="1:20" x14ac:dyDescent="0.35">
      <c r="A211" s="1">
        <v>9.1435185185185185E-4</v>
      </c>
      <c r="B211">
        <v>0.82099999999999995</v>
      </c>
      <c r="C211">
        <v>0.82099999999999995</v>
      </c>
      <c r="D211">
        <v>0.82099999999999995</v>
      </c>
      <c r="E211">
        <v>0.82099999999999995</v>
      </c>
      <c r="F211">
        <v>1.2749999999999999</v>
      </c>
      <c r="G211">
        <v>1.2749999999999999</v>
      </c>
      <c r="H211">
        <v>1.2749999999999999</v>
      </c>
      <c r="I211">
        <v>1.2749999999999999</v>
      </c>
      <c r="J211" t="str">
        <f t="shared" si="18"/>
        <v>contract</v>
      </c>
      <c r="M211" t="str">
        <f t="shared" si="14"/>
        <v/>
      </c>
      <c r="R211">
        <f t="shared" si="16"/>
        <v>0.82099999999999995</v>
      </c>
      <c r="T211">
        <f t="shared" si="17"/>
        <v>1.0055877841000002E-2</v>
      </c>
    </row>
    <row r="212" spans="1:20" x14ac:dyDescent="0.35">
      <c r="A212" s="1">
        <v>9.2592592592592585E-4</v>
      </c>
      <c r="B212">
        <v>0.215</v>
      </c>
      <c r="C212">
        <v>0.215</v>
      </c>
      <c r="D212">
        <v>0.215</v>
      </c>
      <c r="E212">
        <v>0.215</v>
      </c>
      <c r="F212">
        <v>1.272</v>
      </c>
      <c r="G212">
        <v>1.272</v>
      </c>
      <c r="H212">
        <v>1.272</v>
      </c>
      <c r="I212">
        <v>1.272</v>
      </c>
      <c r="J212" t="str">
        <f t="shared" si="18"/>
        <v>rest</v>
      </c>
      <c r="M212">
        <f t="shared" si="14"/>
        <v>0.215</v>
      </c>
      <c r="O212">
        <f t="shared" si="15"/>
        <v>2.0334688359999998E-3</v>
      </c>
      <c r="R212" t="str">
        <f t="shared" si="16"/>
        <v/>
      </c>
    </row>
    <row r="213" spans="1:20" x14ac:dyDescent="0.35">
      <c r="A213" s="1">
        <v>9.3750000000000007E-4</v>
      </c>
      <c r="B213">
        <v>0.17699999999999999</v>
      </c>
      <c r="C213">
        <v>0.17699999999999999</v>
      </c>
      <c r="D213">
        <v>0.17699999999999999</v>
      </c>
      <c r="E213">
        <v>0.17699999999999999</v>
      </c>
      <c r="F213">
        <v>1.272</v>
      </c>
      <c r="G213">
        <v>1.272</v>
      </c>
      <c r="H213">
        <v>1.272</v>
      </c>
      <c r="I213">
        <v>1.272</v>
      </c>
      <c r="J213" t="str">
        <f t="shared" si="18"/>
        <v>rest</v>
      </c>
      <c r="M213">
        <f t="shared" si="14"/>
        <v>0.17699999999999999</v>
      </c>
      <c r="O213">
        <f t="shared" si="15"/>
        <v>6.9046128360000002E-3</v>
      </c>
      <c r="R213" t="str">
        <f t="shared" si="16"/>
        <v/>
      </c>
    </row>
    <row r="214" spans="1:20" x14ac:dyDescent="0.35">
      <c r="A214" s="1">
        <v>9.4907407407407408E-4</v>
      </c>
      <c r="B214">
        <v>0.185</v>
      </c>
      <c r="C214">
        <v>0.185</v>
      </c>
      <c r="D214">
        <v>0.185</v>
      </c>
      <c r="E214">
        <v>0.185</v>
      </c>
      <c r="F214">
        <v>1.272</v>
      </c>
      <c r="G214">
        <v>1.272</v>
      </c>
      <c r="H214">
        <v>1.272</v>
      </c>
      <c r="I214">
        <v>1.272</v>
      </c>
      <c r="J214" t="str">
        <f t="shared" si="18"/>
        <v>rest</v>
      </c>
      <c r="M214">
        <f t="shared" si="14"/>
        <v>0.185</v>
      </c>
      <c r="O214">
        <f t="shared" si="15"/>
        <v>5.6391088359999987E-3</v>
      </c>
      <c r="R214" t="str">
        <f t="shared" si="16"/>
        <v/>
      </c>
    </row>
    <row r="215" spans="1:20" x14ac:dyDescent="0.35">
      <c r="A215" s="1">
        <v>9.6064814814814808E-4</v>
      </c>
      <c r="B215">
        <v>0.16600000000000001</v>
      </c>
      <c r="C215">
        <v>0.16600000000000001</v>
      </c>
      <c r="D215">
        <v>0.16600000000000001</v>
      </c>
      <c r="E215">
        <v>0.16600000000000001</v>
      </c>
      <c r="F215">
        <v>1.272</v>
      </c>
      <c r="G215">
        <v>1.272</v>
      </c>
      <c r="H215">
        <v>1.272</v>
      </c>
      <c r="I215">
        <v>1.272</v>
      </c>
      <c r="J215" t="str">
        <f t="shared" si="18"/>
        <v>rest</v>
      </c>
      <c r="M215">
        <f t="shared" si="14"/>
        <v>0.16600000000000001</v>
      </c>
      <c r="O215">
        <f t="shared" si="15"/>
        <v>8.8536808359999976E-3</v>
      </c>
      <c r="R215" t="str">
        <f t="shared" si="16"/>
        <v/>
      </c>
    </row>
    <row r="216" spans="1:20" x14ac:dyDescent="0.35">
      <c r="A216" s="1">
        <v>9.7222222222222209E-4</v>
      </c>
      <c r="B216">
        <v>0.17100000000000001</v>
      </c>
      <c r="C216">
        <v>0.17100000000000001</v>
      </c>
      <c r="D216">
        <v>0.17100000000000001</v>
      </c>
      <c r="E216">
        <v>0.17100000000000001</v>
      </c>
      <c r="F216">
        <v>1.2729999999999999</v>
      </c>
      <c r="G216">
        <v>1.2729999999999999</v>
      </c>
      <c r="H216">
        <v>1.2729999999999999</v>
      </c>
      <c r="I216">
        <v>1.2729999999999999</v>
      </c>
      <c r="J216" t="str">
        <f t="shared" si="18"/>
        <v>rest</v>
      </c>
      <c r="M216">
        <f t="shared" si="14"/>
        <v>0.17100000000000001</v>
      </c>
      <c r="O216">
        <f t="shared" si="15"/>
        <v>7.9377408359999971E-3</v>
      </c>
      <c r="R216" t="str">
        <f t="shared" si="16"/>
        <v/>
      </c>
    </row>
    <row r="217" spans="1:20" x14ac:dyDescent="0.35">
      <c r="A217" s="1">
        <v>9.8379629629629642E-4</v>
      </c>
      <c r="B217">
        <v>0.42299999999999999</v>
      </c>
      <c r="C217">
        <v>0.42299999999999999</v>
      </c>
      <c r="D217">
        <v>0.42299999999999999</v>
      </c>
      <c r="E217">
        <v>0.42299999999999999</v>
      </c>
      <c r="F217">
        <v>1.272</v>
      </c>
      <c r="G217">
        <v>1.272</v>
      </c>
      <c r="H217">
        <v>1.272</v>
      </c>
      <c r="I217">
        <v>1.272</v>
      </c>
      <c r="J217" t="str">
        <f t="shared" si="18"/>
        <v>rest</v>
      </c>
      <c r="M217">
        <f t="shared" si="14"/>
        <v>0.42299999999999999</v>
      </c>
      <c r="O217">
        <f t="shared" si="15"/>
        <v>2.6538364836E-2</v>
      </c>
      <c r="R217" t="str">
        <f t="shared" si="16"/>
        <v/>
      </c>
    </row>
    <row r="218" spans="1:20" x14ac:dyDescent="0.35">
      <c r="A218" s="1">
        <v>9.9537037037037042E-4</v>
      </c>
      <c r="B218">
        <v>0.66</v>
      </c>
      <c r="C218">
        <v>0.66</v>
      </c>
      <c r="D218">
        <v>0.66</v>
      </c>
      <c r="E218">
        <v>0.66</v>
      </c>
      <c r="F218">
        <v>1.2769999999999999</v>
      </c>
      <c r="G218">
        <v>1.2769999999999999</v>
      </c>
      <c r="H218">
        <v>1.2769999999999999</v>
      </c>
      <c r="I218">
        <v>1.2769999999999999</v>
      </c>
      <c r="J218" t="s">
        <v>8</v>
      </c>
      <c r="M218" t="str">
        <f t="shared" si="14"/>
        <v/>
      </c>
      <c r="R218">
        <f t="shared" si="16"/>
        <v>0.66</v>
      </c>
      <c r="T218">
        <f t="shared" si="17"/>
        <v>6.8266715840999956E-2</v>
      </c>
    </row>
    <row r="219" spans="1:20" x14ac:dyDescent="0.35">
      <c r="A219" s="1">
        <v>1.0069444444444444E-3</v>
      </c>
      <c r="B219">
        <v>0.21099999999999999</v>
      </c>
      <c r="C219">
        <v>0.21099999999999999</v>
      </c>
      <c r="D219">
        <v>0.21099999999999999</v>
      </c>
      <c r="E219">
        <v>0.21099999999999999</v>
      </c>
      <c r="F219">
        <v>1.2749999999999999</v>
      </c>
      <c r="G219">
        <v>1.2749999999999999</v>
      </c>
      <c r="H219">
        <v>1.2749999999999999</v>
      </c>
      <c r="I219">
        <v>1.2749999999999999</v>
      </c>
      <c r="J219" t="str">
        <f t="shared" si="18"/>
        <v>rest</v>
      </c>
      <c r="M219">
        <f t="shared" si="14"/>
        <v>0.21099999999999999</v>
      </c>
      <c r="O219">
        <f t="shared" si="15"/>
        <v>2.4102208359999999E-3</v>
      </c>
      <c r="R219" t="str">
        <f t="shared" si="16"/>
        <v/>
      </c>
    </row>
    <row r="220" spans="1:20" x14ac:dyDescent="0.35">
      <c r="A220" s="1">
        <v>1.0185185185185186E-3</v>
      </c>
      <c r="B220">
        <v>0.17199999999999999</v>
      </c>
      <c r="C220">
        <v>0.17199999999999999</v>
      </c>
      <c r="D220">
        <v>0.17199999999999999</v>
      </c>
      <c r="E220">
        <v>0.17199999999999999</v>
      </c>
      <c r="F220">
        <v>1.2729999999999999</v>
      </c>
      <c r="G220">
        <v>1.2729999999999999</v>
      </c>
      <c r="H220">
        <v>1.2729999999999999</v>
      </c>
      <c r="I220">
        <v>1.2729999999999999</v>
      </c>
      <c r="J220" t="str">
        <f t="shared" si="18"/>
        <v>rest</v>
      </c>
      <c r="M220">
        <f t="shared" si="14"/>
        <v>0.17199999999999999</v>
      </c>
      <c r="O220">
        <f t="shared" si="15"/>
        <v>7.7605528360000014E-3</v>
      </c>
      <c r="R220" t="str">
        <f t="shared" si="16"/>
        <v/>
      </c>
    </row>
    <row r="221" spans="1:20" x14ac:dyDescent="0.35">
      <c r="A221" s="1">
        <v>1.0300925925925926E-3</v>
      </c>
      <c r="B221">
        <v>0.18</v>
      </c>
      <c r="C221">
        <v>0.18</v>
      </c>
      <c r="D221">
        <v>0.18</v>
      </c>
      <c r="E221">
        <v>0.18</v>
      </c>
      <c r="F221">
        <v>1.274</v>
      </c>
      <c r="G221">
        <v>1.274</v>
      </c>
      <c r="H221">
        <v>1.274</v>
      </c>
      <c r="I221">
        <v>1.274</v>
      </c>
      <c r="J221" t="str">
        <f t="shared" si="18"/>
        <v>rest</v>
      </c>
      <c r="M221">
        <f t="shared" si="14"/>
        <v>0.18</v>
      </c>
      <c r="O221">
        <f t="shared" si="15"/>
        <v>6.4150488359999997E-3</v>
      </c>
      <c r="R221" t="str">
        <f t="shared" si="16"/>
        <v/>
      </c>
    </row>
    <row r="222" spans="1:20" x14ac:dyDescent="0.35">
      <c r="A222" s="1">
        <v>1.0416666666666667E-3</v>
      </c>
      <c r="B222">
        <v>0.2</v>
      </c>
      <c r="C222">
        <v>0.2</v>
      </c>
      <c r="D222">
        <v>0.2</v>
      </c>
      <c r="E222">
        <v>0.2</v>
      </c>
      <c r="F222">
        <v>1.2749999999999999</v>
      </c>
      <c r="G222">
        <v>1.2749999999999999</v>
      </c>
      <c r="H222">
        <v>1.2749999999999999</v>
      </c>
      <c r="I222">
        <v>1.2749999999999999</v>
      </c>
      <c r="J222" t="str">
        <f t="shared" si="18"/>
        <v>rest</v>
      </c>
      <c r="M222">
        <f t="shared" si="14"/>
        <v>0.2</v>
      </c>
      <c r="O222">
        <f t="shared" si="15"/>
        <v>3.6112888359999978E-3</v>
      </c>
      <c r="R222" t="str">
        <f t="shared" si="16"/>
        <v/>
      </c>
    </row>
    <row r="223" spans="1:20" x14ac:dyDescent="0.35">
      <c r="A223" s="1">
        <v>1.0532407407407407E-3</v>
      </c>
      <c r="B223">
        <v>0.20399999999999999</v>
      </c>
      <c r="C223">
        <v>0.20399999999999999</v>
      </c>
      <c r="D223">
        <v>0.20399999999999999</v>
      </c>
      <c r="E223">
        <v>0.20399999999999999</v>
      </c>
      <c r="F223">
        <v>1.274</v>
      </c>
      <c r="G223">
        <v>1.274</v>
      </c>
      <c r="H223">
        <v>1.274</v>
      </c>
      <c r="I223">
        <v>1.274</v>
      </c>
      <c r="J223" t="str">
        <f t="shared" si="18"/>
        <v>rest</v>
      </c>
      <c r="M223">
        <f t="shared" si="14"/>
        <v>0.20399999999999999</v>
      </c>
      <c r="O223">
        <f t="shared" si="15"/>
        <v>3.1465368360000007E-3</v>
      </c>
      <c r="R223" t="str">
        <f t="shared" si="16"/>
        <v/>
      </c>
    </row>
    <row r="224" spans="1:20" x14ac:dyDescent="0.35">
      <c r="A224" s="1">
        <v>1.0648148148148147E-3</v>
      </c>
      <c r="B224">
        <v>0.378</v>
      </c>
      <c r="C224">
        <v>0.378</v>
      </c>
      <c r="D224">
        <v>0.378</v>
      </c>
      <c r="E224">
        <v>0.378</v>
      </c>
      <c r="F224">
        <v>1.2729999999999999</v>
      </c>
      <c r="G224">
        <v>1.2729999999999999</v>
      </c>
      <c r="H224">
        <v>1.2729999999999999</v>
      </c>
      <c r="I224">
        <v>1.2729999999999999</v>
      </c>
      <c r="J224" t="str">
        <f t="shared" si="18"/>
        <v>rest</v>
      </c>
      <c r="M224">
        <f t="shared" si="14"/>
        <v>0.378</v>
      </c>
      <c r="O224">
        <f t="shared" si="15"/>
        <v>1.3901824836000002E-2</v>
      </c>
      <c r="R224" t="str">
        <f t="shared" si="16"/>
        <v/>
      </c>
    </row>
    <row r="225" spans="1:20" x14ac:dyDescent="0.35">
      <c r="A225" s="1">
        <v>1.0763888888888889E-3</v>
      </c>
      <c r="B225">
        <v>0.59499999999999997</v>
      </c>
      <c r="C225">
        <v>0.59499999999999997</v>
      </c>
      <c r="D225">
        <v>0.59499999999999997</v>
      </c>
      <c r="E225">
        <v>0.59499999999999997</v>
      </c>
      <c r="F225">
        <v>1.276</v>
      </c>
      <c r="G225">
        <v>1.276</v>
      </c>
      <c r="H225">
        <v>1.276</v>
      </c>
      <c r="I225">
        <v>1.276</v>
      </c>
      <c r="J225" t="s">
        <v>8</v>
      </c>
      <c r="M225" t="str">
        <f t="shared" si="14"/>
        <v/>
      </c>
      <c r="R225">
        <f t="shared" si="16"/>
        <v>0.59499999999999997</v>
      </c>
      <c r="T225">
        <f t="shared" si="17"/>
        <v>0.106457985841</v>
      </c>
    </row>
    <row r="226" spans="1:20" x14ac:dyDescent="0.35">
      <c r="A226" s="1">
        <v>1.0879629629629629E-3</v>
      </c>
      <c r="B226">
        <v>0.219</v>
      </c>
      <c r="C226">
        <v>0.219</v>
      </c>
      <c r="D226">
        <v>0.219</v>
      </c>
      <c r="E226">
        <v>0.219</v>
      </c>
      <c r="F226">
        <v>1.274</v>
      </c>
      <c r="G226">
        <v>1.274</v>
      </c>
      <c r="H226">
        <v>1.274</v>
      </c>
      <c r="I226">
        <v>1.274</v>
      </c>
      <c r="J226" t="str">
        <f t="shared" si="18"/>
        <v>rest</v>
      </c>
      <c r="M226">
        <f t="shared" si="14"/>
        <v>0.219</v>
      </c>
      <c r="O226">
        <f t="shared" si="15"/>
        <v>1.6887168359999993E-3</v>
      </c>
      <c r="R226" t="str">
        <f t="shared" si="16"/>
        <v/>
      </c>
    </row>
    <row r="227" spans="1:20" x14ac:dyDescent="0.35">
      <c r="A227" s="1">
        <v>1.0995370370370371E-3</v>
      </c>
      <c r="B227">
        <v>0.189</v>
      </c>
      <c r="C227">
        <v>0.189</v>
      </c>
      <c r="D227">
        <v>0.189</v>
      </c>
      <c r="E227">
        <v>0.189</v>
      </c>
      <c r="F227">
        <v>1.272</v>
      </c>
      <c r="G227">
        <v>1.272</v>
      </c>
      <c r="H227">
        <v>1.272</v>
      </c>
      <c r="I227">
        <v>1.272</v>
      </c>
      <c r="J227" t="str">
        <f t="shared" si="18"/>
        <v>rest</v>
      </c>
      <c r="M227">
        <f t="shared" si="14"/>
        <v>0.189</v>
      </c>
      <c r="O227">
        <f t="shared" si="15"/>
        <v>5.0543568359999987E-3</v>
      </c>
      <c r="R227" t="str">
        <f t="shared" si="16"/>
        <v/>
      </c>
    </row>
    <row r="228" spans="1:20" x14ac:dyDescent="0.35">
      <c r="A228" s="1">
        <v>1.1111111111111111E-3</v>
      </c>
      <c r="B228">
        <v>0.23799999999999999</v>
      </c>
      <c r="C228">
        <v>0.23799999999999999</v>
      </c>
      <c r="D228">
        <v>0.23799999999999999</v>
      </c>
      <c r="E228">
        <v>0.23799999999999999</v>
      </c>
      <c r="F228">
        <v>1.276</v>
      </c>
      <c r="G228">
        <v>1.276</v>
      </c>
      <c r="H228">
        <v>1.276</v>
      </c>
      <c r="I228">
        <v>1.276</v>
      </c>
      <c r="J228" t="str">
        <f t="shared" si="18"/>
        <v>rest</v>
      </c>
      <c r="M228">
        <f t="shared" si="14"/>
        <v>0.23799999999999999</v>
      </c>
      <c r="O228">
        <f t="shared" si="15"/>
        <v>4.8814483600000011E-4</v>
      </c>
      <c r="R228" t="str">
        <f t="shared" si="16"/>
        <v/>
      </c>
    </row>
    <row r="229" spans="1:20" x14ac:dyDescent="0.35">
      <c r="A229" s="1">
        <v>1.1226851851851851E-3</v>
      </c>
      <c r="B229">
        <v>0.23</v>
      </c>
      <c r="C229">
        <v>0.23</v>
      </c>
      <c r="D229">
        <v>0.23</v>
      </c>
      <c r="E229">
        <v>0.23</v>
      </c>
      <c r="F229">
        <v>1.2749999999999999</v>
      </c>
      <c r="G229">
        <v>1.2749999999999999</v>
      </c>
      <c r="H229">
        <v>1.2749999999999999</v>
      </c>
      <c r="I229">
        <v>1.2749999999999999</v>
      </c>
      <c r="J229" t="str">
        <f t="shared" si="18"/>
        <v>rest</v>
      </c>
      <c r="M229">
        <f t="shared" si="14"/>
        <v>0.23</v>
      </c>
      <c r="O229">
        <f t="shared" si="15"/>
        <v>9.0564883599999894E-4</v>
      </c>
      <c r="R229" t="str">
        <f t="shared" si="16"/>
        <v/>
      </c>
    </row>
    <row r="230" spans="1:20" x14ac:dyDescent="0.35">
      <c r="A230" s="1">
        <v>1.1342592592592591E-3</v>
      </c>
      <c r="B230">
        <v>0.23499999999999999</v>
      </c>
      <c r="C230">
        <v>0.23499999999999999</v>
      </c>
      <c r="D230">
        <v>0.23499999999999999</v>
      </c>
      <c r="E230">
        <v>0.23499999999999999</v>
      </c>
      <c r="F230">
        <v>1.2749999999999999</v>
      </c>
      <c r="G230">
        <v>1.2749999999999999</v>
      </c>
      <c r="H230">
        <v>1.2749999999999999</v>
      </c>
      <c r="I230">
        <v>1.2749999999999999</v>
      </c>
      <c r="J230" t="str">
        <f t="shared" si="18"/>
        <v>rest</v>
      </c>
      <c r="M230">
        <f t="shared" si="14"/>
        <v>0.23499999999999999</v>
      </c>
      <c r="O230">
        <f t="shared" si="15"/>
        <v>6.2970883600000022E-4</v>
      </c>
      <c r="R230" t="str">
        <f t="shared" si="16"/>
        <v/>
      </c>
    </row>
    <row r="231" spans="1:20" x14ac:dyDescent="0.35">
      <c r="A231" s="1">
        <v>1.1458333333333333E-3</v>
      </c>
      <c r="B231">
        <v>0.63500000000000001</v>
      </c>
      <c r="C231">
        <v>0.63500000000000001</v>
      </c>
      <c r="D231">
        <v>0.63500000000000001</v>
      </c>
      <c r="E231">
        <v>0.63500000000000001</v>
      </c>
      <c r="F231">
        <v>1.2729999999999999</v>
      </c>
      <c r="G231">
        <v>1.2729999999999999</v>
      </c>
      <c r="H231">
        <v>1.2729999999999999</v>
      </c>
      <c r="I231">
        <v>1.2729999999999999</v>
      </c>
      <c r="J231" t="s">
        <v>8</v>
      </c>
      <c r="M231" t="str">
        <f t="shared" si="14"/>
        <v/>
      </c>
      <c r="R231">
        <f t="shared" si="16"/>
        <v>0.63500000000000001</v>
      </c>
      <c r="T231">
        <f t="shared" si="17"/>
        <v>8.1955665840999975E-2</v>
      </c>
    </row>
    <row r="232" spans="1:20" x14ac:dyDescent="0.35">
      <c r="A232" s="1">
        <v>1.1574074074074073E-3</v>
      </c>
      <c r="B232">
        <v>0.70099999999999996</v>
      </c>
      <c r="C232">
        <v>0.70099999999999996</v>
      </c>
      <c r="D232">
        <v>0.70099999999999996</v>
      </c>
      <c r="E232">
        <v>0.70099999999999996</v>
      </c>
      <c r="F232">
        <v>1.2729999999999999</v>
      </c>
      <c r="G232">
        <v>1.2729999999999999</v>
      </c>
      <c r="H232">
        <v>1.2729999999999999</v>
      </c>
      <c r="I232">
        <v>1.2729999999999999</v>
      </c>
      <c r="J232" t="str">
        <f t="shared" si="18"/>
        <v>rest</v>
      </c>
      <c r="M232">
        <f t="shared" si="14"/>
        <v>0.70099999999999996</v>
      </c>
      <c r="O232">
        <f t="shared" si="15"/>
        <v>0.19439810083599998</v>
      </c>
      <c r="R232" t="str">
        <f t="shared" si="16"/>
        <v/>
      </c>
    </row>
    <row r="233" spans="1:20" x14ac:dyDescent="0.35">
      <c r="A233" s="1">
        <v>1.1689814814814816E-3</v>
      </c>
      <c r="B233">
        <v>0.29199999999999998</v>
      </c>
      <c r="C233">
        <v>0.29199999999999998</v>
      </c>
      <c r="D233">
        <v>0.29199999999999998</v>
      </c>
      <c r="E233">
        <v>0.29199999999999998</v>
      </c>
      <c r="F233">
        <v>1.2749999999999999</v>
      </c>
      <c r="G233">
        <v>1.2749999999999999</v>
      </c>
      <c r="H233">
        <v>1.2749999999999999</v>
      </c>
      <c r="I233">
        <v>1.2749999999999999</v>
      </c>
      <c r="J233" t="str">
        <f t="shared" si="18"/>
        <v>rest</v>
      </c>
      <c r="M233">
        <f t="shared" si="14"/>
        <v>0.29199999999999998</v>
      </c>
      <c r="O233">
        <f t="shared" si="15"/>
        <v>1.0179928359999994E-3</v>
      </c>
      <c r="R233" t="str">
        <f t="shared" si="16"/>
        <v/>
      </c>
    </row>
    <row r="234" spans="1:20" x14ac:dyDescent="0.35">
      <c r="A234" s="1">
        <v>1.1805555555555556E-3</v>
      </c>
      <c r="B234">
        <v>0.19600000000000001</v>
      </c>
      <c r="C234">
        <v>0.19600000000000001</v>
      </c>
      <c r="D234">
        <v>0.19600000000000001</v>
      </c>
      <c r="E234">
        <v>0.19600000000000001</v>
      </c>
      <c r="F234">
        <v>1.276</v>
      </c>
      <c r="G234">
        <v>1.276</v>
      </c>
      <c r="H234">
        <v>1.276</v>
      </c>
      <c r="I234">
        <v>1.276</v>
      </c>
      <c r="J234" t="str">
        <f t="shared" si="18"/>
        <v>rest</v>
      </c>
      <c r="M234">
        <f t="shared" si="14"/>
        <v>0.19600000000000001</v>
      </c>
      <c r="O234">
        <f t="shared" si="15"/>
        <v>4.1080408359999978E-3</v>
      </c>
      <c r="R234" t="str">
        <f t="shared" si="16"/>
        <v/>
      </c>
    </row>
    <row r="235" spans="1:20" x14ac:dyDescent="0.35">
      <c r="A235" s="1">
        <v>1.1921296296296296E-3</v>
      </c>
      <c r="B235">
        <v>0.19800000000000001</v>
      </c>
      <c r="C235">
        <v>0.19800000000000001</v>
      </c>
      <c r="D235">
        <v>0.19800000000000001</v>
      </c>
      <c r="E235">
        <v>0.19800000000000001</v>
      </c>
      <c r="F235">
        <v>1.272</v>
      </c>
      <c r="G235">
        <v>1.272</v>
      </c>
      <c r="H235">
        <v>1.272</v>
      </c>
      <c r="I235">
        <v>1.272</v>
      </c>
      <c r="J235" t="str">
        <f t="shared" si="18"/>
        <v>rest</v>
      </c>
      <c r="M235">
        <f t="shared" si="14"/>
        <v>0.19800000000000001</v>
      </c>
      <c r="O235">
        <f t="shared" si="15"/>
        <v>3.8556648359999979E-3</v>
      </c>
      <c r="R235" t="str">
        <f t="shared" si="16"/>
        <v/>
      </c>
    </row>
    <row r="236" spans="1:20" x14ac:dyDescent="0.35">
      <c r="A236" s="1">
        <v>1.2037037037037038E-3</v>
      </c>
      <c r="B236">
        <v>0.21299999999999999</v>
      </c>
      <c r="C236">
        <v>0.21299999999999999</v>
      </c>
      <c r="D236">
        <v>0.21299999999999999</v>
      </c>
      <c r="E236">
        <v>0.21299999999999999</v>
      </c>
      <c r="F236">
        <v>1.2749999999999999</v>
      </c>
      <c r="G236">
        <v>1.2749999999999999</v>
      </c>
      <c r="H236">
        <v>1.2749999999999999</v>
      </c>
      <c r="I236">
        <v>1.2749999999999999</v>
      </c>
      <c r="J236" t="str">
        <f t="shared" si="18"/>
        <v>rest</v>
      </c>
      <c r="M236">
        <f t="shared" si="14"/>
        <v>0.21299999999999999</v>
      </c>
      <c r="O236">
        <f t="shared" si="15"/>
        <v>2.2178448359999998E-3</v>
      </c>
      <c r="R236" t="str">
        <f t="shared" si="16"/>
        <v/>
      </c>
    </row>
    <row r="237" spans="1:20" x14ac:dyDescent="0.35">
      <c r="A237" s="1">
        <v>1.2152777777777778E-3</v>
      </c>
      <c r="B237">
        <v>0.221</v>
      </c>
      <c r="C237">
        <v>0.221</v>
      </c>
      <c r="D237">
        <v>0.221</v>
      </c>
      <c r="E237">
        <v>0.221</v>
      </c>
      <c r="F237">
        <v>1.272</v>
      </c>
      <c r="G237">
        <v>1.272</v>
      </c>
      <c r="H237">
        <v>1.272</v>
      </c>
      <c r="I237">
        <v>1.272</v>
      </c>
      <c r="J237" t="str">
        <f t="shared" si="18"/>
        <v>rest</v>
      </c>
      <c r="M237">
        <f t="shared" si="14"/>
        <v>0.221</v>
      </c>
      <c r="O237">
        <f t="shared" si="15"/>
        <v>1.5283408359999993E-3</v>
      </c>
      <c r="R237" t="str">
        <f t="shared" si="16"/>
        <v/>
      </c>
    </row>
    <row r="238" spans="1:20" x14ac:dyDescent="0.35">
      <c r="A238" s="1">
        <v>1.2268518518518518E-3</v>
      </c>
      <c r="B238">
        <v>0.42799999999999999</v>
      </c>
      <c r="C238">
        <v>0.42799999999999999</v>
      </c>
      <c r="D238">
        <v>0.42799999999999999</v>
      </c>
      <c r="E238">
        <v>0.42799999999999999</v>
      </c>
      <c r="F238">
        <v>1.272</v>
      </c>
      <c r="G238">
        <v>1.272</v>
      </c>
      <c r="H238">
        <v>1.272</v>
      </c>
      <c r="I238">
        <v>1.272</v>
      </c>
      <c r="J238" t="str">
        <f t="shared" si="18"/>
        <v>rest</v>
      </c>
      <c r="M238">
        <f t="shared" si="14"/>
        <v>0.42799999999999999</v>
      </c>
      <c r="O238">
        <f t="shared" si="15"/>
        <v>2.8192424835999999E-2</v>
      </c>
      <c r="R238" t="str">
        <f t="shared" si="16"/>
        <v/>
      </c>
    </row>
    <row r="239" spans="1:20" x14ac:dyDescent="0.35">
      <c r="A239" s="1">
        <v>1.2384259259259258E-3</v>
      </c>
      <c r="B239">
        <v>0.59599999999999997</v>
      </c>
      <c r="C239">
        <v>0.59599999999999997</v>
      </c>
      <c r="D239">
        <v>0.59599999999999997</v>
      </c>
      <c r="E239">
        <v>0.59599999999999997</v>
      </c>
      <c r="F239">
        <v>1.274</v>
      </c>
      <c r="G239">
        <v>1.274</v>
      </c>
      <c r="H239">
        <v>1.274</v>
      </c>
      <c r="I239">
        <v>1.274</v>
      </c>
      <c r="J239" t="s">
        <v>8</v>
      </c>
      <c r="M239" t="str">
        <f t="shared" si="14"/>
        <v/>
      </c>
      <c r="R239">
        <f t="shared" si="16"/>
        <v>0.59599999999999997</v>
      </c>
      <c r="T239">
        <f t="shared" si="17"/>
        <v>0.10580642784099999</v>
      </c>
    </row>
    <row r="240" spans="1:20" x14ac:dyDescent="0.35">
      <c r="A240" s="1">
        <v>1.25E-3</v>
      </c>
      <c r="B240">
        <v>0.28299999999999997</v>
      </c>
      <c r="C240">
        <v>0.28299999999999997</v>
      </c>
      <c r="D240">
        <v>0.28299999999999997</v>
      </c>
      <c r="E240">
        <v>0.28299999999999997</v>
      </c>
      <c r="F240">
        <v>1.2749999999999999</v>
      </c>
      <c r="G240">
        <v>1.2749999999999999</v>
      </c>
      <c r="H240">
        <v>1.2749999999999999</v>
      </c>
      <c r="I240">
        <v>1.2749999999999999</v>
      </c>
      <c r="J240" t="str">
        <f t="shared" si="18"/>
        <v>rest</v>
      </c>
      <c r="M240">
        <f t="shared" si="14"/>
        <v>0.28299999999999997</v>
      </c>
      <c r="O240">
        <f t="shared" si="15"/>
        <v>5.2468483599999913E-4</v>
      </c>
      <c r="R240" t="str">
        <f t="shared" si="16"/>
        <v/>
      </c>
    </row>
    <row r="241" spans="1:20" x14ac:dyDescent="0.35">
      <c r="A241" s="1">
        <v>1.261574074074074E-3</v>
      </c>
      <c r="B241">
        <v>0.20899999999999999</v>
      </c>
      <c r="C241">
        <v>0.20899999999999999</v>
      </c>
      <c r="D241">
        <v>0.20899999999999999</v>
      </c>
      <c r="E241">
        <v>0.20899999999999999</v>
      </c>
      <c r="F241">
        <v>1.274</v>
      </c>
      <c r="G241">
        <v>1.274</v>
      </c>
      <c r="H241">
        <v>1.274</v>
      </c>
      <c r="I241">
        <v>1.274</v>
      </c>
      <c r="J241" t="str">
        <f t="shared" si="18"/>
        <v>rest</v>
      </c>
      <c r="M241">
        <f t="shared" si="14"/>
        <v>0.20899999999999999</v>
      </c>
      <c r="O241">
        <f t="shared" si="15"/>
        <v>2.6105968359999999E-3</v>
      </c>
      <c r="R241" t="str">
        <f t="shared" si="16"/>
        <v/>
      </c>
    </row>
    <row r="242" spans="1:20" x14ac:dyDescent="0.35">
      <c r="A242" s="1">
        <v>1.2731481481481483E-3</v>
      </c>
      <c r="B242">
        <v>0.16800000000000001</v>
      </c>
      <c r="C242">
        <v>0.16800000000000001</v>
      </c>
      <c r="D242">
        <v>0.16800000000000001</v>
      </c>
      <c r="E242">
        <v>0.16800000000000001</v>
      </c>
      <c r="F242">
        <v>1.272</v>
      </c>
      <c r="G242">
        <v>1.272</v>
      </c>
      <c r="H242">
        <v>1.272</v>
      </c>
      <c r="I242">
        <v>1.272</v>
      </c>
      <c r="J242" t="str">
        <f t="shared" si="18"/>
        <v>rest</v>
      </c>
      <c r="M242">
        <f t="shared" si="14"/>
        <v>0.16800000000000001</v>
      </c>
      <c r="O242">
        <f t="shared" si="15"/>
        <v>8.4813048359999969E-3</v>
      </c>
      <c r="R242" t="str">
        <f t="shared" si="16"/>
        <v/>
      </c>
    </row>
    <row r="243" spans="1:20" x14ac:dyDescent="0.35">
      <c r="A243" s="1">
        <v>1.2847222222222223E-3</v>
      </c>
      <c r="B243">
        <v>0.16900000000000001</v>
      </c>
      <c r="C243">
        <v>0.16900000000000001</v>
      </c>
      <c r="D243">
        <v>0.16900000000000001</v>
      </c>
      <c r="E243">
        <v>0.16900000000000001</v>
      </c>
      <c r="F243">
        <v>1.272</v>
      </c>
      <c r="G243">
        <v>1.272</v>
      </c>
      <c r="H243">
        <v>1.272</v>
      </c>
      <c r="I243">
        <v>1.272</v>
      </c>
      <c r="J243" t="str">
        <f t="shared" si="18"/>
        <v>rest</v>
      </c>
      <c r="M243">
        <f t="shared" si="14"/>
        <v>0.16900000000000001</v>
      </c>
      <c r="O243">
        <f t="shared" si="15"/>
        <v>8.2981168359999961E-3</v>
      </c>
      <c r="R243" t="str">
        <f t="shared" si="16"/>
        <v/>
      </c>
    </row>
    <row r="244" spans="1:20" x14ac:dyDescent="0.35">
      <c r="A244" s="1">
        <v>1.2962962962962963E-3</v>
      </c>
      <c r="B244">
        <v>0.17</v>
      </c>
      <c r="C244">
        <v>0.17</v>
      </c>
      <c r="D244">
        <v>0.17</v>
      </c>
      <c r="E244">
        <v>0.17</v>
      </c>
      <c r="F244">
        <v>1.27</v>
      </c>
      <c r="G244">
        <v>1.27</v>
      </c>
      <c r="H244">
        <v>1.27</v>
      </c>
      <c r="I244">
        <v>1.27</v>
      </c>
      <c r="J244" t="str">
        <f t="shared" si="18"/>
        <v>rest</v>
      </c>
      <c r="M244">
        <f t="shared" si="14"/>
        <v>0.17</v>
      </c>
      <c r="O244">
        <f t="shared" si="15"/>
        <v>8.1169288359999956E-3</v>
      </c>
      <c r="R244" t="str">
        <f t="shared" si="16"/>
        <v/>
      </c>
    </row>
    <row r="245" spans="1:20" x14ac:dyDescent="0.35">
      <c r="A245" s="1">
        <v>1.3078703703703705E-3</v>
      </c>
      <c r="B245">
        <v>0.38400000000000001</v>
      </c>
      <c r="C245">
        <v>0.38400000000000001</v>
      </c>
      <c r="D245">
        <v>0.38400000000000001</v>
      </c>
      <c r="E245">
        <v>0.38400000000000001</v>
      </c>
      <c r="F245">
        <v>1.2729999999999999</v>
      </c>
      <c r="G245">
        <v>1.2729999999999999</v>
      </c>
      <c r="H245">
        <v>1.2729999999999999</v>
      </c>
      <c r="I245">
        <v>1.2729999999999999</v>
      </c>
      <c r="J245" t="str">
        <f t="shared" si="18"/>
        <v>rest</v>
      </c>
      <c r="M245">
        <f t="shared" si="14"/>
        <v>0.38400000000000001</v>
      </c>
      <c r="O245">
        <f t="shared" si="15"/>
        <v>1.5352696836000004E-2</v>
      </c>
      <c r="R245" t="str">
        <f t="shared" si="16"/>
        <v/>
      </c>
    </row>
    <row r="246" spans="1:20" x14ac:dyDescent="0.35">
      <c r="A246" s="1">
        <v>1.3194444444444443E-3</v>
      </c>
      <c r="B246">
        <v>0.75800000000000001</v>
      </c>
      <c r="C246">
        <v>0.75800000000000001</v>
      </c>
      <c r="D246">
        <v>0.75800000000000001</v>
      </c>
      <c r="E246">
        <v>0.75800000000000001</v>
      </c>
      <c r="F246">
        <v>1.274</v>
      </c>
      <c r="G246">
        <v>1.274</v>
      </c>
      <c r="H246">
        <v>1.274</v>
      </c>
      <c r="I246">
        <v>1.274</v>
      </c>
      <c r="J246" t="s">
        <v>8</v>
      </c>
      <c r="M246" t="str">
        <f t="shared" si="14"/>
        <v/>
      </c>
      <c r="R246">
        <f t="shared" si="16"/>
        <v>0.75800000000000001</v>
      </c>
      <c r="T246">
        <f t="shared" si="17"/>
        <v>2.6660031840999986E-2</v>
      </c>
    </row>
    <row r="247" spans="1:20" x14ac:dyDescent="0.35">
      <c r="A247" s="1">
        <v>1.3310185185185185E-3</v>
      </c>
      <c r="B247">
        <v>0.20399999999999999</v>
      </c>
      <c r="C247">
        <v>0.20399999999999999</v>
      </c>
      <c r="D247">
        <v>0.20399999999999999</v>
      </c>
      <c r="E247">
        <v>0.20399999999999999</v>
      </c>
      <c r="F247">
        <v>1.2709999999999999</v>
      </c>
      <c r="G247">
        <v>1.2709999999999999</v>
      </c>
      <c r="H247">
        <v>1.2709999999999999</v>
      </c>
      <c r="I247">
        <v>1.2709999999999999</v>
      </c>
      <c r="J247" t="str">
        <f t="shared" si="18"/>
        <v>rest</v>
      </c>
      <c r="M247">
        <f t="shared" si="14"/>
        <v>0.20399999999999999</v>
      </c>
      <c r="O247">
        <f t="shared" si="15"/>
        <v>3.1465368360000007E-3</v>
      </c>
      <c r="R247" t="str">
        <f t="shared" si="16"/>
        <v/>
      </c>
    </row>
    <row r="248" spans="1:20" x14ac:dyDescent="0.35">
      <c r="A248" s="1">
        <v>1.3425925925925925E-3</v>
      </c>
      <c r="B248">
        <v>0.16700000000000001</v>
      </c>
      <c r="C248">
        <v>0.16700000000000001</v>
      </c>
      <c r="D248">
        <v>0.16700000000000001</v>
      </c>
      <c r="E248">
        <v>0.16700000000000001</v>
      </c>
      <c r="F248">
        <v>1.268</v>
      </c>
      <c r="G248">
        <v>1.268</v>
      </c>
      <c r="H248">
        <v>1.268</v>
      </c>
      <c r="I248">
        <v>1.268</v>
      </c>
      <c r="J248" t="str">
        <f t="shared" si="18"/>
        <v>rest</v>
      </c>
      <c r="M248">
        <f t="shared" si="14"/>
        <v>0.16700000000000001</v>
      </c>
      <c r="O248">
        <f t="shared" si="15"/>
        <v>8.6664928359999963E-3</v>
      </c>
      <c r="R248" t="str">
        <f t="shared" si="16"/>
        <v/>
      </c>
    </row>
    <row r="249" spans="1:20" x14ac:dyDescent="0.35">
      <c r="A249" s="1">
        <v>1.3541666666666667E-3</v>
      </c>
      <c r="B249">
        <v>0.14899999999999999</v>
      </c>
      <c r="C249">
        <v>0.14899999999999999</v>
      </c>
      <c r="D249">
        <v>0.14899999999999999</v>
      </c>
      <c r="E249">
        <v>0.14899999999999999</v>
      </c>
      <c r="F249">
        <v>1.2689999999999999</v>
      </c>
      <c r="G249">
        <v>1.2689999999999999</v>
      </c>
      <c r="H249">
        <v>1.2689999999999999</v>
      </c>
      <c r="I249">
        <v>1.2689999999999999</v>
      </c>
      <c r="J249" t="str">
        <f t="shared" si="18"/>
        <v>rest</v>
      </c>
      <c r="M249">
        <f t="shared" si="14"/>
        <v>0.14899999999999999</v>
      </c>
      <c r="O249">
        <f t="shared" si="15"/>
        <v>1.2341876836E-2</v>
      </c>
      <c r="R249" t="str">
        <f t="shared" si="16"/>
        <v/>
      </c>
    </row>
    <row r="250" spans="1:20" x14ac:dyDescent="0.35">
      <c r="A250" s="1">
        <v>1.3657407407407409E-3</v>
      </c>
      <c r="B250">
        <v>0.16400000000000001</v>
      </c>
      <c r="C250">
        <v>0.16400000000000001</v>
      </c>
      <c r="D250">
        <v>0.16400000000000001</v>
      </c>
      <c r="E250">
        <v>0.16400000000000001</v>
      </c>
      <c r="F250">
        <v>1.272</v>
      </c>
      <c r="G250">
        <v>1.272</v>
      </c>
      <c r="H250">
        <v>1.272</v>
      </c>
      <c r="I250">
        <v>1.272</v>
      </c>
      <c r="J250" t="str">
        <f t="shared" si="18"/>
        <v>rest</v>
      </c>
      <c r="M250">
        <f t="shared" si="14"/>
        <v>0.16400000000000001</v>
      </c>
      <c r="O250">
        <f t="shared" si="15"/>
        <v>9.2340568359999976E-3</v>
      </c>
      <c r="R250" t="str">
        <f t="shared" si="16"/>
        <v/>
      </c>
    </row>
    <row r="251" spans="1:20" x14ac:dyDescent="0.35">
      <c r="A251" s="1">
        <v>1.3773148148148147E-3</v>
      </c>
      <c r="B251">
        <v>0.28799999999999998</v>
      </c>
      <c r="C251">
        <v>0.28799999999999998</v>
      </c>
      <c r="D251">
        <v>0.28799999999999998</v>
      </c>
      <c r="E251">
        <v>0.28799999999999998</v>
      </c>
      <c r="F251">
        <v>1.2689999999999999</v>
      </c>
      <c r="G251">
        <v>1.2689999999999999</v>
      </c>
      <c r="H251">
        <v>1.2689999999999999</v>
      </c>
      <c r="I251">
        <v>1.2689999999999999</v>
      </c>
      <c r="J251" t="str">
        <f t="shared" si="18"/>
        <v>rest</v>
      </c>
      <c r="M251">
        <f t="shared" si="14"/>
        <v>0.28799999999999998</v>
      </c>
      <c r="O251">
        <f t="shared" si="15"/>
        <v>7.787448359999992E-4</v>
      </c>
      <c r="R251" t="str">
        <f t="shared" si="16"/>
        <v/>
      </c>
    </row>
    <row r="252" spans="1:20" x14ac:dyDescent="0.35">
      <c r="A252" s="1">
        <v>1.3888888888888889E-3</v>
      </c>
      <c r="B252">
        <v>0.75900000000000001</v>
      </c>
      <c r="C252">
        <v>0.75900000000000001</v>
      </c>
      <c r="D252">
        <v>0.75900000000000001</v>
      </c>
      <c r="E252">
        <v>0.75900000000000001</v>
      </c>
      <c r="F252">
        <v>1.2709999999999999</v>
      </c>
      <c r="G252">
        <v>1.2709999999999999</v>
      </c>
      <c r="H252">
        <v>1.2709999999999999</v>
      </c>
      <c r="I252">
        <v>1.2709999999999999</v>
      </c>
      <c r="J252" t="s">
        <v>8</v>
      </c>
      <c r="M252" t="str">
        <f t="shared" si="14"/>
        <v/>
      </c>
      <c r="R252">
        <f t="shared" si="16"/>
        <v>0.75900000000000001</v>
      </c>
      <c r="T252">
        <f t="shared" si="17"/>
        <v>2.6334473840999986E-2</v>
      </c>
    </row>
    <row r="253" spans="1:20" x14ac:dyDescent="0.35">
      <c r="A253" s="1">
        <v>1.4004629629629629E-3</v>
      </c>
      <c r="B253">
        <v>0.224</v>
      </c>
      <c r="C253">
        <v>0.224</v>
      </c>
      <c r="D253">
        <v>0.224</v>
      </c>
      <c r="E253">
        <v>0.224</v>
      </c>
      <c r="F253">
        <v>1.272</v>
      </c>
      <c r="G253">
        <v>1.272</v>
      </c>
      <c r="H253">
        <v>1.272</v>
      </c>
      <c r="I253">
        <v>1.272</v>
      </c>
      <c r="J253" t="str">
        <f t="shared" si="18"/>
        <v>rest</v>
      </c>
      <c r="M253">
        <f t="shared" si="14"/>
        <v>0.224</v>
      </c>
      <c r="O253">
        <f t="shared" si="15"/>
        <v>1.3027768359999991E-3</v>
      </c>
      <c r="R253" t="str">
        <f t="shared" si="16"/>
        <v/>
      </c>
    </row>
    <row r="254" spans="1:20" x14ac:dyDescent="0.35">
      <c r="A254" s="1">
        <v>1.4120370370370369E-3</v>
      </c>
      <c r="B254">
        <v>0.14899999999999999</v>
      </c>
      <c r="C254">
        <v>0.14899999999999999</v>
      </c>
      <c r="D254">
        <v>0.14899999999999999</v>
      </c>
      <c r="E254">
        <v>0.14899999999999999</v>
      </c>
      <c r="F254">
        <v>1.2669999999999999</v>
      </c>
      <c r="G254">
        <v>1.2669999999999999</v>
      </c>
      <c r="H254">
        <v>1.2669999999999999</v>
      </c>
      <c r="I254">
        <v>1.2669999999999999</v>
      </c>
      <c r="J254" t="str">
        <f t="shared" si="18"/>
        <v>rest</v>
      </c>
      <c r="M254">
        <f t="shared" si="14"/>
        <v>0.14899999999999999</v>
      </c>
      <c r="O254">
        <f t="shared" si="15"/>
        <v>1.2341876836E-2</v>
      </c>
      <c r="R254" t="str">
        <f t="shared" si="16"/>
        <v/>
      </c>
    </row>
    <row r="255" spans="1:20" x14ac:dyDescent="0.35">
      <c r="A255" s="1">
        <v>1.423611111111111E-3</v>
      </c>
      <c r="B255">
        <v>0.15</v>
      </c>
      <c r="C255">
        <v>0.15</v>
      </c>
      <c r="D255">
        <v>0.15</v>
      </c>
      <c r="E255">
        <v>0.15</v>
      </c>
      <c r="F255">
        <v>1.27</v>
      </c>
      <c r="G255">
        <v>1.27</v>
      </c>
      <c r="H255">
        <v>1.27</v>
      </c>
      <c r="I255">
        <v>1.27</v>
      </c>
      <c r="J255" t="str">
        <f t="shared" si="18"/>
        <v>rest</v>
      </c>
      <c r="M255">
        <f t="shared" si="14"/>
        <v>0.15</v>
      </c>
      <c r="O255">
        <f t="shared" si="15"/>
        <v>1.2120688835999999E-2</v>
      </c>
      <c r="R255" t="str">
        <f t="shared" si="16"/>
        <v/>
      </c>
    </row>
    <row r="256" spans="1:20" x14ac:dyDescent="0.35">
      <c r="A256" s="1">
        <v>1.4351851851851854E-3</v>
      </c>
      <c r="B256">
        <v>0.17</v>
      </c>
      <c r="C256">
        <v>0.17</v>
      </c>
      <c r="D256">
        <v>0.17</v>
      </c>
      <c r="E256">
        <v>0.17</v>
      </c>
      <c r="F256">
        <v>1.27</v>
      </c>
      <c r="G256">
        <v>1.27</v>
      </c>
      <c r="H256">
        <v>1.27</v>
      </c>
      <c r="I256">
        <v>1.27</v>
      </c>
      <c r="J256" t="str">
        <f t="shared" si="18"/>
        <v>rest</v>
      </c>
      <c r="M256">
        <f t="shared" si="14"/>
        <v>0.17</v>
      </c>
      <c r="O256">
        <f t="shared" si="15"/>
        <v>8.1169288359999956E-3</v>
      </c>
      <c r="R256" t="str">
        <f t="shared" si="16"/>
        <v/>
      </c>
    </row>
    <row r="257" spans="1:20" x14ac:dyDescent="0.35">
      <c r="A257" s="1">
        <v>1.4467592592592594E-3</v>
      </c>
      <c r="B257">
        <v>0.15</v>
      </c>
      <c r="C257">
        <v>0.15</v>
      </c>
      <c r="D257">
        <v>0.15</v>
      </c>
      <c r="E257">
        <v>0.15</v>
      </c>
      <c r="F257">
        <v>1.268</v>
      </c>
      <c r="G257">
        <v>1.268</v>
      </c>
      <c r="H257">
        <v>1.268</v>
      </c>
      <c r="I257">
        <v>1.268</v>
      </c>
      <c r="J257" t="str">
        <f t="shared" si="18"/>
        <v>rest</v>
      </c>
      <c r="M257">
        <f t="shared" si="14"/>
        <v>0.15</v>
      </c>
      <c r="O257">
        <f t="shared" si="15"/>
        <v>1.2120688835999999E-2</v>
      </c>
      <c r="R257" t="str">
        <f t="shared" si="16"/>
        <v/>
      </c>
    </row>
    <row r="258" spans="1:20" x14ac:dyDescent="0.35">
      <c r="A258" s="1">
        <v>1.4583333333333334E-3</v>
      </c>
      <c r="B258">
        <v>0.46899999999999997</v>
      </c>
      <c r="C258">
        <v>0.46899999999999997</v>
      </c>
      <c r="D258">
        <v>0.46899999999999997</v>
      </c>
      <c r="E258">
        <v>0.46899999999999997</v>
      </c>
      <c r="F258">
        <v>1.2709999999999999</v>
      </c>
      <c r="G258">
        <v>1.2709999999999999</v>
      </c>
      <c r="H258">
        <v>1.2709999999999999</v>
      </c>
      <c r="I258">
        <v>1.2709999999999999</v>
      </c>
      <c r="J258" t="str">
        <f t="shared" si="18"/>
        <v>rest</v>
      </c>
      <c r="M258">
        <f t="shared" si="14"/>
        <v>0.46899999999999997</v>
      </c>
      <c r="O258">
        <f t="shared" si="15"/>
        <v>4.3641716835999989E-2</v>
      </c>
      <c r="R258" t="str">
        <f t="shared" si="16"/>
        <v/>
      </c>
    </row>
    <row r="259" spans="1:20" x14ac:dyDescent="0.35">
      <c r="A259" s="1">
        <v>1.4699074074074074E-3</v>
      </c>
      <c r="B259">
        <v>0.64300000000000002</v>
      </c>
      <c r="C259">
        <v>0.64300000000000002</v>
      </c>
      <c r="D259">
        <v>0.64300000000000002</v>
      </c>
      <c r="E259">
        <v>0.64300000000000002</v>
      </c>
      <c r="F259">
        <v>1.2729999999999999</v>
      </c>
      <c r="G259">
        <v>1.2729999999999999</v>
      </c>
      <c r="H259">
        <v>1.2729999999999999</v>
      </c>
      <c r="I259">
        <v>1.2729999999999999</v>
      </c>
      <c r="J259" t="s">
        <v>8</v>
      </c>
      <c r="M259" t="str">
        <f t="shared" ref="M259:M277" si="19">IF(J259="rest",E259,"")</f>
        <v/>
      </c>
      <c r="R259">
        <f t="shared" ref="R259:R277" si="20">IF(J259="contract",E259,"")</f>
        <v>0.64300000000000002</v>
      </c>
      <c r="T259">
        <f t="shared" ref="T259:T277" si="21">(R259-0.921279)^2</f>
        <v>7.7439201840999963E-2</v>
      </c>
    </row>
    <row r="260" spans="1:20" x14ac:dyDescent="0.35">
      <c r="A260" s="1">
        <v>1.4814814814814814E-3</v>
      </c>
      <c r="B260">
        <v>0.17799999999999999</v>
      </c>
      <c r="C260">
        <v>0.17799999999999999</v>
      </c>
      <c r="D260">
        <v>0.17799999999999999</v>
      </c>
      <c r="E260">
        <v>0.17799999999999999</v>
      </c>
      <c r="F260">
        <v>1.272</v>
      </c>
      <c r="G260">
        <v>1.272</v>
      </c>
      <c r="H260">
        <v>1.272</v>
      </c>
      <c r="I260">
        <v>1.272</v>
      </c>
      <c r="J260" t="str">
        <f t="shared" si="18"/>
        <v>rest</v>
      </c>
      <c r="M260">
        <f t="shared" si="19"/>
        <v>0.17799999999999999</v>
      </c>
      <c r="O260">
        <f t="shared" ref="O259:O277" si="22">(M260-0.260094)^2</f>
        <v>6.7394248360000001E-3</v>
      </c>
      <c r="R260" t="str">
        <f t="shared" si="20"/>
        <v/>
      </c>
    </row>
    <row r="261" spans="1:20" x14ac:dyDescent="0.35">
      <c r="A261" s="1">
        <v>1.4930555555555556E-3</v>
      </c>
      <c r="B261">
        <v>0.154</v>
      </c>
      <c r="C261">
        <v>0.154</v>
      </c>
      <c r="D261">
        <v>0.154</v>
      </c>
      <c r="E261">
        <v>0.154</v>
      </c>
      <c r="F261">
        <v>1.2689999999999999</v>
      </c>
      <c r="G261">
        <v>1.2689999999999999</v>
      </c>
      <c r="H261">
        <v>1.2689999999999999</v>
      </c>
      <c r="I261">
        <v>1.2689999999999999</v>
      </c>
      <c r="J261" t="str">
        <f t="shared" si="18"/>
        <v>rest</v>
      </c>
      <c r="M261">
        <f t="shared" si="19"/>
        <v>0.154</v>
      </c>
      <c r="O261">
        <f t="shared" si="22"/>
        <v>1.1255936836E-2</v>
      </c>
      <c r="R261" t="str">
        <f t="shared" si="20"/>
        <v/>
      </c>
    </row>
    <row r="262" spans="1:20" x14ac:dyDescent="0.35">
      <c r="A262" s="1">
        <v>1.5046296296296294E-3</v>
      </c>
      <c r="B262">
        <v>0.16400000000000001</v>
      </c>
      <c r="C262">
        <v>0.16400000000000001</v>
      </c>
      <c r="D262">
        <v>0.16400000000000001</v>
      </c>
      <c r="E262">
        <v>0.16400000000000001</v>
      </c>
      <c r="F262">
        <v>1.27</v>
      </c>
      <c r="G262">
        <v>1.27</v>
      </c>
      <c r="H262">
        <v>1.27</v>
      </c>
      <c r="I262">
        <v>1.27</v>
      </c>
      <c r="J262" t="str">
        <f t="shared" si="18"/>
        <v>rest</v>
      </c>
      <c r="M262">
        <f t="shared" si="19"/>
        <v>0.16400000000000001</v>
      </c>
      <c r="O262">
        <f t="shared" si="22"/>
        <v>9.2340568359999976E-3</v>
      </c>
      <c r="R262" t="str">
        <f t="shared" si="20"/>
        <v/>
      </c>
    </row>
    <row r="263" spans="1:20" x14ac:dyDescent="0.35">
      <c r="A263" s="1">
        <v>1.5162037037037036E-3</v>
      </c>
      <c r="B263">
        <v>0.183</v>
      </c>
      <c r="C263">
        <v>0.183</v>
      </c>
      <c r="D263">
        <v>0.183</v>
      </c>
      <c r="E263">
        <v>0.183</v>
      </c>
      <c r="F263">
        <v>1.272</v>
      </c>
      <c r="G263">
        <v>1.272</v>
      </c>
      <c r="H263">
        <v>1.272</v>
      </c>
      <c r="I263">
        <v>1.272</v>
      </c>
      <c r="J263" t="str">
        <f t="shared" si="18"/>
        <v>rest</v>
      </c>
      <c r="M263">
        <f t="shared" si="19"/>
        <v>0.183</v>
      </c>
      <c r="O263">
        <f t="shared" si="22"/>
        <v>5.943484835999999E-3</v>
      </c>
      <c r="R263" t="str">
        <f t="shared" si="20"/>
        <v/>
      </c>
    </row>
    <row r="264" spans="1:20" x14ac:dyDescent="0.35">
      <c r="A264" s="1">
        <v>1.5277777777777779E-3</v>
      </c>
      <c r="B264">
        <v>0.157</v>
      </c>
      <c r="C264">
        <v>0.157</v>
      </c>
      <c r="D264">
        <v>0.157</v>
      </c>
      <c r="E264">
        <v>0.157</v>
      </c>
      <c r="F264">
        <v>1.27</v>
      </c>
      <c r="G264">
        <v>1.27</v>
      </c>
      <c r="H264">
        <v>1.27</v>
      </c>
      <c r="I264">
        <v>1.27</v>
      </c>
      <c r="J264" t="str">
        <f t="shared" si="18"/>
        <v>rest</v>
      </c>
      <c r="M264">
        <f t="shared" si="19"/>
        <v>0.157</v>
      </c>
      <c r="O264">
        <f t="shared" si="22"/>
        <v>1.0628372835999999E-2</v>
      </c>
      <c r="R264" t="str">
        <f t="shared" si="20"/>
        <v/>
      </c>
    </row>
    <row r="265" spans="1:20" x14ac:dyDescent="0.35">
      <c r="A265" s="1">
        <v>1.5393518518518519E-3</v>
      </c>
      <c r="B265">
        <v>0.44900000000000001</v>
      </c>
      <c r="C265">
        <v>0.44900000000000001</v>
      </c>
      <c r="D265">
        <v>0.44900000000000001</v>
      </c>
      <c r="E265">
        <v>0.44900000000000001</v>
      </c>
      <c r="F265">
        <v>1.2689999999999999</v>
      </c>
      <c r="G265">
        <v>1.2689999999999999</v>
      </c>
      <c r="H265">
        <v>1.2689999999999999</v>
      </c>
      <c r="I265">
        <v>1.2689999999999999</v>
      </c>
      <c r="J265" t="str">
        <f t="shared" si="18"/>
        <v>rest</v>
      </c>
      <c r="M265">
        <f t="shared" si="19"/>
        <v>0.44900000000000001</v>
      </c>
      <c r="O265">
        <f t="shared" si="22"/>
        <v>3.5685476836000006E-2</v>
      </c>
      <c r="R265" t="str">
        <f t="shared" si="20"/>
        <v/>
      </c>
    </row>
    <row r="266" spans="1:20" x14ac:dyDescent="0.35">
      <c r="A266" s="1">
        <v>1.5509259259259261E-3</v>
      </c>
      <c r="B266">
        <v>0.66700000000000004</v>
      </c>
      <c r="C266">
        <v>0.66700000000000004</v>
      </c>
      <c r="D266">
        <v>0.66700000000000004</v>
      </c>
      <c r="E266">
        <v>0.66700000000000004</v>
      </c>
      <c r="F266">
        <v>1.272</v>
      </c>
      <c r="G266">
        <v>1.272</v>
      </c>
      <c r="H266">
        <v>1.272</v>
      </c>
      <c r="I266">
        <v>1.272</v>
      </c>
      <c r="J266" t="s">
        <v>8</v>
      </c>
      <c r="M266" t="str">
        <f t="shared" si="19"/>
        <v/>
      </c>
      <c r="R266">
        <f t="shared" si="20"/>
        <v>0.66700000000000004</v>
      </c>
      <c r="T266">
        <f t="shared" si="21"/>
        <v>6.4657809840999961E-2</v>
      </c>
    </row>
    <row r="267" spans="1:20" x14ac:dyDescent="0.35">
      <c r="A267" s="1">
        <v>1.5624999999999999E-3</v>
      </c>
      <c r="B267">
        <v>0.23499999999999999</v>
      </c>
      <c r="C267">
        <v>0.23499999999999999</v>
      </c>
      <c r="D267">
        <v>0.23499999999999999</v>
      </c>
      <c r="E267">
        <v>0.23499999999999999</v>
      </c>
      <c r="F267">
        <v>1.272</v>
      </c>
      <c r="G267">
        <v>1.272</v>
      </c>
      <c r="H267">
        <v>1.272</v>
      </c>
      <c r="I267">
        <v>1.272</v>
      </c>
      <c r="J267" t="str">
        <f t="shared" si="18"/>
        <v>rest</v>
      </c>
      <c r="M267">
        <f t="shared" si="19"/>
        <v>0.23499999999999999</v>
      </c>
      <c r="O267">
        <f t="shared" si="22"/>
        <v>6.2970883600000022E-4</v>
      </c>
      <c r="R267" t="str">
        <f t="shared" si="20"/>
        <v/>
      </c>
    </row>
    <row r="268" spans="1:20" x14ac:dyDescent="0.35">
      <c r="A268" s="1">
        <v>1.5740740740740741E-3</v>
      </c>
      <c r="B268">
        <v>0.17</v>
      </c>
      <c r="C268">
        <v>0.17</v>
      </c>
      <c r="D268">
        <v>0.17</v>
      </c>
      <c r="E268">
        <v>0.17</v>
      </c>
      <c r="F268">
        <v>1.268</v>
      </c>
      <c r="G268">
        <v>1.268</v>
      </c>
      <c r="H268">
        <v>1.268</v>
      </c>
      <c r="I268">
        <v>1.268</v>
      </c>
      <c r="J268" t="str">
        <f t="shared" si="18"/>
        <v>rest</v>
      </c>
      <c r="M268">
        <f t="shared" si="19"/>
        <v>0.17</v>
      </c>
      <c r="O268">
        <f t="shared" si="22"/>
        <v>8.1169288359999956E-3</v>
      </c>
      <c r="R268" t="str">
        <f t="shared" si="20"/>
        <v/>
      </c>
    </row>
    <row r="269" spans="1:20" x14ac:dyDescent="0.35">
      <c r="A269" s="1">
        <v>1.5856481481481479E-3</v>
      </c>
      <c r="B269">
        <v>0.188</v>
      </c>
      <c r="C269">
        <v>0.188</v>
      </c>
      <c r="D269">
        <v>0.188</v>
      </c>
      <c r="E269">
        <v>0.188</v>
      </c>
      <c r="F269">
        <v>1.272</v>
      </c>
      <c r="G269">
        <v>1.272</v>
      </c>
      <c r="H269">
        <v>1.272</v>
      </c>
      <c r="I269">
        <v>1.272</v>
      </c>
      <c r="J269" t="str">
        <f t="shared" ref="J269:J277" si="23">IF(E269&gt;0.817,"contract","rest")</f>
        <v>rest</v>
      </c>
      <c r="M269">
        <f t="shared" si="19"/>
        <v>0.188</v>
      </c>
      <c r="O269">
        <f t="shared" si="22"/>
        <v>5.1975448359999985E-3</v>
      </c>
      <c r="R269" t="str">
        <f t="shared" si="20"/>
        <v/>
      </c>
    </row>
    <row r="270" spans="1:20" x14ac:dyDescent="0.35">
      <c r="A270" s="1">
        <v>1.5972222222222221E-3</v>
      </c>
      <c r="B270">
        <v>0.19700000000000001</v>
      </c>
      <c r="C270">
        <v>0.19700000000000001</v>
      </c>
      <c r="D270">
        <v>0.19700000000000001</v>
      </c>
      <c r="E270">
        <v>0.19700000000000001</v>
      </c>
      <c r="F270">
        <v>1.2729999999999999</v>
      </c>
      <c r="G270">
        <v>1.2729999999999999</v>
      </c>
      <c r="H270">
        <v>1.2729999999999999</v>
      </c>
      <c r="I270">
        <v>1.2729999999999999</v>
      </c>
      <c r="J270" t="str">
        <f t="shared" si="23"/>
        <v>rest</v>
      </c>
      <c r="M270">
        <f t="shared" si="19"/>
        <v>0.19700000000000001</v>
      </c>
      <c r="O270">
        <f t="shared" si="22"/>
        <v>3.9808528359999975E-3</v>
      </c>
      <c r="R270" t="str">
        <f t="shared" si="20"/>
        <v/>
      </c>
    </row>
    <row r="271" spans="1:20" x14ac:dyDescent="0.35">
      <c r="A271" s="1">
        <v>1.6087962962962963E-3</v>
      </c>
      <c r="B271">
        <v>0.23799999999999999</v>
      </c>
      <c r="C271">
        <v>0.23799999999999999</v>
      </c>
      <c r="D271">
        <v>0.23799999999999999</v>
      </c>
      <c r="E271">
        <v>0.23799999999999999</v>
      </c>
      <c r="F271">
        <v>1.268</v>
      </c>
      <c r="G271">
        <v>1.268</v>
      </c>
      <c r="H271">
        <v>1.268</v>
      </c>
      <c r="I271">
        <v>1.268</v>
      </c>
      <c r="J271" t="str">
        <f t="shared" si="23"/>
        <v>rest</v>
      </c>
      <c r="M271">
        <f t="shared" si="19"/>
        <v>0.23799999999999999</v>
      </c>
      <c r="O271">
        <f t="shared" si="22"/>
        <v>4.8814483600000011E-4</v>
      </c>
      <c r="R271" t="str">
        <f t="shared" si="20"/>
        <v/>
      </c>
    </row>
    <row r="272" spans="1:20" x14ac:dyDescent="0.35">
      <c r="A272" s="1">
        <v>1.6203703703703703E-3</v>
      </c>
      <c r="B272">
        <v>0.19800000000000001</v>
      </c>
      <c r="C272">
        <v>0.19800000000000001</v>
      </c>
      <c r="D272">
        <v>0.19800000000000001</v>
      </c>
      <c r="E272">
        <v>0.19800000000000001</v>
      </c>
      <c r="F272">
        <v>1.2689999999999999</v>
      </c>
      <c r="G272">
        <v>1.2689999999999999</v>
      </c>
      <c r="H272">
        <v>1.2689999999999999</v>
      </c>
      <c r="I272">
        <v>1.2689999999999999</v>
      </c>
      <c r="J272" t="str">
        <f t="shared" si="23"/>
        <v>rest</v>
      </c>
      <c r="M272">
        <f t="shared" si="19"/>
        <v>0.19800000000000001</v>
      </c>
      <c r="O272">
        <f t="shared" si="22"/>
        <v>3.8556648359999979E-3</v>
      </c>
      <c r="R272" t="str">
        <f t="shared" si="20"/>
        <v/>
      </c>
    </row>
    <row r="273" spans="1:18" x14ac:dyDescent="0.35">
      <c r="A273" s="1">
        <v>1.6319444444444445E-3</v>
      </c>
      <c r="B273">
        <v>0.17</v>
      </c>
      <c r="C273">
        <v>0.17</v>
      </c>
      <c r="D273">
        <v>0.17</v>
      </c>
      <c r="E273">
        <v>0.17</v>
      </c>
      <c r="F273">
        <v>1.2689999999999999</v>
      </c>
      <c r="G273">
        <v>1.2689999999999999</v>
      </c>
      <c r="H273">
        <v>1.2689999999999999</v>
      </c>
      <c r="I273">
        <v>1.2689999999999999</v>
      </c>
      <c r="J273" t="str">
        <f t="shared" si="23"/>
        <v>rest</v>
      </c>
      <c r="M273">
        <f t="shared" si="19"/>
        <v>0.17</v>
      </c>
      <c r="O273">
        <f t="shared" si="22"/>
        <v>8.1169288359999956E-3</v>
      </c>
      <c r="R273" t="str">
        <f t="shared" si="20"/>
        <v/>
      </c>
    </row>
    <row r="274" spans="1:18" x14ac:dyDescent="0.35">
      <c r="A274" s="1">
        <v>1.6435185185185183E-3</v>
      </c>
      <c r="B274">
        <v>0.159</v>
      </c>
      <c r="C274">
        <v>0.159</v>
      </c>
      <c r="D274">
        <v>0.159</v>
      </c>
      <c r="E274">
        <v>0.159</v>
      </c>
      <c r="F274">
        <v>1.2689999999999999</v>
      </c>
      <c r="G274">
        <v>1.2689999999999999</v>
      </c>
      <c r="H274">
        <v>1.2689999999999999</v>
      </c>
      <c r="I274">
        <v>1.2689999999999999</v>
      </c>
      <c r="J274" t="str">
        <f t="shared" si="23"/>
        <v>rest</v>
      </c>
      <c r="M274">
        <f t="shared" si="19"/>
        <v>0.159</v>
      </c>
      <c r="O274">
        <f t="shared" si="22"/>
        <v>1.0219996835999999E-2</v>
      </c>
      <c r="R274" t="str">
        <f t="shared" si="20"/>
        <v/>
      </c>
    </row>
    <row r="275" spans="1:18" x14ac:dyDescent="0.35">
      <c r="A275" s="1">
        <v>1.6550925925925926E-3</v>
      </c>
      <c r="B275">
        <v>0.189</v>
      </c>
      <c r="C275">
        <v>0.189</v>
      </c>
      <c r="D275">
        <v>0.189</v>
      </c>
      <c r="E275">
        <v>0.189</v>
      </c>
      <c r="F275">
        <v>1.2689999999999999</v>
      </c>
      <c r="G275">
        <v>1.2689999999999999</v>
      </c>
      <c r="H275">
        <v>1.2689999999999999</v>
      </c>
      <c r="I275">
        <v>1.2689999999999999</v>
      </c>
      <c r="J275" t="str">
        <f t="shared" si="23"/>
        <v>rest</v>
      </c>
      <c r="M275">
        <f t="shared" si="19"/>
        <v>0.189</v>
      </c>
      <c r="O275">
        <f t="shared" si="22"/>
        <v>5.0543568359999987E-3</v>
      </c>
      <c r="R275" t="str">
        <f t="shared" si="20"/>
        <v/>
      </c>
    </row>
    <row r="276" spans="1:18" x14ac:dyDescent="0.35">
      <c r="A276" s="1">
        <v>1.6666666666666668E-3</v>
      </c>
      <c r="B276">
        <v>0.192</v>
      </c>
      <c r="C276">
        <v>0.192</v>
      </c>
      <c r="D276">
        <v>0.192</v>
      </c>
      <c r="E276">
        <v>0.192</v>
      </c>
      <c r="F276">
        <v>1.272</v>
      </c>
      <c r="G276">
        <v>1.272</v>
      </c>
      <c r="H276">
        <v>1.272</v>
      </c>
      <c r="I276">
        <v>1.272</v>
      </c>
      <c r="J276" t="str">
        <f t="shared" si="23"/>
        <v>rest</v>
      </c>
      <c r="M276">
        <f t="shared" si="19"/>
        <v>0.192</v>
      </c>
      <c r="O276">
        <f t="shared" si="22"/>
        <v>4.6367928359999982E-3</v>
      </c>
      <c r="R276" t="str">
        <f t="shared" si="20"/>
        <v/>
      </c>
    </row>
    <row r="277" spans="1:18" x14ac:dyDescent="0.35">
      <c r="A277" s="1">
        <v>1.6782407407407406E-3</v>
      </c>
      <c r="B277">
        <v>0.158</v>
      </c>
      <c r="C277">
        <v>0.158</v>
      </c>
      <c r="D277">
        <v>0.158</v>
      </c>
      <c r="E277">
        <v>0.158</v>
      </c>
      <c r="F277">
        <v>1.2709999999999999</v>
      </c>
      <c r="G277">
        <v>1.2709999999999999</v>
      </c>
      <c r="H277">
        <v>1.2709999999999999</v>
      </c>
      <c r="I277">
        <v>1.2709999999999999</v>
      </c>
      <c r="J277" t="str">
        <f t="shared" si="23"/>
        <v>rest</v>
      </c>
      <c r="M277">
        <f t="shared" si="19"/>
        <v>0.158</v>
      </c>
      <c r="O277">
        <f t="shared" si="22"/>
        <v>1.0423184835999999E-2</v>
      </c>
      <c r="R277" t="str">
        <f t="shared" si="2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40"/>
  <sheetViews>
    <sheetView workbookViewId="0">
      <selection activeCell="T136" sqref="T136:T140"/>
    </sheetView>
  </sheetViews>
  <sheetFormatPr defaultRowHeight="14.5" x14ac:dyDescent="0.35"/>
  <cols>
    <col min="2" max="4" width="16.26953125" hidden="1" customWidth="1"/>
    <col min="5" max="5" width="16.26953125" customWidth="1"/>
    <col min="6" max="8" width="16.26953125" hidden="1" customWidth="1"/>
    <col min="9" max="9" width="16.26953125" customWidth="1"/>
  </cols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Q1" t="s">
        <v>12</v>
      </c>
      <c r="R1" t="s">
        <v>8</v>
      </c>
      <c r="S1" t="s">
        <v>11</v>
      </c>
      <c r="V1" t="s">
        <v>12</v>
      </c>
    </row>
    <row r="2" spans="1:22" x14ac:dyDescent="0.35">
      <c r="A2" s="1">
        <v>0</v>
      </c>
      <c r="B2">
        <v>0.13600000000000001</v>
      </c>
      <c r="C2">
        <v>0.13600000000000001</v>
      </c>
      <c r="D2">
        <v>0.13600000000000001</v>
      </c>
      <c r="E2">
        <v>0.13600000000000001</v>
      </c>
      <c r="F2">
        <v>1.262</v>
      </c>
      <c r="G2">
        <v>1.262</v>
      </c>
      <c r="H2">
        <v>1.262</v>
      </c>
      <c r="I2">
        <v>1.262</v>
      </c>
      <c r="J2" t="str">
        <f>IF(E2&gt;0.81,"contract","rest")</f>
        <v>rest</v>
      </c>
      <c r="M2">
        <f>IF(J2="rest",E2,"")</f>
        <v>0.13600000000000001</v>
      </c>
      <c r="N2">
        <f>AVERAGE(M2:M140)</f>
        <v>0.23034615384615384</v>
      </c>
      <c r="O2">
        <f>(M2-0.230346)^2</f>
        <v>8.9011677159999969E-3</v>
      </c>
      <c r="P2">
        <f>AVERAGE(O2:O140)</f>
        <v>1.8137860946769245E-2</v>
      </c>
      <c r="Q2">
        <f>SQRT(P2)</f>
        <v>0.13467687606552672</v>
      </c>
      <c r="R2" t="str">
        <f>IF(J2="contract",E2,"")</f>
        <v/>
      </c>
      <c r="S2">
        <f>AVERAGE(R2:R140)</f>
        <v>0.88197142857142852</v>
      </c>
      <c r="U2">
        <f>AVERAGE(T2:T140)</f>
        <v>6.0045856326714289E-2</v>
      </c>
      <c r="V2">
        <f>SQRT(U2)</f>
        <v>0.24504256023538909</v>
      </c>
    </row>
    <row r="3" spans="1:22" x14ac:dyDescent="0.35">
      <c r="A3" s="1">
        <v>1.1574074074074073E-5</v>
      </c>
      <c r="B3">
        <v>0.13500000000000001</v>
      </c>
      <c r="C3">
        <v>0.13500000000000001</v>
      </c>
      <c r="D3">
        <v>0.13500000000000001</v>
      </c>
      <c r="E3">
        <v>0.13500000000000001</v>
      </c>
      <c r="F3">
        <v>1.2629999999999999</v>
      </c>
      <c r="G3">
        <v>1.2629999999999999</v>
      </c>
      <c r="H3">
        <v>1.2629999999999999</v>
      </c>
      <c r="I3">
        <v>1.2629999999999999</v>
      </c>
      <c r="J3" t="str">
        <f t="shared" ref="J3:J66" si="0">IF(E3&gt;0.81,"contract","rest")</f>
        <v>rest</v>
      </c>
      <c r="M3">
        <f t="shared" ref="M3:M66" si="1">IF(J3="rest",E3,"")</f>
        <v>0.13500000000000001</v>
      </c>
      <c r="O3">
        <f t="shared" ref="O3:O66" si="2">(M3-0.230346)^2</f>
        <v>9.0908597159999969E-3</v>
      </c>
      <c r="R3" t="str">
        <f t="shared" ref="R3:R66" si="3">IF(J3="contract",E3,"")</f>
        <v/>
      </c>
    </row>
    <row r="4" spans="1:22" x14ac:dyDescent="0.35">
      <c r="A4" s="1">
        <v>2.3148148148148147E-5</v>
      </c>
      <c r="B4">
        <v>0.13500000000000001</v>
      </c>
      <c r="C4">
        <v>0.13500000000000001</v>
      </c>
      <c r="D4">
        <v>0.13500000000000001</v>
      </c>
      <c r="E4">
        <v>0.13500000000000001</v>
      </c>
      <c r="F4">
        <v>1.2629999999999999</v>
      </c>
      <c r="G4">
        <v>1.2629999999999999</v>
      </c>
      <c r="H4">
        <v>1.2629999999999999</v>
      </c>
      <c r="I4">
        <v>1.2629999999999999</v>
      </c>
      <c r="J4" t="str">
        <f t="shared" si="0"/>
        <v>rest</v>
      </c>
      <c r="M4">
        <f t="shared" si="1"/>
        <v>0.13500000000000001</v>
      </c>
      <c r="O4">
        <f t="shared" si="2"/>
        <v>9.0908597159999969E-3</v>
      </c>
      <c r="R4" t="str">
        <f t="shared" si="3"/>
        <v/>
      </c>
    </row>
    <row r="5" spans="1:22" x14ac:dyDescent="0.35">
      <c r="A5" s="1">
        <v>3.4722222222222222E-5</v>
      </c>
      <c r="B5">
        <v>0.437</v>
      </c>
      <c r="C5">
        <v>0.437</v>
      </c>
      <c r="D5">
        <v>0.437</v>
      </c>
      <c r="E5">
        <v>0.437</v>
      </c>
      <c r="F5">
        <v>1.264</v>
      </c>
      <c r="G5">
        <v>1.264</v>
      </c>
      <c r="H5">
        <v>1.264</v>
      </c>
      <c r="I5">
        <v>1.264</v>
      </c>
      <c r="J5" t="str">
        <f t="shared" si="0"/>
        <v>rest</v>
      </c>
      <c r="M5">
        <f t="shared" si="1"/>
        <v>0.437</v>
      </c>
      <c r="O5">
        <f t="shared" si="2"/>
        <v>4.2705875716E-2</v>
      </c>
      <c r="R5" t="str">
        <f t="shared" si="3"/>
        <v/>
      </c>
    </row>
    <row r="6" spans="1:22" x14ac:dyDescent="0.35">
      <c r="A6" s="1">
        <v>4.6296296296296294E-5</v>
      </c>
      <c r="B6">
        <v>0.69</v>
      </c>
      <c r="C6">
        <v>0.69</v>
      </c>
      <c r="D6">
        <v>0.69</v>
      </c>
      <c r="E6">
        <v>0.69</v>
      </c>
      <c r="F6">
        <v>1.268</v>
      </c>
      <c r="G6">
        <v>1.268</v>
      </c>
      <c r="H6">
        <v>1.268</v>
      </c>
      <c r="I6">
        <v>1.268</v>
      </c>
      <c r="J6" t="str">
        <f t="shared" si="0"/>
        <v>rest</v>
      </c>
      <c r="M6">
        <f t="shared" si="1"/>
        <v>0.69</v>
      </c>
      <c r="O6">
        <f t="shared" si="2"/>
        <v>0.21128179971599995</v>
      </c>
      <c r="R6" t="str">
        <f t="shared" si="3"/>
        <v/>
      </c>
    </row>
    <row r="7" spans="1:22" x14ac:dyDescent="0.35">
      <c r="A7" s="1">
        <v>5.7870370370370366E-5</v>
      </c>
      <c r="B7">
        <v>1.0640000000000001</v>
      </c>
      <c r="C7">
        <v>1.0640000000000001</v>
      </c>
      <c r="D7">
        <v>1.0640000000000001</v>
      </c>
      <c r="E7">
        <v>1.0640000000000001</v>
      </c>
      <c r="F7">
        <v>1.27</v>
      </c>
      <c r="G7">
        <v>1.27</v>
      </c>
      <c r="H7">
        <v>1.27</v>
      </c>
      <c r="I7">
        <v>1.27</v>
      </c>
      <c r="J7" t="str">
        <f t="shared" si="0"/>
        <v>contract</v>
      </c>
      <c r="M7" t="str">
        <f t="shared" si="1"/>
        <v/>
      </c>
      <c r="R7">
        <f t="shared" si="3"/>
        <v>1.0640000000000001</v>
      </c>
      <c r="T7">
        <f t="shared" ref="T3:T66" si="4">(R7-0.881971)^2</f>
        <v>3.3134556841000036E-2</v>
      </c>
    </row>
    <row r="8" spans="1:22" x14ac:dyDescent="0.35">
      <c r="A8" s="1">
        <v>6.9444444444444444E-5</v>
      </c>
      <c r="B8">
        <v>0.6</v>
      </c>
      <c r="C8">
        <v>0.6</v>
      </c>
      <c r="D8">
        <v>0.6</v>
      </c>
      <c r="E8">
        <v>0.6</v>
      </c>
      <c r="F8">
        <v>1.264</v>
      </c>
      <c r="G8">
        <v>1.264</v>
      </c>
      <c r="H8">
        <v>1.264</v>
      </c>
      <c r="I8">
        <v>1.264</v>
      </c>
      <c r="J8" t="s">
        <v>8</v>
      </c>
      <c r="M8" t="str">
        <f t="shared" si="1"/>
        <v/>
      </c>
      <c r="R8">
        <f t="shared" si="3"/>
        <v>0.6</v>
      </c>
      <c r="T8">
        <f t="shared" si="4"/>
        <v>7.950764484099998E-2</v>
      </c>
    </row>
    <row r="9" spans="1:22" x14ac:dyDescent="0.35">
      <c r="A9" s="1">
        <v>8.1018518518518516E-5</v>
      </c>
      <c r="B9">
        <v>0.42199999999999999</v>
      </c>
      <c r="C9">
        <v>0.42199999999999999</v>
      </c>
      <c r="D9">
        <v>0.42199999999999999</v>
      </c>
      <c r="E9">
        <v>0.42199999999999999</v>
      </c>
      <c r="F9">
        <v>1.266</v>
      </c>
      <c r="G9">
        <v>1.266</v>
      </c>
      <c r="H9">
        <v>1.266</v>
      </c>
      <c r="I9">
        <v>1.266</v>
      </c>
      <c r="J9" t="str">
        <f t="shared" si="0"/>
        <v>rest</v>
      </c>
      <c r="M9">
        <f t="shared" si="1"/>
        <v>0.42199999999999999</v>
      </c>
      <c r="O9">
        <f t="shared" si="2"/>
        <v>3.6731255716E-2</v>
      </c>
      <c r="R9" t="str">
        <f t="shared" si="3"/>
        <v/>
      </c>
    </row>
    <row r="10" spans="1:22" x14ac:dyDescent="0.35">
      <c r="A10" s="1">
        <v>9.2592592592592588E-5</v>
      </c>
      <c r="B10">
        <v>0.42</v>
      </c>
      <c r="C10">
        <v>0.42</v>
      </c>
      <c r="D10">
        <v>0.42</v>
      </c>
      <c r="E10">
        <v>0.42</v>
      </c>
      <c r="F10">
        <v>1.2669999999999999</v>
      </c>
      <c r="G10">
        <v>1.2669999999999999</v>
      </c>
      <c r="H10">
        <v>1.2669999999999999</v>
      </c>
      <c r="I10">
        <v>1.2669999999999999</v>
      </c>
      <c r="J10" t="str">
        <f t="shared" si="0"/>
        <v>rest</v>
      </c>
      <c r="M10">
        <f t="shared" si="1"/>
        <v>0.42</v>
      </c>
      <c r="O10">
        <f t="shared" si="2"/>
        <v>3.5968639715999999E-2</v>
      </c>
      <c r="R10" t="str">
        <f t="shared" si="3"/>
        <v/>
      </c>
    </row>
    <row r="11" spans="1:22" x14ac:dyDescent="0.35">
      <c r="A11" s="1">
        <v>1.0416666666666667E-4</v>
      </c>
      <c r="B11">
        <v>0.42</v>
      </c>
      <c r="C11">
        <v>0.42</v>
      </c>
      <c r="D11">
        <v>0.42</v>
      </c>
      <c r="E11">
        <v>0.42</v>
      </c>
      <c r="F11">
        <v>1.266</v>
      </c>
      <c r="G11">
        <v>1.266</v>
      </c>
      <c r="H11">
        <v>1.266</v>
      </c>
      <c r="I11">
        <v>1.266</v>
      </c>
      <c r="J11" t="str">
        <f t="shared" si="0"/>
        <v>rest</v>
      </c>
      <c r="M11">
        <f t="shared" si="1"/>
        <v>0.42</v>
      </c>
      <c r="O11">
        <f t="shared" si="2"/>
        <v>3.5968639715999999E-2</v>
      </c>
      <c r="R11" t="str">
        <f t="shared" si="3"/>
        <v/>
      </c>
    </row>
    <row r="12" spans="1:22" x14ac:dyDescent="0.35">
      <c r="A12" s="1">
        <v>1.1574074074074073E-4</v>
      </c>
      <c r="B12">
        <v>0.53900000000000003</v>
      </c>
      <c r="C12">
        <v>0.53900000000000003</v>
      </c>
      <c r="D12">
        <v>0.53900000000000003</v>
      </c>
      <c r="E12">
        <v>0.53900000000000003</v>
      </c>
      <c r="F12">
        <v>1.2669999999999999</v>
      </c>
      <c r="G12">
        <v>1.2669999999999999</v>
      </c>
      <c r="H12">
        <v>1.2669999999999999</v>
      </c>
      <c r="I12">
        <v>1.2669999999999999</v>
      </c>
      <c r="J12" t="str">
        <f t="shared" si="0"/>
        <v>rest</v>
      </c>
      <c r="M12">
        <f t="shared" si="1"/>
        <v>0.53900000000000003</v>
      </c>
      <c r="O12">
        <f t="shared" si="2"/>
        <v>9.5267291716000027E-2</v>
      </c>
      <c r="R12" t="str">
        <f t="shared" si="3"/>
        <v/>
      </c>
    </row>
    <row r="13" spans="1:22" x14ac:dyDescent="0.35">
      <c r="A13" s="1">
        <v>1.273148148148148E-4</v>
      </c>
      <c r="B13">
        <v>0.95799999999999996</v>
      </c>
      <c r="C13">
        <v>0.95799999999999996</v>
      </c>
      <c r="D13">
        <v>0.95799999999999996</v>
      </c>
      <c r="E13">
        <v>0.95799999999999996</v>
      </c>
      <c r="F13">
        <v>1.2709999999999999</v>
      </c>
      <c r="G13">
        <v>1.2709999999999999</v>
      </c>
      <c r="H13">
        <v>1.2709999999999999</v>
      </c>
      <c r="I13">
        <v>1.2709999999999999</v>
      </c>
      <c r="J13" t="str">
        <f t="shared" si="0"/>
        <v>contract</v>
      </c>
      <c r="M13" t="str">
        <f t="shared" si="1"/>
        <v/>
      </c>
      <c r="R13">
        <f t="shared" si="3"/>
        <v>0.95799999999999996</v>
      </c>
      <c r="T13">
        <f t="shared" si="4"/>
        <v>5.7804088410000022E-3</v>
      </c>
    </row>
    <row r="14" spans="1:22" x14ac:dyDescent="0.35">
      <c r="A14" s="1">
        <v>1.3888888888888889E-4</v>
      </c>
      <c r="B14">
        <v>0.81799999999999995</v>
      </c>
      <c r="C14">
        <v>0.81799999999999995</v>
      </c>
      <c r="D14">
        <v>0.81799999999999995</v>
      </c>
      <c r="E14">
        <v>0.81799999999999995</v>
      </c>
      <c r="F14">
        <v>1.266</v>
      </c>
      <c r="G14">
        <v>1.266</v>
      </c>
      <c r="H14">
        <v>1.266</v>
      </c>
      <c r="I14">
        <v>1.266</v>
      </c>
      <c r="J14" t="str">
        <f t="shared" si="0"/>
        <v>contract</v>
      </c>
      <c r="M14" t="str">
        <f t="shared" si="1"/>
        <v/>
      </c>
      <c r="R14">
        <f t="shared" si="3"/>
        <v>0.81799999999999995</v>
      </c>
      <c r="T14">
        <f t="shared" si="4"/>
        <v>4.092288841E-3</v>
      </c>
    </row>
    <row r="15" spans="1:22" x14ac:dyDescent="0.35">
      <c r="A15" s="1">
        <v>1.5046296296296297E-4</v>
      </c>
      <c r="B15">
        <v>0.435</v>
      </c>
      <c r="C15">
        <v>0.435</v>
      </c>
      <c r="D15">
        <v>0.435</v>
      </c>
      <c r="E15">
        <v>0.435</v>
      </c>
      <c r="F15">
        <v>1.266</v>
      </c>
      <c r="G15">
        <v>1.266</v>
      </c>
      <c r="H15">
        <v>1.266</v>
      </c>
      <c r="I15">
        <v>1.266</v>
      </c>
      <c r="J15" t="str">
        <f t="shared" si="0"/>
        <v>rest</v>
      </c>
      <c r="M15">
        <f t="shared" si="1"/>
        <v>0.435</v>
      </c>
      <c r="O15">
        <f t="shared" si="2"/>
        <v>4.1883259716000001E-2</v>
      </c>
      <c r="R15" t="str">
        <f t="shared" si="3"/>
        <v/>
      </c>
    </row>
    <row r="16" spans="1:22" x14ac:dyDescent="0.35">
      <c r="A16" s="1">
        <v>1.6203703703703703E-4</v>
      </c>
      <c r="B16">
        <v>0.436</v>
      </c>
      <c r="C16">
        <v>0.436</v>
      </c>
      <c r="D16">
        <v>0.436</v>
      </c>
      <c r="E16">
        <v>0.436</v>
      </c>
      <c r="F16">
        <v>1.264</v>
      </c>
      <c r="G16">
        <v>1.264</v>
      </c>
      <c r="H16">
        <v>1.264</v>
      </c>
      <c r="I16">
        <v>1.264</v>
      </c>
      <c r="J16" t="str">
        <f t="shared" si="0"/>
        <v>rest</v>
      </c>
      <c r="M16">
        <f t="shared" si="1"/>
        <v>0.436</v>
      </c>
      <c r="O16">
        <f t="shared" si="2"/>
        <v>4.2293567716E-2</v>
      </c>
      <c r="R16" t="str">
        <f t="shared" si="3"/>
        <v/>
      </c>
    </row>
    <row r="17" spans="1:20" x14ac:dyDescent="0.35">
      <c r="A17" s="1">
        <v>1.7361111111111112E-4</v>
      </c>
      <c r="B17">
        <v>0.42899999999999999</v>
      </c>
      <c r="C17">
        <v>0.42899999999999999</v>
      </c>
      <c r="D17">
        <v>0.42899999999999999</v>
      </c>
      <c r="E17">
        <v>0.42899999999999999</v>
      </c>
      <c r="F17">
        <v>1.264</v>
      </c>
      <c r="G17">
        <v>1.264</v>
      </c>
      <c r="H17">
        <v>1.264</v>
      </c>
      <c r="I17">
        <v>1.264</v>
      </c>
      <c r="J17" t="str">
        <f t="shared" si="0"/>
        <v>rest</v>
      </c>
      <c r="M17">
        <f t="shared" si="1"/>
        <v>0.42899999999999999</v>
      </c>
      <c r="O17">
        <f t="shared" si="2"/>
        <v>3.9463411715999999E-2</v>
      </c>
      <c r="R17" t="str">
        <f t="shared" si="3"/>
        <v/>
      </c>
    </row>
    <row r="18" spans="1:20" x14ac:dyDescent="0.35">
      <c r="A18" s="1">
        <v>1.8518518518518518E-4</v>
      </c>
      <c r="B18">
        <v>0.59299999999999997</v>
      </c>
      <c r="C18">
        <v>0.59299999999999997</v>
      </c>
      <c r="D18">
        <v>0.59299999999999997</v>
      </c>
      <c r="E18">
        <v>0.59299999999999997</v>
      </c>
      <c r="F18">
        <v>1.2669999999999999</v>
      </c>
      <c r="G18">
        <v>1.2669999999999999</v>
      </c>
      <c r="H18">
        <v>1.2669999999999999</v>
      </c>
      <c r="I18">
        <v>1.2669999999999999</v>
      </c>
      <c r="J18" t="str">
        <f t="shared" si="0"/>
        <v>rest</v>
      </c>
      <c r="M18">
        <f t="shared" si="1"/>
        <v>0.59299999999999997</v>
      </c>
      <c r="O18">
        <f t="shared" si="2"/>
        <v>0.13151792371599999</v>
      </c>
      <c r="R18" t="str">
        <f t="shared" si="3"/>
        <v/>
      </c>
    </row>
    <row r="19" spans="1:20" x14ac:dyDescent="0.35">
      <c r="A19" s="1">
        <v>1.9675925925925926E-4</v>
      </c>
      <c r="B19">
        <v>1.0349999999999999</v>
      </c>
      <c r="C19">
        <v>1.0349999999999999</v>
      </c>
      <c r="D19">
        <v>1.0349999999999999</v>
      </c>
      <c r="E19">
        <v>1.0349999999999999</v>
      </c>
      <c r="F19">
        <v>1.2689999999999999</v>
      </c>
      <c r="G19">
        <v>1.2689999999999999</v>
      </c>
      <c r="H19">
        <v>1.2689999999999999</v>
      </c>
      <c r="I19">
        <v>1.2689999999999999</v>
      </c>
      <c r="J19" t="str">
        <f t="shared" si="0"/>
        <v>contract</v>
      </c>
      <c r="M19" t="str">
        <f t="shared" si="1"/>
        <v/>
      </c>
      <c r="R19">
        <f t="shared" si="3"/>
        <v>1.0349999999999999</v>
      </c>
      <c r="T19">
        <f t="shared" si="4"/>
        <v>2.341787484099999E-2</v>
      </c>
    </row>
    <row r="20" spans="1:20" x14ac:dyDescent="0.35">
      <c r="A20" s="1">
        <v>2.0833333333333335E-4</v>
      </c>
      <c r="B20">
        <v>0.56799999999999995</v>
      </c>
      <c r="C20">
        <v>0.56799999999999995</v>
      </c>
      <c r="D20">
        <v>0.56799999999999995</v>
      </c>
      <c r="E20">
        <v>0.56799999999999995</v>
      </c>
      <c r="F20">
        <v>1.2649999999999999</v>
      </c>
      <c r="G20">
        <v>1.2649999999999999</v>
      </c>
      <c r="H20">
        <v>1.2649999999999999</v>
      </c>
      <c r="I20">
        <v>1.2649999999999999</v>
      </c>
      <c r="J20" t="s">
        <v>8</v>
      </c>
      <c r="M20" t="str">
        <f t="shared" si="1"/>
        <v/>
      </c>
      <c r="R20">
        <f t="shared" si="3"/>
        <v>0.56799999999999995</v>
      </c>
      <c r="T20">
        <f t="shared" si="4"/>
        <v>9.8577788841000005E-2</v>
      </c>
    </row>
    <row r="21" spans="1:20" x14ac:dyDescent="0.35">
      <c r="A21" s="1">
        <v>2.199074074074074E-4</v>
      </c>
      <c r="B21">
        <v>0.41199999999999998</v>
      </c>
      <c r="C21">
        <v>0.41199999999999998</v>
      </c>
      <c r="D21">
        <v>0.41199999999999998</v>
      </c>
      <c r="E21">
        <v>0.41199999999999998</v>
      </c>
      <c r="F21">
        <v>1.2649999999999999</v>
      </c>
      <c r="G21">
        <v>1.2649999999999999</v>
      </c>
      <c r="H21">
        <v>1.2649999999999999</v>
      </c>
      <c r="I21">
        <v>1.2649999999999999</v>
      </c>
      <c r="J21" t="s">
        <v>8</v>
      </c>
      <c r="M21" t="str">
        <f t="shared" si="1"/>
        <v/>
      </c>
      <c r="R21">
        <f t="shared" si="3"/>
        <v>0.41199999999999998</v>
      </c>
      <c r="T21">
        <f t="shared" si="4"/>
        <v>0.22087274084099998</v>
      </c>
    </row>
    <row r="22" spans="1:20" x14ac:dyDescent="0.35">
      <c r="A22" s="1">
        <v>2.3148148148148146E-4</v>
      </c>
      <c r="B22">
        <v>0.182</v>
      </c>
      <c r="C22">
        <v>0.182</v>
      </c>
      <c r="D22">
        <v>0.182</v>
      </c>
      <c r="E22">
        <v>0.182</v>
      </c>
      <c r="F22">
        <v>1.2649999999999999</v>
      </c>
      <c r="G22">
        <v>1.2649999999999999</v>
      </c>
      <c r="H22">
        <v>1.2649999999999999</v>
      </c>
      <c r="I22">
        <v>1.2649999999999999</v>
      </c>
      <c r="J22" t="str">
        <f t="shared" si="0"/>
        <v>rest</v>
      </c>
      <c r="M22">
        <f t="shared" si="1"/>
        <v>0.182</v>
      </c>
      <c r="O22">
        <f t="shared" si="2"/>
        <v>2.337335716E-3</v>
      </c>
      <c r="R22" t="str">
        <f t="shared" si="3"/>
        <v/>
      </c>
    </row>
    <row r="23" spans="1:20" x14ac:dyDescent="0.35">
      <c r="A23" s="1">
        <v>2.4305555555555552E-4</v>
      </c>
      <c r="B23">
        <v>0.13500000000000001</v>
      </c>
      <c r="C23">
        <v>0.13500000000000001</v>
      </c>
      <c r="D23">
        <v>0.13500000000000001</v>
      </c>
      <c r="E23">
        <v>0.13500000000000001</v>
      </c>
      <c r="F23">
        <v>1.2629999999999999</v>
      </c>
      <c r="G23">
        <v>1.2629999999999999</v>
      </c>
      <c r="H23">
        <v>1.2629999999999999</v>
      </c>
      <c r="I23">
        <v>1.2629999999999999</v>
      </c>
      <c r="J23" t="str">
        <f t="shared" si="0"/>
        <v>rest</v>
      </c>
      <c r="M23">
        <f t="shared" si="1"/>
        <v>0.13500000000000001</v>
      </c>
      <c r="O23">
        <f t="shared" si="2"/>
        <v>9.0908597159999969E-3</v>
      </c>
      <c r="R23" t="str">
        <f t="shared" si="3"/>
        <v/>
      </c>
    </row>
    <row r="24" spans="1:20" x14ac:dyDescent="0.35">
      <c r="A24" s="1">
        <v>2.5462962962962961E-4</v>
      </c>
      <c r="B24">
        <v>0.27300000000000002</v>
      </c>
      <c r="C24">
        <v>0.27300000000000002</v>
      </c>
      <c r="D24">
        <v>0.27300000000000002</v>
      </c>
      <c r="E24">
        <v>0.27300000000000002</v>
      </c>
      <c r="F24">
        <v>1.264</v>
      </c>
      <c r="G24">
        <v>1.264</v>
      </c>
      <c r="H24">
        <v>1.264</v>
      </c>
      <c r="I24">
        <v>1.264</v>
      </c>
      <c r="J24" t="str">
        <f t="shared" si="0"/>
        <v>rest</v>
      </c>
      <c r="M24">
        <f t="shared" si="1"/>
        <v>0.27300000000000002</v>
      </c>
      <c r="O24">
        <f t="shared" si="2"/>
        <v>1.8193637160000022E-3</v>
      </c>
      <c r="R24" t="str">
        <f t="shared" si="3"/>
        <v/>
      </c>
    </row>
    <row r="25" spans="1:20" x14ac:dyDescent="0.35">
      <c r="A25" s="1">
        <v>2.6620370370370372E-4</v>
      </c>
      <c r="B25">
        <v>0.94099999999999995</v>
      </c>
      <c r="C25">
        <v>0.94099999999999995</v>
      </c>
      <c r="D25">
        <v>0.94099999999999995</v>
      </c>
      <c r="E25">
        <v>0.94099999999999995</v>
      </c>
      <c r="F25">
        <v>1.2709999999999999</v>
      </c>
      <c r="G25">
        <v>1.2709999999999999</v>
      </c>
      <c r="H25">
        <v>1.2709999999999999</v>
      </c>
      <c r="I25">
        <v>1.2709999999999999</v>
      </c>
      <c r="J25" t="str">
        <f t="shared" si="0"/>
        <v>contract</v>
      </c>
      <c r="M25" t="str">
        <f t="shared" si="1"/>
        <v/>
      </c>
      <c r="R25">
        <f t="shared" si="3"/>
        <v>0.94099999999999995</v>
      </c>
      <c r="T25">
        <f t="shared" si="4"/>
        <v>3.4844228409999997E-3</v>
      </c>
    </row>
    <row r="26" spans="1:20" x14ac:dyDescent="0.35">
      <c r="A26" s="1">
        <v>2.7777777777777778E-4</v>
      </c>
      <c r="B26">
        <v>0.56200000000000006</v>
      </c>
      <c r="C26">
        <v>0.56200000000000006</v>
      </c>
      <c r="D26">
        <v>0.56200000000000006</v>
      </c>
      <c r="E26">
        <v>0.56200000000000006</v>
      </c>
      <c r="F26">
        <v>1.264</v>
      </c>
      <c r="G26">
        <v>1.264</v>
      </c>
      <c r="H26">
        <v>1.264</v>
      </c>
      <c r="I26">
        <v>1.264</v>
      </c>
      <c r="J26" t="s">
        <v>8</v>
      </c>
      <c r="M26" t="str">
        <f t="shared" si="1"/>
        <v/>
      </c>
      <c r="R26">
        <f t="shared" si="3"/>
        <v>0.56200000000000006</v>
      </c>
      <c r="T26">
        <f t="shared" si="4"/>
        <v>0.10238144084099993</v>
      </c>
    </row>
    <row r="27" spans="1:20" x14ac:dyDescent="0.35">
      <c r="A27" s="1">
        <v>2.8935185185185189E-4</v>
      </c>
      <c r="B27">
        <v>0.13400000000000001</v>
      </c>
      <c r="C27">
        <v>0.13400000000000001</v>
      </c>
      <c r="D27">
        <v>0.13400000000000001</v>
      </c>
      <c r="E27">
        <v>0.13400000000000001</v>
      </c>
      <c r="F27">
        <v>1.2629999999999999</v>
      </c>
      <c r="G27">
        <v>1.2629999999999999</v>
      </c>
      <c r="H27">
        <v>1.2629999999999999</v>
      </c>
      <c r="I27">
        <v>1.2629999999999999</v>
      </c>
      <c r="J27" t="str">
        <f t="shared" si="0"/>
        <v>rest</v>
      </c>
      <c r="M27">
        <f t="shared" si="1"/>
        <v>0.13400000000000001</v>
      </c>
      <c r="O27">
        <f t="shared" si="2"/>
        <v>9.2825517159999971E-3</v>
      </c>
      <c r="R27" t="str">
        <f t="shared" si="3"/>
        <v/>
      </c>
    </row>
    <row r="28" spans="1:20" x14ac:dyDescent="0.35">
      <c r="A28" s="1">
        <v>3.0092592592592595E-4</v>
      </c>
      <c r="B28">
        <v>0.13600000000000001</v>
      </c>
      <c r="C28">
        <v>0.13600000000000001</v>
      </c>
      <c r="D28">
        <v>0.13600000000000001</v>
      </c>
      <c r="E28">
        <v>0.13600000000000001</v>
      </c>
      <c r="F28">
        <v>1.2629999999999999</v>
      </c>
      <c r="G28">
        <v>1.2629999999999999</v>
      </c>
      <c r="H28">
        <v>1.2629999999999999</v>
      </c>
      <c r="I28">
        <v>1.2629999999999999</v>
      </c>
      <c r="J28" t="str">
        <f t="shared" si="0"/>
        <v>rest</v>
      </c>
      <c r="M28">
        <f t="shared" si="1"/>
        <v>0.13600000000000001</v>
      </c>
      <c r="O28">
        <f t="shared" si="2"/>
        <v>8.9011677159999969E-3</v>
      </c>
      <c r="R28" t="str">
        <f t="shared" si="3"/>
        <v/>
      </c>
    </row>
    <row r="29" spans="1:20" x14ac:dyDescent="0.35">
      <c r="A29" s="1">
        <v>3.1250000000000001E-4</v>
      </c>
      <c r="B29">
        <v>0.13600000000000001</v>
      </c>
      <c r="C29">
        <v>0.13600000000000001</v>
      </c>
      <c r="D29">
        <v>0.13600000000000001</v>
      </c>
      <c r="E29">
        <v>0.13600000000000001</v>
      </c>
      <c r="F29">
        <v>1.262</v>
      </c>
      <c r="G29">
        <v>1.262</v>
      </c>
      <c r="H29">
        <v>1.262</v>
      </c>
      <c r="I29">
        <v>1.262</v>
      </c>
      <c r="J29" t="str">
        <f t="shared" si="0"/>
        <v>rest</v>
      </c>
      <c r="M29">
        <f t="shared" si="1"/>
        <v>0.13600000000000001</v>
      </c>
      <c r="O29">
        <f t="shared" si="2"/>
        <v>8.9011677159999969E-3</v>
      </c>
      <c r="R29" t="str">
        <f t="shared" si="3"/>
        <v/>
      </c>
    </row>
    <row r="30" spans="1:20" x14ac:dyDescent="0.35">
      <c r="A30" s="1">
        <v>3.2407407407407406E-4</v>
      </c>
      <c r="B30">
        <v>0.41799999999999998</v>
      </c>
      <c r="C30">
        <v>0.41799999999999998</v>
      </c>
      <c r="D30">
        <v>0.41799999999999998</v>
      </c>
      <c r="E30">
        <v>0.41799999999999998</v>
      </c>
      <c r="F30">
        <v>1.264</v>
      </c>
      <c r="G30">
        <v>1.264</v>
      </c>
      <c r="H30">
        <v>1.264</v>
      </c>
      <c r="I30">
        <v>1.264</v>
      </c>
      <c r="J30" t="str">
        <f t="shared" si="0"/>
        <v>rest</v>
      </c>
      <c r="M30">
        <f t="shared" si="1"/>
        <v>0.41799999999999998</v>
      </c>
      <c r="O30">
        <f t="shared" si="2"/>
        <v>3.5214023715999992E-2</v>
      </c>
      <c r="R30" t="str">
        <f t="shared" si="3"/>
        <v/>
      </c>
    </row>
    <row r="31" spans="1:20" x14ac:dyDescent="0.35">
      <c r="A31" s="1">
        <v>3.3564814814814812E-4</v>
      </c>
      <c r="B31">
        <v>1.054</v>
      </c>
      <c r="C31">
        <v>1.054</v>
      </c>
      <c r="D31">
        <v>1.054</v>
      </c>
      <c r="E31">
        <v>1.054</v>
      </c>
      <c r="F31">
        <v>1.2709999999999999</v>
      </c>
      <c r="G31">
        <v>1.2709999999999999</v>
      </c>
      <c r="H31">
        <v>1.2709999999999999</v>
      </c>
      <c r="I31">
        <v>1.2709999999999999</v>
      </c>
      <c r="J31" t="str">
        <f t="shared" si="0"/>
        <v>contract</v>
      </c>
      <c r="M31" t="str">
        <f t="shared" si="1"/>
        <v/>
      </c>
      <c r="R31">
        <f t="shared" si="3"/>
        <v>1.054</v>
      </c>
      <c r="T31">
        <f t="shared" si="4"/>
        <v>2.9593976841000035E-2</v>
      </c>
    </row>
    <row r="32" spans="1:20" x14ac:dyDescent="0.35">
      <c r="A32" s="1">
        <v>3.4722222222222224E-4</v>
      </c>
      <c r="B32">
        <v>0.45700000000000002</v>
      </c>
      <c r="C32">
        <v>0.45700000000000002</v>
      </c>
      <c r="D32">
        <v>0.45700000000000002</v>
      </c>
      <c r="E32">
        <v>0.45700000000000002</v>
      </c>
      <c r="F32">
        <v>1.2649999999999999</v>
      </c>
      <c r="G32">
        <v>1.2649999999999999</v>
      </c>
      <c r="H32">
        <v>1.2649999999999999</v>
      </c>
      <c r="I32">
        <v>1.2649999999999999</v>
      </c>
      <c r="J32" t="s">
        <v>8</v>
      </c>
      <c r="M32" t="str">
        <f t="shared" si="1"/>
        <v/>
      </c>
      <c r="R32">
        <f t="shared" si="3"/>
        <v>0.45700000000000002</v>
      </c>
      <c r="T32">
        <f t="shared" si="4"/>
        <v>0.18060035084099993</v>
      </c>
    </row>
    <row r="33" spans="1:20" x14ac:dyDescent="0.35">
      <c r="A33" s="1">
        <v>3.5879629629629635E-4</v>
      </c>
      <c r="B33">
        <v>0.13300000000000001</v>
      </c>
      <c r="C33">
        <v>0.13300000000000001</v>
      </c>
      <c r="D33">
        <v>0.13300000000000001</v>
      </c>
      <c r="E33">
        <v>0.13300000000000001</v>
      </c>
      <c r="F33">
        <v>1.264</v>
      </c>
      <c r="G33">
        <v>1.264</v>
      </c>
      <c r="H33">
        <v>1.264</v>
      </c>
      <c r="I33">
        <v>1.264</v>
      </c>
      <c r="J33" t="str">
        <f t="shared" si="0"/>
        <v>rest</v>
      </c>
      <c r="M33">
        <f t="shared" si="1"/>
        <v>0.13300000000000001</v>
      </c>
      <c r="O33">
        <f t="shared" si="2"/>
        <v>9.4762437159999977E-3</v>
      </c>
      <c r="R33" t="str">
        <f t="shared" si="3"/>
        <v/>
      </c>
    </row>
    <row r="34" spans="1:20" x14ac:dyDescent="0.35">
      <c r="A34" s="1">
        <v>3.7037037037037035E-4</v>
      </c>
      <c r="B34">
        <v>0.13400000000000001</v>
      </c>
      <c r="C34">
        <v>0.13400000000000001</v>
      </c>
      <c r="D34">
        <v>0.13400000000000001</v>
      </c>
      <c r="E34">
        <v>0.13400000000000001</v>
      </c>
      <c r="F34">
        <v>1.2629999999999999</v>
      </c>
      <c r="G34">
        <v>1.2629999999999999</v>
      </c>
      <c r="H34">
        <v>1.2629999999999999</v>
      </c>
      <c r="I34">
        <v>1.2629999999999999</v>
      </c>
      <c r="J34" t="str">
        <f t="shared" si="0"/>
        <v>rest</v>
      </c>
      <c r="M34">
        <f t="shared" si="1"/>
        <v>0.13400000000000001</v>
      </c>
      <c r="O34">
        <f t="shared" si="2"/>
        <v>9.2825517159999971E-3</v>
      </c>
      <c r="R34" t="str">
        <f t="shared" si="3"/>
        <v/>
      </c>
    </row>
    <row r="35" spans="1:20" x14ac:dyDescent="0.35">
      <c r="A35" s="1">
        <v>3.8194444444444446E-4</v>
      </c>
      <c r="B35">
        <v>0.13600000000000001</v>
      </c>
      <c r="C35">
        <v>0.13600000000000001</v>
      </c>
      <c r="D35">
        <v>0.13600000000000001</v>
      </c>
      <c r="E35">
        <v>0.13600000000000001</v>
      </c>
      <c r="F35">
        <v>1.262</v>
      </c>
      <c r="G35">
        <v>1.262</v>
      </c>
      <c r="H35">
        <v>1.262</v>
      </c>
      <c r="I35">
        <v>1.262</v>
      </c>
      <c r="J35" t="str">
        <f t="shared" si="0"/>
        <v>rest</v>
      </c>
      <c r="M35">
        <f t="shared" si="1"/>
        <v>0.13600000000000001</v>
      </c>
      <c r="O35">
        <f t="shared" si="2"/>
        <v>8.9011677159999969E-3</v>
      </c>
      <c r="R35" t="str">
        <f t="shared" si="3"/>
        <v/>
      </c>
    </row>
    <row r="36" spans="1:20" x14ac:dyDescent="0.35">
      <c r="A36" s="1">
        <v>3.9351851851851852E-4</v>
      </c>
      <c r="B36">
        <v>0.36899999999999999</v>
      </c>
      <c r="C36">
        <v>0.36899999999999999</v>
      </c>
      <c r="D36">
        <v>0.36899999999999999</v>
      </c>
      <c r="E36">
        <v>0.36899999999999999</v>
      </c>
      <c r="F36">
        <v>1.266</v>
      </c>
      <c r="G36">
        <v>1.266</v>
      </c>
      <c r="H36">
        <v>1.266</v>
      </c>
      <c r="I36">
        <v>1.266</v>
      </c>
      <c r="J36" t="str">
        <f t="shared" si="0"/>
        <v>rest</v>
      </c>
      <c r="M36">
        <f t="shared" si="1"/>
        <v>0.36899999999999999</v>
      </c>
      <c r="O36">
        <f t="shared" si="2"/>
        <v>1.9224931716E-2</v>
      </c>
      <c r="R36" t="str">
        <f t="shared" si="3"/>
        <v/>
      </c>
    </row>
    <row r="37" spans="1:20" x14ac:dyDescent="0.35">
      <c r="A37" s="1">
        <v>4.0509259259259258E-4</v>
      </c>
      <c r="B37">
        <v>1.05</v>
      </c>
      <c r="C37">
        <v>1.05</v>
      </c>
      <c r="D37">
        <v>1.05</v>
      </c>
      <c r="E37">
        <v>1.05</v>
      </c>
      <c r="F37">
        <v>1.268</v>
      </c>
      <c r="G37">
        <v>1.268</v>
      </c>
      <c r="H37">
        <v>1.268</v>
      </c>
      <c r="I37">
        <v>1.268</v>
      </c>
      <c r="J37" t="str">
        <f t="shared" si="0"/>
        <v>contract</v>
      </c>
      <c r="M37" t="str">
        <f t="shared" si="1"/>
        <v/>
      </c>
      <c r="R37">
        <f t="shared" si="3"/>
        <v>1.05</v>
      </c>
      <c r="T37">
        <f t="shared" si="4"/>
        <v>2.8233744841000032E-2</v>
      </c>
    </row>
    <row r="38" spans="1:20" x14ac:dyDescent="0.35">
      <c r="A38" s="1">
        <v>4.1666666666666669E-4</v>
      </c>
      <c r="B38">
        <v>0.36099999999999999</v>
      </c>
      <c r="C38">
        <v>0.36099999999999999</v>
      </c>
      <c r="D38">
        <v>0.36099999999999999</v>
      </c>
      <c r="E38">
        <v>0.36099999999999999</v>
      </c>
      <c r="F38">
        <v>1.264</v>
      </c>
      <c r="G38">
        <v>1.264</v>
      </c>
      <c r="H38">
        <v>1.264</v>
      </c>
      <c r="I38">
        <v>1.264</v>
      </c>
      <c r="J38" t="str">
        <f t="shared" si="0"/>
        <v>rest</v>
      </c>
      <c r="M38">
        <f t="shared" si="1"/>
        <v>0.36099999999999999</v>
      </c>
      <c r="O38">
        <f t="shared" si="2"/>
        <v>1.7070467715999998E-2</v>
      </c>
      <c r="R38" t="str">
        <f t="shared" si="3"/>
        <v/>
      </c>
    </row>
    <row r="39" spans="1:20" x14ac:dyDescent="0.35">
      <c r="A39" s="1">
        <v>4.2824074074074075E-4</v>
      </c>
      <c r="B39">
        <v>0.13400000000000001</v>
      </c>
      <c r="C39">
        <v>0.13400000000000001</v>
      </c>
      <c r="D39">
        <v>0.13400000000000001</v>
      </c>
      <c r="E39">
        <v>0.13400000000000001</v>
      </c>
      <c r="F39">
        <v>1.2629999999999999</v>
      </c>
      <c r="G39">
        <v>1.2629999999999999</v>
      </c>
      <c r="H39">
        <v>1.2629999999999999</v>
      </c>
      <c r="I39">
        <v>1.2629999999999999</v>
      </c>
      <c r="J39" t="str">
        <f t="shared" si="0"/>
        <v>rest</v>
      </c>
      <c r="M39">
        <f t="shared" si="1"/>
        <v>0.13400000000000001</v>
      </c>
      <c r="O39">
        <f t="shared" si="2"/>
        <v>9.2825517159999971E-3</v>
      </c>
      <c r="R39" t="str">
        <f t="shared" si="3"/>
        <v/>
      </c>
    </row>
    <row r="40" spans="1:20" x14ac:dyDescent="0.35">
      <c r="A40" s="1">
        <v>4.3981481481481481E-4</v>
      </c>
      <c r="B40">
        <v>0.13600000000000001</v>
      </c>
      <c r="C40">
        <v>0.13600000000000001</v>
      </c>
      <c r="D40">
        <v>0.13600000000000001</v>
      </c>
      <c r="E40">
        <v>0.13600000000000001</v>
      </c>
      <c r="F40">
        <v>1.2629999999999999</v>
      </c>
      <c r="G40">
        <v>1.2629999999999999</v>
      </c>
      <c r="H40">
        <v>1.2629999999999999</v>
      </c>
      <c r="I40">
        <v>1.2629999999999999</v>
      </c>
      <c r="J40" t="str">
        <f t="shared" si="0"/>
        <v>rest</v>
      </c>
      <c r="M40">
        <f t="shared" si="1"/>
        <v>0.13600000000000001</v>
      </c>
      <c r="O40">
        <f t="shared" si="2"/>
        <v>8.9011677159999969E-3</v>
      </c>
      <c r="R40" t="str">
        <f t="shared" si="3"/>
        <v/>
      </c>
    </row>
    <row r="41" spans="1:20" x14ac:dyDescent="0.35">
      <c r="A41" s="1">
        <v>4.5138888888888892E-4</v>
      </c>
      <c r="B41">
        <v>0.13600000000000001</v>
      </c>
      <c r="C41">
        <v>0.13600000000000001</v>
      </c>
      <c r="D41">
        <v>0.13600000000000001</v>
      </c>
      <c r="E41">
        <v>0.13600000000000001</v>
      </c>
      <c r="F41">
        <v>1.2629999999999999</v>
      </c>
      <c r="G41">
        <v>1.2629999999999999</v>
      </c>
      <c r="H41">
        <v>1.2629999999999999</v>
      </c>
      <c r="I41">
        <v>1.2629999999999999</v>
      </c>
      <c r="J41" t="str">
        <f t="shared" si="0"/>
        <v>rest</v>
      </c>
      <c r="M41">
        <f t="shared" si="1"/>
        <v>0.13600000000000001</v>
      </c>
      <c r="O41">
        <f t="shared" si="2"/>
        <v>8.9011677159999969E-3</v>
      </c>
      <c r="R41" t="str">
        <f t="shared" si="3"/>
        <v/>
      </c>
    </row>
    <row r="42" spans="1:20" x14ac:dyDescent="0.35">
      <c r="A42" s="1">
        <v>4.6296296296296293E-4</v>
      </c>
      <c r="B42">
        <v>0.441</v>
      </c>
      <c r="C42">
        <v>0.441</v>
      </c>
      <c r="D42">
        <v>0.441</v>
      </c>
      <c r="E42">
        <v>0.441</v>
      </c>
      <c r="F42">
        <v>1.2649999999999999</v>
      </c>
      <c r="G42">
        <v>1.2649999999999999</v>
      </c>
      <c r="H42">
        <v>1.2649999999999999</v>
      </c>
      <c r="I42">
        <v>1.2649999999999999</v>
      </c>
      <c r="J42" t="str">
        <f t="shared" si="0"/>
        <v>rest</v>
      </c>
      <c r="M42">
        <f t="shared" si="1"/>
        <v>0.441</v>
      </c>
      <c r="O42">
        <f t="shared" si="2"/>
        <v>4.4375107716000006E-2</v>
      </c>
      <c r="R42" t="str">
        <f t="shared" si="3"/>
        <v/>
      </c>
    </row>
    <row r="43" spans="1:20" x14ac:dyDescent="0.35">
      <c r="A43" s="1">
        <v>4.7453703703703704E-4</v>
      </c>
      <c r="B43">
        <v>0.998</v>
      </c>
      <c r="C43">
        <v>0.998</v>
      </c>
      <c r="D43">
        <v>0.998</v>
      </c>
      <c r="E43">
        <v>0.998</v>
      </c>
      <c r="F43">
        <v>1.266</v>
      </c>
      <c r="G43">
        <v>1.266</v>
      </c>
      <c r="H43">
        <v>1.266</v>
      </c>
      <c r="I43">
        <v>1.266</v>
      </c>
      <c r="J43" t="str">
        <f t="shared" si="0"/>
        <v>contract</v>
      </c>
      <c r="M43" t="str">
        <f t="shared" si="1"/>
        <v/>
      </c>
      <c r="R43">
        <f t="shared" si="3"/>
        <v>0.998</v>
      </c>
      <c r="T43">
        <f t="shared" si="4"/>
        <v>1.3462728841000011E-2</v>
      </c>
    </row>
    <row r="44" spans="1:20" x14ac:dyDescent="0.35">
      <c r="A44" s="1">
        <v>4.8611111111111104E-4</v>
      </c>
      <c r="B44">
        <v>0.28599999999999998</v>
      </c>
      <c r="C44">
        <v>0.28599999999999998</v>
      </c>
      <c r="D44">
        <v>0.28599999999999998</v>
      </c>
      <c r="E44">
        <v>0.28599999999999998</v>
      </c>
      <c r="F44">
        <v>1.2629999999999999</v>
      </c>
      <c r="G44">
        <v>1.2629999999999999</v>
      </c>
      <c r="H44">
        <v>1.2629999999999999</v>
      </c>
      <c r="I44">
        <v>1.2629999999999999</v>
      </c>
      <c r="J44" t="str">
        <f t="shared" si="0"/>
        <v>rest</v>
      </c>
      <c r="M44">
        <f t="shared" si="1"/>
        <v>0.28599999999999998</v>
      </c>
      <c r="O44">
        <f t="shared" si="2"/>
        <v>3.0973677159999977E-3</v>
      </c>
      <c r="R44" t="str">
        <f t="shared" si="3"/>
        <v/>
      </c>
    </row>
    <row r="45" spans="1:20" x14ac:dyDescent="0.35">
      <c r="A45" s="1">
        <v>4.9768518518518521E-4</v>
      </c>
      <c r="B45">
        <v>0.13200000000000001</v>
      </c>
      <c r="C45">
        <v>0.13200000000000001</v>
      </c>
      <c r="D45">
        <v>0.13200000000000001</v>
      </c>
      <c r="E45">
        <v>0.13200000000000001</v>
      </c>
      <c r="F45">
        <v>1.2629999999999999</v>
      </c>
      <c r="G45">
        <v>1.2629999999999999</v>
      </c>
      <c r="H45">
        <v>1.2629999999999999</v>
      </c>
      <c r="I45">
        <v>1.2629999999999999</v>
      </c>
      <c r="J45" t="str">
        <f t="shared" si="0"/>
        <v>rest</v>
      </c>
      <c r="M45">
        <f t="shared" si="1"/>
        <v>0.13200000000000001</v>
      </c>
      <c r="O45">
        <f t="shared" si="2"/>
        <v>9.6719357159999984E-3</v>
      </c>
      <c r="R45" t="str">
        <f t="shared" si="3"/>
        <v/>
      </c>
    </row>
    <row r="46" spans="1:20" x14ac:dyDescent="0.35">
      <c r="A46" s="1">
        <v>5.0925925925925921E-4</v>
      </c>
      <c r="B46">
        <v>0.13400000000000001</v>
      </c>
      <c r="C46">
        <v>0.13400000000000001</v>
      </c>
      <c r="D46">
        <v>0.13400000000000001</v>
      </c>
      <c r="E46">
        <v>0.13400000000000001</v>
      </c>
      <c r="F46">
        <v>1.2629999999999999</v>
      </c>
      <c r="G46">
        <v>1.2629999999999999</v>
      </c>
      <c r="H46">
        <v>1.2629999999999999</v>
      </c>
      <c r="I46">
        <v>1.2629999999999999</v>
      </c>
      <c r="J46" t="str">
        <f t="shared" si="0"/>
        <v>rest</v>
      </c>
      <c r="M46">
        <f t="shared" si="1"/>
        <v>0.13400000000000001</v>
      </c>
      <c r="O46">
        <f t="shared" si="2"/>
        <v>9.2825517159999971E-3</v>
      </c>
      <c r="R46" t="str">
        <f t="shared" si="3"/>
        <v/>
      </c>
    </row>
    <row r="47" spans="1:20" x14ac:dyDescent="0.35">
      <c r="A47" s="1">
        <v>5.2083333333333333E-4</v>
      </c>
      <c r="B47">
        <v>0.13300000000000001</v>
      </c>
      <c r="C47">
        <v>0.13300000000000001</v>
      </c>
      <c r="D47">
        <v>0.13300000000000001</v>
      </c>
      <c r="E47">
        <v>0.13300000000000001</v>
      </c>
      <c r="F47">
        <v>1.2629999999999999</v>
      </c>
      <c r="G47">
        <v>1.2629999999999999</v>
      </c>
      <c r="H47">
        <v>1.2629999999999999</v>
      </c>
      <c r="I47">
        <v>1.2629999999999999</v>
      </c>
      <c r="J47" t="str">
        <f t="shared" si="0"/>
        <v>rest</v>
      </c>
      <c r="M47">
        <f t="shared" si="1"/>
        <v>0.13300000000000001</v>
      </c>
      <c r="O47">
        <f t="shared" si="2"/>
        <v>9.4762437159999977E-3</v>
      </c>
      <c r="R47" t="str">
        <f t="shared" si="3"/>
        <v/>
      </c>
    </row>
    <row r="48" spans="1:20" x14ac:dyDescent="0.35">
      <c r="A48" s="1">
        <v>5.3240740740740744E-4</v>
      </c>
      <c r="B48">
        <v>0.32500000000000001</v>
      </c>
      <c r="C48">
        <v>0.32500000000000001</v>
      </c>
      <c r="D48">
        <v>0.32500000000000001</v>
      </c>
      <c r="E48">
        <v>0.32500000000000001</v>
      </c>
      <c r="F48">
        <v>1.2649999999999999</v>
      </c>
      <c r="G48">
        <v>1.2649999999999999</v>
      </c>
      <c r="H48">
        <v>1.2649999999999999</v>
      </c>
      <c r="I48">
        <v>1.2649999999999999</v>
      </c>
      <c r="J48" t="str">
        <f t="shared" si="0"/>
        <v>rest</v>
      </c>
      <c r="M48">
        <f t="shared" si="1"/>
        <v>0.32500000000000001</v>
      </c>
      <c r="O48">
        <f t="shared" si="2"/>
        <v>8.9593797160000023E-3</v>
      </c>
      <c r="R48" t="str">
        <f t="shared" si="3"/>
        <v/>
      </c>
    </row>
    <row r="49" spans="1:20" x14ac:dyDescent="0.35">
      <c r="A49" s="1">
        <v>5.4398148148148144E-4</v>
      </c>
      <c r="B49">
        <v>0.999</v>
      </c>
      <c r="C49">
        <v>0.999</v>
      </c>
      <c r="D49">
        <v>0.999</v>
      </c>
      <c r="E49">
        <v>0.999</v>
      </c>
      <c r="F49">
        <v>1.2689999999999999</v>
      </c>
      <c r="G49">
        <v>1.2689999999999999</v>
      </c>
      <c r="H49">
        <v>1.2689999999999999</v>
      </c>
      <c r="I49">
        <v>1.2689999999999999</v>
      </c>
      <c r="J49" t="str">
        <f t="shared" si="0"/>
        <v>contract</v>
      </c>
      <c r="M49" t="str">
        <f t="shared" si="1"/>
        <v/>
      </c>
      <c r="R49">
        <f t="shared" si="3"/>
        <v>0.999</v>
      </c>
      <c r="T49">
        <f t="shared" si="4"/>
        <v>1.3695786841000012E-2</v>
      </c>
    </row>
    <row r="50" spans="1:20" x14ac:dyDescent="0.35">
      <c r="A50" s="1">
        <v>5.5555555555555556E-4</v>
      </c>
      <c r="B50">
        <v>0.35299999999999998</v>
      </c>
      <c r="C50">
        <v>0.35299999999999998</v>
      </c>
      <c r="D50">
        <v>0.35299999999999998</v>
      </c>
      <c r="E50">
        <v>0.35299999999999998</v>
      </c>
      <c r="F50">
        <v>1.2629999999999999</v>
      </c>
      <c r="G50">
        <v>1.2629999999999999</v>
      </c>
      <c r="H50">
        <v>1.2629999999999999</v>
      </c>
      <c r="I50">
        <v>1.2629999999999999</v>
      </c>
      <c r="J50" t="str">
        <f t="shared" si="0"/>
        <v>rest</v>
      </c>
      <c r="M50">
        <f t="shared" si="1"/>
        <v>0.35299999999999998</v>
      </c>
      <c r="O50">
        <f t="shared" si="2"/>
        <v>1.5044003715999996E-2</v>
      </c>
      <c r="R50" t="str">
        <f t="shared" si="3"/>
        <v/>
      </c>
    </row>
    <row r="51" spans="1:20" x14ac:dyDescent="0.35">
      <c r="A51" s="1">
        <v>5.6712962962962956E-4</v>
      </c>
      <c r="B51">
        <v>0.128</v>
      </c>
      <c r="C51">
        <v>0.128</v>
      </c>
      <c r="D51">
        <v>0.128</v>
      </c>
      <c r="E51">
        <v>0.128</v>
      </c>
      <c r="F51">
        <v>1.2629999999999999</v>
      </c>
      <c r="G51">
        <v>1.2629999999999999</v>
      </c>
      <c r="H51">
        <v>1.2629999999999999</v>
      </c>
      <c r="I51">
        <v>1.2629999999999999</v>
      </c>
      <c r="J51" t="str">
        <f t="shared" si="0"/>
        <v>rest</v>
      </c>
      <c r="M51">
        <f t="shared" si="1"/>
        <v>0.128</v>
      </c>
      <c r="O51">
        <f t="shared" si="2"/>
        <v>1.0474703715999999E-2</v>
      </c>
      <c r="R51" t="str">
        <f t="shared" si="3"/>
        <v/>
      </c>
    </row>
    <row r="52" spans="1:20" x14ac:dyDescent="0.35">
      <c r="A52" s="1">
        <v>5.7870370370370378E-4</v>
      </c>
      <c r="B52">
        <v>0.13500000000000001</v>
      </c>
      <c r="C52">
        <v>0.13500000000000001</v>
      </c>
      <c r="D52">
        <v>0.13500000000000001</v>
      </c>
      <c r="E52">
        <v>0.13500000000000001</v>
      </c>
      <c r="F52">
        <v>1.262</v>
      </c>
      <c r="G52">
        <v>1.262</v>
      </c>
      <c r="H52">
        <v>1.262</v>
      </c>
      <c r="I52">
        <v>1.262</v>
      </c>
      <c r="J52" t="str">
        <f t="shared" si="0"/>
        <v>rest</v>
      </c>
      <c r="M52">
        <f t="shared" si="1"/>
        <v>0.13500000000000001</v>
      </c>
      <c r="O52">
        <f t="shared" si="2"/>
        <v>9.0908597159999969E-3</v>
      </c>
      <c r="R52" t="str">
        <f t="shared" si="3"/>
        <v/>
      </c>
    </row>
    <row r="53" spans="1:20" x14ac:dyDescent="0.35">
      <c r="A53" s="1">
        <v>5.9027777777777778E-4</v>
      </c>
      <c r="B53">
        <v>0.13600000000000001</v>
      </c>
      <c r="C53">
        <v>0.13600000000000001</v>
      </c>
      <c r="D53">
        <v>0.13600000000000001</v>
      </c>
      <c r="E53">
        <v>0.13600000000000001</v>
      </c>
      <c r="F53">
        <v>1.262</v>
      </c>
      <c r="G53">
        <v>1.262</v>
      </c>
      <c r="H53">
        <v>1.262</v>
      </c>
      <c r="I53">
        <v>1.262</v>
      </c>
      <c r="J53" t="str">
        <f t="shared" si="0"/>
        <v>rest</v>
      </c>
      <c r="M53">
        <f t="shared" si="1"/>
        <v>0.13600000000000001</v>
      </c>
      <c r="O53">
        <f t="shared" si="2"/>
        <v>8.9011677159999969E-3</v>
      </c>
      <c r="R53" t="str">
        <f t="shared" si="3"/>
        <v/>
      </c>
    </row>
    <row r="54" spans="1:20" x14ac:dyDescent="0.35">
      <c r="A54" s="1">
        <v>6.018518518518519E-4</v>
      </c>
      <c r="B54">
        <v>0.27500000000000002</v>
      </c>
      <c r="C54">
        <v>0.27500000000000002</v>
      </c>
      <c r="D54">
        <v>0.27500000000000002</v>
      </c>
      <c r="E54">
        <v>0.27500000000000002</v>
      </c>
      <c r="F54">
        <v>1.262</v>
      </c>
      <c r="G54">
        <v>1.262</v>
      </c>
      <c r="H54">
        <v>1.262</v>
      </c>
      <c r="I54">
        <v>1.262</v>
      </c>
      <c r="J54" t="str">
        <f t="shared" si="0"/>
        <v>rest</v>
      </c>
      <c r="M54">
        <f t="shared" si="1"/>
        <v>0.27500000000000002</v>
      </c>
      <c r="O54">
        <f t="shared" si="2"/>
        <v>1.9939797160000022E-3</v>
      </c>
      <c r="R54" t="str">
        <f t="shared" si="3"/>
        <v/>
      </c>
    </row>
    <row r="55" spans="1:20" x14ac:dyDescent="0.35">
      <c r="A55" s="1">
        <v>6.134259259259259E-4</v>
      </c>
      <c r="B55">
        <v>0.95299999999999996</v>
      </c>
      <c r="C55">
        <v>0.95299999999999996</v>
      </c>
      <c r="D55">
        <v>0.95299999999999996</v>
      </c>
      <c r="E55">
        <v>0.95299999999999996</v>
      </c>
      <c r="F55">
        <v>1.2689999999999999</v>
      </c>
      <c r="G55">
        <v>1.2689999999999999</v>
      </c>
      <c r="H55">
        <v>1.2689999999999999</v>
      </c>
      <c r="I55">
        <v>1.2689999999999999</v>
      </c>
      <c r="J55" t="str">
        <f t="shared" si="0"/>
        <v>contract</v>
      </c>
      <c r="M55" t="str">
        <f t="shared" si="1"/>
        <v/>
      </c>
      <c r="R55">
        <f t="shared" si="3"/>
        <v>0.95299999999999996</v>
      </c>
      <c r="T55">
        <f t="shared" si="4"/>
        <v>5.0451188410000009E-3</v>
      </c>
    </row>
    <row r="56" spans="1:20" x14ac:dyDescent="0.35">
      <c r="A56" s="1">
        <v>6.2500000000000001E-4</v>
      </c>
      <c r="B56">
        <v>0.505</v>
      </c>
      <c r="C56">
        <v>0.505</v>
      </c>
      <c r="D56">
        <v>0.505</v>
      </c>
      <c r="E56">
        <v>0.505</v>
      </c>
      <c r="F56">
        <v>1.264</v>
      </c>
      <c r="G56">
        <v>1.264</v>
      </c>
      <c r="H56">
        <v>1.264</v>
      </c>
      <c r="I56">
        <v>1.264</v>
      </c>
      <c r="J56" t="s">
        <v>8</v>
      </c>
      <c r="M56" t="str">
        <f t="shared" si="1"/>
        <v/>
      </c>
      <c r="R56">
        <f t="shared" si="3"/>
        <v>0.505</v>
      </c>
      <c r="T56">
        <f t="shared" si="4"/>
        <v>0.14210713484099996</v>
      </c>
    </row>
    <row r="57" spans="1:20" x14ac:dyDescent="0.35">
      <c r="A57" s="1">
        <v>6.3657407407407402E-4</v>
      </c>
      <c r="B57">
        <v>0.126</v>
      </c>
      <c r="C57">
        <v>0.126</v>
      </c>
      <c r="D57">
        <v>0.126</v>
      </c>
      <c r="E57">
        <v>0.126</v>
      </c>
      <c r="F57">
        <v>1.2629999999999999</v>
      </c>
      <c r="G57">
        <v>1.2629999999999999</v>
      </c>
      <c r="H57">
        <v>1.2629999999999999</v>
      </c>
      <c r="I57">
        <v>1.2629999999999999</v>
      </c>
      <c r="J57" t="str">
        <f t="shared" si="0"/>
        <v>rest</v>
      </c>
      <c r="M57">
        <f t="shared" si="1"/>
        <v>0.126</v>
      </c>
      <c r="O57">
        <f t="shared" si="2"/>
        <v>1.0888087715999998E-2</v>
      </c>
      <c r="R57" t="str">
        <f t="shared" si="3"/>
        <v/>
      </c>
    </row>
    <row r="58" spans="1:20" x14ac:dyDescent="0.35">
      <c r="A58" s="1">
        <v>6.4814814814814813E-4</v>
      </c>
      <c r="B58">
        <v>0.13200000000000001</v>
      </c>
      <c r="C58">
        <v>0.13200000000000001</v>
      </c>
      <c r="D58">
        <v>0.13200000000000001</v>
      </c>
      <c r="E58">
        <v>0.13200000000000001</v>
      </c>
      <c r="F58">
        <v>1.2629999999999999</v>
      </c>
      <c r="G58">
        <v>1.2629999999999999</v>
      </c>
      <c r="H58">
        <v>1.2629999999999999</v>
      </c>
      <c r="I58">
        <v>1.2629999999999999</v>
      </c>
      <c r="J58" t="str">
        <f t="shared" si="0"/>
        <v>rest</v>
      </c>
      <c r="M58">
        <f t="shared" si="1"/>
        <v>0.13200000000000001</v>
      </c>
      <c r="O58">
        <f t="shared" si="2"/>
        <v>9.6719357159999984E-3</v>
      </c>
      <c r="R58" t="str">
        <f t="shared" si="3"/>
        <v/>
      </c>
    </row>
    <row r="59" spans="1:20" x14ac:dyDescent="0.35">
      <c r="A59" s="1">
        <v>6.5972222222222213E-4</v>
      </c>
      <c r="B59">
        <v>0.13400000000000001</v>
      </c>
      <c r="C59">
        <v>0.13400000000000001</v>
      </c>
      <c r="D59">
        <v>0.13400000000000001</v>
      </c>
      <c r="E59">
        <v>0.13400000000000001</v>
      </c>
      <c r="F59">
        <v>1.2629999999999999</v>
      </c>
      <c r="G59">
        <v>1.2629999999999999</v>
      </c>
      <c r="H59">
        <v>1.2629999999999999</v>
      </c>
      <c r="I59">
        <v>1.2629999999999999</v>
      </c>
      <c r="J59" t="str">
        <f t="shared" si="0"/>
        <v>rest</v>
      </c>
      <c r="M59">
        <f t="shared" si="1"/>
        <v>0.13400000000000001</v>
      </c>
      <c r="O59">
        <f t="shared" si="2"/>
        <v>9.2825517159999971E-3</v>
      </c>
      <c r="R59" t="str">
        <f t="shared" si="3"/>
        <v/>
      </c>
    </row>
    <row r="60" spans="1:20" x14ac:dyDescent="0.35">
      <c r="A60" s="1">
        <v>6.7129629629629625E-4</v>
      </c>
      <c r="B60">
        <v>0.39</v>
      </c>
      <c r="C60">
        <v>0.39</v>
      </c>
      <c r="D60">
        <v>0.39</v>
      </c>
      <c r="E60">
        <v>0.39</v>
      </c>
      <c r="F60">
        <v>1.264</v>
      </c>
      <c r="G60">
        <v>1.264</v>
      </c>
      <c r="H60">
        <v>1.264</v>
      </c>
      <c r="I60">
        <v>1.264</v>
      </c>
      <c r="J60" t="str">
        <f t="shared" si="0"/>
        <v>rest</v>
      </c>
      <c r="M60">
        <f t="shared" si="1"/>
        <v>0.39</v>
      </c>
      <c r="O60">
        <f t="shared" si="2"/>
        <v>2.5489399716000005E-2</v>
      </c>
      <c r="R60" t="str">
        <f t="shared" si="3"/>
        <v/>
      </c>
    </row>
    <row r="61" spans="1:20" x14ac:dyDescent="0.35">
      <c r="A61" s="1">
        <v>6.8287037037037025E-4</v>
      </c>
      <c r="B61">
        <v>1.123</v>
      </c>
      <c r="C61">
        <v>1.123</v>
      </c>
      <c r="D61">
        <v>1.123</v>
      </c>
      <c r="E61">
        <v>1.123</v>
      </c>
      <c r="F61">
        <v>1.268</v>
      </c>
      <c r="G61">
        <v>1.268</v>
      </c>
      <c r="H61">
        <v>1.268</v>
      </c>
      <c r="I61">
        <v>1.268</v>
      </c>
      <c r="J61" t="str">
        <f t="shared" si="0"/>
        <v>contract</v>
      </c>
      <c r="M61" t="str">
        <f t="shared" si="1"/>
        <v/>
      </c>
      <c r="R61">
        <f t="shared" si="3"/>
        <v>1.123</v>
      </c>
      <c r="T61">
        <f t="shared" si="4"/>
        <v>5.8094978841000025E-2</v>
      </c>
    </row>
    <row r="62" spans="1:20" x14ac:dyDescent="0.35">
      <c r="A62" s="1">
        <v>6.9444444444444447E-4</v>
      </c>
      <c r="B62">
        <v>0.307</v>
      </c>
      <c r="C62">
        <v>0.307</v>
      </c>
      <c r="D62">
        <v>0.307</v>
      </c>
      <c r="E62">
        <v>0.307</v>
      </c>
      <c r="F62">
        <v>1.264</v>
      </c>
      <c r="G62">
        <v>1.264</v>
      </c>
      <c r="H62">
        <v>1.264</v>
      </c>
      <c r="I62">
        <v>1.264</v>
      </c>
      <c r="J62" t="str">
        <f t="shared" si="0"/>
        <v>rest</v>
      </c>
      <c r="M62">
        <f t="shared" si="1"/>
        <v>0.307</v>
      </c>
      <c r="O62">
        <f t="shared" si="2"/>
        <v>5.875835716E-3</v>
      </c>
      <c r="R62" t="str">
        <f t="shared" si="3"/>
        <v/>
      </c>
    </row>
    <row r="63" spans="1:20" x14ac:dyDescent="0.35">
      <c r="A63" s="1">
        <v>7.0601851851851847E-4</v>
      </c>
      <c r="B63">
        <v>0.13500000000000001</v>
      </c>
      <c r="C63">
        <v>0.13500000000000001</v>
      </c>
      <c r="D63">
        <v>0.13500000000000001</v>
      </c>
      <c r="E63">
        <v>0.13500000000000001</v>
      </c>
      <c r="F63">
        <v>1.264</v>
      </c>
      <c r="G63">
        <v>1.264</v>
      </c>
      <c r="H63">
        <v>1.264</v>
      </c>
      <c r="I63">
        <v>1.264</v>
      </c>
      <c r="J63" t="str">
        <f t="shared" si="0"/>
        <v>rest</v>
      </c>
      <c r="M63">
        <f t="shared" si="1"/>
        <v>0.13500000000000001</v>
      </c>
      <c r="O63">
        <f t="shared" si="2"/>
        <v>9.0908597159999969E-3</v>
      </c>
      <c r="R63" t="str">
        <f t="shared" si="3"/>
        <v/>
      </c>
    </row>
    <row r="64" spans="1:20" x14ac:dyDescent="0.35">
      <c r="A64" s="1">
        <v>7.175925925925927E-4</v>
      </c>
      <c r="B64">
        <v>0.13900000000000001</v>
      </c>
      <c r="C64">
        <v>0.13900000000000001</v>
      </c>
      <c r="D64">
        <v>0.13900000000000001</v>
      </c>
      <c r="E64">
        <v>0.13900000000000001</v>
      </c>
      <c r="F64">
        <v>1.262</v>
      </c>
      <c r="G64">
        <v>1.262</v>
      </c>
      <c r="H64">
        <v>1.262</v>
      </c>
      <c r="I64">
        <v>1.262</v>
      </c>
      <c r="J64" t="str">
        <f t="shared" si="0"/>
        <v>rest</v>
      </c>
      <c r="M64">
        <f t="shared" si="1"/>
        <v>0.13900000000000001</v>
      </c>
      <c r="O64">
        <f t="shared" si="2"/>
        <v>8.3440917159999968E-3</v>
      </c>
      <c r="R64" t="str">
        <f t="shared" si="3"/>
        <v/>
      </c>
    </row>
    <row r="65" spans="1:20" x14ac:dyDescent="0.35">
      <c r="A65" s="1">
        <v>7.291666666666667E-4</v>
      </c>
      <c r="B65">
        <v>0.13700000000000001</v>
      </c>
      <c r="C65">
        <v>0.13700000000000001</v>
      </c>
      <c r="D65">
        <v>0.13700000000000001</v>
      </c>
      <c r="E65">
        <v>0.13700000000000001</v>
      </c>
      <c r="F65">
        <v>1.262</v>
      </c>
      <c r="G65">
        <v>1.262</v>
      </c>
      <c r="H65">
        <v>1.262</v>
      </c>
      <c r="I65">
        <v>1.262</v>
      </c>
      <c r="J65" t="str">
        <f t="shared" si="0"/>
        <v>rest</v>
      </c>
      <c r="M65">
        <f t="shared" si="1"/>
        <v>0.13700000000000001</v>
      </c>
      <c r="O65">
        <f t="shared" si="2"/>
        <v>8.7134757159999972E-3</v>
      </c>
      <c r="R65" t="str">
        <f t="shared" si="3"/>
        <v/>
      </c>
    </row>
    <row r="66" spans="1:20" x14ac:dyDescent="0.35">
      <c r="A66" s="1">
        <v>7.407407407407407E-4</v>
      </c>
      <c r="B66">
        <v>0.378</v>
      </c>
      <c r="C66">
        <v>0.378</v>
      </c>
      <c r="D66">
        <v>0.378</v>
      </c>
      <c r="E66">
        <v>0.378</v>
      </c>
      <c r="F66">
        <v>1.2649999999999999</v>
      </c>
      <c r="G66">
        <v>1.2649999999999999</v>
      </c>
      <c r="H66">
        <v>1.2649999999999999</v>
      </c>
      <c r="I66">
        <v>1.2649999999999999</v>
      </c>
      <c r="J66" t="str">
        <f t="shared" si="0"/>
        <v>rest</v>
      </c>
      <c r="M66">
        <f t="shared" si="1"/>
        <v>0.378</v>
      </c>
      <c r="O66">
        <f t="shared" si="2"/>
        <v>2.1801703716000001E-2</v>
      </c>
      <c r="R66" t="str">
        <f t="shared" si="3"/>
        <v/>
      </c>
    </row>
    <row r="67" spans="1:20" x14ac:dyDescent="0.35">
      <c r="A67" s="1">
        <v>7.5231481481481471E-4</v>
      </c>
      <c r="B67">
        <v>1.0069999999999999</v>
      </c>
      <c r="C67">
        <v>1.0069999999999999</v>
      </c>
      <c r="D67">
        <v>1.0069999999999999</v>
      </c>
      <c r="E67">
        <v>1.0069999999999999</v>
      </c>
      <c r="F67">
        <v>1.272</v>
      </c>
      <c r="G67">
        <v>1.272</v>
      </c>
      <c r="H67">
        <v>1.272</v>
      </c>
      <c r="I67">
        <v>1.272</v>
      </c>
      <c r="J67" t="str">
        <f t="shared" ref="J67:J130" si="5">IF(E67&gt;0.81,"contract","rest")</f>
        <v>contract</v>
      </c>
      <c r="M67" t="str">
        <f t="shared" ref="M67:M130" si="6">IF(J67="rest",E67,"")</f>
        <v/>
      </c>
      <c r="R67">
        <f t="shared" ref="R67:R130" si="7">IF(J67="contract",E67,"")</f>
        <v>1.0069999999999999</v>
      </c>
      <c r="T67">
        <f t="shared" ref="T67:T130" si="8">(R67-0.881971)^2</f>
        <v>1.5632250840999985E-2</v>
      </c>
    </row>
    <row r="68" spans="1:20" x14ac:dyDescent="0.35">
      <c r="A68" s="1">
        <v>7.6388888888888893E-4</v>
      </c>
      <c r="B68">
        <v>0.41299999999999998</v>
      </c>
      <c r="C68">
        <v>0.41299999999999998</v>
      </c>
      <c r="D68">
        <v>0.41299999999999998</v>
      </c>
      <c r="E68">
        <v>0.41299999999999998</v>
      </c>
      <c r="F68">
        <v>1.264</v>
      </c>
      <c r="G68">
        <v>1.264</v>
      </c>
      <c r="H68">
        <v>1.264</v>
      </c>
      <c r="I68">
        <v>1.264</v>
      </c>
      <c r="J68" t="str">
        <f t="shared" si="5"/>
        <v>rest</v>
      </c>
      <c r="M68">
        <f t="shared" si="6"/>
        <v>0.41299999999999998</v>
      </c>
      <c r="O68">
        <f t="shared" ref="O67:O130" si="9">(M68-0.230346)^2</f>
        <v>3.3362483715999994E-2</v>
      </c>
      <c r="R68" t="str">
        <f t="shared" si="7"/>
        <v/>
      </c>
    </row>
    <row r="69" spans="1:20" x14ac:dyDescent="0.35">
      <c r="A69" s="1">
        <v>7.7546296296296304E-4</v>
      </c>
      <c r="B69">
        <v>0.13600000000000001</v>
      </c>
      <c r="C69">
        <v>0.13600000000000001</v>
      </c>
      <c r="D69">
        <v>0.13600000000000001</v>
      </c>
      <c r="E69">
        <v>0.13600000000000001</v>
      </c>
      <c r="F69">
        <v>1.262</v>
      </c>
      <c r="G69">
        <v>1.262</v>
      </c>
      <c r="H69">
        <v>1.262</v>
      </c>
      <c r="I69">
        <v>1.262</v>
      </c>
      <c r="J69" t="str">
        <f t="shared" si="5"/>
        <v>rest</v>
      </c>
      <c r="M69">
        <f t="shared" si="6"/>
        <v>0.13600000000000001</v>
      </c>
      <c r="O69">
        <f t="shared" si="9"/>
        <v>8.9011677159999969E-3</v>
      </c>
      <c r="R69" t="str">
        <f t="shared" si="7"/>
        <v/>
      </c>
    </row>
    <row r="70" spans="1:20" x14ac:dyDescent="0.35">
      <c r="A70" s="1">
        <v>7.8703703703703705E-4</v>
      </c>
      <c r="B70">
        <v>0.13600000000000001</v>
      </c>
      <c r="C70">
        <v>0.13600000000000001</v>
      </c>
      <c r="D70">
        <v>0.13600000000000001</v>
      </c>
      <c r="E70">
        <v>0.13600000000000001</v>
      </c>
      <c r="F70">
        <v>1.262</v>
      </c>
      <c r="G70">
        <v>1.262</v>
      </c>
      <c r="H70">
        <v>1.262</v>
      </c>
      <c r="I70">
        <v>1.262</v>
      </c>
      <c r="J70" t="str">
        <f t="shared" si="5"/>
        <v>rest</v>
      </c>
      <c r="M70">
        <f t="shared" si="6"/>
        <v>0.13600000000000001</v>
      </c>
      <c r="O70">
        <f t="shared" si="9"/>
        <v>8.9011677159999969E-3</v>
      </c>
      <c r="R70" t="str">
        <f t="shared" si="7"/>
        <v/>
      </c>
    </row>
    <row r="71" spans="1:20" x14ac:dyDescent="0.35">
      <c r="A71" s="1">
        <v>7.9861111111111105E-4</v>
      </c>
      <c r="B71">
        <v>0.13900000000000001</v>
      </c>
      <c r="C71">
        <v>0.13900000000000001</v>
      </c>
      <c r="D71">
        <v>0.13900000000000001</v>
      </c>
      <c r="E71">
        <v>0.13900000000000001</v>
      </c>
      <c r="F71">
        <v>1.2629999999999999</v>
      </c>
      <c r="G71">
        <v>1.2629999999999999</v>
      </c>
      <c r="H71">
        <v>1.2629999999999999</v>
      </c>
      <c r="I71">
        <v>1.2629999999999999</v>
      </c>
      <c r="J71" t="str">
        <f t="shared" si="5"/>
        <v>rest</v>
      </c>
      <c r="M71">
        <f t="shared" si="6"/>
        <v>0.13900000000000001</v>
      </c>
      <c r="O71">
        <f t="shared" si="9"/>
        <v>8.3440917159999968E-3</v>
      </c>
      <c r="R71" t="str">
        <f t="shared" si="7"/>
        <v/>
      </c>
    </row>
    <row r="72" spans="1:20" x14ac:dyDescent="0.35">
      <c r="A72" s="1">
        <v>8.1018518518518516E-4</v>
      </c>
      <c r="B72">
        <v>0.45300000000000001</v>
      </c>
      <c r="C72">
        <v>0.45300000000000001</v>
      </c>
      <c r="D72">
        <v>0.45300000000000001</v>
      </c>
      <c r="E72">
        <v>0.45300000000000001</v>
      </c>
      <c r="F72">
        <v>1.2649999999999999</v>
      </c>
      <c r="G72">
        <v>1.2649999999999999</v>
      </c>
      <c r="H72">
        <v>1.2649999999999999</v>
      </c>
      <c r="I72">
        <v>1.2649999999999999</v>
      </c>
      <c r="J72" t="str">
        <f t="shared" si="5"/>
        <v>rest</v>
      </c>
      <c r="M72">
        <f t="shared" si="6"/>
        <v>0.45300000000000001</v>
      </c>
      <c r="O72">
        <f t="shared" si="9"/>
        <v>4.957480371600001E-2</v>
      </c>
      <c r="R72" t="str">
        <f t="shared" si="7"/>
        <v/>
      </c>
    </row>
    <row r="73" spans="1:20" x14ac:dyDescent="0.35">
      <c r="A73" s="1">
        <v>8.2175925925925917E-4</v>
      </c>
      <c r="B73">
        <v>1.165</v>
      </c>
      <c r="C73">
        <v>1.165</v>
      </c>
      <c r="D73">
        <v>1.165</v>
      </c>
      <c r="E73">
        <v>1.165</v>
      </c>
      <c r="F73">
        <v>1.266</v>
      </c>
      <c r="G73">
        <v>1.266</v>
      </c>
      <c r="H73">
        <v>1.266</v>
      </c>
      <c r="I73">
        <v>1.266</v>
      </c>
      <c r="J73" t="str">
        <f t="shared" si="5"/>
        <v>contract</v>
      </c>
      <c r="M73" t="str">
        <f t="shared" si="6"/>
        <v/>
      </c>
      <c r="R73">
        <f t="shared" si="7"/>
        <v>1.165</v>
      </c>
      <c r="T73">
        <f t="shared" si="8"/>
        <v>8.0105414841000047E-2</v>
      </c>
    </row>
    <row r="74" spans="1:20" x14ac:dyDescent="0.35">
      <c r="A74" s="1">
        <v>8.3333333333333339E-4</v>
      </c>
      <c r="B74">
        <v>0.33300000000000002</v>
      </c>
      <c r="C74">
        <v>0.33300000000000002</v>
      </c>
      <c r="D74">
        <v>0.33300000000000002</v>
      </c>
      <c r="E74">
        <v>0.33300000000000002</v>
      </c>
      <c r="F74">
        <v>1.2649999999999999</v>
      </c>
      <c r="G74">
        <v>1.2649999999999999</v>
      </c>
      <c r="H74">
        <v>1.2649999999999999</v>
      </c>
      <c r="I74">
        <v>1.2649999999999999</v>
      </c>
      <c r="J74" t="str">
        <f t="shared" si="5"/>
        <v>rest</v>
      </c>
      <c r="M74">
        <f t="shared" si="6"/>
        <v>0.33300000000000002</v>
      </c>
      <c r="O74">
        <f t="shared" si="9"/>
        <v>1.0537843716000004E-2</v>
      </c>
      <c r="R74" t="str">
        <f t="shared" si="7"/>
        <v/>
      </c>
    </row>
    <row r="75" spans="1:20" x14ac:dyDescent="0.35">
      <c r="A75" s="1">
        <v>8.449074074074075E-4</v>
      </c>
      <c r="B75">
        <v>0.129</v>
      </c>
      <c r="C75">
        <v>0.129</v>
      </c>
      <c r="D75">
        <v>0.129</v>
      </c>
      <c r="E75">
        <v>0.129</v>
      </c>
      <c r="F75">
        <v>1.264</v>
      </c>
      <c r="G75">
        <v>1.264</v>
      </c>
      <c r="H75">
        <v>1.264</v>
      </c>
      <c r="I75">
        <v>1.264</v>
      </c>
      <c r="J75" t="str">
        <f t="shared" si="5"/>
        <v>rest</v>
      </c>
      <c r="M75">
        <f t="shared" si="6"/>
        <v>0.129</v>
      </c>
      <c r="O75">
        <f t="shared" si="9"/>
        <v>1.0271011715999999E-2</v>
      </c>
      <c r="R75" t="str">
        <f t="shared" si="7"/>
        <v/>
      </c>
    </row>
    <row r="76" spans="1:20" x14ac:dyDescent="0.35">
      <c r="A76" s="1">
        <v>8.564814814814815E-4</v>
      </c>
      <c r="B76">
        <v>0.13600000000000001</v>
      </c>
      <c r="C76">
        <v>0.13600000000000001</v>
      </c>
      <c r="D76">
        <v>0.13600000000000001</v>
      </c>
      <c r="E76">
        <v>0.13600000000000001</v>
      </c>
      <c r="F76">
        <v>1.2629999999999999</v>
      </c>
      <c r="G76">
        <v>1.2629999999999999</v>
      </c>
      <c r="H76">
        <v>1.2629999999999999</v>
      </c>
      <c r="I76">
        <v>1.2629999999999999</v>
      </c>
      <c r="J76" t="str">
        <f t="shared" si="5"/>
        <v>rest</v>
      </c>
      <c r="M76">
        <f t="shared" si="6"/>
        <v>0.13600000000000001</v>
      </c>
      <c r="O76">
        <f t="shared" si="9"/>
        <v>8.9011677159999969E-3</v>
      </c>
      <c r="R76" t="str">
        <f t="shared" si="7"/>
        <v/>
      </c>
    </row>
    <row r="77" spans="1:20" x14ac:dyDescent="0.35">
      <c r="A77" s="1">
        <v>8.6805555555555551E-4</v>
      </c>
      <c r="B77">
        <v>0.13</v>
      </c>
      <c r="C77">
        <v>0.13</v>
      </c>
      <c r="D77">
        <v>0.13</v>
      </c>
      <c r="E77">
        <v>0.13</v>
      </c>
      <c r="F77">
        <v>1.262</v>
      </c>
      <c r="G77">
        <v>1.262</v>
      </c>
      <c r="H77">
        <v>1.262</v>
      </c>
      <c r="I77">
        <v>1.262</v>
      </c>
      <c r="J77" t="str">
        <f t="shared" si="5"/>
        <v>rest</v>
      </c>
      <c r="M77">
        <f t="shared" si="6"/>
        <v>0.13</v>
      </c>
      <c r="O77">
        <f t="shared" si="9"/>
        <v>1.0069319715999997E-2</v>
      </c>
      <c r="R77" t="str">
        <f t="shared" si="7"/>
        <v/>
      </c>
    </row>
    <row r="78" spans="1:20" x14ac:dyDescent="0.35">
      <c r="A78" s="1">
        <v>8.7962962962962962E-4</v>
      </c>
      <c r="B78">
        <v>0.36299999999999999</v>
      </c>
      <c r="C78">
        <v>0.36299999999999999</v>
      </c>
      <c r="D78">
        <v>0.36299999999999999</v>
      </c>
      <c r="E78">
        <v>0.36299999999999999</v>
      </c>
      <c r="F78">
        <v>1.2629999999999999</v>
      </c>
      <c r="G78">
        <v>1.2629999999999999</v>
      </c>
      <c r="H78">
        <v>1.2629999999999999</v>
      </c>
      <c r="I78">
        <v>1.2629999999999999</v>
      </c>
      <c r="J78" t="str">
        <f t="shared" si="5"/>
        <v>rest</v>
      </c>
      <c r="M78">
        <f t="shared" si="6"/>
        <v>0.36299999999999999</v>
      </c>
      <c r="O78">
        <f t="shared" si="9"/>
        <v>1.7597083715999998E-2</v>
      </c>
      <c r="R78" t="str">
        <f t="shared" si="7"/>
        <v/>
      </c>
    </row>
    <row r="79" spans="1:20" x14ac:dyDescent="0.35">
      <c r="A79" s="1">
        <v>8.9120370370370362E-4</v>
      </c>
      <c r="B79">
        <v>1.0640000000000001</v>
      </c>
      <c r="C79">
        <v>1.0640000000000001</v>
      </c>
      <c r="D79">
        <v>1.0640000000000001</v>
      </c>
      <c r="E79">
        <v>1.0640000000000001</v>
      </c>
      <c r="F79">
        <v>1.266</v>
      </c>
      <c r="G79">
        <v>1.266</v>
      </c>
      <c r="H79">
        <v>1.266</v>
      </c>
      <c r="I79">
        <v>1.266</v>
      </c>
      <c r="J79" t="str">
        <f t="shared" si="5"/>
        <v>contract</v>
      </c>
      <c r="M79" t="str">
        <f t="shared" si="6"/>
        <v/>
      </c>
      <c r="R79">
        <f t="shared" si="7"/>
        <v>1.0640000000000001</v>
      </c>
      <c r="T79">
        <f t="shared" si="8"/>
        <v>3.3134556841000036E-2</v>
      </c>
    </row>
    <row r="80" spans="1:20" x14ac:dyDescent="0.35">
      <c r="A80" s="1">
        <v>9.0277777777777784E-4</v>
      </c>
      <c r="B80">
        <v>0.33600000000000002</v>
      </c>
      <c r="C80">
        <v>0.33600000000000002</v>
      </c>
      <c r="D80">
        <v>0.33600000000000002</v>
      </c>
      <c r="E80">
        <v>0.33600000000000002</v>
      </c>
      <c r="F80">
        <v>1.2629999999999999</v>
      </c>
      <c r="G80">
        <v>1.2629999999999999</v>
      </c>
      <c r="H80">
        <v>1.2629999999999999</v>
      </c>
      <c r="I80">
        <v>1.2629999999999999</v>
      </c>
      <c r="J80" t="str">
        <f t="shared" si="5"/>
        <v>rest</v>
      </c>
      <c r="M80">
        <f t="shared" si="6"/>
        <v>0.33600000000000002</v>
      </c>
      <c r="O80">
        <f t="shared" si="9"/>
        <v>1.1162767716000005E-2</v>
      </c>
      <c r="R80" t="str">
        <f t="shared" si="7"/>
        <v/>
      </c>
    </row>
    <row r="81" spans="1:20" x14ac:dyDescent="0.35">
      <c r="A81" s="1">
        <v>9.1435185185185185E-4</v>
      </c>
      <c r="B81">
        <v>0.13100000000000001</v>
      </c>
      <c r="C81">
        <v>0.13100000000000001</v>
      </c>
      <c r="D81">
        <v>0.13100000000000001</v>
      </c>
      <c r="E81">
        <v>0.13100000000000001</v>
      </c>
      <c r="F81">
        <v>1.2629999999999999</v>
      </c>
      <c r="G81">
        <v>1.2629999999999999</v>
      </c>
      <c r="H81">
        <v>1.2629999999999999</v>
      </c>
      <c r="I81">
        <v>1.2629999999999999</v>
      </c>
      <c r="J81" t="str">
        <f t="shared" si="5"/>
        <v>rest</v>
      </c>
      <c r="M81">
        <f t="shared" si="6"/>
        <v>0.13100000000000001</v>
      </c>
      <c r="O81">
        <f t="shared" si="9"/>
        <v>9.8696277159999977E-3</v>
      </c>
      <c r="R81" t="str">
        <f t="shared" si="7"/>
        <v/>
      </c>
    </row>
    <row r="82" spans="1:20" x14ac:dyDescent="0.35">
      <c r="A82" s="1">
        <v>9.2592592592592585E-4</v>
      </c>
      <c r="B82">
        <v>0.13500000000000001</v>
      </c>
      <c r="C82">
        <v>0.13500000000000001</v>
      </c>
      <c r="D82">
        <v>0.13500000000000001</v>
      </c>
      <c r="E82">
        <v>0.13500000000000001</v>
      </c>
      <c r="F82">
        <v>1.262</v>
      </c>
      <c r="G82">
        <v>1.262</v>
      </c>
      <c r="H82">
        <v>1.262</v>
      </c>
      <c r="I82">
        <v>1.262</v>
      </c>
      <c r="J82" t="str">
        <f t="shared" si="5"/>
        <v>rest</v>
      </c>
      <c r="M82">
        <f t="shared" si="6"/>
        <v>0.13500000000000001</v>
      </c>
      <c r="O82">
        <f t="shared" si="9"/>
        <v>9.0908597159999969E-3</v>
      </c>
      <c r="R82" t="str">
        <f t="shared" si="7"/>
        <v/>
      </c>
    </row>
    <row r="83" spans="1:20" x14ac:dyDescent="0.35">
      <c r="A83" s="1">
        <v>9.3750000000000007E-4</v>
      </c>
      <c r="B83">
        <v>0.13600000000000001</v>
      </c>
      <c r="C83">
        <v>0.13600000000000001</v>
      </c>
      <c r="D83">
        <v>0.13600000000000001</v>
      </c>
      <c r="E83">
        <v>0.13600000000000001</v>
      </c>
      <c r="F83">
        <v>1.2629999999999999</v>
      </c>
      <c r="G83">
        <v>1.2629999999999999</v>
      </c>
      <c r="H83">
        <v>1.2629999999999999</v>
      </c>
      <c r="I83">
        <v>1.2629999999999999</v>
      </c>
      <c r="J83" t="str">
        <f t="shared" si="5"/>
        <v>rest</v>
      </c>
      <c r="M83">
        <f t="shared" si="6"/>
        <v>0.13600000000000001</v>
      </c>
      <c r="O83">
        <f t="shared" si="9"/>
        <v>8.9011677159999969E-3</v>
      </c>
      <c r="R83" t="str">
        <f t="shared" si="7"/>
        <v/>
      </c>
    </row>
    <row r="84" spans="1:20" x14ac:dyDescent="0.35">
      <c r="A84" s="1">
        <v>9.4907407407407408E-4</v>
      </c>
      <c r="B84">
        <v>0.35799999999999998</v>
      </c>
      <c r="C84">
        <v>0.35799999999999998</v>
      </c>
      <c r="D84">
        <v>0.35799999999999998</v>
      </c>
      <c r="E84">
        <v>0.35799999999999998</v>
      </c>
      <c r="F84">
        <v>1.266</v>
      </c>
      <c r="G84">
        <v>1.266</v>
      </c>
      <c r="H84">
        <v>1.266</v>
      </c>
      <c r="I84">
        <v>1.266</v>
      </c>
      <c r="J84" t="str">
        <f t="shared" si="5"/>
        <v>rest</v>
      </c>
      <c r="M84">
        <f t="shared" si="6"/>
        <v>0.35799999999999998</v>
      </c>
      <c r="O84">
        <f t="shared" si="9"/>
        <v>1.6295543715999998E-2</v>
      </c>
      <c r="R84" t="str">
        <f t="shared" si="7"/>
        <v/>
      </c>
    </row>
    <row r="85" spans="1:20" x14ac:dyDescent="0.35">
      <c r="A85" s="1">
        <v>9.6064814814814808E-4</v>
      </c>
      <c r="B85">
        <v>1.1160000000000001</v>
      </c>
      <c r="C85">
        <v>1.1160000000000001</v>
      </c>
      <c r="D85">
        <v>1.1160000000000001</v>
      </c>
      <c r="E85">
        <v>1.1160000000000001</v>
      </c>
      <c r="F85">
        <v>1.268</v>
      </c>
      <c r="G85">
        <v>1.268</v>
      </c>
      <c r="H85">
        <v>1.268</v>
      </c>
      <c r="I85">
        <v>1.268</v>
      </c>
      <c r="J85" t="str">
        <f t="shared" si="5"/>
        <v>contract</v>
      </c>
      <c r="M85" t="str">
        <f t="shared" si="6"/>
        <v/>
      </c>
      <c r="R85">
        <f t="shared" si="7"/>
        <v>1.1160000000000001</v>
      </c>
      <c r="T85">
        <f t="shared" si="8"/>
        <v>5.4769572841000071E-2</v>
      </c>
    </row>
    <row r="86" spans="1:20" x14ac:dyDescent="0.35">
      <c r="A86" s="1">
        <v>9.7222222222222209E-4</v>
      </c>
      <c r="B86">
        <v>0.29799999999999999</v>
      </c>
      <c r="C86">
        <v>0.29799999999999999</v>
      </c>
      <c r="D86">
        <v>0.29799999999999999</v>
      </c>
      <c r="E86">
        <v>0.29799999999999999</v>
      </c>
      <c r="F86">
        <v>1.264</v>
      </c>
      <c r="G86">
        <v>1.264</v>
      </c>
      <c r="H86">
        <v>1.264</v>
      </c>
      <c r="I86">
        <v>1.264</v>
      </c>
      <c r="J86" t="str">
        <f t="shared" si="5"/>
        <v>rest</v>
      </c>
      <c r="M86">
        <f t="shared" si="6"/>
        <v>0.29799999999999999</v>
      </c>
      <c r="O86">
        <f t="shared" si="9"/>
        <v>4.577063715999999E-3</v>
      </c>
      <c r="R86" t="str">
        <f t="shared" si="7"/>
        <v/>
      </c>
    </row>
    <row r="87" spans="1:20" x14ac:dyDescent="0.35">
      <c r="A87" s="1">
        <v>9.8379629629629642E-4</v>
      </c>
      <c r="B87">
        <v>0.13300000000000001</v>
      </c>
      <c r="C87">
        <v>0.13300000000000001</v>
      </c>
      <c r="D87">
        <v>0.13300000000000001</v>
      </c>
      <c r="E87">
        <v>0.13300000000000001</v>
      </c>
      <c r="F87">
        <v>1.262</v>
      </c>
      <c r="G87">
        <v>1.262</v>
      </c>
      <c r="H87">
        <v>1.262</v>
      </c>
      <c r="I87">
        <v>1.262</v>
      </c>
      <c r="J87" t="str">
        <f t="shared" si="5"/>
        <v>rest</v>
      </c>
      <c r="M87">
        <f t="shared" si="6"/>
        <v>0.13300000000000001</v>
      </c>
      <c r="O87">
        <f t="shared" si="9"/>
        <v>9.4762437159999977E-3</v>
      </c>
      <c r="R87" t="str">
        <f t="shared" si="7"/>
        <v/>
      </c>
    </row>
    <row r="88" spans="1:20" x14ac:dyDescent="0.35">
      <c r="A88" s="1">
        <v>9.9537037037037042E-4</v>
      </c>
      <c r="B88">
        <v>0.13400000000000001</v>
      </c>
      <c r="C88">
        <v>0.13400000000000001</v>
      </c>
      <c r="D88">
        <v>0.13400000000000001</v>
      </c>
      <c r="E88">
        <v>0.13400000000000001</v>
      </c>
      <c r="F88">
        <v>1.2629999999999999</v>
      </c>
      <c r="G88">
        <v>1.2629999999999999</v>
      </c>
      <c r="H88">
        <v>1.2629999999999999</v>
      </c>
      <c r="I88">
        <v>1.2629999999999999</v>
      </c>
      <c r="J88" t="str">
        <f t="shared" si="5"/>
        <v>rest</v>
      </c>
      <c r="M88">
        <f t="shared" si="6"/>
        <v>0.13400000000000001</v>
      </c>
      <c r="O88">
        <f t="shared" si="9"/>
        <v>9.2825517159999971E-3</v>
      </c>
      <c r="R88" t="str">
        <f t="shared" si="7"/>
        <v/>
      </c>
    </row>
    <row r="89" spans="1:20" x14ac:dyDescent="0.35">
      <c r="A89" s="1">
        <v>1.0069444444444444E-3</v>
      </c>
      <c r="B89">
        <v>0.13600000000000001</v>
      </c>
      <c r="C89">
        <v>0.13600000000000001</v>
      </c>
      <c r="D89">
        <v>0.13600000000000001</v>
      </c>
      <c r="E89">
        <v>0.13600000000000001</v>
      </c>
      <c r="F89">
        <v>1.2629999999999999</v>
      </c>
      <c r="G89">
        <v>1.2629999999999999</v>
      </c>
      <c r="H89">
        <v>1.2629999999999999</v>
      </c>
      <c r="I89">
        <v>1.2629999999999999</v>
      </c>
      <c r="J89" t="str">
        <f t="shared" si="5"/>
        <v>rest</v>
      </c>
      <c r="M89">
        <f t="shared" si="6"/>
        <v>0.13600000000000001</v>
      </c>
      <c r="O89">
        <f t="shared" si="9"/>
        <v>8.9011677159999969E-3</v>
      </c>
      <c r="R89" t="str">
        <f t="shared" si="7"/>
        <v/>
      </c>
    </row>
    <row r="90" spans="1:20" x14ac:dyDescent="0.35">
      <c r="A90" s="1">
        <v>1.0185185185185186E-3</v>
      </c>
      <c r="B90">
        <v>0.48699999999999999</v>
      </c>
      <c r="C90">
        <v>0.48699999999999999</v>
      </c>
      <c r="D90">
        <v>0.48699999999999999</v>
      </c>
      <c r="E90">
        <v>0.48699999999999999</v>
      </c>
      <c r="F90">
        <v>1.2649999999999999</v>
      </c>
      <c r="G90">
        <v>1.2649999999999999</v>
      </c>
      <c r="H90">
        <v>1.2649999999999999</v>
      </c>
      <c r="I90">
        <v>1.2649999999999999</v>
      </c>
      <c r="J90" t="str">
        <f t="shared" si="5"/>
        <v>rest</v>
      </c>
      <c r="M90">
        <f t="shared" si="6"/>
        <v>0.48699999999999999</v>
      </c>
      <c r="O90">
        <f t="shared" si="9"/>
        <v>6.5871275716000002E-2</v>
      </c>
      <c r="R90" t="str">
        <f t="shared" si="7"/>
        <v/>
      </c>
    </row>
    <row r="91" spans="1:20" x14ac:dyDescent="0.35">
      <c r="A91" s="1">
        <v>1.0300925925925926E-3</v>
      </c>
      <c r="B91">
        <v>1.103</v>
      </c>
      <c r="C91">
        <v>1.103</v>
      </c>
      <c r="D91">
        <v>1.103</v>
      </c>
      <c r="E91">
        <v>1.103</v>
      </c>
      <c r="F91">
        <v>1.266</v>
      </c>
      <c r="G91">
        <v>1.266</v>
      </c>
      <c r="H91">
        <v>1.266</v>
      </c>
      <c r="I91">
        <v>1.266</v>
      </c>
      <c r="J91" t="str">
        <f t="shared" si="5"/>
        <v>contract</v>
      </c>
      <c r="M91" t="str">
        <f t="shared" si="6"/>
        <v/>
      </c>
      <c r="R91">
        <f t="shared" si="7"/>
        <v>1.103</v>
      </c>
      <c r="T91">
        <f t="shared" si="8"/>
        <v>4.8853818841000013E-2</v>
      </c>
    </row>
    <row r="92" spans="1:20" x14ac:dyDescent="0.35">
      <c r="A92" s="1">
        <v>1.0416666666666667E-3</v>
      </c>
      <c r="B92">
        <v>0.40600000000000003</v>
      </c>
      <c r="C92">
        <v>0.40600000000000003</v>
      </c>
      <c r="D92">
        <v>0.40600000000000003</v>
      </c>
      <c r="E92">
        <v>0.40600000000000003</v>
      </c>
      <c r="F92">
        <v>1.264</v>
      </c>
      <c r="G92">
        <v>1.264</v>
      </c>
      <c r="H92">
        <v>1.264</v>
      </c>
      <c r="I92">
        <v>1.264</v>
      </c>
      <c r="J92" t="str">
        <f t="shared" si="5"/>
        <v>rest</v>
      </c>
      <c r="M92">
        <f t="shared" si="6"/>
        <v>0.40600000000000003</v>
      </c>
      <c r="O92">
        <f t="shared" si="9"/>
        <v>3.085432771600001E-2</v>
      </c>
      <c r="R92" t="str">
        <f t="shared" si="7"/>
        <v/>
      </c>
    </row>
    <row r="93" spans="1:20" x14ac:dyDescent="0.35">
      <c r="A93" s="1">
        <v>1.0532407407407407E-3</v>
      </c>
      <c r="B93">
        <v>0.124</v>
      </c>
      <c r="C93">
        <v>0.124</v>
      </c>
      <c r="D93">
        <v>0.124</v>
      </c>
      <c r="E93">
        <v>0.124</v>
      </c>
      <c r="F93">
        <v>1.264</v>
      </c>
      <c r="G93">
        <v>1.264</v>
      </c>
      <c r="H93">
        <v>1.264</v>
      </c>
      <c r="I93">
        <v>1.264</v>
      </c>
      <c r="J93" t="str">
        <f t="shared" si="5"/>
        <v>rest</v>
      </c>
      <c r="M93">
        <f t="shared" si="6"/>
        <v>0.124</v>
      </c>
      <c r="O93">
        <f t="shared" si="9"/>
        <v>1.1309471715999999E-2</v>
      </c>
      <c r="R93" t="str">
        <f t="shared" si="7"/>
        <v/>
      </c>
    </row>
    <row r="94" spans="1:20" x14ac:dyDescent="0.35">
      <c r="A94" s="1">
        <v>1.0648148148148147E-3</v>
      </c>
      <c r="B94">
        <v>0.13500000000000001</v>
      </c>
      <c r="C94">
        <v>0.13500000000000001</v>
      </c>
      <c r="D94">
        <v>0.13500000000000001</v>
      </c>
      <c r="E94">
        <v>0.13500000000000001</v>
      </c>
      <c r="F94">
        <v>1.2629999999999999</v>
      </c>
      <c r="G94">
        <v>1.2629999999999999</v>
      </c>
      <c r="H94">
        <v>1.2629999999999999</v>
      </c>
      <c r="I94">
        <v>1.2629999999999999</v>
      </c>
      <c r="J94" t="str">
        <f t="shared" si="5"/>
        <v>rest</v>
      </c>
      <c r="M94">
        <f t="shared" si="6"/>
        <v>0.13500000000000001</v>
      </c>
      <c r="O94">
        <f t="shared" si="9"/>
        <v>9.0908597159999969E-3</v>
      </c>
      <c r="R94" t="str">
        <f t="shared" si="7"/>
        <v/>
      </c>
    </row>
    <row r="95" spans="1:20" x14ac:dyDescent="0.35">
      <c r="A95" s="1">
        <v>1.0763888888888889E-3</v>
      </c>
      <c r="B95">
        <v>0.13500000000000001</v>
      </c>
      <c r="C95">
        <v>0.13500000000000001</v>
      </c>
      <c r="D95">
        <v>0.13500000000000001</v>
      </c>
      <c r="E95">
        <v>0.13500000000000001</v>
      </c>
      <c r="F95">
        <v>1.262</v>
      </c>
      <c r="G95">
        <v>1.262</v>
      </c>
      <c r="H95">
        <v>1.262</v>
      </c>
      <c r="I95">
        <v>1.262</v>
      </c>
      <c r="J95" t="str">
        <f t="shared" si="5"/>
        <v>rest</v>
      </c>
      <c r="M95">
        <f t="shared" si="6"/>
        <v>0.13500000000000001</v>
      </c>
      <c r="O95">
        <f t="shared" si="9"/>
        <v>9.0908597159999969E-3</v>
      </c>
      <c r="R95" t="str">
        <f t="shared" si="7"/>
        <v/>
      </c>
    </row>
    <row r="96" spans="1:20" x14ac:dyDescent="0.35">
      <c r="A96" s="1">
        <v>1.0879629629629629E-3</v>
      </c>
      <c r="B96">
        <v>0.40200000000000002</v>
      </c>
      <c r="C96">
        <v>0.40200000000000002</v>
      </c>
      <c r="D96">
        <v>0.40200000000000002</v>
      </c>
      <c r="E96">
        <v>0.40200000000000002</v>
      </c>
      <c r="F96">
        <v>1.264</v>
      </c>
      <c r="G96">
        <v>1.264</v>
      </c>
      <c r="H96">
        <v>1.264</v>
      </c>
      <c r="I96">
        <v>1.264</v>
      </c>
      <c r="J96" t="str">
        <f t="shared" si="5"/>
        <v>rest</v>
      </c>
      <c r="M96">
        <f t="shared" si="6"/>
        <v>0.40200000000000002</v>
      </c>
      <c r="O96">
        <f t="shared" si="9"/>
        <v>2.9465095716000009E-2</v>
      </c>
      <c r="R96" t="str">
        <f t="shared" si="7"/>
        <v/>
      </c>
    </row>
    <row r="97" spans="1:20" x14ac:dyDescent="0.35">
      <c r="A97" s="1">
        <v>1.0995370370370371E-3</v>
      </c>
      <c r="B97">
        <v>1.0640000000000001</v>
      </c>
      <c r="C97">
        <v>1.0640000000000001</v>
      </c>
      <c r="D97">
        <v>1.0640000000000001</v>
      </c>
      <c r="E97">
        <v>1.0640000000000001</v>
      </c>
      <c r="F97">
        <v>1.266</v>
      </c>
      <c r="G97">
        <v>1.266</v>
      </c>
      <c r="H97">
        <v>1.266</v>
      </c>
      <c r="I97">
        <v>1.266</v>
      </c>
      <c r="J97" t="str">
        <f t="shared" si="5"/>
        <v>contract</v>
      </c>
      <c r="M97" t="str">
        <f t="shared" si="6"/>
        <v/>
      </c>
      <c r="R97">
        <f t="shared" si="7"/>
        <v>1.0640000000000001</v>
      </c>
      <c r="T97">
        <f t="shared" si="8"/>
        <v>3.3134556841000036E-2</v>
      </c>
    </row>
    <row r="98" spans="1:20" x14ac:dyDescent="0.35">
      <c r="A98" s="1">
        <v>1.1111111111111111E-3</v>
      </c>
      <c r="B98">
        <v>0.48299999999999998</v>
      </c>
      <c r="C98">
        <v>0.48299999999999998</v>
      </c>
      <c r="D98">
        <v>0.48299999999999998</v>
      </c>
      <c r="E98">
        <v>0.48299999999999998</v>
      </c>
      <c r="F98">
        <v>1.2629999999999999</v>
      </c>
      <c r="G98">
        <v>1.2629999999999999</v>
      </c>
      <c r="H98">
        <v>1.2629999999999999</v>
      </c>
      <c r="I98">
        <v>1.2629999999999999</v>
      </c>
      <c r="J98" t="s">
        <v>8</v>
      </c>
      <c r="M98" t="str">
        <f t="shared" si="6"/>
        <v/>
      </c>
      <c r="R98">
        <f t="shared" si="7"/>
        <v>0.48299999999999998</v>
      </c>
      <c r="T98">
        <f t="shared" si="8"/>
        <v>0.15917785884099997</v>
      </c>
    </row>
    <row r="99" spans="1:20" x14ac:dyDescent="0.35">
      <c r="A99" s="1">
        <v>1.1226851851851851E-3</v>
      </c>
      <c r="B99">
        <v>0.14599999999999999</v>
      </c>
      <c r="C99">
        <v>0.14599999999999999</v>
      </c>
      <c r="D99">
        <v>0.14599999999999999</v>
      </c>
      <c r="E99">
        <v>0.14599999999999999</v>
      </c>
      <c r="F99">
        <v>1.264</v>
      </c>
      <c r="G99">
        <v>1.264</v>
      </c>
      <c r="H99">
        <v>1.264</v>
      </c>
      <c r="I99">
        <v>1.264</v>
      </c>
      <c r="J99" t="str">
        <f t="shared" si="5"/>
        <v>rest</v>
      </c>
      <c r="M99">
        <f t="shared" si="6"/>
        <v>0.14599999999999999</v>
      </c>
      <c r="O99">
        <f t="shared" si="9"/>
        <v>7.1142477160000004E-3</v>
      </c>
      <c r="R99" t="str">
        <f t="shared" si="7"/>
        <v/>
      </c>
    </row>
    <row r="100" spans="1:20" x14ac:dyDescent="0.35">
      <c r="A100" s="1">
        <v>1.1342592592592591E-3</v>
      </c>
      <c r="B100">
        <v>0.13800000000000001</v>
      </c>
      <c r="C100">
        <v>0.13800000000000001</v>
      </c>
      <c r="D100">
        <v>0.13800000000000001</v>
      </c>
      <c r="E100">
        <v>0.13800000000000001</v>
      </c>
      <c r="F100">
        <v>1.2629999999999999</v>
      </c>
      <c r="G100">
        <v>1.2629999999999999</v>
      </c>
      <c r="H100">
        <v>1.2629999999999999</v>
      </c>
      <c r="I100">
        <v>1.2629999999999999</v>
      </c>
      <c r="J100" t="str">
        <f t="shared" si="5"/>
        <v>rest</v>
      </c>
      <c r="M100">
        <f t="shared" si="6"/>
        <v>0.13800000000000001</v>
      </c>
      <c r="O100">
        <f t="shared" si="9"/>
        <v>8.5277837159999977E-3</v>
      </c>
      <c r="R100" t="str">
        <f t="shared" si="7"/>
        <v/>
      </c>
    </row>
    <row r="101" spans="1:20" x14ac:dyDescent="0.35">
      <c r="A101" s="1">
        <v>1.1458333333333333E-3</v>
      </c>
      <c r="B101">
        <v>0.13300000000000001</v>
      </c>
      <c r="C101">
        <v>0.13300000000000001</v>
      </c>
      <c r="D101">
        <v>0.13300000000000001</v>
      </c>
      <c r="E101">
        <v>0.13300000000000001</v>
      </c>
      <c r="F101">
        <v>1.2629999999999999</v>
      </c>
      <c r="G101">
        <v>1.2629999999999999</v>
      </c>
      <c r="H101">
        <v>1.2629999999999999</v>
      </c>
      <c r="I101">
        <v>1.2629999999999999</v>
      </c>
      <c r="J101" t="str">
        <f t="shared" si="5"/>
        <v>rest</v>
      </c>
      <c r="M101">
        <f t="shared" si="6"/>
        <v>0.13300000000000001</v>
      </c>
      <c r="O101">
        <f t="shared" si="9"/>
        <v>9.4762437159999977E-3</v>
      </c>
      <c r="R101" t="str">
        <f t="shared" si="7"/>
        <v/>
      </c>
    </row>
    <row r="102" spans="1:20" x14ac:dyDescent="0.35">
      <c r="A102" s="1">
        <v>1.1574074074074073E-3</v>
      </c>
      <c r="B102">
        <v>0.45400000000000001</v>
      </c>
      <c r="C102">
        <v>0.45400000000000001</v>
      </c>
      <c r="D102">
        <v>0.45400000000000001</v>
      </c>
      <c r="E102">
        <v>0.45400000000000001</v>
      </c>
      <c r="F102">
        <v>1.2669999999999999</v>
      </c>
      <c r="G102">
        <v>1.2669999999999999</v>
      </c>
      <c r="H102">
        <v>1.2669999999999999</v>
      </c>
      <c r="I102">
        <v>1.2669999999999999</v>
      </c>
      <c r="J102" t="str">
        <f t="shared" si="5"/>
        <v>rest</v>
      </c>
      <c r="M102">
        <f t="shared" si="6"/>
        <v>0.45400000000000001</v>
      </c>
      <c r="O102">
        <f t="shared" si="9"/>
        <v>5.0021111716000009E-2</v>
      </c>
      <c r="R102" t="str">
        <f t="shared" si="7"/>
        <v/>
      </c>
    </row>
    <row r="103" spans="1:20" x14ac:dyDescent="0.35">
      <c r="A103" s="1">
        <v>1.1689814814814816E-3</v>
      </c>
      <c r="B103">
        <v>1.099</v>
      </c>
      <c r="C103">
        <v>1.099</v>
      </c>
      <c r="D103">
        <v>1.099</v>
      </c>
      <c r="E103">
        <v>1.099</v>
      </c>
      <c r="F103">
        <v>1.2689999999999999</v>
      </c>
      <c r="G103">
        <v>1.2689999999999999</v>
      </c>
      <c r="H103">
        <v>1.2689999999999999</v>
      </c>
      <c r="I103">
        <v>1.2689999999999999</v>
      </c>
      <c r="J103" t="str">
        <f t="shared" si="5"/>
        <v>contract</v>
      </c>
      <c r="M103" t="str">
        <f t="shared" si="6"/>
        <v/>
      </c>
      <c r="R103">
        <f t="shared" si="7"/>
        <v>1.099</v>
      </c>
      <c r="T103">
        <f t="shared" si="8"/>
        <v>4.7101586841000014E-2</v>
      </c>
    </row>
    <row r="104" spans="1:20" x14ac:dyDescent="0.35">
      <c r="A104" s="1">
        <v>1.1805555555555556E-3</v>
      </c>
      <c r="B104">
        <v>0.39200000000000002</v>
      </c>
      <c r="C104">
        <v>0.39200000000000002</v>
      </c>
      <c r="D104">
        <v>0.39200000000000002</v>
      </c>
      <c r="E104">
        <v>0.39200000000000002</v>
      </c>
      <c r="F104">
        <v>1.266</v>
      </c>
      <c r="G104">
        <v>1.266</v>
      </c>
      <c r="H104">
        <v>1.266</v>
      </c>
      <c r="I104">
        <v>1.266</v>
      </c>
      <c r="J104" t="str">
        <f t="shared" si="5"/>
        <v>rest</v>
      </c>
      <c r="M104">
        <f t="shared" si="6"/>
        <v>0.39200000000000002</v>
      </c>
      <c r="O104">
        <f t="shared" si="9"/>
        <v>2.6132015716000007E-2</v>
      </c>
      <c r="R104" t="str">
        <f t="shared" si="7"/>
        <v/>
      </c>
    </row>
    <row r="105" spans="1:20" x14ac:dyDescent="0.35">
      <c r="A105" s="1">
        <v>1.1921296296296296E-3</v>
      </c>
      <c r="B105">
        <v>0.13400000000000001</v>
      </c>
      <c r="C105">
        <v>0.13400000000000001</v>
      </c>
      <c r="D105">
        <v>0.13400000000000001</v>
      </c>
      <c r="E105">
        <v>0.13400000000000001</v>
      </c>
      <c r="F105">
        <v>1.2629999999999999</v>
      </c>
      <c r="G105">
        <v>1.2629999999999999</v>
      </c>
      <c r="H105">
        <v>1.2629999999999999</v>
      </c>
      <c r="I105">
        <v>1.2629999999999999</v>
      </c>
      <c r="J105" t="str">
        <f t="shared" si="5"/>
        <v>rest</v>
      </c>
      <c r="M105">
        <f t="shared" si="6"/>
        <v>0.13400000000000001</v>
      </c>
      <c r="O105">
        <f t="shared" si="9"/>
        <v>9.2825517159999971E-3</v>
      </c>
      <c r="R105" t="str">
        <f t="shared" si="7"/>
        <v/>
      </c>
    </row>
    <row r="106" spans="1:20" x14ac:dyDescent="0.35">
      <c r="A106" s="1">
        <v>1.2037037037037038E-3</v>
      </c>
      <c r="B106">
        <v>0.13600000000000001</v>
      </c>
      <c r="C106">
        <v>0.13600000000000001</v>
      </c>
      <c r="D106">
        <v>0.13600000000000001</v>
      </c>
      <c r="E106">
        <v>0.13600000000000001</v>
      </c>
      <c r="F106">
        <v>1.2629999999999999</v>
      </c>
      <c r="G106">
        <v>1.2629999999999999</v>
      </c>
      <c r="H106">
        <v>1.2629999999999999</v>
      </c>
      <c r="I106">
        <v>1.2629999999999999</v>
      </c>
      <c r="J106" t="str">
        <f t="shared" si="5"/>
        <v>rest</v>
      </c>
      <c r="M106">
        <f t="shared" si="6"/>
        <v>0.13600000000000001</v>
      </c>
      <c r="O106">
        <f t="shared" si="9"/>
        <v>8.9011677159999969E-3</v>
      </c>
      <c r="R106" t="str">
        <f t="shared" si="7"/>
        <v/>
      </c>
    </row>
    <row r="107" spans="1:20" x14ac:dyDescent="0.35">
      <c r="A107" s="1">
        <v>1.2152777777777778E-3</v>
      </c>
      <c r="B107">
        <v>0.13600000000000001</v>
      </c>
      <c r="C107">
        <v>0.13600000000000001</v>
      </c>
      <c r="D107">
        <v>0.13600000000000001</v>
      </c>
      <c r="E107">
        <v>0.13600000000000001</v>
      </c>
      <c r="F107">
        <v>1.262</v>
      </c>
      <c r="G107">
        <v>1.262</v>
      </c>
      <c r="H107">
        <v>1.262</v>
      </c>
      <c r="I107">
        <v>1.262</v>
      </c>
      <c r="J107" t="str">
        <f t="shared" si="5"/>
        <v>rest</v>
      </c>
      <c r="M107">
        <f t="shared" si="6"/>
        <v>0.13600000000000001</v>
      </c>
      <c r="O107">
        <f t="shared" si="9"/>
        <v>8.9011677159999969E-3</v>
      </c>
      <c r="R107" t="str">
        <f t="shared" si="7"/>
        <v/>
      </c>
    </row>
    <row r="108" spans="1:20" x14ac:dyDescent="0.35">
      <c r="A108" s="1">
        <v>1.2268518518518518E-3</v>
      </c>
      <c r="B108">
        <v>0.35</v>
      </c>
      <c r="C108">
        <v>0.35</v>
      </c>
      <c r="D108">
        <v>0.35</v>
      </c>
      <c r="E108">
        <v>0.35</v>
      </c>
      <c r="F108">
        <v>1.264</v>
      </c>
      <c r="G108">
        <v>1.264</v>
      </c>
      <c r="H108">
        <v>1.264</v>
      </c>
      <c r="I108">
        <v>1.264</v>
      </c>
      <c r="J108" t="str">
        <f t="shared" si="5"/>
        <v>rest</v>
      </c>
      <c r="M108">
        <f t="shared" si="6"/>
        <v>0.35</v>
      </c>
      <c r="O108">
        <f t="shared" si="9"/>
        <v>1.4317079715999995E-2</v>
      </c>
      <c r="R108" t="str">
        <f t="shared" si="7"/>
        <v/>
      </c>
    </row>
    <row r="109" spans="1:20" x14ac:dyDescent="0.35">
      <c r="A109" s="1">
        <v>1.2384259259259258E-3</v>
      </c>
      <c r="B109">
        <v>1.0549999999999999</v>
      </c>
      <c r="C109">
        <v>1.0549999999999999</v>
      </c>
      <c r="D109">
        <v>1.0549999999999999</v>
      </c>
      <c r="E109">
        <v>1.0549999999999999</v>
      </c>
      <c r="F109">
        <v>1.266</v>
      </c>
      <c r="G109">
        <v>1.266</v>
      </c>
      <c r="H109">
        <v>1.266</v>
      </c>
      <c r="I109">
        <v>1.266</v>
      </c>
      <c r="J109" t="str">
        <f t="shared" si="5"/>
        <v>contract</v>
      </c>
      <c r="M109" t="str">
        <f t="shared" si="6"/>
        <v/>
      </c>
      <c r="R109">
        <f t="shared" si="7"/>
        <v>1.0549999999999999</v>
      </c>
      <c r="T109">
        <f t="shared" si="8"/>
        <v>2.9939034840999995E-2</v>
      </c>
    </row>
    <row r="110" spans="1:20" x14ac:dyDescent="0.35">
      <c r="A110" s="1">
        <v>1.25E-3</v>
      </c>
      <c r="B110">
        <v>0.53200000000000003</v>
      </c>
      <c r="C110">
        <v>0.53200000000000003</v>
      </c>
      <c r="D110">
        <v>0.53200000000000003</v>
      </c>
      <c r="E110">
        <v>0.53200000000000003</v>
      </c>
      <c r="F110">
        <v>1.264</v>
      </c>
      <c r="G110">
        <v>1.264</v>
      </c>
      <c r="H110">
        <v>1.264</v>
      </c>
      <c r="I110">
        <v>1.264</v>
      </c>
      <c r="J110" t="s">
        <v>8</v>
      </c>
      <c r="M110" t="str">
        <f t="shared" si="6"/>
        <v/>
      </c>
      <c r="R110">
        <f t="shared" si="7"/>
        <v>0.53200000000000003</v>
      </c>
      <c r="T110">
        <f t="shared" si="8"/>
        <v>0.12247970084099995</v>
      </c>
    </row>
    <row r="111" spans="1:20" x14ac:dyDescent="0.35">
      <c r="A111" s="1">
        <v>1.261574074074074E-3</v>
      </c>
      <c r="B111">
        <v>0.13300000000000001</v>
      </c>
      <c r="C111">
        <v>0.13300000000000001</v>
      </c>
      <c r="D111">
        <v>0.13300000000000001</v>
      </c>
      <c r="E111">
        <v>0.13300000000000001</v>
      </c>
      <c r="F111">
        <v>1.262</v>
      </c>
      <c r="G111">
        <v>1.262</v>
      </c>
      <c r="H111">
        <v>1.262</v>
      </c>
      <c r="I111">
        <v>1.262</v>
      </c>
      <c r="J111" t="str">
        <f t="shared" si="5"/>
        <v>rest</v>
      </c>
      <c r="M111">
        <f t="shared" si="6"/>
        <v>0.13300000000000001</v>
      </c>
      <c r="O111">
        <f t="shared" si="9"/>
        <v>9.4762437159999977E-3</v>
      </c>
      <c r="R111" t="str">
        <f t="shared" si="7"/>
        <v/>
      </c>
    </row>
    <row r="112" spans="1:20" x14ac:dyDescent="0.35">
      <c r="A112" s="1">
        <v>1.2731481481481483E-3</v>
      </c>
      <c r="B112">
        <v>0.13600000000000001</v>
      </c>
      <c r="C112">
        <v>0.13600000000000001</v>
      </c>
      <c r="D112">
        <v>0.13600000000000001</v>
      </c>
      <c r="E112">
        <v>0.13600000000000001</v>
      </c>
      <c r="F112">
        <v>1.2629999999999999</v>
      </c>
      <c r="G112">
        <v>1.2629999999999999</v>
      </c>
      <c r="H112">
        <v>1.2629999999999999</v>
      </c>
      <c r="I112">
        <v>1.2629999999999999</v>
      </c>
      <c r="J112" t="str">
        <f t="shared" si="5"/>
        <v>rest</v>
      </c>
      <c r="M112">
        <f t="shared" si="6"/>
        <v>0.13600000000000001</v>
      </c>
      <c r="O112">
        <f t="shared" si="9"/>
        <v>8.9011677159999969E-3</v>
      </c>
      <c r="R112" t="str">
        <f t="shared" si="7"/>
        <v/>
      </c>
    </row>
    <row r="113" spans="1:20" x14ac:dyDescent="0.35">
      <c r="A113" s="1">
        <v>1.2847222222222223E-3</v>
      </c>
      <c r="B113">
        <v>0.13600000000000001</v>
      </c>
      <c r="C113">
        <v>0.13600000000000001</v>
      </c>
      <c r="D113">
        <v>0.13600000000000001</v>
      </c>
      <c r="E113">
        <v>0.13600000000000001</v>
      </c>
      <c r="F113">
        <v>1.2629999999999999</v>
      </c>
      <c r="G113">
        <v>1.2629999999999999</v>
      </c>
      <c r="H113">
        <v>1.2629999999999999</v>
      </c>
      <c r="I113">
        <v>1.2629999999999999</v>
      </c>
      <c r="J113" t="str">
        <f t="shared" si="5"/>
        <v>rest</v>
      </c>
      <c r="M113">
        <f t="shared" si="6"/>
        <v>0.13600000000000001</v>
      </c>
      <c r="O113">
        <f t="shared" si="9"/>
        <v>8.9011677159999969E-3</v>
      </c>
      <c r="R113" t="str">
        <f t="shared" si="7"/>
        <v/>
      </c>
    </row>
    <row r="114" spans="1:20" x14ac:dyDescent="0.35">
      <c r="A114" s="1">
        <v>1.2962962962962963E-3</v>
      </c>
      <c r="B114">
        <v>0.14899999999999999</v>
      </c>
      <c r="C114">
        <v>0.14899999999999999</v>
      </c>
      <c r="D114">
        <v>0.14899999999999999</v>
      </c>
      <c r="E114">
        <v>0.14899999999999999</v>
      </c>
      <c r="F114">
        <v>1.264</v>
      </c>
      <c r="G114">
        <v>1.264</v>
      </c>
      <c r="H114">
        <v>1.264</v>
      </c>
      <c r="I114">
        <v>1.264</v>
      </c>
      <c r="J114" t="str">
        <f t="shared" si="5"/>
        <v>rest</v>
      </c>
      <c r="M114">
        <f t="shared" si="6"/>
        <v>0.14899999999999999</v>
      </c>
      <c r="O114">
        <f t="shared" si="9"/>
        <v>6.6171717160000004E-3</v>
      </c>
      <c r="R114" t="str">
        <f t="shared" si="7"/>
        <v/>
      </c>
    </row>
    <row r="115" spans="1:20" x14ac:dyDescent="0.35">
      <c r="A115" s="1">
        <v>1.3078703703703705E-3</v>
      </c>
      <c r="B115">
        <v>0.97399999999999998</v>
      </c>
      <c r="C115">
        <v>0.97399999999999998</v>
      </c>
      <c r="D115">
        <v>0.97399999999999998</v>
      </c>
      <c r="E115">
        <v>0.97399999999999998</v>
      </c>
      <c r="F115">
        <v>1.2709999999999999</v>
      </c>
      <c r="G115">
        <v>1.2709999999999999</v>
      </c>
      <c r="H115">
        <v>1.2709999999999999</v>
      </c>
      <c r="I115">
        <v>1.2709999999999999</v>
      </c>
      <c r="J115" t="str">
        <f t="shared" si="5"/>
        <v>contract</v>
      </c>
      <c r="M115" t="str">
        <f t="shared" si="6"/>
        <v/>
      </c>
      <c r="R115">
        <f t="shared" si="7"/>
        <v>0.97399999999999998</v>
      </c>
      <c r="T115">
        <f t="shared" si="8"/>
        <v>8.4693368410000049E-3</v>
      </c>
    </row>
    <row r="116" spans="1:20" x14ac:dyDescent="0.35">
      <c r="A116" s="1">
        <v>1.3194444444444443E-3</v>
      </c>
      <c r="B116">
        <v>1.0009999999999999</v>
      </c>
      <c r="C116">
        <v>1.0009999999999999</v>
      </c>
      <c r="D116">
        <v>1.0009999999999999</v>
      </c>
      <c r="E116">
        <v>1.0009999999999999</v>
      </c>
      <c r="F116">
        <v>1.2649999999999999</v>
      </c>
      <c r="G116">
        <v>1.2649999999999999</v>
      </c>
      <c r="H116">
        <v>1.2649999999999999</v>
      </c>
      <c r="I116">
        <v>1.2649999999999999</v>
      </c>
      <c r="J116" t="str">
        <f t="shared" si="5"/>
        <v>contract</v>
      </c>
      <c r="M116" t="str">
        <f t="shared" si="6"/>
        <v/>
      </c>
      <c r="R116">
        <f t="shared" si="7"/>
        <v>1.0009999999999999</v>
      </c>
      <c r="T116">
        <f t="shared" si="8"/>
        <v>1.4167902840999986E-2</v>
      </c>
    </row>
    <row r="117" spans="1:20" x14ac:dyDescent="0.35">
      <c r="A117" s="1">
        <v>1.3310185185185185E-3</v>
      </c>
      <c r="B117">
        <v>0.14099999999999999</v>
      </c>
      <c r="C117">
        <v>0.14099999999999999</v>
      </c>
      <c r="D117">
        <v>0.14099999999999999</v>
      </c>
      <c r="E117">
        <v>0.14099999999999999</v>
      </c>
      <c r="F117">
        <v>1.264</v>
      </c>
      <c r="G117">
        <v>1.264</v>
      </c>
      <c r="H117">
        <v>1.264</v>
      </c>
      <c r="I117">
        <v>1.264</v>
      </c>
      <c r="J117" t="str">
        <f t="shared" si="5"/>
        <v>rest</v>
      </c>
      <c r="M117">
        <f t="shared" si="6"/>
        <v>0.14099999999999999</v>
      </c>
      <c r="O117">
        <f t="shared" si="9"/>
        <v>7.982707716000001E-3</v>
      </c>
      <c r="R117" t="str">
        <f t="shared" si="7"/>
        <v/>
      </c>
    </row>
    <row r="118" spans="1:20" x14ac:dyDescent="0.35">
      <c r="A118" s="1">
        <v>1.3425925925925925E-3</v>
      </c>
      <c r="B118">
        <v>0.13100000000000001</v>
      </c>
      <c r="C118">
        <v>0.13100000000000001</v>
      </c>
      <c r="D118">
        <v>0.13100000000000001</v>
      </c>
      <c r="E118">
        <v>0.13100000000000001</v>
      </c>
      <c r="F118">
        <v>1.2629999999999999</v>
      </c>
      <c r="G118">
        <v>1.2629999999999999</v>
      </c>
      <c r="H118">
        <v>1.2629999999999999</v>
      </c>
      <c r="I118">
        <v>1.2629999999999999</v>
      </c>
      <c r="J118" t="str">
        <f t="shared" si="5"/>
        <v>rest</v>
      </c>
      <c r="M118">
        <f t="shared" si="6"/>
        <v>0.13100000000000001</v>
      </c>
      <c r="O118">
        <f t="shared" si="9"/>
        <v>9.8696277159999977E-3</v>
      </c>
      <c r="R118" t="str">
        <f t="shared" si="7"/>
        <v/>
      </c>
    </row>
    <row r="119" spans="1:20" x14ac:dyDescent="0.35">
      <c r="A119" s="1">
        <v>1.3541666666666667E-3</v>
      </c>
      <c r="B119">
        <v>0.13500000000000001</v>
      </c>
      <c r="C119">
        <v>0.13500000000000001</v>
      </c>
      <c r="D119">
        <v>0.13500000000000001</v>
      </c>
      <c r="E119">
        <v>0.13500000000000001</v>
      </c>
      <c r="F119">
        <v>1.2629999999999999</v>
      </c>
      <c r="G119">
        <v>1.2629999999999999</v>
      </c>
      <c r="H119">
        <v>1.2629999999999999</v>
      </c>
      <c r="I119">
        <v>1.2629999999999999</v>
      </c>
      <c r="J119" t="str">
        <f t="shared" si="5"/>
        <v>rest</v>
      </c>
      <c r="M119">
        <f t="shared" si="6"/>
        <v>0.13500000000000001</v>
      </c>
      <c r="O119">
        <f t="shared" si="9"/>
        <v>9.0908597159999969E-3</v>
      </c>
      <c r="R119" t="str">
        <f t="shared" si="7"/>
        <v/>
      </c>
    </row>
    <row r="120" spans="1:20" x14ac:dyDescent="0.35">
      <c r="A120" s="1">
        <v>1.3657407407407409E-3</v>
      </c>
      <c r="B120">
        <v>0.13500000000000001</v>
      </c>
      <c r="C120">
        <v>0.13500000000000001</v>
      </c>
      <c r="D120">
        <v>0.13500000000000001</v>
      </c>
      <c r="E120">
        <v>0.13500000000000001</v>
      </c>
      <c r="F120">
        <v>1.2629999999999999</v>
      </c>
      <c r="G120">
        <v>1.2629999999999999</v>
      </c>
      <c r="H120">
        <v>1.2629999999999999</v>
      </c>
      <c r="I120">
        <v>1.2629999999999999</v>
      </c>
      <c r="J120" t="str">
        <f t="shared" si="5"/>
        <v>rest</v>
      </c>
      <c r="M120">
        <f t="shared" si="6"/>
        <v>0.13500000000000001</v>
      </c>
      <c r="O120">
        <f t="shared" si="9"/>
        <v>9.0908597159999969E-3</v>
      </c>
      <c r="R120" t="str">
        <f t="shared" si="7"/>
        <v/>
      </c>
    </row>
    <row r="121" spans="1:20" x14ac:dyDescent="0.35">
      <c r="A121" s="1">
        <v>1.3773148148148147E-3</v>
      </c>
      <c r="B121">
        <v>0.36599999999999999</v>
      </c>
      <c r="C121">
        <v>0.36599999999999999</v>
      </c>
      <c r="D121">
        <v>0.36599999999999999</v>
      </c>
      <c r="E121">
        <v>0.36599999999999999</v>
      </c>
      <c r="F121">
        <v>1.264</v>
      </c>
      <c r="G121">
        <v>1.264</v>
      </c>
      <c r="H121">
        <v>1.264</v>
      </c>
      <c r="I121">
        <v>1.264</v>
      </c>
      <c r="J121" t="str">
        <f t="shared" si="5"/>
        <v>rest</v>
      </c>
      <c r="M121">
        <f t="shared" si="6"/>
        <v>0.36599999999999999</v>
      </c>
      <c r="O121">
        <f t="shared" si="9"/>
        <v>1.8402007716E-2</v>
      </c>
      <c r="R121" t="str">
        <f t="shared" si="7"/>
        <v/>
      </c>
    </row>
    <row r="122" spans="1:20" x14ac:dyDescent="0.35">
      <c r="A122" s="1">
        <v>1.3888888888888889E-3</v>
      </c>
      <c r="B122">
        <v>1.1850000000000001</v>
      </c>
      <c r="C122">
        <v>1.1850000000000001</v>
      </c>
      <c r="D122">
        <v>1.1850000000000001</v>
      </c>
      <c r="E122">
        <v>1.1850000000000001</v>
      </c>
      <c r="F122">
        <v>1.268</v>
      </c>
      <c r="G122">
        <v>1.268</v>
      </c>
      <c r="H122">
        <v>1.268</v>
      </c>
      <c r="I122">
        <v>1.268</v>
      </c>
      <c r="J122" t="str">
        <f t="shared" si="5"/>
        <v>contract</v>
      </c>
      <c r="M122" t="str">
        <f t="shared" si="6"/>
        <v/>
      </c>
      <c r="R122">
        <f t="shared" si="7"/>
        <v>1.1850000000000001</v>
      </c>
      <c r="T122">
        <f t="shared" si="8"/>
        <v>9.1826574841000069E-2</v>
      </c>
    </row>
    <row r="123" spans="1:20" x14ac:dyDescent="0.35">
      <c r="A123" s="1">
        <v>1.4004629629629629E-3</v>
      </c>
      <c r="B123">
        <v>0.63400000000000001</v>
      </c>
      <c r="C123">
        <v>0.63400000000000001</v>
      </c>
      <c r="D123">
        <v>0.63400000000000001</v>
      </c>
      <c r="E123">
        <v>0.63400000000000001</v>
      </c>
      <c r="F123">
        <v>1.2649999999999999</v>
      </c>
      <c r="G123">
        <v>1.2649999999999999</v>
      </c>
      <c r="H123">
        <v>1.2649999999999999</v>
      </c>
      <c r="I123">
        <v>1.2649999999999999</v>
      </c>
      <c r="J123" t="s">
        <v>8</v>
      </c>
      <c r="M123" t="str">
        <f t="shared" si="6"/>
        <v/>
      </c>
      <c r="R123">
        <f t="shared" si="7"/>
        <v>0.63400000000000001</v>
      </c>
      <c r="T123">
        <f t="shared" si="8"/>
        <v>6.1489616840999968E-2</v>
      </c>
    </row>
    <row r="124" spans="1:20" x14ac:dyDescent="0.35">
      <c r="A124" s="1">
        <v>1.4120370370370369E-3</v>
      </c>
      <c r="B124">
        <v>0.129</v>
      </c>
      <c r="C124">
        <v>0.129</v>
      </c>
      <c r="D124">
        <v>0.129</v>
      </c>
      <c r="E124">
        <v>0.129</v>
      </c>
      <c r="F124">
        <v>1.264</v>
      </c>
      <c r="G124">
        <v>1.264</v>
      </c>
      <c r="H124">
        <v>1.264</v>
      </c>
      <c r="I124">
        <v>1.264</v>
      </c>
      <c r="J124" t="str">
        <f t="shared" si="5"/>
        <v>rest</v>
      </c>
      <c r="M124">
        <f t="shared" si="6"/>
        <v>0.129</v>
      </c>
      <c r="O124">
        <f t="shared" si="9"/>
        <v>1.0271011715999999E-2</v>
      </c>
      <c r="R124" t="str">
        <f t="shared" si="7"/>
        <v/>
      </c>
    </row>
    <row r="125" spans="1:20" x14ac:dyDescent="0.35">
      <c r="A125" s="1">
        <v>1.423611111111111E-3</v>
      </c>
      <c r="B125">
        <v>0.13900000000000001</v>
      </c>
      <c r="C125">
        <v>0.13900000000000001</v>
      </c>
      <c r="D125">
        <v>0.13900000000000001</v>
      </c>
      <c r="E125">
        <v>0.13900000000000001</v>
      </c>
      <c r="F125">
        <v>1.262</v>
      </c>
      <c r="G125">
        <v>1.262</v>
      </c>
      <c r="H125">
        <v>1.262</v>
      </c>
      <c r="I125">
        <v>1.262</v>
      </c>
      <c r="J125" t="str">
        <f t="shared" si="5"/>
        <v>rest</v>
      </c>
      <c r="M125">
        <f t="shared" si="6"/>
        <v>0.13900000000000001</v>
      </c>
      <c r="O125">
        <f t="shared" si="9"/>
        <v>8.3440917159999968E-3</v>
      </c>
      <c r="R125" t="str">
        <f t="shared" si="7"/>
        <v/>
      </c>
    </row>
    <row r="126" spans="1:20" x14ac:dyDescent="0.35">
      <c r="A126" s="1">
        <v>1.4351851851851854E-3</v>
      </c>
      <c r="B126">
        <v>0.13800000000000001</v>
      </c>
      <c r="C126">
        <v>0.13800000000000001</v>
      </c>
      <c r="D126">
        <v>0.13800000000000001</v>
      </c>
      <c r="E126">
        <v>0.13800000000000001</v>
      </c>
      <c r="F126">
        <v>1.262</v>
      </c>
      <c r="G126">
        <v>1.262</v>
      </c>
      <c r="H126">
        <v>1.262</v>
      </c>
      <c r="I126">
        <v>1.262</v>
      </c>
      <c r="J126" t="str">
        <f t="shared" si="5"/>
        <v>rest</v>
      </c>
      <c r="M126">
        <f t="shared" si="6"/>
        <v>0.13800000000000001</v>
      </c>
      <c r="O126">
        <f t="shared" si="9"/>
        <v>8.5277837159999977E-3</v>
      </c>
      <c r="R126" t="str">
        <f t="shared" si="7"/>
        <v/>
      </c>
    </row>
    <row r="127" spans="1:20" x14ac:dyDescent="0.35">
      <c r="A127" s="1">
        <v>1.4467592592592594E-3</v>
      </c>
      <c r="B127">
        <v>0.246</v>
      </c>
      <c r="C127">
        <v>0.246</v>
      </c>
      <c r="D127">
        <v>0.246</v>
      </c>
      <c r="E127">
        <v>0.246</v>
      </c>
      <c r="F127">
        <v>1.2609999999999999</v>
      </c>
      <c r="G127">
        <v>1.2609999999999999</v>
      </c>
      <c r="H127">
        <v>1.2609999999999999</v>
      </c>
      <c r="I127">
        <v>1.2609999999999999</v>
      </c>
      <c r="J127" t="str">
        <f t="shared" si="5"/>
        <v>rest</v>
      </c>
      <c r="M127">
        <f t="shared" si="6"/>
        <v>0.246</v>
      </c>
      <c r="O127">
        <f t="shared" si="9"/>
        <v>2.4504771600000004E-4</v>
      </c>
      <c r="R127" t="str">
        <f t="shared" si="7"/>
        <v/>
      </c>
    </row>
    <row r="128" spans="1:20" x14ac:dyDescent="0.35">
      <c r="A128" s="1">
        <v>1.4583333333333334E-3</v>
      </c>
      <c r="B128">
        <v>1.0820000000000001</v>
      </c>
      <c r="C128">
        <v>1.0820000000000001</v>
      </c>
      <c r="D128">
        <v>1.0820000000000001</v>
      </c>
      <c r="E128">
        <v>1.0820000000000001</v>
      </c>
      <c r="F128">
        <v>1.2649999999999999</v>
      </c>
      <c r="G128">
        <v>1.2649999999999999</v>
      </c>
      <c r="H128">
        <v>1.2649999999999999</v>
      </c>
      <c r="I128">
        <v>1.2649999999999999</v>
      </c>
      <c r="J128" t="str">
        <f t="shared" si="5"/>
        <v>contract</v>
      </c>
      <c r="M128" t="str">
        <f t="shared" si="6"/>
        <v/>
      </c>
      <c r="R128">
        <f t="shared" si="7"/>
        <v>1.0820000000000001</v>
      </c>
      <c r="T128">
        <f t="shared" si="8"/>
        <v>4.0011600841000049E-2</v>
      </c>
    </row>
    <row r="129" spans="1:20" x14ac:dyDescent="0.35">
      <c r="A129" s="1">
        <v>1.4699074074074074E-3</v>
      </c>
      <c r="B129">
        <v>0.54</v>
      </c>
      <c r="C129">
        <v>0.54</v>
      </c>
      <c r="D129">
        <v>0.54</v>
      </c>
      <c r="E129">
        <v>0.54</v>
      </c>
      <c r="F129">
        <v>1.264</v>
      </c>
      <c r="G129">
        <v>1.264</v>
      </c>
      <c r="H129">
        <v>1.264</v>
      </c>
      <c r="I129">
        <v>1.264</v>
      </c>
      <c r="J129" t="s">
        <v>8</v>
      </c>
      <c r="M129" t="str">
        <f t="shared" si="6"/>
        <v/>
      </c>
      <c r="R129">
        <f t="shared" si="7"/>
        <v>0.54</v>
      </c>
      <c r="T129">
        <f t="shared" si="8"/>
        <v>0.11694416484099994</v>
      </c>
    </row>
    <row r="130" spans="1:20" x14ac:dyDescent="0.35">
      <c r="A130" s="1">
        <v>1.4814814814814814E-3</v>
      </c>
      <c r="B130">
        <v>0.13400000000000001</v>
      </c>
      <c r="C130">
        <v>0.13400000000000001</v>
      </c>
      <c r="D130">
        <v>0.13400000000000001</v>
      </c>
      <c r="E130">
        <v>0.13400000000000001</v>
      </c>
      <c r="F130">
        <v>1.262</v>
      </c>
      <c r="G130">
        <v>1.262</v>
      </c>
      <c r="H130">
        <v>1.262</v>
      </c>
      <c r="I130">
        <v>1.262</v>
      </c>
      <c r="J130" t="str">
        <f t="shared" si="5"/>
        <v>rest</v>
      </c>
      <c r="M130">
        <f t="shared" si="6"/>
        <v>0.13400000000000001</v>
      </c>
      <c r="O130">
        <f t="shared" si="9"/>
        <v>9.2825517159999971E-3</v>
      </c>
      <c r="R130" t="str">
        <f t="shared" si="7"/>
        <v/>
      </c>
    </row>
    <row r="131" spans="1:20" x14ac:dyDescent="0.35">
      <c r="A131" s="1">
        <v>1.4930555555555556E-3</v>
      </c>
      <c r="B131">
        <v>0.13600000000000001</v>
      </c>
      <c r="C131">
        <v>0.13600000000000001</v>
      </c>
      <c r="D131">
        <v>0.13600000000000001</v>
      </c>
      <c r="E131">
        <v>0.13600000000000001</v>
      </c>
      <c r="F131">
        <v>1.2609999999999999</v>
      </c>
      <c r="G131">
        <v>1.2609999999999999</v>
      </c>
      <c r="H131">
        <v>1.2609999999999999</v>
      </c>
      <c r="I131">
        <v>1.2609999999999999</v>
      </c>
      <c r="J131" t="str">
        <f t="shared" ref="J131:J140" si="10">IF(E131&gt;0.81,"contract","rest")</f>
        <v>rest</v>
      </c>
      <c r="M131">
        <f t="shared" ref="M131:M140" si="11">IF(J131="rest",E131,"")</f>
        <v>0.13600000000000001</v>
      </c>
      <c r="O131">
        <f t="shared" ref="O131:O140" si="12">(M131-0.230346)^2</f>
        <v>8.9011677159999969E-3</v>
      </c>
      <c r="R131" t="str">
        <f t="shared" ref="R131:R140" si="13">IF(J131="contract",E131,"")</f>
        <v/>
      </c>
    </row>
    <row r="132" spans="1:20" x14ac:dyDescent="0.35">
      <c r="A132" s="1">
        <v>1.5046296296296294E-3</v>
      </c>
      <c r="B132">
        <v>0.13500000000000001</v>
      </c>
      <c r="C132">
        <v>0.13500000000000001</v>
      </c>
      <c r="D132">
        <v>0.13500000000000001</v>
      </c>
      <c r="E132">
        <v>0.13500000000000001</v>
      </c>
      <c r="F132">
        <v>1.262</v>
      </c>
      <c r="G132">
        <v>1.262</v>
      </c>
      <c r="H132">
        <v>1.262</v>
      </c>
      <c r="I132">
        <v>1.262</v>
      </c>
      <c r="J132" t="str">
        <f t="shared" si="10"/>
        <v>rest</v>
      </c>
      <c r="M132">
        <f t="shared" si="11"/>
        <v>0.13500000000000001</v>
      </c>
      <c r="O132">
        <f t="shared" si="12"/>
        <v>9.0908597159999969E-3</v>
      </c>
      <c r="R132" t="str">
        <f t="shared" si="13"/>
        <v/>
      </c>
    </row>
    <row r="133" spans="1:20" x14ac:dyDescent="0.35">
      <c r="A133" s="1">
        <v>1.5162037037037036E-3</v>
      </c>
      <c r="B133">
        <v>0.309</v>
      </c>
      <c r="C133">
        <v>0.309</v>
      </c>
      <c r="D133">
        <v>0.309</v>
      </c>
      <c r="E133">
        <v>0.309</v>
      </c>
      <c r="F133">
        <v>1.264</v>
      </c>
      <c r="G133">
        <v>1.264</v>
      </c>
      <c r="H133">
        <v>1.264</v>
      </c>
      <c r="I133">
        <v>1.264</v>
      </c>
      <c r="J133" t="str">
        <f t="shared" si="10"/>
        <v>rest</v>
      </c>
      <c r="M133">
        <f t="shared" si="11"/>
        <v>0.309</v>
      </c>
      <c r="O133">
        <f t="shared" si="12"/>
        <v>6.1864517160000005E-3</v>
      </c>
      <c r="R133" t="str">
        <f t="shared" si="13"/>
        <v/>
      </c>
    </row>
    <row r="134" spans="1:20" x14ac:dyDescent="0.35">
      <c r="A134" s="1">
        <v>1.5277777777777779E-3</v>
      </c>
      <c r="B134">
        <v>1.0549999999999999</v>
      </c>
      <c r="C134">
        <v>1.0549999999999999</v>
      </c>
      <c r="D134">
        <v>1.0549999999999999</v>
      </c>
      <c r="E134">
        <v>1.0549999999999999</v>
      </c>
      <c r="F134">
        <v>1.268</v>
      </c>
      <c r="G134">
        <v>1.268</v>
      </c>
      <c r="H134">
        <v>1.268</v>
      </c>
      <c r="I134">
        <v>1.268</v>
      </c>
      <c r="J134" t="str">
        <f t="shared" si="10"/>
        <v>contract</v>
      </c>
      <c r="M134" t="str">
        <f t="shared" si="11"/>
        <v/>
      </c>
      <c r="R134">
        <f t="shared" si="13"/>
        <v>1.0549999999999999</v>
      </c>
      <c r="T134">
        <f t="shared" ref="T131:T140" si="14">(R134-0.881971)^2</f>
        <v>2.9939034840999995E-2</v>
      </c>
    </row>
    <row r="135" spans="1:20" x14ac:dyDescent="0.35">
      <c r="A135" s="1">
        <v>1.5393518518518519E-3</v>
      </c>
      <c r="B135">
        <v>0.61299999999999999</v>
      </c>
      <c r="C135">
        <v>0.61299999999999999</v>
      </c>
      <c r="D135">
        <v>0.61299999999999999</v>
      </c>
      <c r="E135">
        <v>0.61299999999999999</v>
      </c>
      <c r="F135">
        <v>1.264</v>
      </c>
      <c r="G135">
        <v>1.264</v>
      </c>
      <c r="H135">
        <v>1.264</v>
      </c>
      <c r="I135">
        <v>1.264</v>
      </c>
      <c r="J135" t="s">
        <v>8</v>
      </c>
      <c r="M135" t="str">
        <f t="shared" si="11"/>
        <v/>
      </c>
      <c r="R135">
        <f t="shared" si="13"/>
        <v>0.61299999999999999</v>
      </c>
      <c r="T135">
        <f t="shared" si="14"/>
        <v>7.2345398840999983E-2</v>
      </c>
    </row>
    <row r="136" spans="1:20" x14ac:dyDescent="0.35">
      <c r="A136" s="1">
        <v>1.5509259259259261E-3</v>
      </c>
      <c r="B136">
        <v>0.13100000000000001</v>
      </c>
      <c r="C136">
        <v>0.13100000000000001</v>
      </c>
      <c r="D136">
        <v>0.13100000000000001</v>
      </c>
      <c r="E136">
        <v>0.13100000000000001</v>
      </c>
      <c r="F136">
        <v>1.2629999999999999</v>
      </c>
      <c r="G136">
        <v>1.2629999999999999</v>
      </c>
      <c r="H136">
        <v>1.2629999999999999</v>
      </c>
      <c r="I136">
        <v>1.2629999999999999</v>
      </c>
      <c r="J136" t="str">
        <f t="shared" si="10"/>
        <v>rest</v>
      </c>
      <c r="M136">
        <f t="shared" si="11"/>
        <v>0.13100000000000001</v>
      </c>
      <c r="O136">
        <f t="shared" si="12"/>
        <v>9.8696277159999977E-3</v>
      </c>
      <c r="R136" t="str">
        <f t="shared" si="13"/>
        <v/>
      </c>
    </row>
    <row r="137" spans="1:20" x14ac:dyDescent="0.35">
      <c r="A137" s="1">
        <v>1.5624999999999999E-3</v>
      </c>
      <c r="B137">
        <v>0.14199999999999999</v>
      </c>
      <c r="C137">
        <v>0.14199999999999999</v>
      </c>
      <c r="D137">
        <v>0.14199999999999999</v>
      </c>
      <c r="E137">
        <v>0.14199999999999999</v>
      </c>
      <c r="F137">
        <v>1.2629999999999999</v>
      </c>
      <c r="G137">
        <v>1.2629999999999999</v>
      </c>
      <c r="H137">
        <v>1.2629999999999999</v>
      </c>
      <c r="I137">
        <v>1.2629999999999999</v>
      </c>
      <c r="J137" t="str">
        <f t="shared" si="10"/>
        <v>rest</v>
      </c>
      <c r="M137">
        <f t="shared" si="11"/>
        <v>0.14199999999999999</v>
      </c>
      <c r="O137">
        <f t="shared" si="12"/>
        <v>7.8050157160000017E-3</v>
      </c>
      <c r="R137" t="str">
        <f t="shared" si="13"/>
        <v/>
      </c>
    </row>
    <row r="138" spans="1:20" x14ac:dyDescent="0.35">
      <c r="A138" s="1">
        <v>1.5740740740740741E-3</v>
      </c>
      <c r="B138">
        <v>0.13800000000000001</v>
      </c>
      <c r="C138">
        <v>0.13800000000000001</v>
      </c>
      <c r="D138">
        <v>0.13800000000000001</v>
      </c>
      <c r="E138">
        <v>0.13800000000000001</v>
      </c>
      <c r="F138">
        <v>1.2629999999999999</v>
      </c>
      <c r="G138">
        <v>1.2629999999999999</v>
      </c>
      <c r="H138">
        <v>1.2629999999999999</v>
      </c>
      <c r="I138">
        <v>1.2629999999999999</v>
      </c>
      <c r="J138" t="str">
        <f t="shared" si="10"/>
        <v>rest</v>
      </c>
      <c r="M138">
        <f t="shared" si="11"/>
        <v>0.13800000000000001</v>
      </c>
      <c r="O138">
        <f t="shared" si="12"/>
        <v>8.5277837159999977E-3</v>
      </c>
      <c r="R138" t="str">
        <f t="shared" si="13"/>
        <v/>
      </c>
    </row>
    <row r="139" spans="1:20" x14ac:dyDescent="0.35">
      <c r="A139" s="1">
        <v>1.5856481481481479E-3</v>
      </c>
      <c r="B139">
        <v>0.13600000000000001</v>
      </c>
      <c r="C139">
        <v>0.13600000000000001</v>
      </c>
      <c r="D139">
        <v>0.13600000000000001</v>
      </c>
      <c r="E139">
        <v>0.13600000000000001</v>
      </c>
      <c r="F139">
        <v>1.264</v>
      </c>
      <c r="G139">
        <v>1.264</v>
      </c>
      <c r="H139">
        <v>1.264</v>
      </c>
      <c r="I139">
        <v>1.264</v>
      </c>
      <c r="J139" t="str">
        <f t="shared" si="10"/>
        <v>rest</v>
      </c>
      <c r="M139">
        <f t="shared" si="11"/>
        <v>0.13600000000000001</v>
      </c>
      <c r="O139">
        <f t="shared" si="12"/>
        <v>8.9011677159999969E-3</v>
      </c>
      <c r="R139" t="str">
        <f t="shared" si="13"/>
        <v/>
      </c>
    </row>
    <row r="140" spans="1:20" x14ac:dyDescent="0.35">
      <c r="A140" s="1">
        <v>1.5972222222222221E-3</v>
      </c>
      <c r="B140">
        <v>0.17199999999999999</v>
      </c>
      <c r="C140">
        <v>0.17199999999999999</v>
      </c>
      <c r="D140">
        <v>0.17199999999999999</v>
      </c>
      <c r="E140">
        <v>0.17199999999999999</v>
      </c>
      <c r="F140">
        <v>1.262</v>
      </c>
      <c r="G140">
        <v>1.262</v>
      </c>
      <c r="H140">
        <v>1.262</v>
      </c>
      <c r="I140">
        <v>1.262</v>
      </c>
      <c r="J140" t="str">
        <f t="shared" si="10"/>
        <v>rest</v>
      </c>
      <c r="M140">
        <f t="shared" si="11"/>
        <v>0.17199999999999999</v>
      </c>
      <c r="O140">
        <f t="shared" si="12"/>
        <v>3.4042557160000012E-3</v>
      </c>
      <c r="R140" t="str">
        <f t="shared" si="1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17"/>
  <sheetViews>
    <sheetView workbookViewId="0">
      <selection activeCell="T288" sqref="T288:T290"/>
    </sheetView>
  </sheetViews>
  <sheetFormatPr defaultRowHeight="14.5" x14ac:dyDescent="0.35"/>
  <cols>
    <col min="2" max="4" width="16.36328125" hidden="1" customWidth="1"/>
    <col min="5" max="5" width="16.36328125" customWidth="1"/>
    <col min="6" max="8" width="16.36328125" hidden="1" customWidth="1"/>
    <col min="9" max="9" width="16.36328125" customWidth="1"/>
  </cols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Q1" t="s">
        <v>12</v>
      </c>
      <c r="R1" t="s">
        <v>8</v>
      </c>
      <c r="S1" t="s">
        <v>11</v>
      </c>
      <c r="V1" t="s">
        <v>12</v>
      </c>
    </row>
    <row r="2" spans="1:22" x14ac:dyDescent="0.35">
      <c r="A2" s="1">
        <v>0</v>
      </c>
      <c r="B2">
        <v>0.13600000000000001</v>
      </c>
      <c r="C2">
        <v>0.13600000000000001</v>
      </c>
      <c r="D2">
        <v>0.13600000000000001</v>
      </c>
      <c r="E2">
        <v>0.13600000000000001</v>
      </c>
      <c r="F2">
        <v>1.262</v>
      </c>
      <c r="G2">
        <v>1.262</v>
      </c>
      <c r="H2">
        <v>1.262</v>
      </c>
      <c r="I2">
        <v>1.262</v>
      </c>
      <c r="J2" t="str">
        <f>IF(E2&gt;0.41,"contract","rest")</f>
        <v>rest</v>
      </c>
      <c r="M2">
        <f>IF(J2="rest",E2,"")</f>
        <v>0.13600000000000001</v>
      </c>
      <c r="N2">
        <f>AVERAGE(M2:M317)</f>
        <v>0.2709065934065934</v>
      </c>
      <c r="O2">
        <f>(M2-0.270907)^2</f>
        <v>1.8199898648999999E-2</v>
      </c>
      <c r="P2">
        <f>AVERAGE(O2:O317)</f>
        <v>1.8684886879769231E-2</v>
      </c>
      <c r="Q2">
        <f>SQRT(P2)</f>
        <v>0.13669267310199634</v>
      </c>
      <c r="R2" t="str">
        <f>IF(J2="contract",E2,"")</f>
        <v/>
      </c>
      <c r="S2">
        <f>AVERAGE(R2:R317)</f>
        <v>0.63887313432835835</v>
      </c>
      <c r="U2">
        <f>AVERAGE(T2:T317)</f>
        <v>3.8994424203626893E-2</v>
      </c>
      <c r="V2">
        <f>SQRT(U2)</f>
        <v>0.19747005900547782</v>
      </c>
    </row>
    <row r="3" spans="1:22" x14ac:dyDescent="0.35">
      <c r="A3" s="1">
        <v>1.1574074074074073E-5</v>
      </c>
      <c r="B3">
        <v>0.13500000000000001</v>
      </c>
      <c r="C3">
        <v>0.13500000000000001</v>
      </c>
      <c r="D3">
        <v>0.13500000000000001</v>
      </c>
      <c r="E3">
        <v>0.13500000000000001</v>
      </c>
      <c r="F3">
        <v>1.2629999999999999</v>
      </c>
      <c r="G3">
        <v>1.2629999999999999</v>
      </c>
      <c r="H3">
        <v>1.2629999999999999</v>
      </c>
      <c r="I3">
        <v>1.2629999999999999</v>
      </c>
      <c r="J3" t="str">
        <f t="shared" ref="J3:J66" si="0">IF(E3&gt;0.41,"contract","rest")</f>
        <v>rest</v>
      </c>
      <c r="M3">
        <f t="shared" ref="M3:M66" si="1">IF(J3="rest",E3,"")</f>
        <v>0.13500000000000001</v>
      </c>
      <c r="O3">
        <f t="shared" ref="O3:O66" si="2">(M3-0.270907)^2</f>
        <v>1.8470712649E-2</v>
      </c>
      <c r="R3" t="str">
        <f t="shared" ref="R3:R66" si="3">IF(J3="contract",E3,"")</f>
        <v/>
      </c>
    </row>
    <row r="4" spans="1:22" x14ac:dyDescent="0.35">
      <c r="A4" s="1">
        <v>2.3148148148148147E-5</v>
      </c>
      <c r="B4">
        <v>0.13500000000000001</v>
      </c>
      <c r="C4">
        <v>0.13500000000000001</v>
      </c>
      <c r="D4">
        <v>0.13500000000000001</v>
      </c>
      <c r="E4">
        <v>0.13500000000000001</v>
      </c>
      <c r="F4">
        <v>1.2629999999999999</v>
      </c>
      <c r="G4">
        <v>1.2629999999999999</v>
      </c>
      <c r="H4">
        <v>1.2629999999999999</v>
      </c>
      <c r="I4">
        <v>1.2629999999999999</v>
      </c>
      <c r="J4" t="str">
        <f t="shared" si="0"/>
        <v>rest</v>
      </c>
      <c r="M4">
        <f t="shared" si="1"/>
        <v>0.13500000000000001</v>
      </c>
      <c r="O4">
        <f t="shared" si="2"/>
        <v>1.8470712649E-2</v>
      </c>
      <c r="R4" t="str">
        <f t="shared" si="3"/>
        <v/>
      </c>
    </row>
    <row r="5" spans="1:22" x14ac:dyDescent="0.35">
      <c r="A5" s="1">
        <v>3.4722222222222222E-5</v>
      </c>
      <c r="B5">
        <v>0.437</v>
      </c>
      <c r="C5">
        <v>0.437</v>
      </c>
      <c r="D5">
        <v>0.437</v>
      </c>
      <c r="E5">
        <v>0.437</v>
      </c>
      <c r="F5">
        <v>1.264</v>
      </c>
      <c r="G5">
        <v>1.264</v>
      </c>
      <c r="H5">
        <v>1.264</v>
      </c>
      <c r="I5">
        <v>1.264</v>
      </c>
      <c r="J5" t="s">
        <v>9</v>
      </c>
      <c r="M5">
        <f t="shared" si="1"/>
        <v>0.437</v>
      </c>
      <c r="O5">
        <f t="shared" si="2"/>
        <v>2.7586884648999999E-2</v>
      </c>
      <c r="R5" t="str">
        <f t="shared" si="3"/>
        <v/>
      </c>
    </row>
    <row r="6" spans="1:22" x14ac:dyDescent="0.35">
      <c r="A6" s="1">
        <v>4.6296296296296294E-5</v>
      </c>
      <c r="B6">
        <v>0.69</v>
      </c>
      <c r="C6">
        <v>0.69</v>
      </c>
      <c r="D6">
        <v>0.69</v>
      </c>
      <c r="E6">
        <v>0.69</v>
      </c>
      <c r="F6">
        <v>1.268</v>
      </c>
      <c r="G6">
        <v>1.268</v>
      </c>
      <c r="H6">
        <v>1.268</v>
      </c>
      <c r="I6">
        <v>1.268</v>
      </c>
      <c r="J6" t="str">
        <f t="shared" si="0"/>
        <v>contract</v>
      </c>
      <c r="M6" t="str">
        <f t="shared" si="1"/>
        <v/>
      </c>
      <c r="R6">
        <f t="shared" si="3"/>
        <v>0.69</v>
      </c>
      <c r="T6">
        <f t="shared" ref="T3:T66" si="4">(R6-0.638873)^2</f>
        <v>2.6139701289999919E-3</v>
      </c>
    </row>
    <row r="7" spans="1:22" x14ac:dyDescent="0.35">
      <c r="A7" s="1">
        <v>5.7870370370370366E-5</v>
      </c>
      <c r="B7">
        <v>1.0640000000000001</v>
      </c>
      <c r="C7">
        <v>1.0640000000000001</v>
      </c>
      <c r="D7">
        <v>1.0640000000000001</v>
      </c>
      <c r="E7">
        <v>1.0640000000000001</v>
      </c>
      <c r="F7">
        <v>1.27</v>
      </c>
      <c r="G7">
        <v>1.27</v>
      </c>
      <c r="H7">
        <v>1.27</v>
      </c>
      <c r="I7">
        <v>1.27</v>
      </c>
      <c r="J7" t="str">
        <f t="shared" si="0"/>
        <v>contract</v>
      </c>
      <c r="M7" t="str">
        <f t="shared" si="1"/>
        <v/>
      </c>
      <c r="R7">
        <f t="shared" si="3"/>
        <v>1.0640000000000001</v>
      </c>
      <c r="T7">
        <f t="shared" si="4"/>
        <v>0.18073296612900003</v>
      </c>
    </row>
    <row r="8" spans="1:22" x14ac:dyDescent="0.35">
      <c r="A8" s="1">
        <v>6.9444444444444444E-5</v>
      </c>
      <c r="B8">
        <v>0.6</v>
      </c>
      <c r="C8">
        <v>0.6</v>
      </c>
      <c r="D8">
        <v>0.6</v>
      </c>
      <c r="E8">
        <v>0.6</v>
      </c>
      <c r="F8">
        <v>1.264</v>
      </c>
      <c r="G8">
        <v>1.264</v>
      </c>
      <c r="H8">
        <v>1.264</v>
      </c>
      <c r="I8">
        <v>1.264</v>
      </c>
      <c r="J8" t="str">
        <f t="shared" si="0"/>
        <v>contract</v>
      </c>
      <c r="M8" t="str">
        <f t="shared" si="1"/>
        <v/>
      </c>
      <c r="R8">
        <f t="shared" si="3"/>
        <v>0.6</v>
      </c>
      <c r="T8">
        <f t="shared" si="4"/>
        <v>1.5111101290000036E-3</v>
      </c>
    </row>
    <row r="9" spans="1:22" x14ac:dyDescent="0.35">
      <c r="A9" s="1">
        <v>8.1018518518518516E-5</v>
      </c>
      <c r="B9">
        <v>0.42199999999999999</v>
      </c>
      <c r="C9">
        <v>0.42199999999999999</v>
      </c>
      <c r="D9">
        <v>0.42199999999999999</v>
      </c>
      <c r="E9">
        <v>0.42199999999999999</v>
      </c>
      <c r="F9">
        <v>1.266</v>
      </c>
      <c r="G9">
        <v>1.266</v>
      </c>
      <c r="H9">
        <v>1.266</v>
      </c>
      <c r="I9">
        <v>1.266</v>
      </c>
      <c r="J9" t="s">
        <v>9</v>
      </c>
      <c r="M9">
        <f t="shared" si="1"/>
        <v>0.42199999999999999</v>
      </c>
      <c r="O9">
        <f t="shared" si="2"/>
        <v>2.2829094648999994E-2</v>
      </c>
      <c r="R9" t="str">
        <f t="shared" si="3"/>
        <v/>
      </c>
    </row>
    <row r="10" spans="1:22" x14ac:dyDescent="0.35">
      <c r="A10" s="1">
        <v>9.2592592592592588E-5</v>
      </c>
      <c r="B10">
        <v>0.42</v>
      </c>
      <c r="C10">
        <v>0.42</v>
      </c>
      <c r="D10">
        <v>0.42</v>
      </c>
      <c r="E10">
        <v>0.42</v>
      </c>
      <c r="F10">
        <v>1.2669999999999999</v>
      </c>
      <c r="G10">
        <v>1.2669999999999999</v>
      </c>
      <c r="H10">
        <v>1.2669999999999999</v>
      </c>
      <c r="I10">
        <v>1.2669999999999999</v>
      </c>
      <c r="J10" t="s">
        <v>9</v>
      </c>
      <c r="M10">
        <f t="shared" si="1"/>
        <v>0.42</v>
      </c>
      <c r="O10">
        <f t="shared" si="2"/>
        <v>2.2228722648999992E-2</v>
      </c>
      <c r="R10" t="str">
        <f t="shared" si="3"/>
        <v/>
      </c>
    </row>
    <row r="11" spans="1:22" x14ac:dyDescent="0.35">
      <c r="A11" s="1">
        <v>1.0416666666666667E-4</v>
      </c>
      <c r="B11">
        <v>0.42</v>
      </c>
      <c r="C11">
        <v>0.42</v>
      </c>
      <c r="D11">
        <v>0.42</v>
      </c>
      <c r="E11">
        <v>0.42</v>
      </c>
      <c r="F11">
        <v>1.266</v>
      </c>
      <c r="G11">
        <v>1.266</v>
      </c>
      <c r="H11">
        <v>1.266</v>
      </c>
      <c r="I11">
        <v>1.266</v>
      </c>
      <c r="J11" t="s">
        <v>9</v>
      </c>
      <c r="M11">
        <f t="shared" si="1"/>
        <v>0.42</v>
      </c>
      <c r="O11">
        <f t="shared" si="2"/>
        <v>2.2228722648999992E-2</v>
      </c>
      <c r="R11" t="str">
        <f t="shared" si="3"/>
        <v/>
      </c>
    </row>
    <row r="12" spans="1:22" x14ac:dyDescent="0.35">
      <c r="A12" s="1">
        <v>1.1574074074074073E-4</v>
      </c>
      <c r="B12">
        <v>0.53900000000000003</v>
      </c>
      <c r="C12">
        <v>0.53900000000000003</v>
      </c>
      <c r="D12">
        <v>0.53900000000000003</v>
      </c>
      <c r="E12">
        <v>0.53900000000000003</v>
      </c>
      <c r="F12">
        <v>1.2669999999999999</v>
      </c>
      <c r="G12">
        <v>1.2669999999999999</v>
      </c>
      <c r="H12">
        <v>1.2669999999999999</v>
      </c>
      <c r="I12">
        <v>1.2669999999999999</v>
      </c>
      <c r="J12" t="str">
        <f t="shared" si="0"/>
        <v>contract</v>
      </c>
      <c r="M12" t="str">
        <f t="shared" si="1"/>
        <v/>
      </c>
      <c r="R12">
        <f t="shared" si="3"/>
        <v>0.53900000000000003</v>
      </c>
      <c r="T12">
        <f t="shared" si="4"/>
        <v>9.9746161289999986E-3</v>
      </c>
    </row>
    <row r="13" spans="1:22" x14ac:dyDescent="0.35">
      <c r="A13" s="1">
        <v>1.273148148148148E-4</v>
      </c>
      <c r="B13">
        <v>0.95799999999999996</v>
      </c>
      <c r="C13">
        <v>0.95799999999999996</v>
      </c>
      <c r="D13">
        <v>0.95799999999999996</v>
      </c>
      <c r="E13">
        <v>0.95799999999999996</v>
      </c>
      <c r="F13">
        <v>1.2709999999999999</v>
      </c>
      <c r="G13">
        <v>1.2709999999999999</v>
      </c>
      <c r="H13">
        <v>1.2709999999999999</v>
      </c>
      <c r="I13">
        <v>1.2709999999999999</v>
      </c>
      <c r="J13" t="str">
        <f t="shared" si="0"/>
        <v>contract</v>
      </c>
      <c r="M13" t="str">
        <f t="shared" si="1"/>
        <v/>
      </c>
      <c r="R13">
        <f t="shared" si="3"/>
        <v>0.95799999999999996</v>
      </c>
      <c r="T13">
        <f t="shared" si="4"/>
        <v>0.10184204212899996</v>
      </c>
    </row>
    <row r="14" spans="1:22" x14ac:dyDescent="0.35">
      <c r="A14" s="1">
        <v>1.3888888888888889E-4</v>
      </c>
      <c r="B14">
        <v>0.81799999999999995</v>
      </c>
      <c r="C14">
        <v>0.81799999999999995</v>
      </c>
      <c r="D14">
        <v>0.81799999999999995</v>
      </c>
      <c r="E14">
        <v>0.81799999999999995</v>
      </c>
      <c r="F14">
        <v>1.266</v>
      </c>
      <c r="G14">
        <v>1.266</v>
      </c>
      <c r="H14">
        <v>1.266</v>
      </c>
      <c r="I14">
        <v>1.266</v>
      </c>
      <c r="J14" t="str">
        <f t="shared" si="0"/>
        <v>contract</v>
      </c>
      <c r="M14" t="str">
        <f t="shared" si="1"/>
        <v/>
      </c>
      <c r="R14">
        <f t="shared" si="3"/>
        <v>0.81799999999999995</v>
      </c>
      <c r="T14">
        <f t="shared" si="4"/>
        <v>3.208648212899997E-2</v>
      </c>
    </row>
    <row r="15" spans="1:22" x14ac:dyDescent="0.35">
      <c r="A15" s="1">
        <v>1.5046296296296297E-4</v>
      </c>
      <c r="B15">
        <v>0.435</v>
      </c>
      <c r="C15">
        <v>0.435</v>
      </c>
      <c r="D15">
        <v>0.435</v>
      </c>
      <c r="E15">
        <v>0.435</v>
      </c>
      <c r="F15">
        <v>1.266</v>
      </c>
      <c r="G15">
        <v>1.266</v>
      </c>
      <c r="H15">
        <v>1.266</v>
      </c>
      <c r="I15">
        <v>1.266</v>
      </c>
      <c r="J15" t="s">
        <v>9</v>
      </c>
      <c r="M15">
        <f t="shared" si="1"/>
        <v>0.435</v>
      </c>
      <c r="O15">
        <f t="shared" si="2"/>
        <v>2.6926512648999996E-2</v>
      </c>
      <c r="R15" t="str">
        <f t="shared" si="3"/>
        <v/>
      </c>
    </row>
    <row r="16" spans="1:22" x14ac:dyDescent="0.35">
      <c r="A16" s="1">
        <v>1.6203703703703703E-4</v>
      </c>
      <c r="B16">
        <v>0.436</v>
      </c>
      <c r="C16">
        <v>0.436</v>
      </c>
      <c r="D16">
        <v>0.436</v>
      </c>
      <c r="E16">
        <v>0.436</v>
      </c>
      <c r="F16">
        <v>1.264</v>
      </c>
      <c r="G16">
        <v>1.264</v>
      </c>
      <c r="H16">
        <v>1.264</v>
      </c>
      <c r="I16">
        <v>1.264</v>
      </c>
      <c r="J16" t="s">
        <v>9</v>
      </c>
      <c r="M16">
        <f t="shared" si="1"/>
        <v>0.436</v>
      </c>
      <c r="O16">
        <f t="shared" si="2"/>
        <v>2.7255698648999998E-2</v>
      </c>
      <c r="R16" t="str">
        <f t="shared" si="3"/>
        <v/>
      </c>
    </row>
    <row r="17" spans="1:20" x14ac:dyDescent="0.35">
      <c r="A17" s="1">
        <v>1.7361111111111112E-4</v>
      </c>
      <c r="B17">
        <v>0.42899999999999999</v>
      </c>
      <c r="C17">
        <v>0.42899999999999999</v>
      </c>
      <c r="D17">
        <v>0.42899999999999999</v>
      </c>
      <c r="E17">
        <v>0.42899999999999999</v>
      </c>
      <c r="F17">
        <v>1.264</v>
      </c>
      <c r="G17">
        <v>1.264</v>
      </c>
      <c r="H17">
        <v>1.264</v>
      </c>
      <c r="I17">
        <v>1.264</v>
      </c>
      <c r="J17" t="s">
        <v>9</v>
      </c>
      <c r="M17">
        <f t="shared" si="1"/>
        <v>0.42899999999999999</v>
      </c>
      <c r="O17">
        <f t="shared" si="2"/>
        <v>2.4993396648999994E-2</v>
      </c>
      <c r="R17" t="str">
        <f t="shared" si="3"/>
        <v/>
      </c>
    </row>
    <row r="18" spans="1:20" x14ac:dyDescent="0.35">
      <c r="A18" s="1">
        <v>1.8518518518518518E-4</v>
      </c>
      <c r="B18">
        <v>0.59299999999999997</v>
      </c>
      <c r="C18">
        <v>0.59299999999999997</v>
      </c>
      <c r="D18">
        <v>0.59299999999999997</v>
      </c>
      <c r="E18">
        <v>0.59299999999999997</v>
      </c>
      <c r="F18">
        <v>1.2669999999999999</v>
      </c>
      <c r="G18">
        <v>1.2669999999999999</v>
      </c>
      <c r="H18">
        <v>1.2669999999999999</v>
      </c>
      <c r="I18">
        <v>1.2669999999999999</v>
      </c>
      <c r="J18" t="str">
        <f t="shared" si="0"/>
        <v>contract</v>
      </c>
      <c r="M18" t="str">
        <f t="shared" si="1"/>
        <v/>
      </c>
      <c r="R18">
        <f t="shared" si="3"/>
        <v>0.59299999999999997</v>
      </c>
      <c r="T18">
        <f t="shared" si="4"/>
        <v>2.1043321290000047E-3</v>
      </c>
    </row>
    <row r="19" spans="1:20" x14ac:dyDescent="0.35">
      <c r="A19" s="1">
        <v>1.9675925925925926E-4</v>
      </c>
      <c r="B19">
        <v>1.0349999999999999</v>
      </c>
      <c r="C19">
        <v>1.0349999999999999</v>
      </c>
      <c r="D19">
        <v>1.0349999999999999</v>
      </c>
      <c r="E19">
        <v>1.0349999999999999</v>
      </c>
      <c r="F19">
        <v>1.2689999999999999</v>
      </c>
      <c r="G19">
        <v>1.2689999999999999</v>
      </c>
      <c r="H19">
        <v>1.2689999999999999</v>
      </c>
      <c r="I19">
        <v>1.2689999999999999</v>
      </c>
      <c r="J19" t="str">
        <f t="shared" si="0"/>
        <v>contract</v>
      </c>
      <c r="M19" t="str">
        <f t="shared" si="1"/>
        <v/>
      </c>
      <c r="R19">
        <f t="shared" si="3"/>
        <v>1.0349999999999999</v>
      </c>
      <c r="T19">
        <f t="shared" si="4"/>
        <v>0.15691660012899991</v>
      </c>
    </row>
    <row r="20" spans="1:20" x14ac:dyDescent="0.35">
      <c r="A20" s="1">
        <v>2.0833333333333335E-4</v>
      </c>
      <c r="B20">
        <v>0.56799999999999995</v>
      </c>
      <c r="C20">
        <v>0.56799999999999995</v>
      </c>
      <c r="D20">
        <v>0.56799999999999995</v>
      </c>
      <c r="E20">
        <v>0.56799999999999995</v>
      </c>
      <c r="F20">
        <v>1.2649999999999999</v>
      </c>
      <c r="G20">
        <v>1.2649999999999999</v>
      </c>
      <c r="H20">
        <v>1.2649999999999999</v>
      </c>
      <c r="I20">
        <v>1.2649999999999999</v>
      </c>
      <c r="J20" t="str">
        <f t="shared" si="0"/>
        <v>contract</v>
      </c>
      <c r="M20" t="str">
        <f t="shared" si="1"/>
        <v/>
      </c>
      <c r="R20">
        <f t="shared" si="3"/>
        <v>0.56799999999999995</v>
      </c>
      <c r="T20">
        <f t="shared" si="4"/>
        <v>5.0229821290000108E-3</v>
      </c>
    </row>
    <row r="21" spans="1:20" x14ac:dyDescent="0.35">
      <c r="A21" s="1">
        <v>2.199074074074074E-4</v>
      </c>
      <c r="B21">
        <v>0.41199999999999998</v>
      </c>
      <c r="C21">
        <v>0.41199999999999998</v>
      </c>
      <c r="D21">
        <v>0.41199999999999998</v>
      </c>
      <c r="E21">
        <v>0.41199999999999998</v>
      </c>
      <c r="F21">
        <v>1.2649999999999999</v>
      </c>
      <c r="G21">
        <v>1.2649999999999999</v>
      </c>
      <c r="H21">
        <v>1.2649999999999999</v>
      </c>
      <c r="I21">
        <v>1.2649999999999999</v>
      </c>
      <c r="J21" t="s">
        <v>9</v>
      </c>
      <c r="M21">
        <f t="shared" si="1"/>
        <v>0.41199999999999998</v>
      </c>
      <c r="O21">
        <f t="shared" si="2"/>
        <v>1.9907234648999992E-2</v>
      </c>
      <c r="R21" t="str">
        <f t="shared" si="3"/>
        <v/>
      </c>
    </row>
    <row r="22" spans="1:20" x14ac:dyDescent="0.35">
      <c r="A22" s="1">
        <v>2.3148148148148146E-4</v>
      </c>
      <c r="B22">
        <v>0.182</v>
      </c>
      <c r="C22">
        <v>0.182</v>
      </c>
      <c r="D22">
        <v>0.182</v>
      </c>
      <c r="E22">
        <v>0.182</v>
      </c>
      <c r="F22">
        <v>1.2649999999999999</v>
      </c>
      <c r="G22">
        <v>1.2649999999999999</v>
      </c>
      <c r="H22">
        <v>1.2649999999999999</v>
      </c>
      <c r="I22">
        <v>1.2649999999999999</v>
      </c>
      <c r="J22" t="str">
        <f t="shared" si="0"/>
        <v>rest</v>
      </c>
      <c r="M22">
        <f t="shared" si="1"/>
        <v>0.182</v>
      </c>
      <c r="O22">
        <f t="shared" si="2"/>
        <v>7.904454649000003E-3</v>
      </c>
      <c r="R22" t="str">
        <f t="shared" si="3"/>
        <v/>
      </c>
    </row>
    <row r="23" spans="1:20" x14ac:dyDescent="0.35">
      <c r="A23" s="1">
        <v>2.4305555555555552E-4</v>
      </c>
      <c r="B23">
        <v>0.13500000000000001</v>
      </c>
      <c r="C23">
        <v>0.13500000000000001</v>
      </c>
      <c r="D23">
        <v>0.13500000000000001</v>
      </c>
      <c r="E23">
        <v>0.13500000000000001</v>
      </c>
      <c r="F23">
        <v>1.2629999999999999</v>
      </c>
      <c r="G23">
        <v>1.2629999999999999</v>
      </c>
      <c r="H23">
        <v>1.2629999999999999</v>
      </c>
      <c r="I23">
        <v>1.2629999999999999</v>
      </c>
      <c r="J23" t="str">
        <f t="shared" si="0"/>
        <v>rest</v>
      </c>
      <c r="M23">
        <f t="shared" si="1"/>
        <v>0.13500000000000001</v>
      </c>
      <c r="O23">
        <f t="shared" si="2"/>
        <v>1.8470712649E-2</v>
      </c>
      <c r="R23" t="str">
        <f t="shared" si="3"/>
        <v/>
      </c>
    </row>
    <row r="24" spans="1:20" x14ac:dyDescent="0.35">
      <c r="A24" s="1">
        <v>2.5462962962962961E-4</v>
      </c>
      <c r="B24">
        <v>0.27300000000000002</v>
      </c>
      <c r="C24">
        <v>0.27300000000000002</v>
      </c>
      <c r="D24">
        <v>0.27300000000000002</v>
      </c>
      <c r="E24">
        <v>0.27300000000000002</v>
      </c>
      <c r="F24">
        <v>1.264</v>
      </c>
      <c r="G24">
        <v>1.264</v>
      </c>
      <c r="H24">
        <v>1.264</v>
      </c>
      <c r="I24">
        <v>1.264</v>
      </c>
      <c r="J24" t="str">
        <f t="shared" si="0"/>
        <v>rest</v>
      </c>
      <c r="M24">
        <f t="shared" si="1"/>
        <v>0.27300000000000002</v>
      </c>
      <c r="O24">
        <f t="shared" si="2"/>
        <v>4.3806490000000482E-6</v>
      </c>
      <c r="R24" t="str">
        <f t="shared" si="3"/>
        <v/>
      </c>
    </row>
    <row r="25" spans="1:20" x14ac:dyDescent="0.35">
      <c r="A25" s="1">
        <v>2.6620370370370372E-4</v>
      </c>
      <c r="B25">
        <v>0.94099999999999995</v>
      </c>
      <c r="C25">
        <v>0.94099999999999995</v>
      </c>
      <c r="D25">
        <v>0.94099999999999995</v>
      </c>
      <c r="E25">
        <v>0.94099999999999995</v>
      </c>
      <c r="F25">
        <v>1.2709999999999999</v>
      </c>
      <c r="G25">
        <v>1.2709999999999999</v>
      </c>
      <c r="H25">
        <v>1.2709999999999999</v>
      </c>
      <c r="I25">
        <v>1.2709999999999999</v>
      </c>
      <c r="J25" t="str">
        <f t="shared" si="0"/>
        <v>contract</v>
      </c>
      <c r="M25" t="str">
        <f t="shared" si="1"/>
        <v/>
      </c>
      <c r="R25">
        <f t="shared" si="3"/>
        <v>0.94099999999999995</v>
      </c>
      <c r="T25">
        <f t="shared" si="4"/>
        <v>9.1280724128999957E-2</v>
      </c>
    </row>
    <row r="26" spans="1:20" x14ac:dyDescent="0.35">
      <c r="A26" s="1">
        <v>2.7777777777777778E-4</v>
      </c>
      <c r="B26">
        <v>0.56200000000000006</v>
      </c>
      <c r="C26">
        <v>0.56200000000000006</v>
      </c>
      <c r="D26">
        <v>0.56200000000000006</v>
      </c>
      <c r="E26">
        <v>0.56200000000000006</v>
      </c>
      <c r="F26">
        <v>1.264</v>
      </c>
      <c r="G26">
        <v>1.264</v>
      </c>
      <c r="H26">
        <v>1.264</v>
      </c>
      <c r="I26">
        <v>1.264</v>
      </c>
      <c r="J26" t="str">
        <f t="shared" si="0"/>
        <v>contract</v>
      </c>
      <c r="M26" t="str">
        <f t="shared" si="1"/>
        <v/>
      </c>
      <c r="R26">
        <f t="shared" si="3"/>
        <v>0.56200000000000006</v>
      </c>
      <c r="T26">
        <f t="shared" si="4"/>
        <v>5.909458128999995E-3</v>
      </c>
    </row>
    <row r="27" spans="1:20" x14ac:dyDescent="0.35">
      <c r="A27" s="1">
        <v>2.8935185185185189E-4</v>
      </c>
      <c r="B27">
        <v>0.13400000000000001</v>
      </c>
      <c r="C27">
        <v>0.13400000000000001</v>
      </c>
      <c r="D27">
        <v>0.13400000000000001</v>
      </c>
      <c r="E27">
        <v>0.13400000000000001</v>
      </c>
      <c r="F27">
        <v>1.2629999999999999</v>
      </c>
      <c r="G27">
        <v>1.2629999999999999</v>
      </c>
      <c r="H27">
        <v>1.2629999999999999</v>
      </c>
      <c r="I27">
        <v>1.2629999999999999</v>
      </c>
      <c r="J27" t="str">
        <f t="shared" si="0"/>
        <v>rest</v>
      </c>
      <c r="M27">
        <f t="shared" si="1"/>
        <v>0.13400000000000001</v>
      </c>
      <c r="O27">
        <f t="shared" si="2"/>
        <v>1.8743526649E-2</v>
      </c>
      <c r="R27" t="str">
        <f t="shared" si="3"/>
        <v/>
      </c>
    </row>
    <row r="28" spans="1:20" x14ac:dyDescent="0.35">
      <c r="A28" s="1">
        <v>3.0092592592592595E-4</v>
      </c>
      <c r="B28">
        <v>0.13600000000000001</v>
      </c>
      <c r="C28">
        <v>0.13600000000000001</v>
      </c>
      <c r="D28">
        <v>0.13600000000000001</v>
      </c>
      <c r="E28">
        <v>0.13600000000000001</v>
      </c>
      <c r="F28">
        <v>1.2629999999999999</v>
      </c>
      <c r="G28">
        <v>1.2629999999999999</v>
      </c>
      <c r="H28">
        <v>1.2629999999999999</v>
      </c>
      <c r="I28">
        <v>1.2629999999999999</v>
      </c>
      <c r="J28" t="str">
        <f t="shared" si="0"/>
        <v>rest</v>
      </c>
      <c r="M28">
        <f t="shared" si="1"/>
        <v>0.13600000000000001</v>
      </c>
      <c r="O28">
        <f t="shared" si="2"/>
        <v>1.8199898648999999E-2</v>
      </c>
      <c r="R28" t="str">
        <f t="shared" si="3"/>
        <v/>
      </c>
    </row>
    <row r="29" spans="1:20" x14ac:dyDescent="0.35">
      <c r="A29" s="1">
        <v>3.1250000000000001E-4</v>
      </c>
      <c r="B29">
        <v>0.13600000000000001</v>
      </c>
      <c r="C29">
        <v>0.13600000000000001</v>
      </c>
      <c r="D29">
        <v>0.13600000000000001</v>
      </c>
      <c r="E29">
        <v>0.13600000000000001</v>
      </c>
      <c r="F29">
        <v>1.262</v>
      </c>
      <c r="G29">
        <v>1.262</v>
      </c>
      <c r="H29">
        <v>1.262</v>
      </c>
      <c r="I29">
        <v>1.262</v>
      </c>
      <c r="J29" t="str">
        <f t="shared" si="0"/>
        <v>rest</v>
      </c>
      <c r="M29">
        <f t="shared" si="1"/>
        <v>0.13600000000000001</v>
      </c>
      <c r="O29">
        <f t="shared" si="2"/>
        <v>1.8199898648999999E-2</v>
      </c>
      <c r="R29" t="str">
        <f t="shared" si="3"/>
        <v/>
      </c>
    </row>
    <row r="30" spans="1:20" x14ac:dyDescent="0.35">
      <c r="A30" s="1">
        <v>3.2407407407407406E-4</v>
      </c>
      <c r="B30">
        <v>0.41799999999999998</v>
      </c>
      <c r="C30">
        <v>0.41799999999999998</v>
      </c>
      <c r="D30">
        <v>0.41799999999999998</v>
      </c>
      <c r="E30">
        <v>0.41799999999999998</v>
      </c>
      <c r="F30">
        <v>1.264</v>
      </c>
      <c r="G30">
        <v>1.264</v>
      </c>
      <c r="H30">
        <v>1.264</v>
      </c>
      <c r="I30">
        <v>1.264</v>
      </c>
      <c r="J30" t="str">
        <f t="shared" si="0"/>
        <v>contract</v>
      </c>
      <c r="M30" t="str">
        <f t="shared" si="1"/>
        <v/>
      </c>
      <c r="R30">
        <f t="shared" si="3"/>
        <v>0.41799999999999998</v>
      </c>
      <c r="T30">
        <f t="shared" si="4"/>
        <v>4.8784882129000021E-2</v>
      </c>
    </row>
    <row r="31" spans="1:20" x14ac:dyDescent="0.35">
      <c r="A31" s="1">
        <v>3.3564814814814812E-4</v>
      </c>
      <c r="B31">
        <v>1.054</v>
      </c>
      <c r="C31">
        <v>1.054</v>
      </c>
      <c r="D31">
        <v>1.054</v>
      </c>
      <c r="E31">
        <v>1.054</v>
      </c>
      <c r="F31">
        <v>1.2709999999999999</v>
      </c>
      <c r="G31">
        <v>1.2709999999999999</v>
      </c>
      <c r="H31">
        <v>1.2709999999999999</v>
      </c>
      <c r="I31">
        <v>1.2709999999999999</v>
      </c>
      <c r="J31" t="str">
        <f t="shared" si="0"/>
        <v>contract</v>
      </c>
      <c r="M31" t="str">
        <f t="shared" si="1"/>
        <v/>
      </c>
      <c r="R31">
        <f t="shared" si="3"/>
        <v>1.054</v>
      </c>
      <c r="T31">
        <f t="shared" si="4"/>
        <v>0.17233042612900001</v>
      </c>
    </row>
    <row r="32" spans="1:20" x14ac:dyDescent="0.35">
      <c r="A32" s="1">
        <v>3.4722222222222224E-4</v>
      </c>
      <c r="B32">
        <v>0.45700000000000002</v>
      </c>
      <c r="C32">
        <v>0.45700000000000002</v>
      </c>
      <c r="D32">
        <v>0.45700000000000002</v>
      </c>
      <c r="E32">
        <v>0.45700000000000002</v>
      </c>
      <c r="F32">
        <v>1.2649999999999999</v>
      </c>
      <c r="G32">
        <v>1.2649999999999999</v>
      </c>
      <c r="H32">
        <v>1.2649999999999999</v>
      </c>
      <c r="I32">
        <v>1.2649999999999999</v>
      </c>
      <c r="J32" t="str">
        <f t="shared" si="0"/>
        <v>contract</v>
      </c>
      <c r="M32" t="str">
        <f t="shared" si="1"/>
        <v/>
      </c>
      <c r="R32">
        <f t="shared" si="3"/>
        <v>0.45700000000000002</v>
      </c>
      <c r="T32">
        <f t="shared" si="4"/>
        <v>3.3077788129000002E-2</v>
      </c>
    </row>
    <row r="33" spans="1:20" x14ac:dyDescent="0.35">
      <c r="A33" s="1">
        <v>3.5879629629629635E-4</v>
      </c>
      <c r="B33">
        <v>0.13300000000000001</v>
      </c>
      <c r="C33">
        <v>0.13300000000000001</v>
      </c>
      <c r="D33">
        <v>0.13300000000000001</v>
      </c>
      <c r="E33">
        <v>0.13300000000000001</v>
      </c>
      <c r="F33">
        <v>1.264</v>
      </c>
      <c r="G33">
        <v>1.264</v>
      </c>
      <c r="H33">
        <v>1.264</v>
      </c>
      <c r="I33">
        <v>1.264</v>
      </c>
      <c r="J33" t="str">
        <f t="shared" si="0"/>
        <v>rest</v>
      </c>
      <c r="M33">
        <f t="shared" si="1"/>
        <v>0.13300000000000001</v>
      </c>
      <c r="O33">
        <f t="shared" si="2"/>
        <v>1.9018340649000001E-2</v>
      </c>
      <c r="R33" t="str">
        <f t="shared" si="3"/>
        <v/>
      </c>
    </row>
    <row r="34" spans="1:20" x14ac:dyDescent="0.35">
      <c r="A34" s="1">
        <v>3.7037037037037035E-4</v>
      </c>
      <c r="B34">
        <v>0.13400000000000001</v>
      </c>
      <c r="C34">
        <v>0.13400000000000001</v>
      </c>
      <c r="D34">
        <v>0.13400000000000001</v>
      </c>
      <c r="E34">
        <v>0.13400000000000001</v>
      </c>
      <c r="F34">
        <v>1.2629999999999999</v>
      </c>
      <c r="G34">
        <v>1.2629999999999999</v>
      </c>
      <c r="H34">
        <v>1.2629999999999999</v>
      </c>
      <c r="I34">
        <v>1.2629999999999999</v>
      </c>
      <c r="J34" t="str">
        <f t="shared" si="0"/>
        <v>rest</v>
      </c>
      <c r="M34">
        <f t="shared" si="1"/>
        <v>0.13400000000000001</v>
      </c>
      <c r="O34">
        <f t="shared" si="2"/>
        <v>1.8743526649E-2</v>
      </c>
      <c r="R34" t="str">
        <f t="shared" si="3"/>
        <v/>
      </c>
    </row>
    <row r="35" spans="1:20" x14ac:dyDescent="0.35">
      <c r="A35" s="1">
        <v>3.8194444444444446E-4</v>
      </c>
      <c r="B35">
        <v>0.13600000000000001</v>
      </c>
      <c r="C35">
        <v>0.13600000000000001</v>
      </c>
      <c r="D35">
        <v>0.13600000000000001</v>
      </c>
      <c r="E35">
        <v>0.13600000000000001</v>
      </c>
      <c r="F35">
        <v>1.262</v>
      </c>
      <c r="G35">
        <v>1.262</v>
      </c>
      <c r="H35">
        <v>1.262</v>
      </c>
      <c r="I35">
        <v>1.262</v>
      </c>
      <c r="J35" t="str">
        <f t="shared" si="0"/>
        <v>rest</v>
      </c>
      <c r="M35">
        <f t="shared" si="1"/>
        <v>0.13600000000000001</v>
      </c>
      <c r="O35">
        <f t="shared" si="2"/>
        <v>1.8199898648999999E-2</v>
      </c>
      <c r="R35" t="str">
        <f t="shared" si="3"/>
        <v/>
      </c>
    </row>
    <row r="36" spans="1:20" x14ac:dyDescent="0.35">
      <c r="A36" s="1">
        <v>3.9351851851851852E-4</v>
      </c>
      <c r="B36">
        <v>0.36899999999999999</v>
      </c>
      <c r="C36">
        <v>0.36899999999999999</v>
      </c>
      <c r="D36">
        <v>0.36899999999999999</v>
      </c>
      <c r="E36">
        <v>0.36899999999999999</v>
      </c>
      <c r="F36">
        <v>1.266</v>
      </c>
      <c r="G36">
        <v>1.266</v>
      </c>
      <c r="H36">
        <v>1.266</v>
      </c>
      <c r="I36">
        <v>1.266</v>
      </c>
      <c r="J36" t="str">
        <f t="shared" si="0"/>
        <v>rest</v>
      </c>
      <c r="M36">
        <f t="shared" si="1"/>
        <v>0.36899999999999999</v>
      </c>
      <c r="O36">
        <f t="shared" si="2"/>
        <v>9.6222366489999971E-3</v>
      </c>
      <c r="R36" t="str">
        <f t="shared" si="3"/>
        <v/>
      </c>
    </row>
    <row r="37" spans="1:20" x14ac:dyDescent="0.35">
      <c r="A37" s="1">
        <v>4.0509259259259258E-4</v>
      </c>
      <c r="B37">
        <v>1.05</v>
      </c>
      <c r="C37">
        <v>1.05</v>
      </c>
      <c r="D37">
        <v>1.05</v>
      </c>
      <c r="E37">
        <v>1.05</v>
      </c>
      <c r="F37">
        <v>1.268</v>
      </c>
      <c r="G37">
        <v>1.268</v>
      </c>
      <c r="H37">
        <v>1.268</v>
      </c>
      <c r="I37">
        <v>1.268</v>
      </c>
      <c r="J37" t="str">
        <f t="shared" si="0"/>
        <v>contract</v>
      </c>
      <c r="M37" t="str">
        <f t="shared" si="1"/>
        <v/>
      </c>
      <c r="R37">
        <f t="shared" si="3"/>
        <v>1.05</v>
      </c>
      <c r="T37">
        <f t="shared" si="4"/>
        <v>0.16902541012900002</v>
      </c>
    </row>
    <row r="38" spans="1:20" x14ac:dyDescent="0.35">
      <c r="A38" s="1">
        <v>4.1666666666666669E-4</v>
      </c>
      <c r="B38">
        <v>0.36099999999999999</v>
      </c>
      <c r="C38">
        <v>0.36099999999999999</v>
      </c>
      <c r="D38">
        <v>0.36099999999999999</v>
      </c>
      <c r="E38">
        <v>0.36099999999999999</v>
      </c>
      <c r="F38">
        <v>1.264</v>
      </c>
      <c r="G38">
        <v>1.264</v>
      </c>
      <c r="H38">
        <v>1.264</v>
      </c>
      <c r="I38">
        <v>1.264</v>
      </c>
      <c r="J38" t="str">
        <f t="shared" si="0"/>
        <v>rest</v>
      </c>
      <c r="M38">
        <f t="shared" si="1"/>
        <v>0.36099999999999999</v>
      </c>
      <c r="O38">
        <f t="shared" si="2"/>
        <v>8.1167486489999961E-3</v>
      </c>
      <c r="R38" t="str">
        <f t="shared" si="3"/>
        <v/>
      </c>
    </row>
    <row r="39" spans="1:20" x14ac:dyDescent="0.35">
      <c r="A39" s="1">
        <v>4.2824074074074075E-4</v>
      </c>
      <c r="B39">
        <v>0.13400000000000001</v>
      </c>
      <c r="C39">
        <v>0.13400000000000001</v>
      </c>
      <c r="D39">
        <v>0.13400000000000001</v>
      </c>
      <c r="E39">
        <v>0.13400000000000001</v>
      </c>
      <c r="F39">
        <v>1.2629999999999999</v>
      </c>
      <c r="G39">
        <v>1.2629999999999999</v>
      </c>
      <c r="H39">
        <v>1.2629999999999999</v>
      </c>
      <c r="I39">
        <v>1.2629999999999999</v>
      </c>
      <c r="J39" t="str">
        <f t="shared" si="0"/>
        <v>rest</v>
      </c>
      <c r="M39">
        <f t="shared" si="1"/>
        <v>0.13400000000000001</v>
      </c>
      <c r="O39">
        <f t="shared" si="2"/>
        <v>1.8743526649E-2</v>
      </c>
      <c r="R39" t="str">
        <f t="shared" si="3"/>
        <v/>
      </c>
    </row>
    <row r="40" spans="1:20" x14ac:dyDescent="0.35">
      <c r="A40" s="1">
        <v>4.3981481481481481E-4</v>
      </c>
      <c r="B40">
        <v>0.13600000000000001</v>
      </c>
      <c r="C40">
        <v>0.13600000000000001</v>
      </c>
      <c r="D40">
        <v>0.13600000000000001</v>
      </c>
      <c r="E40">
        <v>0.13600000000000001</v>
      </c>
      <c r="F40">
        <v>1.2629999999999999</v>
      </c>
      <c r="G40">
        <v>1.2629999999999999</v>
      </c>
      <c r="H40">
        <v>1.2629999999999999</v>
      </c>
      <c r="I40">
        <v>1.2629999999999999</v>
      </c>
      <c r="J40" t="str">
        <f t="shared" si="0"/>
        <v>rest</v>
      </c>
      <c r="M40">
        <f t="shared" si="1"/>
        <v>0.13600000000000001</v>
      </c>
      <c r="O40">
        <f t="shared" si="2"/>
        <v>1.8199898648999999E-2</v>
      </c>
      <c r="R40" t="str">
        <f t="shared" si="3"/>
        <v/>
      </c>
    </row>
    <row r="41" spans="1:20" x14ac:dyDescent="0.35">
      <c r="A41" s="1">
        <v>4.5138888888888892E-4</v>
      </c>
      <c r="B41">
        <v>0.13600000000000001</v>
      </c>
      <c r="C41">
        <v>0.13600000000000001</v>
      </c>
      <c r="D41">
        <v>0.13600000000000001</v>
      </c>
      <c r="E41">
        <v>0.13600000000000001</v>
      </c>
      <c r="F41">
        <v>1.2629999999999999</v>
      </c>
      <c r="G41">
        <v>1.2629999999999999</v>
      </c>
      <c r="H41">
        <v>1.2629999999999999</v>
      </c>
      <c r="I41">
        <v>1.2629999999999999</v>
      </c>
      <c r="J41" t="str">
        <f t="shared" si="0"/>
        <v>rest</v>
      </c>
      <c r="M41">
        <f t="shared" si="1"/>
        <v>0.13600000000000001</v>
      </c>
      <c r="O41">
        <f t="shared" si="2"/>
        <v>1.8199898648999999E-2</v>
      </c>
      <c r="R41" t="str">
        <f t="shared" si="3"/>
        <v/>
      </c>
    </row>
    <row r="42" spans="1:20" x14ac:dyDescent="0.35">
      <c r="A42" s="1">
        <v>4.6296296296296293E-4</v>
      </c>
      <c r="B42">
        <v>0.441</v>
      </c>
      <c r="C42">
        <v>0.441</v>
      </c>
      <c r="D42">
        <v>0.441</v>
      </c>
      <c r="E42">
        <v>0.441</v>
      </c>
      <c r="F42">
        <v>1.2649999999999999</v>
      </c>
      <c r="G42">
        <v>1.2649999999999999</v>
      </c>
      <c r="H42">
        <v>1.2649999999999999</v>
      </c>
      <c r="I42">
        <v>1.2649999999999999</v>
      </c>
      <c r="J42" t="s">
        <v>9</v>
      </c>
      <c r="M42">
        <f t="shared" si="1"/>
        <v>0.441</v>
      </c>
      <c r="O42">
        <f t="shared" si="2"/>
        <v>2.8931628648999997E-2</v>
      </c>
      <c r="R42" t="str">
        <f t="shared" si="3"/>
        <v/>
      </c>
    </row>
    <row r="43" spans="1:20" x14ac:dyDescent="0.35">
      <c r="A43" s="1">
        <v>4.7453703703703704E-4</v>
      </c>
      <c r="B43">
        <v>0.998</v>
      </c>
      <c r="C43">
        <v>0.998</v>
      </c>
      <c r="D43">
        <v>0.998</v>
      </c>
      <c r="E43">
        <v>0.998</v>
      </c>
      <c r="F43">
        <v>1.266</v>
      </c>
      <c r="G43">
        <v>1.266</v>
      </c>
      <c r="H43">
        <v>1.266</v>
      </c>
      <c r="I43">
        <v>1.266</v>
      </c>
      <c r="J43" t="str">
        <f t="shared" si="0"/>
        <v>contract</v>
      </c>
      <c r="M43" t="str">
        <f t="shared" si="1"/>
        <v/>
      </c>
      <c r="R43">
        <f t="shared" si="3"/>
        <v>0.998</v>
      </c>
      <c r="T43">
        <f t="shared" si="4"/>
        <v>0.12897220212899999</v>
      </c>
    </row>
    <row r="44" spans="1:20" x14ac:dyDescent="0.35">
      <c r="A44" s="1">
        <v>4.8611111111111104E-4</v>
      </c>
      <c r="B44">
        <v>0.28599999999999998</v>
      </c>
      <c r="C44">
        <v>0.28599999999999998</v>
      </c>
      <c r="D44">
        <v>0.28599999999999998</v>
      </c>
      <c r="E44">
        <v>0.28599999999999998</v>
      </c>
      <c r="F44">
        <v>1.2629999999999999</v>
      </c>
      <c r="G44">
        <v>1.2629999999999999</v>
      </c>
      <c r="H44">
        <v>1.2629999999999999</v>
      </c>
      <c r="I44">
        <v>1.2629999999999999</v>
      </c>
      <c r="J44" t="str">
        <f t="shared" si="0"/>
        <v>rest</v>
      </c>
      <c r="M44">
        <f t="shared" si="1"/>
        <v>0.28599999999999998</v>
      </c>
      <c r="O44">
        <f t="shared" si="2"/>
        <v>2.2779864899999901E-4</v>
      </c>
      <c r="R44" t="str">
        <f t="shared" si="3"/>
        <v/>
      </c>
    </row>
    <row r="45" spans="1:20" x14ac:dyDescent="0.35">
      <c r="A45" s="1">
        <v>4.9768518518518521E-4</v>
      </c>
      <c r="B45">
        <v>0.13200000000000001</v>
      </c>
      <c r="C45">
        <v>0.13200000000000001</v>
      </c>
      <c r="D45">
        <v>0.13200000000000001</v>
      </c>
      <c r="E45">
        <v>0.13200000000000001</v>
      </c>
      <c r="F45">
        <v>1.2629999999999999</v>
      </c>
      <c r="G45">
        <v>1.2629999999999999</v>
      </c>
      <c r="H45">
        <v>1.2629999999999999</v>
      </c>
      <c r="I45">
        <v>1.2629999999999999</v>
      </c>
      <c r="J45" t="str">
        <f t="shared" si="0"/>
        <v>rest</v>
      </c>
      <c r="M45">
        <f t="shared" si="1"/>
        <v>0.13200000000000001</v>
      </c>
      <c r="O45">
        <f t="shared" si="2"/>
        <v>1.9295154649000001E-2</v>
      </c>
      <c r="R45" t="str">
        <f t="shared" si="3"/>
        <v/>
      </c>
    </row>
    <row r="46" spans="1:20" x14ac:dyDescent="0.35">
      <c r="A46" s="1">
        <v>5.0925925925925921E-4</v>
      </c>
      <c r="B46">
        <v>0.13400000000000001</v>
      </c>
      <c r="C46">
        <v>0.13400000000000001</v>
      </c>
      <c r="D46">
        <v>0.13400000000000001</v>
      </c>
      <c r="E46">
        <v>0.13400000000000001</v>
      </c>
      <c r="F46">
        <v>1.2629999999999999</v>
      </c>
      <c r="G46">
        <v>1.2629999999999999</v>
      </c>
      <c r="H46">
        <v>1.2629999999999999</v>
      </c>
      <c r="I46">
        <v>1.2629999999999999</v>
      </c>
      <c r="J46" t="str">
        <f t="shared" si="0"/>
        <v>rest</v>
      </c>
      <c r="M46">
        <f t="shared" si="1"/>
        <v>0.13400000000000001</v>
      </c>
      <c r="O46">
        <f t="shared" si="2"/>
        <v>1.8743526649E-2</v>
      </c>
      <c r="R46" t="str">
        <f t="shared" si="3"/>
        <v/>
      </c>
    </row>
    <row r="47" spans="1:20" x14ac:dyDescent="0.35">
      <c r="A47" s="1">
        <v>5.2083333333333333E-4</v>
      </c>
      <c r="B47">
        <v>0.13300000000000001</v>
      </c>
      <c r="C47">
        <v>0.13300000000000001</v>
      </c>
      <c r="D47">
        <v>0.13300000000000001</v>
      </c>
      <c r="E47">
        <v>0.13300000000000001</v>
      </c>
      <c r="F47">
        <v>1.2629999999999999</v>
      </c>
      <c r="G47">
        <v>1.2629999999999999</v>
      </c>
      <c r="H47">
        <v>1.2629999999999999</v>
      </c>
      <c r="I47">
        <v>1.2629999999999999</v>
      </c>
      <c r="J47" t="str">
        <f t="shared" si="0"/>
        <v>rest</v>
      </c>
      <c r="M47">
        <f t="shared" si="1"/>
        <v>0.13300000000000001</v>
      </c>
      <c r="O47">
        <f t="shared" si="2"/>
        <v>1.9018340649000001E-2</v>
      </c>
      <c r="R47" t="str">
        <f t="shared" si="3"/>
        <v/>
      </c>
    </row>
    <row r="48" spans="1:20" x14ac:dyDescent="0.35">
      <c r="A48" s="1">
        <v>5.3240740740740744E-4</v>
      </c>
      <c r="B48">
        <v>0.32500000000000001</v>
      </c>
      <c r="C48">
        <v>0.32500000000000001</v>
      </c>
      <c r="D48">
        <v>0.32500000000000001</v>
      </c>
      <c r="E48">
        <v>0.32500000000000001</v>
      </c>
      <c r="F48">
        <v>1.2649999999999999</v>
      </c>
      <c r="G48">
        <v>1.2649999999999999</v>
      </c>
      <c r="H48">
        <v>1.2649999999999999</v>
      </c>
      <c r="I48">
        <v>1.2649999999999999</v>
      </c>
      <c r="J48" t="str">
        <f t="shared" si="0"/>
        <v>rest</v>
      </c>
      <c r="M48">
        <f t="shared" si="1"/>
        <v>0.32500000000000001</v>
      </c>
      <c r="O48">
        <f t="shared" si="2"/>
        <v>2.9260526490000002E-3</v>
      </c>
      <c r="R48" t="str">
        <f t="shared" si="3"/>
        <v/>
      </c>
    </row>
    <row r="49" spans="1:20" x14ac:dyDescent="0.35">
      <c r="A49" s="1">
        <v>5.4398148148148144E-4</v>
      </c>
      <c r="B49">
        <v>0.999</v>
      </c>
      <c r="C49">
        <v>0.999</v>
      </c>
      <c r="D49">
        <v>0.999</v>
      </c>
      <c r="E49">
        <v>0.999</v>
      </c>
      <c r="F49">
        <v>1.2689999999999999</v>
      </c>
      <c r="G49">
        <v>1.2689999999999999</v>
      </c>
      <c r="H49">
        <v>1.2689999999999999</v>
      </c>
      <c r="I49">
        <v>1.2689999999999999</v>
      </c>
      <c r="J49" t="str">
        <f t="shared" si="0"/>
        <v>contract</v>
      </c>
      <c r="M49" t="str">
        <f t="shared" si="1"/>
        <v/>
      </c>
      <c r="R49">
        <f t="shared" si="3"/>
        <v>0.999</v>
      </c>
      <c r="T49">
        <f t="shared" si="4"/>
        <v>0.12969145612899999</v>
      </c>
    </row>
    <row r="50" spans="1:20" x14ac:dyDescent="0.35">
      <c r="A50" s="1">
        <v>5.5555555555555556E-4</v>
      </c>
      <c r="B50">
        <v>0.35299999999999998</v>
      </c>
      <c r="C50">
        <v>0.35299999999999998</v>
      </c>
      <c r="D50">
        <v>0.35299999999999998</v>
      </c>
      <c r="E50">
        <v>0.35299999999999998</v>
      </c>
      <c r="F50">
        <v>1.2629999999999999</v>
      </c>
      <c r="G50">
        <v>1.2629999999999999</v>
      </c>
      <c r="H50">
        <v>1.2629999999999999</v>
      </c>
      <c r="I50">
        <v>1.2629999999999999</v>
      </c>
      <c r="J50" t="str">
        <f t="shared" si="0"/>
        <v>rest</v>
      </c>
      <c r="M50">
        <f t="shared" si="1"/>
        <v>0.35299999999999998</v>
      </c>
      <c r="O50">
        <f t="shared" si="2"/>
        <v>6.7392606489999956E-3</v>
      </c>
      <c r="R50" t="str">
        <f t="shared" si="3"/>
        <v/>
      </c>
    </row>
    <row r="51" spans="1:20" x14ac:dyDescent="0.35">
      <c r="A51" s="1">
        <v>5.6712962962962956E-4</v>
      </c>
      <c r="B51">
        <v>0.128</v>
      </c>
      <c r="C51">
        <v>0.128</v>
      </c>
      <c r="D51">
        <v>0.128</v>
      </c>
      <c r="E51">
        <v>0.128</v>
      </c>
      <c r="F51">
        <v>1.2629999999999999</v>
      </c>
      <c r="G51">
        <v>1.2629999999999999</v>
      </c>
      <c r="H51">
        <v>1.2629999999999999</v>
      </c>
      <c r="I51">
        <v>1.2629999999999999</v>
      </c>
      <c r="J51" t="str">
        <f t="shared" si="0"/>
        <v>rest</v>
      </c>
      <c r="M51">
        <f t="shared" si="1"/>
        <v>0.128</v>
      </c>
      <c r="O51">
        <f t="shared" si="2"/>
        <v>2.0422410649000002E-2</v>
      </c>
      <c r="R51" t="str">
        <f t="shared" si="3"/>
        <v/>
      </c>
    </row>
    <row r="52" spans="1:20" x14ac:dyDescent="0.35">
      <c r="A52" s="1">
        <v>5.7870370370370378E-4</v>
      </c>
      <c r="B52">
        <v>0.13500000000000001</v>
      </c>
      <c r="C52">
        <v>0.13500000000000001</v>
      </c>
      <c r="D52">
        <v>0.13500000000000001</v>
      </c>
      <c r="E52">
        <v>0.13500000000000001</v>
      </c>
      <c r="F52">
        <v>1.262</v>
      </c>
      <c r="G52">
        <v>1.262</v>
      </c>
      <c r="H52">
        <v>1.262</v>
      </c>
      <c r="I52">
        <v>1.262</v>
      </c>
      <c r="J52" t="str">
        <f t="shared" si="0"/>
        <v>rest</v>
      </c>
      <c r="M52">
        <f t="shared" si="1"/>
        <v>0.13500000000000001</v>
      </c>
      <c r="O52">
        <f t="shared" si="2"/>
        <v>1.8470712649E-2</v>
      </c>
      <c r="R52" t="str">
        <f t="shared" si="3"/>
        <v/>
      </c>
    </row>
    <row r="53" spans="1:20" x14ac:dyDescent="0.35">
      <c r="A53" s="1">
        <v>5.9027777777777778E-4</v>
      </c>
      <c r="B53">
        <v>0.13600000000000001</v>
      </c>
      <c r="C53">
        <v>0.13600000000000001</v>
      </c>
      <c r="D53">
        <v>0.13600000000000001</v>
      </c>
      <c r="E53">
        <v>0.13600000000000001</v>
      </c>
      <c r="F53">
        <v>1.262</v>
      </c>
      <c r="G53">
        <v>1.262</v>
      </c>
      <c r="H53">
        <v>1.262</v>
      </c>
      <c r="I53">
        <v>1.262</v>
      </c>
      <c r="J53" t="str">
        <f t="shared" si="0"/>
        <v>rest</v>
      </c>
      <c r="M53">
        <f t="shared" si="1"/>
        <v>0.13600000000000001</v>
      </c>
      <c r="O53">
        <f t="shared" si="2"/>
        <v>1.8199898648999999E-2</v>
      </c>
      <c r="R53" t="str">
        <f t="shared" si="3"/>
        <v/>
      </c>
    </row>
    <row r="54" spans="1:20" x14ac:dyDescent="0.35">
      <c r="A54" s="1">
        <v>6.018518518518519E-4</v>
      </c>
      <c r="B54">
        <v>0.27500000000000002</v>
      </c>
      <c r="C54">
        <v>0.27500000000000002</v>
      </c>
      <c r="D54">
        <v>0.27500000000000002</v>
      </c>
      <c r="E54">
        <v>0.27500000000000002</v>
      </c>
      <c r="F54">
        <v>1.262</v>
      </c>
      <c r="G54">
        <v>1.262</v>
      </c>
      <c r="H54">
        <v>1.262</v>
      </c>
      <c r="I54">
        <v>1.262</v>
      </c>
      <c r="J54" t="str">
        <f t="shared" si="0"/>
        <v>rest</v>
      </c>
      <c r="M54">
        <f t="shared" si="1"/>
        <v>0.27500000000000002</v>
      </c>
      <c r="O54">
        <f t="shared" si="2"/>
        <v>1.6752649000000109E-5</v>
      </c>
      <c r="R54" t="str">
        <f t="shared" si="3"/>
        <v/>
      </c>
    </row>
    <row r="55" spans="1:20" x14ac:dyDescent="0.35">
      <c r="A55" s="1">
        <v>6.134259259259259E-4</v>
      </c>
      <c r="B55">
        <v>0.95299999999999996</v>
      </c>
      <c r="C55">
        <v>0.95299999999999996</v>
      </c>
      <c r="D55">
        <v>0.95299999999999996</v>
      </c>
      <c r="E55">
        <v>0.95299999999999996</v>
      </c>
      <c r="F55">
        <v>1.2689999999999999</v>
      </c>
      <c r="G55">
        <v>1.2689999999999999</v>
      </c>
      <c r="H55">
        <v>1.2689999999999999</v>
      </c>
      <c r="I55">
        <v>1.2689999999999999</v>
      </c>
      <c r="J55" t="str">
        <f t="shared" si="0"/>
        <v>contract</v>
      </c>
      <c r="M55" t="str">
        <f t="shared" si="1"/>
        <v/>
      </c>
      <c r="R55">
        <f t="shared" si="3"/>
        <v>0.95299999999999996</v>
      </c>
      <c r="T55">
        <f t="shared" si="4"/>
        <v>9.8675772128999958E-2</v>
      </c>
    </row>
    <row r="56" spans="1:20" x14ac:dyDescent="0.35">
      <c r="A56" s="1">
        <v>6.2500000000000001E-4</v>
      </c>
      <c r="B56">
        <v>0.505</v>
      </c>
      <c r="C56">
        <v>0.505</v>
      </c>
      <c r="D56">
        <v>0.505</v>
      </c>
      <c r="E56">
        <v>0.505</v>
      </c>
      <c r="F56">
        <v>1.264</v>
      </c>
      <c r="G56">
        <v>1.264</v>
      </c>
      <c r="H56">
        <v>1.264</v>
      </c>
      <c r="I56">
        <v>1.264</v>
      </c>
      <c r="J56" t="str">
        <f t="shared" si="0"/>
        <v>contract</v>
      </c>
      <c r="M56" t="str">
        <f t="shared" si="1"/>
        <v/>
      </c>
      <c r="R56">
        <f t="shared" si="3"/>
        <v>0.505</v>
      </c>
      <c r="T56">
        <f t="shared" si="4"/>
        <v>1.7921980129000006E-2</v>
      </c>
    </row>
    <row r="57" spans="1:20" x14ac:dyDescent="0.35">
      <c r="A57" s="1">
        <v>6.3657407407407402E-4</v>
      </c>
      <c r="B57">
        <v>0.126</v>
      </c>
      <c r="C57">
        <v>0.126</v>
      </c>
      <c r="D57">
        <v>0.126</v>
      </c>
      <c r="E57">
        <v>0.126</v>
      </c>
      <c r="F57">
        <v>1.2629999999999999</v>
      </c>
      <c r="G57">
        <v>1.2629999999999999</v>
      </c>
      <c r="H57">
        <v>1.2629999999999999</v>
      </c>
      <c r="I57">
        <v>1.2629999999999999</v>
      </c>
      <c r="J57" t="str">
        <f t="shared" si="0"/>
        <v>rest</v>
      </c>
      <c r="M57">
        <f t="shared" si="1"/>
        <v>0.126</v>
      </c>
      <c r="O57">
        <f t="shared" si="2"/>
        <v>2.0998038649000003E-2</v>
      </c>
      <c r="R57" t="str">
        <f t="shared" si="3"/>
        <v/>
      </c>
    </row>
    <row r="58" spans="1:20" x14ac:dyDescent="0.35">
      <c r="A58" s="1">
        <v>6.4814814814814813E-4</v>
      </c>
      <c r="B58">
        <v>0.13200000000000001</v>
      </c>
      <c r="C58">
        <v>0.13200000000000001</v>
      </c>
      <c r="D58">
        <v>0.13200000000000001</v>
      </c>
      <c r="E58">
        <v>0.13200000000000001</v>
      </c>
      <c r="F58">
        <v>1.2629999999999999</v>
      </c>
      <c r="G58">
        <v>1.2629999999999999</v>
      </c>
      <c r="H58">
        <v>1.2629999999999999</v>
      </c>
      <c r="I58">
        <v>1.2629999999999999</v>
      </c>
      <c r="J58" t="str">
        <f t="shared" si="0"/>
        <v>rest</v>
      </c>
      <c r="M58">
        <f t="shared" si="1"/>
        <v>0.13200000000000001</v>
      </c>
      <c r="O58">
        <f t="shared" si="2"/>
        <v>1.9295154649000001E-2</v>
      </c>
      <c r="R58" t="str">
        <f t="shared" si="3"/>
        <v/>
      </c>
    </row>
    <row r="59" spans="1:20" x14ac:dyDescent="0.35">
      <c r="A59" s="1">
        <v>6.5972222222222213E-4</v>
      </c>
      <c r="B59">
        <v>0.13400000000000001</v>
      </c>
      <c r="C59">
        <v>0.13400000000000001</v>
      </c>
      <c r="D59">
        <v>0.13400000000000001</v>
      </c>
      <c r="E59">
        <v>0.13400000000000001</v>
      </c>
      <c r="F59">
        <v>1.2629999999999999</v>
      </c>
      <c r="G59">
        <v>1.2629999999999999</v>
      </c>
      <c r="H59">
        <v>1.2629999999999999</v>
      </c>
      <c r="I59">
        <v>1.2629999999999999</v>
      </c>
      <c r="J59" t="str">
        <f t="shared" si="0"/>
        <v>rest</v>
      </c>
      <c r="M59">
        <f t="shared" si="1"/>
        <v>0.13400000000000001</v>
      </c>
      <c r="O59">
        <f t="shared" si="2"/>
        <v>1.8743526649E-2</v>
      </c>
      <c r="R59" t="str">
        <f t="shared" si="3"/>
        <v/>
      </c>
    </row>
    <row r="60" spans="1:20" x14ac:dyDescent="0.35">
      <c r="A60" s="1">
        <v>6.7129629629629625E-4</v>
      </c>
      <c r="B60">
        <v>0.39</v>
      </c>
      <c r="C60">
        <v>0.39</v>
      </c>
      <c r="D60">
        <v>0.39</v>
      </c>
      <c r="E60">
        <v>0.39</v>
      </c>
      <c r="F60">
        <v>1.264</v>
      </c>
      <c r="G60">
        <v>1.264</v>
      </c>
      <c r="H60">
        <v>1.264</v>
      </c>
      <c r="I60">
        <v>1.264</v>
      </c>
      <c r="J60" t="str">
        <f t="shared" si="0"/>
        <v>rest</v>
      </c>
      <c r="M60">
        <f t="shared" si="1"/>
        <v>0.39</v>
      </c>
      <c r="O60">
        <f t="shared" si="2"/>
        <v>1.4183142649000001E-2</v>
      </c>
      <c r="R60" t="str">
        <f t="shared" si="3"/>
        <v/>
      </c>
    </row>
    <row r="61" spans="1:20" x14ac:dyDescent="0.35">
      <c r="A61" s="1">
        <v>6.8287037037037025E-4</v>
      </c>
      <c r="B61">
        <v>1.123</v>
      </c>
      <c r="C61">
        <v>1.123</v>
      </c>
      <c r="D61">
        <v>1.123</v>
      </c>
      <c r="E61">
        <v>1.123</v>
      </c>
      <c r="F61">
        <v>1.268</v>
      </c>
      <c r="G61">
        <v>1.268</v>
      </c>
      <c r="H61">
        <v>1.268</v>
      </c>
      <c r="I61">
        <v>1.268</v>
      </c>
      <c r="J61" t="str">
        <f t="shared" si="0"/>
        <v>contract</v>
      </c>
      <c r="M61" t="str">
        <f t="shared" si="1"/>
        <v/>
      </c>
      <c r="R61">
        <f t="shared" si="3"/>
        <v>1.123</v>
      </c>
      <c r="T61">
        <f t="shared" si="4"/>
        <v>0.23437895212899998</v>
      </c>
    </row>
    <row r="62" spans="1:20" x14ac:dyDescent="0.35">
      <c r="A62" s="1">
        <v>6.9444444444444447E-4</v>
      </c>
      <c r="B62">
        <v>0.307</v>
      </c>
      <c r="C62">
        <v>0.307</v>
      </c>
      <c r="D62">
        <v>0.307</v>
      </c>
      <c r="E62">
        <v>0.307</v>
      </c>
      <c r="F62">
        <v>1.264</v>
      </c>
      <c r="G62">
        <v>1.264</v>
      </c>
      <c r="H62">
        <v>1.264</v>
      </c>
      <c r="I62">
        <v>1.264</v>
      </c>
      <c r="J62" t="str">
        <f t="shared" si="0"/>
        <v>rest</v>
      </c>
      <c r="M62">
        <f t="shared" si="1"/>
        <v>0.307</v>
      </c>
      <c r="O62">
        <f t="shared" si="2"/>
        <v>1.3027046489999989E-3</v>
      </c>
      <c r="R62" t="str">
        <f t="shared" si="3"/>
        <v/>
      </c>
    </row>
    <row r="63" spans="1:20" x14ac:dyDescent="0.35">
      <c r="A63" s="1">
        <v>7.0601851851851847E-4</v>
      </c>
      <c r="B63">
        <v>0.13500000000000001</v>
      </c>
      <c r="C63">
        <v>0.13500000000000001</v>
      </c>
      <c r="D63">
        <v>0.13500000000000001</v>
      </c>
      <c r="E63">
        <v>0.13500000000000001</v>
      </c>
      <c r="F63">
        <v>1.264</v>
      </c>
      <c r="G63">
        <v>1.264</v>
      </c>
      <c r="H63">
        <v>1.264</v>
      </c>
      <c r="I63">
        <v>1.264</v>
      </c>
      <c r="J63" t="str">
        <f t="shared" si="0"/>
        <v>rest</v>
      </c>
      <c r="M63">
        <f t="shared" si="1"/>
        <v>0.13500000000000001</v>
      </c>
      <c r="O63">
        <f t="shared" si="2"/>
        <v>1.8470712649E-2</v>
      </c>
      <c r="R63" t="str">
        <f t="shared" si="3"/>
        <v/>
      </c>
    </row>
    <row r="64" spans="1:20" x14ac:dyDescent="0.35">
      <c r="A64" s="1">
        <v>7.175925925925927E-4</v>
      </c>
      <c r="B64">
        <v>0.13900000000000001</v>
      </c>
      <c r="C64">
        <v>0.13900000000000001</v>
      </c>
      <c r="D64">
        <v>0.13900000000000001</v>
      </c>
      <c r="E64">
        <v>0.13900000000000001</v>
      </c>
      <c r="F64">
        <v>1.262</v>
      </c>
      <c r="G64">
        <v>1.262</v>
      </c>
      <c r="H64">
        <v>1.262</v>
      </c>
      <c r="I64">
        <v>1.262</v>
      </c>
      <c r="J64" t="str">
        <f t="shared" si="0"/>
        <v>rest</v>
      </c>
      <c r="M64">
        <f t="shared" si="1"/>
        <v>0.13900000000000001</v>
      </c>
      <c r="O64">
        <f t="shared" si="2"/>
        <v>1.7399456649E-2</v>
      </c>
      <c r="R64" t="str">
        <f t="shared" si="3"/>
        <v/>
      </c>
    </row>
    <row r="65" spans="1:20" x14ac:dyDescent="0.35">
      <c r="A65" s="1">
        <v>7.291666666666667E-4</v>
      </c>
      <c r="B65">
        <v>0.13700000000000001</v>
      </c>
      <c r="C65">
        <v>0.13700000000000001</v>
      </c>
      <c r="D65">
        <v>0.13700000000000001</v>
      </c>
      <c r="E65">
        <v>0.13700000000000001</v>
      </c>
      <c r="F65">
        <v>1.262</v>
      </c>
      <c r="G65">
        <v>1.262</v>
      </c>
      <c r="H65">
        <v>1.262</v>
      </c>
      <c r="I65">
        <v>1.262</v>
      </c>
      <c r="J65" t="str">
        <f t="shared" si="0"/>
        <v>rest</v>
      </c>
      <c r="M65">
        <f t="shared" si="1"/>
        <v>0.13700000000000001</v>
      </c>
      <c r="O65">
        <f t="shared" si="2"/>
        <v>1.7931084648999999E-2</v>
      </c>
      <c r="R65" t="str">
        <f t="shared" si="3"/>
        <v/>
      </c>
    </row>
    <row r="66" spans="1:20" x14ac:dyDescent="0.35">
      <c r="A66" s="1">
        <v>7.407407407407407E-4</v>
      </c>
      <c r="B66">
        <v>0.378</v>
      </c>
      <c r="C66">
        <v>0.378</v>
      </c>
      <c r="D66">
        <v>0.378</v>
      </c>
      <c r="E66">
        <v>0.378</v>
      </c>
      <c r="F66">
        <v>1.2649999999999999</v>
      </c>
      <c r="G66">
        <v>1.2649999999999999</v>
      </c>
      <c r="H66">
        <v>1.2649999999999999</v>
      </c>
      <c r="I66">
        <v>1.2649999999999999</v>
      </c>
      <c r="J66" t="str">
        <f t="shared" si="0"/>
        <v>rest</v>
      </c>
      <c r="M66">
        <f t="shared" si="1"/>
        <v>0.378</v>
      </c>
      <c r="O66">
        <f t="shared" si="2"/>
        <v>1.1468910648999998E-2</v>
      </c>
      <c r="R66" t="str">
        <f t="shared" si="3"/>
        <v/>
      </c>
    </row>
    <row r="67" spans="1:20" x14ac:dyDescent="0.35">
      <c r="A67" s="1">
        <v>7.5231481481481471E-4</v>
      </c>
      <c r="B67">
        <v>1.0069999999999999</v>
      </c>
      <c r="C67">
        <v>1.0069999999999999</v>
      </c>
      <c r="D67">
        <v>1.0069999999999999</v>
      </c>
      <c r="E67">
        <v>1.0069999999999999</v>
      </c>
      <c r="F67">
        <v>1.272</v>
      </c>
      <c r="G67">
        <v>1.272</v>
      </c>
      <c r="H67">
        <v>1.272</v>
      </c>
      <c r="I67">
        <v>1.272</v>
      </c>
      <c r="J67" t="str">
        <f t="shared" ref="J67:J130" si="5">IF(E67&gt;0.41,"contract","rest")</f>
        <v>contract</v>
      </c>
      <c r="M67" t="str">
        <f t="shared" ref="M67:M130" si="6">IF(J67="rest",E67,"")</f>
        <v/>
      </c>
      <c r="R67">
        <f t="shared" ref="R67:R130" si="7">IF(J67="contract",E67,"")</f>
        <v>1.0069999999999999</v>
      </c>
      <c r="T67">
        <f t="shared" ref="T67:T130" si="8">(R67-0.638873)^2</f>
        <v>0.13551748812899991</v>
      </c>
    </row>
    <row r="68" spans="1:20" x14ac:dyDescent="0.35">
      <c r="A68" s="1">
        <v>7.6388888888888893E-4</v>
      </c>
      <c r="B68">
        <v>0.41299999999999998</v>
      </c>
      <c r="C68">
        <v>0.41299999999999998</v>
      </c>
      <c r="D68">
        <v>0.41299999999999998</v>
      </c>
      <c r="E68">
        <v>0.41299999999999998</v>
      </c>
      <c r="F68">
        <v>1.264</v>
      </c>
      <c r="G68">
        <v>1.264</v>
      </c>
      <c r="H68">
        <v>1.264</v>
      </c>
      <c r="I68">
        <v>1.264</v>
      </c>
      <c r="J68" t="str">
        <f t="shared" si="5"/>
        <v>contract</v>
      </c>
      <c r="M68" t="str">
        <f t="shared" si="6"/>
        <v/>
      </c>
      <c r="R68">
        <f t="shared" si="7"/>
        <v>0.41299999999999998</v>
      </c>
      <c r="T68">
        <f t="shared" si="8"/>
        <v>5.1018612129000024E-2</v>
      </c>
    </row>
    <row r="69" spans="1:20" x14ac:dyDescent="0.35">
      <c r="A69" s="1">
        <v>7.7546296296296304E-4</v>
      </c>
      <c r="B69">
        <v>0.13600000000000001</v>
      </c>
      <c r="C69">
        <v>0.13600000000000001</v>
      </c>
      <c r="D69">
        <v>0.13600000000000001</v>
      </c>
      <c r="E69">
        <v>0.13600000000000001</v>
      </c>
      <c r="F69">
        <v>1.262</v>
      </c>
      <c r="G69">
        <v>1.262</v>
      </c>
      <c r="H69">
        <v>1.262</v>
      </c>
      <c r="I69">
        <v>1.262</v>
      </c>
      <c r="J69" t="str">
        <f t="shared" si="5"/>
        <v>rest</v>
      </c>
      <c r="M69">
        <f t="shared" si="6"/>
        <v>0.13600000000000001</v>
      </c>
      <c r="O69">
        <f t="shared" ref="O67:O130" si="9">(M69-0.270907)^2</f>
        <v>1.8199898648999999E-2</v>
      </c>
      <c r="R69" t="str">
        <f t="shared" si="7"/>
        <v/>
      </c>
    </row>
    <row r="70" spans="1:20" x14ac:dyDescent="0.35">
      <c r="A70" s="1">
        <v>7.8703703703703705E-4</v>
      </c>
      <c r="B70">
        <v>0.13600000000000001</v>
      </c>
      <c r="C70">
        <v>0.13600000000000001</v>
      </c>
      <c r="D70">
        <v>0.13600000000000001</v>
      </c>
      <c r="E70">
        <v>0.13600000000000001</v>
      </c>
      <c r="F70">
        <v>1.262</v>
      </c>
      <c r="G70">
        <v>1.262</v>
      </c>
      <c r="H70">
        <v>1.262</v>
      </c>
      <c r="I70">
        <v>1.262</v>
      </c>
      <c r="J70" t="str">
        <f t="shared" si="5"/>
        <v>rest</v>
      </c>
      <c r="M70">
        <f t="shared" si="6"/>
        <v>0.13600000000000001</v>
      </c>
      <c r="O70">
        <f t="shared" si="9"/>
        <v>1.8199898648999999E-2</v>
      </c>
      <c r="R70" t="str">
        <f t="shared" si="7"/>
        <v/>
      </c>
    </row>
    <row r="71" spans="1:20" x14ac:dyDescent="0.35">
      <c r="A71" s="1">
        <v>7.9861111111111105E-4</v>
      </c>
      <c r="B71">
        <v>0.13900000000000001</v>
      </c>
      <c r="C71">
        <v>0.13900000000000001</v>
      </c>
      <c r="D71">
        <v>0.13900000000000001</v>
      </c>
      <c r="E71">
        <v>0.13900000000000001</v>
      </c>
      <c r="F71">
        <v>1.2629999999999999</v>
      </c>
      <c r="G71">
        <v>1.2629999999999999</v>
      </c>
      <c r="H71">
        <v>1.2629999999999999</v>
      </c>
      <c r="I71">
        <v>1.2629999999999999</v>
      </c>
      <c r="J71" t="str">
        <f t="shared" si="5"/>
        <v>rest</v>
      </c>
      <c r="M71">
        <f t="shared" si="6"/>
        <v>0.13900000000000001</v>
      </c>
      <c r="O71">
        <f t="shared" si="9"/>
        <v>1.7399456649E-2</v>
      </c>
      <c r="R71" t="str">
        <f t="shared" si="7"/>
        <v/>
      </c>
    </row>
    <row r="72" spans="1:20" x14ac:dyDescent="0.35">
      <c r="A72" s="1">
        <v>8.1018518518518516E-4</v>
      </c>
      <c r="B72">
        <v>0.45300000000000001</v>
      </c>
      <c r="C72">
        <v>0.45300000000000001</v>
      </c>
      <c r="D72">
        <v>0.45300000000000001</v>
      </c>
      <c r="E72">
        <v>0.45300000000000001</v>
      </c>
      <c r="F72">
        <v>1.2649999999999999</v>
      </c>
      <c r="G72">
        <v>1.2649999999999999</v>
      </c>
      <c r="H72">
        <v>1.2649999999999999</v>
      </c>
      <c r="I72">
        <v>1.2649999999999999</v>
      </c>
      <c r="J72" t="str">
        <f t="shared" si="5"/>
        <v>contract</v>
      </c>
      <c r="M72" t="str">
        <f t="shared" si="6"/>
        <v/>
      </c>
      <c r="R72">
        <f t="shared" si="7"/>
        <v>0.45300000000000001</v>
      </c>
      <c r="T72">
        <f t="shared" si="8"/>
        <v>3.4548772129000004E-2</v>
      </c>
    </row>
    <row r="73" spans="1:20" x14ac:dyDescent="0.35">
      <c r="A73" s="1">
        <v>8.2175925925925917E-4</v>
      </c>
      <c r="B73">
        <v>1.165</v>
      </c>
      <c r="C73">
        <v>1.165</v>
      </c>
      <c r="D73">
        <v>1.165</v>
      </c>
      <c r="E73">
        <v>1.165</v>
      </c>
      <c r="F73">
        <v>1.266</v>
      </c>
      <c r="G73">
        <v>1.266</v>
      </c>
      <c r="H73">
        <v>1.266</v>
      </c>
      <c r="I73">
        <v>1.266</v>
      </c>
      <c r="J73" t="str">
        <f t="shared" si="5"/>
        <v>contract</v>
      </c>
      <c r="M73" t="str">
        <f t="shared" si="6"/>
        <v/>
      </c>
      <c r="R73">
        <f t="shared" si="7"/>
        <v>1.165</v>
      </c>
      <c r="T73">
        <f t="shared" si="8"/>
        <v>0.27680962012900001</v>
      </c>
    </row>
    <row r="74" spans="1:20" x14ac:dyDescent="0.35">
      <c r="A74" s="1">
        <v>8.3333333333333339E-4</v>
      </c>
      <c r="B74">
        <v>0.33300000000000002</v>
      </c>
      <c r="C74">
        <v>0.33300000000000002</v>
      </c>
      <c r="D74">
        <v>0.33300000000000002</v>
      </c>
      <c r="E74">
        <v>0.33300000000000002</v>
      </c>
      <c r="F74">
        <v>1.2649999999999999</v>
      </c>
      <c r="G74">
        <v>1.2649999999999999</v>
      </c>
      <c r="H74">
        <v>1.2649999999999999</v>
      </c>
      <c r="I74">
        <v>1.2649999999999999</v>
      </c>
      <c r="J74" t="str">
        <f t="shared" si="5"/>
        <v>rest</v>
      </c>
      <c r="M74">
        <f t="shared" si="6"/>
        <v>0.33300000000000002</v>
      </c>
      <c r="O74">
        <f t="shared" si="9"/>
        <v>3.8555406490000011E-3</v>
      </c>
      <c r="R74" t="str">
        <f t="shared" si="7"/>
        <v/>
      </c>
    </row>
    <row r="75" spans="1:20" x14ac:dyDescent="0.35">
      <c r="A75" s="1">
        <v>8.449074074074075E-4</v>
      </c>
      <c r="B75">
        <v>0.129</v>
      </c>
      <c r="C75">
        <v>0.129</v>
      </c>
      <c r="D75">
        <v>0.129</v>
      </c>
      <c r="E75">
        <v>0.129</v>
      </c>
      <c r="F75">
        <v>1.264</v>
      </c>
      <c r="G75">
        <v>1.264</v>
      </c>
      <c r="H75">
        <v>1.264</v>
      </c>
      <c r="I75">
        <v>1.264</v>
      </c>
      <c r="J75" t="str">
        <f t="shared" si="5"/>
        <v>rest</v>
      </c>
      <c r="M75">
        <f t="shared" si="6"/>
        <v>0.129</v>
      </c>
      <c r="O75">
        <f t="shared" si="9"/>
        <v>2.0137596649E-2</v>
      </c>
      <c r="R75" t="str">
        <f t="shared" si="7"/>
        <v/>
      </c>
    </row>
    <row r="76" spans="1:20" x14ac:dyDescent="0.35">
      <c r="A76" s="1">
        <v>8.564814814814815E-4</v>
      </c>
      <c r="B76">
        <v>0.13600000000000001</v>
      </c>
      <c r="C76">
        <v>0.13600000000000001</v>
      </c>
      <c r="D76">
        <v>0.13600000000000001</v>
      </c>
      <c r="E76">
        <v>0.13600000000000001</v>
      </c>
      <c r="F76">
        <v>1.2629999999999999</v>
      </c>
      <c r="G76">
        <v>1.2629999999999999</v>
      </c>
      <c r="H76">
        <v>1.2629999999999999</v>
      </c>
      <c r="I76">
        <v>1.2629999999999999</v>
      </c>
      <c r="J76" t="str">
        <f t="shared" si="5"/>
        <v>rest</v>
      </c>
      <c r="M76">
        <f t="shared" si="6"/>
        <v>0.13600000000000001</v>
      </c>
      <c r="O76">
        <f t="shared" si="9"/>
        <v>1.8199898648999999E-2</v>
      </c>
      <c r="R76" t="str">
        <f t="shared" si="7"/>
        <v/>
      </c>
    </row>
    <row r="77" spans="1:20" x14ac:dyDescent="0.35">
      <c r="A77" s="1">
        <v>8.6805555555555551E-4</v>
      </c>
      <c r="B77">
        <v>0.13</v>
      </c>
      <c r="C77">
        <v>0.13</v>
      </c>
      <c r="D77">
        <v>0.13</v>
      </c>
      <c r="E77">
        <v>0.13</v>
      </c>
      <c r="F77">
        <v>1.262</v>
      </c>
      <c r="G77">
        <v>1.262</v>
      </c>
      <c r="H77">
        <v>1.262</v>
      </c>
      <c r="I77">
        <v>1.262</v>
      </c>
      <c r="J77" t="str">
        <f t="shared" si="5"/>
        <v>rest</v>
      </c>
      <c r="M77">
        <f t="shared" si="6"/>
        <v>0.13</v>
      </c>
      <c r="O77">
        <f t="shared" si="9"/>
        <v>1.9854782649000001E-2</v>
      </c>
      <c r="R77" t="str">
        <f t="shared" si="7"/>
        <v/>
      </c>
    </row>
    <row r="78" spans="1:20" x14ac:dyDescent="0.35">
      <c r="A78" s="1">
        <v>8.7962962962962962E-4</v>
      </c>
      <c r="B78">
        <v>0.36299999999999999</v>
      </c>
      <c r="C78">
        <v>0.36299999999999999</v>
      </c>
      <c r="D78">
        <v>0.36299999999999999</v>
      </c>
      <c r="E78">
        <v>0.36299999999999999</v>
      </c>
      <c r="F78">
        <v>1.2629999999999999</v>
      </c>
      <c r="G78">
        <v>1.2629999999999999</v>
      </c>
      <c r="H78">
        <v>1.2629999999999999</v>
      </c>
      <c r="I78">
        <v>1.2629999999999999</v>
      </c>
      <c r="J78" t="str">
        <f t="shared" si="5"/>
        <v>rest</v>
      </c>
      <c r="M78">
        <f t="shared" si="6"/>
        <v>0.36299999999999999</v>
      </c>
      <c r="O78">
        <f t="shared" si="9"/>
        <v>8.4811206489999961E-3</v>
      </c>
      <c r="R78" t="str">
        <f t="shared" si="7"/>
        <v/>
      </c>
    </row>
    <row r="79" spans="1:20" x14ac:dyDescent="0.35">
      <c r="A79" s="1">
        <v>8.9120370370370362E-4</v>
      </c>
      <c r="B79">
        <v>1.0640000000000001</v>
      </c>
      <c r="C79">
        <v>1.0640000000000001</v>
      </c>
      <c r="D79">
        <v>1.0640000000000001</v>
      </c>
      <c r="E79">
        <v>1.0640000000000001</v>
      </c>
      <c r="F79">
        <v>1.266</v>
      </c>
      <c r="G79">
        <v>1.266</v>
      </c>
      <c r="H79">
        <v>1.266</v>
      </c>
      <c r="I79">
        <v>1.266</v>
      </c>
      <c r="J79" t="str">
        <f t="shared" si="5"/>
        <v>contract</v>
      </c>
      <c r="M79" t="str">
        <f t="shared" si="6"/>
        <v/>
      </c>
      <c r="R79">
        <f t="shared" si="7"/>
        <v>1.0640000000000001</v>
      </c>
      <c r="T79">
        <f t="shared" si="8"/>
        <v>0.18073296612900003</v>
      </c>
    </row>
    <row r="80" spans="1:20" x14ac:dyDescent="0.35">
      <c r="A80" s="1">
        <v>9.0277777777777784E-4</v>
      </c>
      <c r="B80">
        <v>0.33600000000000002</v>
      </c>
      <c r="C80">
        <v>0.33600000000000002</v>
      </c>
      <c r="D80">
        <v>0.33600000000000002</v>
      </c>
      <c r="E80">
        <v>0.33600000000000002</v>
      </c>
      <c r="F80">
        <v>1.2629999999999999</v>
      </c>
      <c r="G80">
        <v>1.2629999999999999</v>
      </c>
      <c r="H80">
        <v>1.2629999999999999</v>
      </c>
      <c r="I80">
        <v>1.2629999999999999</v>
      </c>
      <c r="J80" t="str">
        <f t="shared" si="5"/>
        <v>rest</v>
      </c>
      <c r="M80">
        <f t="shared" si="6"/>
        <v>0.33600000000000002</v>
      </c>
      <c r="O80">
        <f t="shared" si="9"/>
        <v>4.2370986490000012E-3</v>
      </c>
      <c r="R80" t="str">
        <f t="shared" si="7"/>
        <v/>
      </c>
    </row>
    <row r="81" spans="1:20" x14ac:dyDescent="0.35">
      <c r="A81" s="1">
        <v>9.1435185185185185E-4</v>
      </c>
      <c r="B81">
        <v>0.13100000000000001</v>
      </c>
      <c r="C81">
        <v>0.13100000000000001</v>
      </c>
      <c r="D81">
        <v>0.13100000000000001</v>
      </c>
      <c r="E81">
        <v>0.13100000000000001</v>
      </c>
      <c r="F81">
        <v>1.2629999999999999</v>
      </c>
      <c r="G81">
        <v>1.2629999999999999</v>
      </c>
      <c r="H81">
        <v>1.2629999999999999</v>
      </c>
      <c r="I81">
        <v>1.2629999999999999</v>
      </c>
      <c r="J81" t="str">
        <f t="shared" si="5"/>
        <v>rest</v>
      </c>
      <c r="M81">
        <f t="shared" si="6"/>
        <v>0.13100000000000001</v>
      </c>
      <c r="O81">
        <f t="shared" si="9"/>
        <v>1.9573968649E-2</v>
      </c>
      <c r="R81" t="str">
        <f t="shared" si="7"/>
        <v/>
      </c>
    </row>
    <row r="82" spans="1:20" x14ac:dyDescent="0.35">
      <c r="A82" s="1">
        <v>9.2592592592592585E-4</v>
      </c>
      <c r="B82">
        <v>0.13500000000000001</v>
      </c>
      <c r="C82">
        <v>0.13500000000000001</v>
      </c>
      <c r="D82">
        <v>0.13500000000000001</v>
      </c>
      <c r="E82">
        <v>0.13500000000000001</v>
      </c>
      <c r="F82">
        <v>1.262</v>
      </c>
      <c r="G82">
        <v>1.262</v>
      </c>
      <c r="H82">
        <v>1.262</v>
      </c>
      <c r="I82">
        <v>1.262</v>
      </c>
      <c r="J82" t="str">
        <f t="shared" si="5"/>
        <v>rest</v>
      </c>
      <c r="M82">
        <f t="shared" si="6"/>
        <v>0.13500000000000001</v>
      </c>
      <c r="O82">
        <f t="shared" si="9"/>
        <v>1.8470712649E-2</v>
      </c>
      <c r="R82" t="str">
        <f t="shared" si="7"/>
        <v/>
      </c>
    </row>
    <row r="83" spans="1:20" x14ac:dyDescent="0.35">
      <c r="A83" s="1">
        <v>9.3750000000000007E-4</v>
      </c>
      <c r="B83">
        <v>0.13600000000000001</v>
      </c>
      <c r="C83">
        <v>0.13600000000000001</v>
      </c>
      <c r="D83">
        <v>0.13600000000000001</v>
      </c>
      <c r="E83">
        <v>0.13600000000000001</v>
      </c>
      <c r="F83">
        <v>1.2629999999999999</v>
      </c>
      <c r="G83">
        <v>1.2629999999999999</v>
      </c>
      <c r="H83">
        <v>1.2629999999999999</v>
      </c>
      <c r="I83">
        <v>1.2629999999999999</v>
      </c>
      <c r="J83" t="str">
        <f t="shared" si="5"/>
        <v>rest</v>
      </c>
      <c r="M83">
        <f t="shared" si="6"/>
        <v>0.13600000000000001</v>
      </c>
      <c r="O83">
        <f t="shared" si="9"/>
        <v>1.8199898648999999E-2</v>
      </c>
      <c r="R83" t="str">
        <f t="shared" si="7"/>
        <v/>
      </c>
    </row>
    <row r="84" spans="1:20" x14ac:dyDescent="0.35">
      <c r="A84" s="1">
        <v>9.4907407407407408E-4</v>
      </c>
      <c r="B84">
        <v>0.35799999999999998</v>
      </c>
      <c r="C84">
        <v>0.35799999999999998</v>
      </c>
      <c r="D84">
        <v>0.35799999999999998</v>
      </c>
      <c r="E84">
        <v>0.35799999999999998</v>
      </c>
      <c r="F84">
        <v>1.266</v>
      </c>
      <c r="G84">
        <v>1.266</v>
      </c>
      <c r="H84">
        <v>1.266</v>
      </c>
      <c r="I84">
        <v>1.266</v>
      </c>
      <c r="J84" t="str">
        <f t="shared" si="5"/>
        <v>rest</v>
      </c>
      <c r="M84">
        <f t="shared" si="6"/>
        <v>0.35799999999999998</v>
      </c>
      <c r="O84">
        <f t="shared" si="9"/>
        <v>7.5851906489999956E-3</v>
      </c>
      <c r="R84" t="str">
        <f t="shared" si="7"/>
        <v/>
      </c>
    </row>
    <row r="85" spans="1:20" x14ac:dyDescent="0.35">
      <c r="A85" s="1">
        <v>9.6064814814814808E-4</v>
      </c>
      <c r="B85">
        <v>1.1160000000000001</v>
      </c>
      <c r="C85">
        <v>1.1160000000000001</v>
      </c>
      <c r="D85">
        <v>1.1160000000000001</v>
      </c>
      <c r="E85">
        <v>1.1160000000000001</v>
      </c>
      <c r="F85">
        <v>1.268</v>
      </c>
      <c r="G85">
        <v>1.268</v>
      </c>
      <c r="H85">
        <v>1.268</v>
      </c>
      <c r="I85">
        <v>1.268</v>
      </c>
      <c r="J85" t="str">
        <f t="shared" si="5"/>
        <v>contract</v>
      </c>
      <c r="M85" t="str">
        <f t="shared" si="6"/>
        <v/>
      </c>
      <c r="R85">
        <f t="shared" si="7"/>
        <v>1.1160000000000001</v>
      </c>
      <c r="T85">
        <f t="shared" si="8"/>
        <v>0.22765017412900007</v>
      </c>
    </row>
    <row r="86" spans="1:20" x14ac:dyDescent="0.35">
      <c r="A86" s="1">
        <v>9.7222222222222209E-4</v>
      </c>
      <c r="B86">
        <v>0.29799999999999999</v>
      </c>
      <c r="C86">
        <v>0.29799999999999999</v>
      </c>
      <c r="D86">
        <v>0.29799999999999999</v>
      </c>
      <c r="E86">
        <v>0.29799999999999999</v>
      </c>
      <c r="F86">
        <v>1.264</v>
      </c>
      <c r="G86">
        <v>1.264</v>
      </c>
      <c r="H86">
        <v>1.264</v>
      </c>
      <c r="I86">
        <v>1.264</v>
      </c>
      <c r="J86" t="str">
        <f t="shared" si="5"/>
        <v>rest</v>
      </c>
      <c r="M86">
        <f t="shared" si="6"/>
        <v>0.29799999999999999</v>
      </c>
      <c r="O86">
        <f t="shared" si="9"/>
        <v>7.3403064899999881E-4</v>
      </c>
      <c r="R86" t="str">
        <f t="shared" si="7"/>
        <v/>
      </c>
    </row>
    <row r="87" spans="1:20" x14ac:dyDescent="0.35">
      <c r="A87" s="1">
        <v>9.8379629629629642E-4</v>
      </c>
      <c r="B87">
        <v>0.13300000000000001</v>
      </c>
      <c r="C87">
        <v>0.13300000000000001</v>
      </c>
      <c r="D87">
        <v>0.13300000000000001</v>
      </c>
      <c r="E87">
        <v>0.13300000000000001</v>
      </c>
      <c r="F87">
        <v>1.262</v>
      </c>
      <c r="G87">
        <v>1.262</v>
      </c>
      <c r="H87">
        <v>1.262</v>
      </c>
      <c r="I87">
        <v>1.262</v>
      </c>
      <c r="J87" t="str">
        <f t="shared" si="5"/>
        <v>rest</v>
      </c>
      <c r="M87">
        <f t="shared" si="6"/>
        <v>0.13300000000000001</v>
      </c>
      <c r="O87">
        <f t="shared" si="9"/>
        <v>1.9018340649000001E-2</v>
      </c>
      <c r="R87" t="str">
        <f t="shared" si="7"/>
        <v/>
      </c>
    </row>
    <row r="88" spans="1:20" x14ac:dyDescent="0.35">
      <c r="A88" s="1">
        <v>9.9537037037037042E-4</v>
      </c>
      <c r="B88">
        <v>0.13400000000000001</v>
      </c>
      <c r="C88">
        <v>0.13400000000000001</v>
      </c>
      <c r="D88">
        <v>0.13400000000000001</v>
      </c>
      <c r="E88">
        <v>0.13400000000000001</v>
      </c>
      <c r="F88">
        <v>1.2629999999999999</v>
      </c>
      <c r="G88">
        <v>1.2629999999999999</v>
      </c>
      <c r="H88">
        <v>1.2629999999999999</v>
      </c>
      <c r="I88">
        <v>1.2629999999999999</v>
      </c>
      <c r="J88" t="str">
        <f t="shared" si="5"/>
        <v>rest</v>
      </c>
      <c r="M88">
        <f t="shared" si="6"/>
        <v>0.13400000000000001</v>
      </c>
      <c r="O88">
        <f t="shared" si="9"/>
        <v>1.8743526649E-2</v>
      </c>
      <c r="R88" t="str">
        <f t="shared" si="7"/>
        <v/>
      </c>
    </row>
    <row r="89" spans="1:20" x14ac:dyDescent="0.35">
      <c r="A89" s="1">
        <v>1.0069444444444444E-3</v>
      </c>
      <c r="B89">
        <v>0.13600000000000001</v>
      </c>
      <c r="C89">
        <v>0.13600000000000001</v>
      </c>
      <c r="D89">
        <v>0.13600000000000001</v>
      </c>
      <c r="E89">
        <v>0.13600000000000001</v>
      </c>
      <c r="F89">
        <v>1.2629999999999999</v>
      </c>
      <c r="G89">
        <v>1.2629999999999999</v>
      </c>
      <c r="H89">
        <v>1.2629999999999999</v>
      </c>
      <c r="I89">
        <v>1.2629999999999999</v>
      </c>
      <c r="J89" t="str">
        <f t="shared" si="5"/>
        <v>rest</v>
      </c>
      <c r="M89">
        <f t="shared" si="6"/>
        <v>0.13600000000000001</v>
      </c>
      <c r="O89">
        <f t="shared" si="9"/>
        <v>1.8199898648999999E-2</v>
      </c>
      <c r="R89" t="str">
        <f t="shared" si="7"/>
        <v/>
      </c>
    </row>
    <row r="90" spans="1:20" x14ac:dyDescent="0.35">
      <c r="A90" s="1">
        <v>1.0185185185185186E-3</v>
      </c>
      <c r="B90">
        <v>0.48699999999999999</v>
      </c>
      <c r="C90">
        <v>0.48699999999999999</v>
      </c>
      <c r="D90">
        <v>0.48699999999999999</v>
      </c>
      <c r="E90">
        <v>0.48699999999999999</v>
      </c>
      <c r="F90">
        <v>1.2649999999999999</v>
      </c>
      <c r="G90">
        <v>1.2649999999999999</v>
      </c>
      <c r="H90">
        <v>1.2649999999999999</v>
      </c>
      <c r="I90">
        <v>1.2649999999999999</v>
      </c>
      <c r="J90" t="str">
        <f t="shared" si="5"/>
        <v>contract</v>
      </c>
      <c r="M90" t="str">
        <f t="shared" si="6"/>
        <v/>
      </c>
      <c r="R90">
        <f t="shared" si="7"/>
        <v>0.48699999999999999</v>
      </c>
      <c r="T90">
        <f t="shared" si="8"/>
        <v>2.3065408129000011E-2</v>
      </c>
    </row>
    <row r="91" spans="1:20" x14ac:dyDescent="0.35">
      <c r="A91" s="1">
        <v>1.0300925925925926E-3</v>
      </c>
      <c r="B91">
        <v>1.103</v>
      </c>
      <c r="C91">
        <v>1.103</v>
      </c>
      <c r="D91">
        <v>1.103</v>
      </c>
      <c r="E91">
        <v>1.103</v>
      </c>
      <c r="F91">
        <v>1.266</v>
      </c>
      <c r="G91">
        <v>1.266</v>
      </c>
      <c r="H91">
        <v>1.266</v>
      </c>
      <c r="I91">
        <v>1.266</v>
      </c>
      <c r="J91" t="str">
        <f t="shared" si="5"/>
        <v>contract</v>
      </c>
      <c r="M91" t="str">
        <f t="shared" si="6"/>
        <v/>
      </c>
      <c r="R91">
        <f t="shared" si="7"/>
        <v>1.103</v>
      </c>
      <c r="T91">
        <f t="shared" si="8"/>
        <v>0.21541387212899996</v>
      </c>
    </row>
    <row r="92" spans="1:20" x14ac:dyDescent="0.35">
      <c r="A92" s="1">
        <v>1.0416666666666667E-3</v>
      </c>
      <c r="B92">
        <v>0.40600000000000003</v>
      </c>
      <c r="C92">
        <v>0.40600000000000003</v>
      </c>
      <c r="D92">
        <v>0.40600000000000003</v>
      </c>
      <c r="E92">
        <v>0.40600000000000003</v>
      </c>
      <c r="F92">
        <v>1.264</v>
      </c>
      <c r="G92">
        <v>1.264</v>
      </c>
      <c r="H92">
        <v>1.264</v>
      </c>
      <c r="I92">
        <v>1.264</v>
      </c>
      <c r="J92" t="str">
        <f t="shared" si="5"/>
        <v>rest</v>
      </c>
      <c r="M92">
        <f t="shared" si="6"/>
        <v>0.40600000000000003</v>
      </c>
      <c r="O92">
        <f t="shared" si="9"/>
        <v>1.8250118649000006E-2</v>
      </c>
      <c r="R92" t="str">
        <f t="shared" si="7"/>
        <v/>
      </c>
    </row>
    <row r="93" spans="1:20" x14ac:dyDescent="0.35">
      <c r="A93" s="1">
        <v>1.0532407407407407E-3</v>
      </c>
      <c r="B93">
        <v>0.124</v>
      </c>
      <c r="C93">
        <v>0.124</v>
      </c>
      <c r="D93">
        <v>0.124</v>
      </c>
      <c r="E93">
        <v>0.124</v>
      </c>
      <c r="F93">
        <v>1.264</v>
      </c>
      <c r="G93">
        <v>1.264</v>
      </c>
      <c r="H93">
        <v>1.264</v>
      </c>
      <c r="I93">
        <v>1.264</v>
      </c>
      <c r="J93" t="str">
        <f t="shared" si="5"/>
        <v>rest</v>
      </c>
      <c r="M93">
        <f t="shared" si="6"/>
        <v>0.124</v>
      </c>
      <c r="O93">
        <f t="shared" si="9"/>
        <v>2.1581666649000002E-2</v>
      </c>
      <c r="R93" t="str">
        <f t="shared" si="7"/>
        <v/>
      </c>
    </row>
    <row r="94" spans="1:20" x14ac:dyDescent="0.35">
      <c r="A94" s="1">
        <v>1.0648148148148147E-3</v>
      </c>
      <c r="B94">
        <v>0.13500000000000001</v>
      </c>
      <c r="C94">
        <v>0.13500000000000001</v>
      </c>
      <c r="D94">
        <v>0.13500000000000001</v>
      </c>
      <c r="E94">
        <v>0.13500000000000001</v>
      </c>
      <c r="F94">
        <v>1.2629999999999999</v>
      </c>
      <c r="G94">
        <v>1.2629999999999999</v>
      </c>
      <c r="H94">
        <v>1.2629999999999999</v>
      </c>
      <c r="I94">
        <v>1.2629999999999999</v>
      </c>
      <c r="J94" t="str">
        <f t="shared" si="5"/>
        <v>rest</v>
      </c>
      <c r="M94">
        <f t="shared" si="6"/>
        <v>0.13500000000000001</v>
      </c>
      <c r="O94">
        <f t="shared" si="9"/>
        <v>1.8470712649E-2</v>
      </c>
      <c r="R94" t="str">
        <f t="shared" si="7"/>
        <v/>
      </c>
    </row>
    <row r="95" spans="1:20" x14ac:dyDescent="0.35">
      <c r="A95" s="1">
        <v>1.0763888888888889E-3</v>
      </c>
      <c r="B95">
        <v>0.13500000000000001</v>
      </c>
      <c r="C95">
        <v>0.13500000000000001</v>
      </c>
      <c r="D95">
        <v>0.13500000000000001</v>
      </c>
      <c r="E95">
        <v>0.13500000000000001</v>
      </c>
      <c r="F95">
        <v>1.262</v>
      </c>
      <c r="G95">
        <v>1.262</v>
      </c>
      <c r="H95">
        <v>1.262</v>
      </c>
      <c r="I95">
        <v>1.262</v>
      </c>
      <c r="J95" t="str">
        <f t="shared" si="5"/>
        <v>rest</v>
      </c>
      <c r="M95">
        <f t="shared" si="6"/>
        <v>0.13500000000000001</v>
      </c>
      <c r="O95">
        <f t="shared" si="9"/>
        <v>1.8470712649E-2</v>
      </c>
      <c r="R95" t="str">
        <f t="shared" si="7"/>
        <v/>
      </c>
    </row>
    <row r="96" spans="1:20" x14ac:dyDescent="0.35">
      <c r="A96" s="1">
        <v>1.0879629629629629E-3</v>
      </c>
      <c r="B96">
        <v>0.40200000000000002</v>
      </c>
      <c r="C96">
        <v>0.40200000000000002</v>
      </c>
      <c r="D96">
        <v>0.40200000000000002</v>
      </c>
      <c r="E96">
        <v>0.40200000000000002</v>
      </c>
      <c r="F96">
        <v>1.264</v>
      </c>
      <c r="G96">
        <v>1.264</v>
      </c>
      <c r="H96">
        <v>1.264</v>
      </c>
      <c r="I96">
        <v>1.264</v>
      </c>
      <c r="J96" t="str">
        <f t="shared" si="5"/>
        <v>rest</v>
      </c>
      <c r="M96">
        <f t="shared" si="6"/>
        <v>0.40200000000000002</v>
      </c>
      <c r="O96">
        <f t="shared" si="9"/>
        <v>1.7185374649000003E-2</v>
      </c>
      <c r="R96" t="str">
        <f t="shared" si="7"/>
        <v/>
      </c>
    </row>
    <row r="97" spans="1:20" x14ac:dyDescent="0.35">
      <c r="A97" s="1">
        <v>1.0995370370370371E-3</v>
      </c>
      <c r="B97">
        <v>1.0640000000000001</v>
      </c>
      <c r="C97">
        <v>1.0640000000000001</v>
      </c>
      <c r="D97">
        <v>1.0640000000000001</v>
      </c>
      <c r="E97">
        <v>1.0640000000000001</v>
      </c>
      <c r="F97">
        <v>1.266</v>
      </c>
      <c r="G97">
        <v>1.266</v>
      </c>
      <c r="H97">
        <v>1.266</v>
      </c>
      <c r="I97">
        <v>1.266</v>
      </c>
      <c r="J97" t="str">
        <f t="shared" si="5"/>
        <v>contract</v>
      </c>
      <c r="M97" t="str">
        <f t="shared" si="6"/>
        <v/>
      </c>
      <c r="R97">
        <f t="shared" si="7"/>
        <v>1.0640000000000001</v>
      </c>
      <c r="T97">
        <f t="shared" si="8"/>
        <v>0.18073296612900003</v>
      </c>
    </row>
    <row r="98" spans="1:20" x14ac:dyDescent="0.35">
      <c r="A98" s="1">
        <v>1.1111111111111111E-3</v>
      </c>
      <c r="B98">
        <v>0.48299999999999998</v>
      </c>
      <c r="C98">
        <v>0.48299999999999998</v>
      </c>
      <c r="D98">
        <v>0.48299999999999998</v>
      </c>
      <c r="E98">
        <v>0.48299999999999998</v>
      </c>
      <c r="F98">
        <v>1.2629999999999999</v>
      </c>
      <c r="G98">
        <v>1.2629999999999999</v>
      </c>
      <c r="H98">
        <v>1.2629999999999999</v>
      </c>
      <c r="I98">
        <v>1.2629999999999999</v>
      </c>
      <c r="J98" t="str">
        <f t="shared" si="5"/>
        <v>contract</v>
      </c>
      <c r="M98" t="str">
        <f t="shared" si="6"/>
        <v/>
      </c>
      <c r="R98">
        <f t="shared" si="7"/>
        <v>0.48299999999999998</v>
      </c>
      <c r="T98">
        <f t="shared" si="8"/>
        <v>2.4296392129000012E-2</v>
      </c>
    </row>
    <row r="99" spans="1:20" x14ac:dyDescent="0.35">
      <c r="A99" s="1">
        <v>1.1226851851851851E-3</v>
      </c>
      <c r="B99">
        <v>0.14599999999999999</v>
      </c>
      <c r="C99">
        <v>0.14599999999999999</v>
      </c>
      <c r="D99">
        <v>0.14599999999999999</v>
      </c>
      <c r="E99">
        <v>0.14599999999999999</v>
      </c>
      <c r="F99">
        <v>1.264</v>
      </c>
      <c r="G99">
        <v>1.264</v>
      </c>
      <c r="H99">
        <v>1.264</v>
      </c>
      <c r="I99">
        <v>1.264</v>
      </c>
      <c r="J99" t="str">
        <f t="shared" si="5"/>
        <v>rest</v>
      </c>
      <c r="M99">
        <f t="shared" si="6"/>
        <v>0.14599999999999999</v>
      </c>
      <c r="O99">
        <f t="shared" si="9"/>
        <v>1.5601758649000005E-2</v>
      </c>
      <c r="R99" t="str">
        <f t="shared" si="7"/>
        <v/>
      </c>
    </row>
    <row r="100" spans="1:20" x14ac:dyDescent="0.35">
      <c r="A100" s="1">
        <v>1.1342592592592591E-3</v>
      </c>
      <c r="B100">
        <v>0.13800000000000001</v>
      </c>
      <c r="C100">
        <v>0.13800000000000001</v>
      </c>
      <c r="D100">
        <v>0.13800000000000001</v>
      </c>
      <c r="E100">
        <v>0.13800000000000001</v>
      </c>
      <c r="F100">
        <v>1.2629999999999999</v>
      </c>
      <c r="G100">
        <v>1.2629999999999999</v>
      </c>
      <c r="H100">
        <v>1.2629999999999999</v>
      </c>
      <c r="I100">
        <v>1.2629999999999999</v>
      </c>
      <c r="J100" t="str">
        <f t="shared" si="5"/>
        <v>rest</v>
      </c>
      <c r="M100">
        <f t="shared" si="6"/>
        <v>0.13800000000000001</v>
      </c>
      <c r="O100">
        <f t="shared" si="9"/>
        <v>1.7664270648999999E-2</v>
      </c>
      <c r="R100" t="str">
        <f t="shared" si="7"/>
        <v/>
      </c>
    </row>
    <row r="101" spans="1:20" x14ac:dyDescent="0.35">
      <c r="A101" s="1">
        <v>1.1458333333333333E-3</v>
      </c>
      <c r="B101">
        <v>0.13300000000000001</v>
      </c>
      <c r="C101">
        <v>0.13300000000000001</v>
      </c>
      <c r="D101">
        <v>0.13300000000000001</v>
      </c>
      <c r="E101">
        <v>0.13300000000000001</v>
      </c>
      <c r="F101">
        <v>1.2629999999999999</v>
      </c>
      <c r="G101">
        <v>1.2629999999999999</v>
      </c>
      <c r="H101">
        <v>1.2629999999999999</v>
      </c>
      <c r="I101">
        <v>1.2629999999999999</v>
      </c>
      <c r="J101" t="str">
        <f t="shared" si="5"/>
        <v>rest</v>
      </c>
      <c r="M101">
        <f t="shared" si="6"/>
        <v>0.13300000000000001</v>
      </c>
      <c r="O101">
        <f t="shared" si="9"/>
        <v>1.9018340649000001E-2</v>
      </c>
      <c r="R101" t="str">
        <f t="shared" si="7"/>
        <v/>
      </c>
    </row>
    <row r="102" spans="1:20" x14ac:dyDescent="0.35">
      <c r="A102" s="1">
        <v>1.1574074074074073E-3</v>
      </c>
      <c r="B102">
        <v>0.45400000000000001</v>
      </c>
      <c r="C102">
        <v>0.45400000000000001</v>
      </c>
      <c r="D102">
        <v>0.45400000000000001</v>
      </c>
      <c r="E102">
        <v>0.45400000000000001</v>
      </c>
      <c r="F102">
        <v>1.2669999999999999</v>
      </c>
      <c r="G102">
        <v>1.2669999999999999</v>
      </c>
      <c r="H102">
        <v>1.2669999999999999</v>
      </c>
      <c r="I102">
        <v>1.2669999999999999</v>
      </c>
      <c r="J102" t="s">
        <v>9</v>
      </c>
      <c r="M102">
        <f t="shared" si="6"/>
        <v>0.45400000000000001</v>
      </c>
      <c r="O102">
        <f t="shared" si="9"/>
        <v>3.3523046649E-2</v>
      </c>
      <c r="R102" t="str">
        <f t="shared" si="7"/>
        <v/>
      </c>
    </row>
    <row r="103" spans="1:20" x14ac:dyDescent="0.35">
      <c r="A103" s="1">
        <v>1.1689814814814816E-3</v>
      </c>
      <c r="B103">
        <v>1.099</v>
      </c>
      <c r="C103">
        <v>1.099</v>
      </c>
      <c r="D103">
        <v>1.099</v>
      </c>
      <c r="E103">
        <v>1.099</v>
      </c>
      <c r="F103">
        <v>1.2689999999999999</v>
      </c>
      <c r="G103">
        <v>1.2689999999999999</v>
      </c>
      <c r="H103">
        <v>1.2689999999999999</v>
      </c>
      <c r="I103">
        <v>1.2689999999999999</v>
      </c>
      <c r="J103" t="str">
        <f t="shared" si="5"/>
        <v>contract</v>
      </c>
      <c r="M103" t="str">
        <f t="shared" si="6"/>
        <v/>
      </c>
      <c r="R103">
        <f t="shared" si="7"/>
        <v>1.099</v>
      </c>
      <c r="T103">
        <f t="shared" si="8"/>
        <v>0.21171685612899996</v>
      </c>
    </row>
    <row r="104" spans="1:20" x14ac:dyDescent="0.35">
      <c r="A104" s="1">
        <v>1.1805555555555556E-3</v>
      </c>
      <c r="B104">
        <v>0.39200000000000002</v>
      </c>
      <c r="C104">
        <v>0.39200000000000002</v>
      </c>
      <c r="D104">
        <v>0.39200000000000002</v>
      </c>
      <c r="E104">
        <v>0.39200000000000002</v>
      </c>
      <c r="F104">
        <v>1.266</v>
      </c>
      <c r="G104">
        <v>1.266</v>
      </c>
      <c r="H104">
        <v>1.266</v>
      </c>
      <c r="I104">
        <v>1.266</v>
      </c>
      <c r="J104" t="str">
        <f t="shared" si="5"/>
        <v>rest</v>
      </c>
      <c r="M104">
        <f t="shared" si="6"/>
        <v>0.39200000000000002</v>
      </c>
      <c r="O104">
        <f t="shared" si="9"/>
        <v>1.4663514649000002E-2</v>
      </c>
      <c r="R104" t="str">
        <f t="shared" si="7"/>
        <v/>
      </c>
    </row>
    <row r="105" spans="1:20" x14ac:dyDescent="0.35">
      <c r="A105" s="1">
        <v>1.1921296296296296E-3</v>
      </c>
      <c r="B105">
        <v>0.13400000000000001</v>
      </c>
      <c r="C105">
        <v>0.13400000000000001</v>
      </c>
      <c r="D105">
        <v>0.13400000000000001</v>
      </c>
      <c r="E105">
        <v>0.13400000000000001</v>
      </c>
      <c r="F105">
        <v>1.2629999999999999</v>
      </c>
      <c r="G105">
        <v>1.2629999999999999</v>
      </c>
      <c r="H105">
        <v>1.2629999999999999</v>
      </c>
      <c r="I105">
        <v>1.2629999999999999</v>
      </c>
      <c r="J105" t="str">
        <f t="shared" si="5"/>
        <v>rest</v>
      </c>
      <c r="M105">
        <f t="shared" si="6"/>
        <v>0.13400000000000001</v>
      </c>
      <c r="O105">
        <f t="shared" si="9"/>
        <v>1.8743526649E-2</v>
      </c>
      <c r="R105" t="str">
        <f t="shared" si="7"/>
        <v/>
      </c>
    </row>
    <row r="106" spans="1:20" x14ac:dyDescent="0.35">
      <c r="A106" s="1">
        <v>1.2037037037037038E-3</v>
      </c>
      <c r="B106">
        <v>0.13600000000000001</v>
      </c>
      <c r="C106">
        <v>0.13600000000000001</v>
      </c>
      <c r="D106">
        <v>0.13600000000000001</v>
      </c>
      <c r="E106">
        <v>0.13600000000000001</v>
      </c>
      <c r="F106">
        <v>1.2629999999999999</v>
      </c>
      <c r="G106">
        <v>1.2629999999999999</v>
      </c>
      <c r="H106">
        <v>1.2629999999999999</v>
      </c>
      <c r="I106">
        <v>1.2629999999999999</v>
      </c>
      <c r="J106" t="str">
        <f t="shared" si="5"/>
        <v>rest</v>
      </c>
      <c r="M106">
        <f t="shared" si="6"/>
        <v>0.13600000000000001</v>
      </c>
      <c r="O106">
        <f t="shared" si="9"/>
        <v>1.8199898648999999E-2</v>
      </c>
      <c r="R106" t="str">
        <f t="shared" si="7"/>
        <v/>
      </c>
    </row>
    <row r="107" spans="1:20" x14ac:dyDescent="0.35">
      <c r="A107" s="1">
        <v>1.2152777777777778E-3</v>
      </c>
      <c r="B107">
        <v>0.13600000000000001</v>
      </c>
      <c r="C107">
        <v>0.13600000000000001</v>
      </c>
      <c r="D107">
        <v>0.13600000000000001</v>
      </c>
      <c r="E107">
        <v>0.13600000000000001</v>
      </c>
      <c r="F107">
        <v>1.262</v>
      </c>
      <c r="G107">
        <v>1.262</v>
      </c>
      <c r="H107">
        <v>1.262</v>
      </c>
      <c r="I107">
        <v>1.262</v>
      </c>
      <c r="J107" t="str">
        <f t="shared" si="5"/>
        <v>rest</v>
      </c>
      <c r="M107">
        <f t="shared" si="6"/>
        <v>0.13600000000000001</v>
      </c>
      <c r="O107">
        <f t="shared" si="9"/>
        <v>1.8199898648999999E-2</v>
      </c>
      <c r="R107" t="str">
        <f t="shared" si="7"/>
        <v/>
      </c>
    </row>
    <row r="108" spans="1:20" x14ac:dyDescent="0.35">
      <c r="A108" s="1">
        <v>1.2268518518518518E-3</v>
      </c>
      <c r="B108">
        <v>0.35</v>
      </c>
      <c r="C108">
        <v>0.35</v>
      </c>
      <c r="D108">
        <v>0.35</v>
      </c>
      <c r="E108">
        <v>0.35</v>
      </c>
      <c r="F108">
        <v>1.264</v>
      </c>
      <c r="G108">
        <v>1.264</v>
      </c>
      <c r="H108">
        <v>1.264</v>
      </c>
      <c r="I108">
        <v>1.264</v>
      </c>
      <c r="J108" t="str">
        <f t="shared" si="5"/>
        <v>rest</v>
      </c>
      <c r="M108">
        <f t="shared" si="6"/>
        <v>0.35</v>
      </c>
      <c r="O108">
        <f t="shared" si="9"/>
        <v>6.2557026489999954E-3</v>
      </c>
      <c r="R108" t="str">
        <f t="shared" si="7"/>
        <v/>
      </c>
    </row>
    <row r="109" spans="1:20" x14ac:dyDescent="0.35">
      <c r="A109" s="1">
        <v>1.2384259259259258E-3</v>
      </c>
      <c r="B109">
        <v>1.0549999999999999</v>
      </c>
      <c r="C109">
        <v>1.0549999999999999</v>
      </c>
      <c r="D109">
        <v>1.0549999999999999</v>
      </c>
      <c r="E109">
        <v>1.0549999999999999</v>
      </c>
      <c r="F109">
        <v>1.266</v>
      </c>
      <c r="G109">
        <v>1.266</v>
      </c>
      <c r="H109">
        <v>1.266</v>
      </c>
      <c r="I109">
        <v>1.266</v>
      </c>
      <c r="J109" t="str">
        <f t="shared" si="5"/>
        <v>contract</v>
      </c>
      <c r="M109" t="str">
        <f t="shared" si="6"/>
        <v/>
      </c>
      <c r="R109">
        <f t="shared" si="7"/>
        <v>1.0549999999999999</v>
      </c>
      <c r="T109">
        <f t="shared" si="8"/>
        <v>0.17316168012899993</v>
      </c>
    </row>
    <row r="110" spans="1:20" x14ac:dyDescent="0.35">
      <c r="A110" s="1">
        <v>1.25E-3</v>
      </c>
      <c r="B110">
        <v>0.53200000000000003</v>
      </c>
      <c r="C110">
        <v>0.53200000000000003</v>
      </c>
      <c r="D110">
        <v>0.53200000000000003</v>
      </c>
      <c r="E110">
        <v>0.53200000000000003</v>
      </c>
      <c r="F110">
        <v>1.264</v>
      </c>
      <c r="G110">
        <v>1.264</v>
      </c>
      <c r="H110">
        <v>1.264</v>
      </c>
      <c r="I110">
        <v>1.264</v>
      </c>
      <c r="J110" t="str">
        <f t="shared" si="5"/>
        <v>contract</v>
      </c>
      <c r="M110" t="str">
        <f t="shared" si="6"/>
        <v/>
      </c>
      <c r="R110">
        <f t="shared" si="7"/>
        <v>0.53200000000000003</v>
      </c>
      <c r="T110">
        <f t="shared" si="8"/>
        <v>1.1421838128999998E-2</v>
      </c>
    </row>
    <row r="111" spans="1:20" x14ac:dyDescent="0.35">
      <c r="A111" s="1">
        <v>1.261574074074074E-3</v>
      </c>
      <c r="B111">
        <v>0.13300000000000001</v>
      </c>
      <c r="C111">
        <v>0.13300000000000001</v>
      </c>
      <c r="D111">
        <v>0.13300000000000001</v>
      </c>
      <c r="E111">
        <v>0.13300000000000001</v>
      </c>
      <c r="F111">
        <v>1.262</v>
      </c>
      <c r="G111">
        <v>1.262</v>
      </c>
      <c r="H111">
        <v>1.262</v>
      </c>
      <c r="I111">
        <v>1.262</v>
      </c>
      <c r="J111" t="str">
        <f t="shared" si="5"/>
        <v>rest</v>
      </c>
      <c r="M111">
        <f t="shared" si="6"/>
        <v>0.13300000000000001</v>
      </c>
      <c r="O111">
        <f t="shared" si="9"/>
        <v>1.9018340649000001E-2</v>
      </c>
      <c r="R111" t="str">
        <f t="shared" si="7"/>
        <v/>
      </c>
    </row>
    <row r="112" spans="1:20" x14ac:dyDescent="0.35">
      <c r="A112" s="1">
        <v>1.2731481481481483E-3</v>
      </c>
      <c r="B112">
        <v>0.13600000000000001</v>
      </c>
      <c r="C112">
        <v>0.13600000000000001</v>
      </c>
      <c r="D112">
        <v>0.13600000000000001</v>
      </c>
      <c r="E112">
        <v>0.13600000000000001</v>
      </c>
      <c r="F112">
        <v>1.2629999999999999</v>
      </c>
      <c r="G112">
        <v>1.2629999999999999</v>
      </c>
      <c r="H112">
        <v>1.2629999999999999</v>
      </c>
      <c r="I112">
        <v>1.2629999999999999</v>
      </c>
      <c r="J112" t="str">
        <f t="shared" si="5"/>
        <v>rest</v>
      </c>
      <c r="M112">
        <f t="shared" si="6"/>
        <v>0.13600000000000001</v>
      </c>
      <c r="O112">
        <f t="shared" si="9"/>
        <v>1.8199898648999999E-2</v>
      </c>
      <c r="R112" t="str">
        <f t="shared" si="7"/>
        <v/>
      </c>
    </row>
    <row r="113" spans="1:20" x14ac:dyDescent="0.35">
      <c r="A113" s="1">
        <v>1.2847222222222223E-3</v>
      </c>
      <c r="B113">
        <v>0.13600000000000001</v>
      </c>
      <c r="C113">
        <v>0.13600000000000001</v>
      </c>
      <c r="D113">
        <v>0.13600000000000001</v>
      </c>
      <c r="E113">
        <v>0.13600000000000001</v>
      </c>
      <c r="F113">
        <v>1.2629999999999999</v>
      </c>
      <c r="G113">
        <v>1.2629999999999999</v>
      </c>
      <c r="H113">
        <v>1.2629999999999999</v>
      </c>
      <c r="I113">
        <v>1.2629999999999999</v>
      </c>
      <c r="J113" t="str">
        <f t="shared" si="5"/>
        <v>rest</v>
      </c>
      <c r="M113">
        <f t="shared" si="6"/>
        <v>0.13600000000000001</v>
      </c>
      <c r="O113">
        <f t="shared" si="9"/>
        <v>1.8199898648999999E-2</v>
      </c>
      <c r="R113" t="str">
        <f t="shared" si="7"/>
        <v/>
      </c>
    </row>
    <row r="114" spans="1:20" x14ac:dyDescent="0.35">
      <c r="A114" s="1">
        <v>1.2962962962962963E-3</v>
      </c>
      <c r="B114">
        <v>0.14899999999999999</v>
      </c>
      <c r="C114">
        <v>0.14899999999999999</v>
      </c>
      <c r="D114">
        <v>0.14899999999999999</v>
      </c>
      <c r="E114">
        <v>0.14899999999999999</v>
      </c>
      <c r="F114">
        <v>1.264</v>
      </c>
      <c r="G114">
        <v>1.264</v>
      </c>
      <c r="H114">
        <v>1.264</v>
      </c>
      <c r="I114">
        <v>1.264</v>
      </c>
      <c r="J114" t="str">
        <f t="shared" si="5"/>
        <v>rest</v>
      </c>
      <c r="M114">
        <f t="shared" si="6"/>
        <v>0.14899999999999999</v>
      </c>
      <c r="O114">
        <f t="shared" si="9"/>
        <v>1.4861316649000004E-2</v>
      </c>
      <c r="R114" t="str">
        <f t="shared" si="7"/>
        <v/>
      </c>
    </row>
    <row r="115" spans="1:20" x14ac:dyDescent="0.35">
      <c r="A115" s="1">
        <v>1.3078703703703705E-3</v>
      </c>
      <c r="B115">
        <v>0.97399999999999998</v>
      </c>
      <c r="C115">
        <v>0.97399999999999998</v>
      </c>
      <c r="D115">
        <v>0.97399999999999998</v>
      </c>
      <c r="E115">
        <v>0.97399999999999998</v>
      </c>
      <c r="F115">
        <v>1.2709999999999999</v>
      </c>
      <c r="G115">
        <v>1.2709999999999999</v>
      </c>
      <c r="H115">
        <v>1.2709999999999999</v>
      </c>
      <c r="I115">
        <v>1.2709999999999999</v>
      </c>
      <c r="J115" t="str">
        <f t="shared" si="5"/>
        <v>contract</v>
      </c>
      <c r="M115" t="str">
        <f t="shared" si="6"/>
        <v/>
      </c>
      <c r="R115">
        <f t="shared" si="7"/>
        <v>0.97399999999999998</v>
      </c>
      <c r="T115">
        <f t="shared" si="8"/>
        <v>0.11231010612899997</v>
      </c>
    </row>
    <row r="116" spans="1:20" x14ac:dyDescent="0.35">
      <c r="A116" s="1">
        <v>1.3194444444444443E-3</v>
      </c>
      <c r="B116">
        <v>1.0009999999999999</v>
      </c>
      <c r="C116">
        <v>1.0009999999999999</v>
      </c>
      <c r="D116">
        <v>1.0009999999999999</v>
      </c>
      <c r="E116">
        <v>1.0009999999999999</v>
      </c>
      <c r="F116">
        <v>1.2649999999999999</v>
      </c>
      <c r="G116">
        <v>1.2649999999999999</v>
      </c>
      <c r="H116">
        <v>1.2649999999999999</v>
      </c>
      <c r="I116">
        <v>1.2649999999999999</v>
      </c>
      <c r="J116" t="str">
        <f t="shared" si="5"/>
        <v>contract</v>
      </c>
      <c r="M116" t="str">
        <f t="shared" si="6"/>
        <v/>
      </c>
      <c r="R116">
        <f t="shared" si="7"/>
        <v>1.0009999999999999</v>
      </c>
      <c r="T116">
        <f t="shared" si="8"/>
        <v>0.13113596412899992</v>
      </c>
    </row>
    <row r="117" spans="1:20" x14ac:dyDescent="0.35">
      <c r="A117" s="1">
        <v>1.3310185185185185E-3</v>
      </c>
      <c r="B117">
        <v>0.14099999999999999</v>
      </c>
      <c r="C117">
        <v>0.14099999999999999</v>
      </c>
      <c r="D117">
        <v>0.14099999999999999</v>
      </c>
      <c r="E117">
        <v>0.14099999999999999</v>
      </c>
      <c r="F117">
        <v>1.264</v>
      </c>
      <c r="G117">
        <v>1.264</v>
      </c>
      <c r="H117">
        <v>1.264</v>
      </c>
      <c r="I117">
        <v>1.264</v>
      </c>
      <c r="J117" t="str">
        <f t="shared" si="5"/>
        <v>rest</v>
      </c>
      <c r="M117">
        <f t="shared" si="6"/>
        <v>0.14099999999999999</v>
      </c>
      <c r="O117">
        <f t="shared" si="9"/>
        <v>1.6875828649000005E-2</v>
      </c>
      <c r="R117" t="str">
        <f t="shared" si="7"/>
        <v/>
      </c>
    </row>
    <row r="118" spans="1:20" x14ac:dyDescent="0.35">
      <c r="A118" s="1">
        <v>1.3425925925925925E-3</v>
      </c>
      <c r="B118">
        <v>0.13100000000000001</v>
      </c>
      <c r="C118">
        <v>0.13100000000000001</v>
      </c>
      <c r="D118">
        <v>0.13100000000000001</v>
      </c>
      <c r="E118">
        <v>0.13100000000000001</v>
      </c>
      <c r="F118">
        <v>1.2629999999999999</v>
      </c>
      <c r="G118">
        <v>1.2629999999999999</v>
      </c>
      <c r="H118">
        <v>1.2629999999999999</v>
      </c>
      <c r="I118">
        <v>1.2629999999999999</v>
      </c>
      <c r="J118" t="str">
        <f t="shared" si="5"/>
        <v>rest</v>
      </c>
      <c r="M118">
        <f t="shared" si="6"/>
        <v>0.13100000000000001</v>
      </c>
      <c r="O118">
        <f t="shared" si="9"/>
        <v>1.9573968649E-2</v>
      </c>
      <c r="R118" t="str">
        <f t="shared" si="7"/>
        <v/>
      </c>
    </row>
    <row r="119" spans="1:20" x14ac:dyDescent="0.35">
      <c r="A119" s="1">
        <v>1.3541666666666667E-3</v>
      </c>
      <c r="B119">
        <v>0.13500000000000001</v>
      </c>
      <c r="C119">
        <v>0.13500000000000001</v>
      </c>
      <c r="D119">
        <v>0.13500000000000001</v>
      </c>
      <c r="E119">
        <v>0.13500000000000001</v>
      </c>
      <c r="F119">
        <v>1.2629999999999999</v>
      </c>
      <c r="G119">
        <v>1.2629999999999999</v>
      </c>
      <c r="H119">
        <v>1.2629999999999999</v>
      </c>
      <c r="I119">
        <v>1.2629999999999999</v>
      </c>
      <c r="J119" t="str">
        <f t="shared" si="5"/>
        <v>rest</v>
      </c>
      <c r="M119">
        <f t="shared" si="6"/>
        <v>0.13500000000000001</v>
      </c>
      <c r="O119">
        <f t="shared" si="9"/>
        <v>1.8470712649E-2</v>
      </c>
      <c r="R119" t="str">
        <f t="shared" si="7"/>
        <v/>
      </c>
    </row>
    <row r="120" spans="1:20" x14ac:dyDescent="0.35">
      <c r="A120" s="1">
        <v>1.3657407407407409E-3</v>
      </c>
      <c r="B120">
        <v>0.13500000000000001</v>
      </c>
      <c r="C120">
        <v>0.13500000000000001</v>
      </c>
      <c r="D120">
        <v>0.13500000000000001</v>
      </c>
      <c r="E120">
        <v>0.13500000000000001</v>
      </c>
      <c r="F120">
        <v>1.2629999999999999</v>
      </c>
      <c r="G120">
        <v>1.2629999999999999</v>
      </c>
      <c r="H120">
        <v>1.2629999999999999</v>
      </c>
      <c r="I120">
        <v>1.2629999999999999</v>
      </c>
      <c r="J120" t="str">
        <f t="shared" si="5"/>
        <v>rest</v>
      </c>
      <c r="M120">
        <f t="shared" si="6"/>
        <v>0.13500000000000001</v>
      </c>
      <c r="O120">
        <f t="shared" si="9"/>
        <v>1.8470712649E-2</v>
      </c>
      <c r="R120" t="str">
        <f t="shared" si="7"/>
        <v/>
      </c>
    </row>
    <row r="121" spans="1:20" x14ac:dyDescent="0.35">
      <c r="A121" s="1">
        <v>1.3773148148148147E-3</v>
      </c>
      <c r="B121">
        <v>0.36599999999999999</v>
      </c>
      <c r="C121">
        <v>0.36599999999999999</v>
      </c>
      <c r="D121">
        <v>0.36599999999999999</v>
      </c>
      <c r="E121">
        <v>0.36599999999999999</v>
      </c>
      <c r="F121">
        <v>1.264</v>
      </c>
      <c r="G121">
        <v>1.264</v>
      </c>
      <c r="H121">
        <v>1.264</v>
      </c>
      <c r="I121">
        <v>1.264</v>
      </c>
      <c r="J121" t="str">
        <f t="shared" si="5"/>
        <v>rest</v>
      </c>
      <c r="M121">
        <f t="shared" si="6"/>
        <v>0.36599999999999999</v>
      </c>
      <c r="O121">
        <f t="shared" si="9"/>
        <v>9.0426786489999963E-3</v>
      </c>
      <c r="R121" t="str">
        <f t="shared" si="7"/>
        <v/>
      </c>
    </row>
    <row r="122" spans="1:20" x14ac:dyDescent="0.35">
      <c r="A122" s="1">
        <v>1.3888888888888889E-3</v>
      </c>
      <c r="B122">
        <v>1.1850000000000001</v>
      </c>
      <c r="C122">
        <v>1.1850000000000001</v>
      </c>
      <c r="D122">
        <v>1.1850000000000001</v>
      </c>
      <c r="E122">
        <v>1.1850000000000001</v>
      </c>
      <c r="F122">
        <v>1.268</v>
      </c>
      <c r="G122">
        <v>1.268</v>
      </c>
      <c r="H122">
        <v>1.268</v>
      </c>
      <c r="I122">
        <v>1.268</v>
      </c>
      <c r="J122" t="str">
        <f t="shared" si="5"/>
        <v>contract</v>
      </c>
      <c r="M122" t="str">
        <f t="shared" si="6"/>
        <v/>
      </c>
      <c r="R122">
        <f t="shared" si="7"/>
        <v>1.1850000000000001</v>
      </c>
      <c r="T122">
        <f t="shared" si="8"/>
        <v>0.29825470012900002</v>
      </c>
    </row>
    <row r="123" spans="1:20" x14ac:dyDescent="0.35">
      <c r="A123" s="1">
        <v>1.4004629629629629E-3</v>
      </c>
      <c r="B123">
        <v>0.63400000000000001</v>
      </c>
      <c r="C123">
        <v>0.63400000000000001</v>
      </c>
      <c r="D123">
        <v>0.63400000000000001</v>
      </c>
      <c r="E123">
        <v>0.63400000000000001</v>
      </c>
      <c r="F123">
        <v>1.2649999999999999</v>
      </c>
      <c r="G123">
        <v>1.2649999999999999</v>
      </c>
      <c r="H123">
        <v>1.2649999999999999</v>
      </c>
      <c r="I123">
        <v>1.2649999999999999</v>
      </c>
      <c r="J123" t="str">
        <f t="shared" si="5"/>
        <v>contract</v>
      </c>
      <c r="M123" t="str">
        <f t="shared" si="6"/>
        <v/>
      </c>
      <c r="R123">
        <f t="shared" si="7"/>
        <v>0.63400000000000001</v>
      </c>
      <c r="T123">
        <f t="shared" si="8"/>
        <v>2.3746129000000158E-5</v>
      </c>
    </row>
    <row r="124" spans="1:20" x14ac:dyDescent="0.35">
      <c r="A124" s="1">
        <v>1.4120370370370369E-3</v>
      </c>
      <c r="B124">
        <v>0.129</v>
      </c>
      <c r="C124">
        <v>0.129</v>
      </c>
      <c r="D124">
        <v>0.129</v>
      </c>
      <c r="E124">
        <v>0.129</v>
      </c>
      <c r="F124">
        <v>1.264</v>
      </c>
      <c r="G124">
        <v>1.264</v>
      </c>
      <c r="H124">
        <v>1.264</v>
      </c>
      <c r="I124">
        <v>1.264</v>
      </c>
      <c r="J124" t="str">
        <f t="shared" si="5"/>
        <v>rest</v>
      </c>
      <c r="M124">
        <f t="shared" si="6"/>
        <v>0.129</v>
      </c>
      <c r="O124">
        <f t="shared" si="9"/>
        <v>2.0137596649E-2</v>
      </c>
      <c r="R124" t="str">
        <f t="shared" si="7"/>
        <v/>
      </c>
    </row>
    <row r="125" spans="1:20" x14ac:dyDescent="0.35">
      <c r="A125" s="1">
        <v>1.423611111111111E-3</v>
      </c>
      <c r="B125">
        <v>0.13900000000000001</v>
      </c>
      <c r="C125">
        <v>0.13900000000000001</v>
      </c>
      <c r="D125">
        <v>0.13900000000000001</v>
      </c>
      <c r="E125">
        <v>0.13900000000000001</v>
      </c>
      <c r="F125">
        <v>1.262</v>
      </c>
      <c r="G125">
        <v>1.262</v>
      </c>
      <c r="H125">
        <v>1.262</v>
      </c>
      <c r="I125">
        <v>1.262</v>
      </c>
      <c r="J125" t="str">
        <f t="shared" si="5"/>
        <v>rest</v>
      </c>
      <c r="M125">
        <f t="shared" si="6"/>
        <v>0.13900000000000001</v>
      </c>
      <c r="O125">
        <f t="shared" si="9"/>
        <v>1.7399456649E-2</v>
      </c>
      <c r="R125" t="str">
        <f t="shared" si="7"/>
        <v/>
      </c>
    </row>
    <row r="126" spans="1:20" x14ac:dyDescent="0.35">
      <c r="A126" s="1">
        <v>1.4351851851851854E-3</v>
      </c>
      <c r="B126">
        <v>0.13800000000000001</v>
      </c>
      <c r="C126">
        <v>0.13800000000000001</v>
      </c>
      <c r="D126">
        <v>0.13800000000000001</v>
      </c>
      <c r="E126">
        <v>0.13800000000000001</v>
      </c>
      <c r="F126">
        <v>1.262</v>
      </c>
      <c r="G126">
        <v>1.262</v>
      </c>
      <c r="H126">
        <v>1.262</v>
      </c>
      <c r="I126">
        <v>1.262</v>
      </c>
      <c r="J126" t="str">
        <f t="shared" si="5"/>
        <v>rest</v>
      </c>
      <c r="M126">
        <f t="shared" si="6"/>
        <v>0.13800000000000001</v>
      </c>
      <c r="O126">
        <f t="shared" si="9"/>
        <v>1.7664270648999999E-2</v>
      </c>
      <c r="R126" t="str">
        <f t="shared" si="7"/>
        <v/>
      </c>
    </row>
    <row r="127" spans="1:20" x14ac:dyDescent="0.35">
      <c r="A127" s="1">
        <v>1.4467592592592594E-3</v>
      </c>
      <c r="B127">
        <v>0.246</v>
      </c>
      <c r="C127">
        <v>0.246</v>
      </c>
      <c r="D127">
        <v>0.246</v>
      </c>
      <c r="E127">
        <v>0.246</v>
      </c>
      <c r="F127">
        <v>1.2609999999999999</v>
      </c>
      <c r="G127">
        <v>1.2609999999999999</v>
      </c>
      <c r="H127">
        <v>1.2609999999999999</v>
      </c>
      <c r="I127">
        <v>1.2609999999999999</v>
      </c>
      <c r="J127" t="str">
        <f t="shared" si="5"/>
        <v>rest</v>
      </c>
      <c r="M127">
        <f t="shared" si="6"/>
        <v>0.246</v>
      </c>
      <c r="O127">
        <f t="shared" si="9"/>
        <v>6.2035864900000066E-4</v>
      </c>
      <c r="R127" t="str">
        <f t="shared" si="7"/>
        <v/>
      </c>
    </row>
    <row r="128" spans="1:20" x14ac:dyDescent="0.35">
      <c r="A128" s="1">
        <v>1.4583333333333334E-3</v>
      </c>
      <c r="B128">
        <v>1.0820000000000001</v>
      </c>
      <c r="C128">
        <v>1.0820000000000001</v>
      </c>
      <c r="D128">
        <v>1.0820000000000001</v>
      </c>
      <c r="E128">
        <v>1.0820000000000001</v>
      </c>
      <c r="F128">
        <v>1.2649999999999999</v>
      </c>
      <c r="G128">
        <v>1.2649999999999999</v>
      </c>
      <c r="H128">
        <v>1.2649999999999999</v>
      </c>
      <c r="I128">
        <v>1.2649999999999999</v>
      </c>
      <c r="J128" t="str">
        <f t="shared" si="5"/>
        <v>contract</v>
      </c>
      <c r="M128" t="str">
        <f t="shared" si="6"/>
        <v/>
      </c>
      <c r="R128">
        <f t="shared" si="7"/>
        <v>1.0820000000000001</v>
      </c>
      <c r="T128">
        <f t="shared" si="8"/>
        <v>0.19636153812900004</v>
      </c>
    </row>
    <row r="129" spans="1:20" x14ac:dyDescent="0.35">
      <c r="A129" s="1">
        <v>1.4699074074074074E-3</v>
      </c>
      <c r="B129">
        <v>0.54</v>
      </c>
      <c r="C129">
        <v>0.54</v>
      </c>
      <c r="D129">
        <v>0.54</v>
      </c>
      <c r="E129">
        <v>0.54</v>
      </c>
      <c r="F129">
        <v>1.264</v>
      </c>
      <c r="G129">
        <v>1.264</v>
      </c>
      <c r="H129">
        <v>1.264</v>
      </c>
      <c r="I129">
        <v>1.264</v>
      </c>
      <c r="J129" t="str">
        <f t="shared" si="5"/>
        <v>contract</v>
      </c>
      <c r="M129" t="str">
        <f t="shared" si="6"/>
        <v/>
      </c>
      <c r="R129">
        <f t="shared" si="7"/>
        <v>0.54</v>
      </c>
      <c r="T129">
        <f t="shared" si="8"/>
        <v>9.7758701289999972E-3</v>
      </c>
    </row>
    <row r="130" spans="1:20" x14ac:dyDescent="0.35">
      <c r="A130" s="1">
        <v>1.4814814814814814E-3</v>
      </c>
      <c r="B130">
        <v>0.13400000000000001</v>
      </c>
      <c r="C130">
        <v>0.13400000000000001</v>
      </c>
      <c r="D130">
        <v>0.13400000000000001</v>
      </c>
      <c r="E130">
        <v>0.13400000000000001</v>
      </c>
      <c r="F130">
        <v>1.262</v>
      </c>
      <c r="G130">
        <v>1.262</v>
      </c>
      <c r="H130">
        <v>1.262</v>
      </c>
      <c r="I130">
        <v>1.262</v>
      </c>
      <c r="J130" t="str">
        <f t="shared" si="5"/>
        <v>rest</v>
      </c>
      <c r="M130">
        <f t="shared" si="6"/>
        <v>0.13400000000000001</v>
      </c>
      <c r="O130">
        <f t="shared" si="9"/>
        <v>1.8743526649E-2</v>
      </c>
      <c r="R130" t="str">
        <f t="shared" si="7"/>
        <v/>
      </c>
    </row>
    <row r="131" spans="1:20" x14ac:dyDescent="0.35">
      <c r="A131" s="1">
        <v>1.4930555555555556E-3</v>
      </c>
      <c r="B131">
        <v>0.13600000000000001</v>
      </c>
      <c r="C131">
        <v>0.13600000000000001</v>
      </c>
      <c r="D131">
        <v>0.13600000000000001</v>
      </c>
      <c r="E131">
        <v>0.13600000000000001</v>
      </c>
      <c r="F131">
        <v>1.2609999999999999</v>
      </c>
      <c r="G131">
        <v>1.2609999999999999</v>
      </c>
      <c r="H131">
        <v>1.2609999999999999</v>
      </c>
      <c r="I131">
        <v>1.2609999999999999</v>
      </c>
      <c r="J131" t="str">
        <f t="shared" ref="J131:J194" si="10">IF(E131&gt;0.41,"contract","rest")</f>
        <v>rest</v>
      </c>
      <c r="M131">
        <f t="shared" ref="M131:M194" si="11">IF(J131="rest",E131,"")</f>
        <v>0.13600000000000001</v>
      </c>
      <c r="O131">
        <f t="shared" ref="O131:O194" si="12">(M131-0.270907)^2</f>
        <v>1.8199898648999999E-2</v>
      </c>
      <c r="R131" t="str">
        <f t="shared" ref="R131:R194" si="13">IF(J131="contract",E131,"")</f>
        <v/>
      </c>
    </row>
    <row r="132" spans="1:20" x14ac:dyDescent="0.35">
      <c r="A132" s="1">
        <v>1.5046296296296294E-3</v>
      </c>
      <c r="B132">
        <v>0.13500000000000001</v>
      </c>
      <c r="C132">
        <v>0.13500000000000001</v>
      </c>
      <c r="D132">
        <v>0.13500000000000001</v>
      </c>
      <c r="E132">
        <v>0.13500000000000001</v>
      </c>
      <c r="F132">
        <v>1.262</v>
      </c>
      <c r="G132">
        <v>1.262</v>
      </c>
      <c r="H132">
        <v>1.262</v>
      </c>
      <c r="I132">
        <v>1.262</v>
      </c>
      <c r="J132" t="str">
        <f t="shared" si="10"/>
        <v>rest</v>
      </c>
      <c r="M132">
        <f t="shared" si="11"/>
        <v>0.13500000000000001</v>
      </c>
      <c r="O132">
        <f t="shared" si="12"/>
        <v>1.8470712649E-2</v>
      </c>
      <c r="R132" t="str">
        <f t="shared" si="13"/>
        <v/>
      </c>
    </row>
    <row r="133" spans="1:20" x14ac:dyDescent="0.35">
      <c r="A133" s="1">
        <v>1.5162037037037036E-3</v>
      </c>
      <c r="B133">
        <v>0.309</v>
      </c>
      <c r="C133">
        <v>0.309</v>
      </c>
      <c r="D133">
        <v>0.309</v>
      </c>
      <c r="E133">
        <v>0.309</v>
      </c>
      <c r="F133">
        <v>1.264</v>
      </c>
      <c r="G133">
        <v>1.264</v>
      </c>
      <c r="H133">
        <v>1.264</v>
      </c>
      <c r="I133">
        <v>1.264</v>
      </c>
      <c r="J133" t="str">
        <f t="shared" si="10"/>
        <v>rest</v>
      </c>
      <c r="M133">
        <f t="shared" si="11"/>
        <v>0.309</v>
      </c>
      <c r="O133">
        <f t="shared" si="12"/>
        <v>1.4510766489999991E-3</v>
      </c>
      <c r="R133" t="str">
        <f t="shared" si="13"/>
        <v/>
      </c>
    </row>
    <row r="134" spans="1:20" x14ac:dyDescent="0.35">
      <c r="A134" s="1">
        <v>1.5277777777777779E-3</v>
      </c>
      <c r="B134">
        <v>1.0549999999999999</v>
      </c>
      <c r="C134">
        <v>1.0549999999999999</v>
      </c>
      <c r="D134">
        <v>1.0549999999999999</v>
      </c>
      <c r="E134">
        <v>1.0549999999999999</v>
      </c>
      <c r="F134">
        <v>1.268</v>
      </c>
      <c r="G134">
        <v>1.268</v>
      </c>
      <c r="H134">
        <v>1.268</v>
      </c>
      <c r="I134">
        <v>1.268</v>
      </c>
      <c r="J134" t="str">
        <f t="shared" si="10"/>
        <v>contract</v>
      </c>
      <c r="M134" t="str">
        <f t="shared" si="11"/>
        <v/>
      </c>
      <c r="R134">
        <f t="shared" si="13"/>
        <v>1.0549999999999999</v>
      </c>
      <c r="T134">
        <f t="shared" ref="T131:T194" si="14">(R134-0.638873)^2</f>
        <v>0.17316168012899993</v>
      </c>
    </row>
    <row r="135" spans="1:20" x14ac:dyDescent="0.35">
      <c r="A135" s="1">
        <v>1.5393518518518519E-3</v>
      </c>
      <c r="B135">
        <v>0.61299999999999999</v>
      </c>
      <c r="C135">
        <v>0.61299999999999999</v>
      </c>
      <c r="D135">
        <v>0.61299999999999999</v>
      </c>
      <c r="E135">
        <v>0.61299999999999999</v>
      </c>
      <c r="F135">
        <v>1.264</v>
      </c>
      <c r="G135">
        <v>1.264</v>
      </c>
      <c r="H135">
        <v>1.264</v>
      </c>
      <c r="I135">
        <v>1.264</v>
      </c>
      <c r="J135" t="str">
        <f t="shared" si="10"/>
        <v>contract</v>
      </c>
      <c r="M135" t="str">
        <f t="shared" si="11"/>
        <v/>
      </c>
      <c r="R135">
        <f t="shared" si="13"/>
        <v>0.61299999999999999</v>
      </c>
      <c r="T135">
        <f t="shared" si="14"/>
        <v>6.6941212900000185E-4</v>
      </c>
    </row>
    <row r="136" spans="1:20" x14ac:dyDescent="0.35">
      <c r="A136" s="1">
        <v>1.5509259259259261E-3</v>
      </c>
      <c r="B136">
        <v>0.13100000000000001</v>
      </c>
      <c r="C136">
        <v>0.13100000000000001</v>
      </c>
      <c r="D136">
        <v>0.13100000000000001</v>
      </c>
      <c r="E136">
        <v>0.13100000000000001</v>
      </c>
      <c r="F136">
        <v>1.2629999999999999</v>
      </c>
      <c r="G136">
        <v>1.2629999999999999</v>
      </c>
      <c r="H136">
        <v>1.2629999999999999</v>
      </c>
      <c r="I136">
        <v>1.2629999999999999</v>
      </c>
      <c r="J136" t="str">
        <f t="shared" si="10"/>
        <v>rest</v>
      </c>
      <c r="M136">
        <f t="shared" si="11"/>
        <v>0.13100000000000001</v>
      </c>
      <c r="O136">
        <f t="shared" si="12"/>
        <v>1.9573968649E-2</v>
      </c>
      <c r="R136" t="str">
        <f t="shared" si="13"/>
        <v/>
      </c>
    </row>
    <row r="137" spans="1:20" x14ac:dyDescent="0.35">
      <c r="A137" s="1">
        <v>1.5624999999999999E-3</v>
      </c>
      <c r="B137">
        <v>0.14199999999999999</v>
      </c>
      <c r="C137">
        <v>0.14199999999999999</v>
      </c>
      <c r="D137">
        <v>0.14199999999999999</v>
      </c>
      <c r="E137">
        <v>0.14199999999999999</v>
      </c>
      <c r="F137">
        <v>1.2629999999999999</v>
      </c>
      <c r="G137">
        <v>1.2629999999999999</v>
      </c>
      <c r="H137">
        <v>1.2629999999999999</v>
      </c>
      <c r="I137">
        <v>1.2629999999999999</v>
      </c>
      <c r="J137" t="str">
        <f t="shared" si="10"/>
        <v>rest</v>
      </c>
      <c r="M137">
        <f t="shared" si="11"/>
        <v>0.14199999999999999</v>
      </c>
      <c r="O137">
        <f t="shared" si="12"/>
        <v>1.6617014649000006E-2</v>
      </c>
      <c r="R137" t="str">
        <f t="shared" si="13"/>
        <v/>
      </c>
    </row>
    <row r="138" spans="1:20" x14ac:dyDescent="0.35">
      <c r="A138" s="1">
        <v>1.5740740740740741E-3</v>
      </c>
      <c r="B138">
        <v>0.13800000000000001</v>
      </c>
      <c r="C138">
        <v>0.13800000000000001</v>
      </c>
      <c r="D138">
        <v>0.13800000000000001</v>
      </c>
      <c r="E138">
        <v>0.13800000000000001</v>
      </c>
      <c r="F138">
        <v>1.2629999999999999</v>
      </c>
      <c r="G138">
        <v>1.2629999999999999</v>
      </c>
      <c r="H138">
        <v>1.2629999999999999</v>
      </c>
      <c r="I138">
        <v>1.2629999999999999</v>
      </c>
      <c r="J138" t="str">
        <f t="shared" si="10"/>
        <v>rest</v>
      </c>
      <c r="M138">
        <f t="shared" si="11"/>
        <v>0.13800000000000001</v>
      </c>
      <c r="O138">
        <f t="shared" si="12"/>
        <v>1.7664270648999999E-2</v>
      </c>
      <c r="R138" t="str">
        <f t="shared" si="13"/>
        <v/>
      </c>
    </row>
    <row r="139" spans="1:20" x14ac:dyDescent="0.35">
      <c r="A139" s="1">
        <v>1.5856481481481479E-3</v>
      </c>
      <c r="B139">
        <v>0.13600000000000001</v>
      </c>
      <c r="C139">
        <v>0.13600000000000001</v>
      </c>
      <c r="D139">
        <v>0.13600000000000001</v>
      </c>
      <c r="E139">
        <v>0.13600000000000001</v>
      </c>
      <c r="F139">
        <v>1.264</v>
      </c>
      <c r="G139">
        <v>1.264</v>
      </c>
      <c r="H139">
        <v>1.264</v>
      </c>
      <c r="I139">
        <v>1.264</v>
      </c>
      <c r="J139" t="str">
        <f t="shared" si="10"/>
        <v>rest</v>
      </c>
      <c r="M139">
        <f t="shared" si="11"/>
        <v>0.13600000000000001</v>
      </c>
      <c r="O139">
        <f t="shared" si="12"/>
        <v>1.8199898648999999E-2</v>
      </c>
      <c r="R139" t="str">
        <f t="shared" si="13"/>
        <v/>
      </c>
    </row>
    <row r="140" spans="1:20" x14ac:dyDescent="0.35">
      <c r="A140" s="1">
        <v>1.5972222222222221E-3</v>
      </c>
      <c r="B140">
        <v>0.17199999999999999</v>
      </c>
      <c r="C140">
        <v>0.17199999999999999</v>
      </c>
      <c r="D140">
        <v>0.17199999999999999</v>
      </c>
      <c r="E140">
        <v>0.17199999999999999</v>
      </c>
      <c r="F140">
        <v>1.262</v>
      </c>
      <c r="G140">
        <v>1.262</v>
      </c>
      <c r="H140">
        <v>1.262</v>
      </c>
      <c r="I140">
        <v>1.262</v>
      </c>
      <c r="J140" t="str">
        <f t="shared" si="10"/>
        <v>rest</v>
      </c>
      <c r="M140">
        <f t="shared" si="11"/>
        <v>0.17199999999999999</v>
      </c>
      <c r="O140">
        <f t="shared" si="12"/>
        <v>9.7825946490000051E-3</v>
      </c>
      <c r="R140" t="str">
        <f t="shared" si="13"/>
        <v/>
      </c>
    </row>
    <row r="141" spans="1:20" x14ac:dyDescent="0.35">
      <c r="A141" s="1">
        <v>0</v>
      </c>
      <c r="B141">
        <v>0.19800000000000001</v>
      </c>
      <c r="C141">
        <v>0.19800000000000001</v>
      </c>
      <c r="D141">
        <v>0.19800000000000001</v>
      </c>
      <c r="E141">
        <v>0.19800000000000001</v>
      </c>
      <c r="F141">
        <v>1.27</v>
      </c>
      <c r="G141">
        <v>1.27</v>
      </c>
      <c r="H141">
        <v>1.27</v>
      </c>
      <c r="I141">
        <v>1.27</v>
      </c>
      <c r="J141" t="str">
        <f t="shared" si="10"/>
        <v>rest</v>
      </c>
      <c r="M141">
        <f t="shared" si="11"/>
        <v>0.19800000000000001</v>
      </c>
      <c r="O141">
        <f t="shared" si="12"/>
        <v>5.3154306489999999E-3</v>
      </c>
      <c r="R141" t="str">
        <f t="shared" si="13"/>
        <v/>
      </c>
    </row>
    <row r="142" spans="1:20" x14ac:dyDescent="0.35">
      <c r="A142" s="1">
        <v>1.1574074074074073E-5</v>
      </c>
      <c r="B142">
        <v>0.14399999999999999</v>
      </c>
      <c r="C142">
        <v>0.14399999999999999</v>
      </c>
      <c r="D142">
        <v>0.14399999999999999</v>
      </c>
      <c r="E142">
        <v>0.14399999999999999</v>
      </c>
      <c r="F142">
        <v>1.2669999999999999</v>
      </c>
      <c r="G142">
        <v>1.2669999999999999</v>
      </c>
      <c r="H142">
        <v>1.2669999999999999</v>
      </c>
      <c r="I142">
        <v>1.2669999999999999</v>
      </c>
      <c r="J142" t="str">
        <f t="shared" si="10"/>
        <v>rest</v>
      </c>
      <c r="M142">
        <f t="shared" si="11"/>
        <v>0.14399999999999999</v>
      </c>
      <c r="O142">
        <f t="shared" si="12"/>
        <v>1.6105386649000006E-2</v>
      </c>
      <c r="R142" t="str">
        <f t="shared" si="13"/>
        <v/>
      </c>
    </row>
    <row r="143" spans="1:20" x14ac:dyDescent="0.35">
      <c r="A143" s="1">
        <v>2.3148148148148147E-5</v>
      </c>
      <c r="B143">
        <v>0.151</v>
      </c>
      <c r="C143">
        <v>0.151</v>
      </c>
      <c r="D143">
        <v>0.151</v>
      </c>
      <c r="E143">
        <v>0.151</v>
      </c>
      <c r="F143">
        <v>1.268</v>
      </c>
      <c r="G143">
        <v>1.268</v>
      </c>
      <c r="H143">
        <v>1.268</v>
      </c>
      <c r="I143">
        <v>1.268</v>
      </c>
      <c r="J143" t="str">
        <f t="shared" si="10"/>
        <v>rest</v>
      </c>
      <c r="M143">
        <f t="shared" si="11"/>
        <v>0.151</v>
      </c>
      <c r="O143">
        <f t="shared" si="12"/>
        <v>1.4377688649000003E-2</v>
      </c>
      <c r="R143" t="str">
        <f t="shared" si="13"/>
        <v/>
      </c>
    </row>
    <row r="144" spans="1:20" x14ac:dyDescent="0.35">
      <c r="A144" s="1">
        <v>3.4722222222222222E-5</v>
      </c>
      <c r="B144">
        <v>0.20699999999999999</v>
      </c>
      <c r="C144">
        <v>0.20699999999999999</v>
      </c>
      <c r="D144">
        <v>0.20699999999999999</v>
      </c>
      <c r="E144">
        <v>0.20699999999999999</v>
      </c>
      <c r="F144">
        <v>1.2709999999999999</v>
      </c>
      <c r="G144">
        <v>1.2709999999999999</v>
      </c>
      <c r="H144">
        <v>1.2709999999999999</v>
      </c>
      <c r="I144">
        <v>1.2709999999999999</v>
      </c>
      <c r="J144" t="str">
        <f t="shared" si="10"/>
        <v>rest</v>
      </c>
      <c r="M144">
        <f t="shared" si="11"/>
        <v>0.20699999999999999</v>
      </c>
      <c r="O144">
        <f t="shared" si="12"/>
        <v>4.0841046490000029E-3</v>
      </c>
      <c r="R144" t="str">
        <f t="shared" si="13"/>
        <v/>
      </c>
    </row>
    <row r="145" spans="1:20" x14ac:dyDescent="0.35">
      <c r="A145" s="1">
        <v>4.6296296296296294E-5</v>
      </c>
      <c r="B145">
        <v>0.23699999999999999</v>
      </c>
      <c r="C145">
        <v>0.23699999999999999</v>
      </c>
      <c r="D145">
        <v>0.23699999999999999</v>
      </c>
      <c r="E145">
        <v>0.23699999999999999</v>
      </c>
      <c r="F145">
        <v>1.27</v>
      </c>
      <c r="G145">
        <v>1.27</v>
      </c>
      <c r="H145">
        <v>1.27</v>
      </c>
      <c r="I145">
        <v>1.27</v>
      </c>
      <c r="J145" t="str">
        <f t="shared" si="10"/>
        <v>rest</v>
      </c>
      <c r="M145">
        <f t="shared" si="11"/>
        <v>0.23699999999999999</v>
      </c>
      <c r="O145">
        <f t="shared" si="12"/>
        <v>1.1496846490000013E-3</v>
      </c>
      <c r="R145" t="str">
        <f t="shared" si="13"/>
        <v/>
      </c>
    </row>
    <row r="146" spans="1:20" x14ac:dyDescent="0.35">
      <c r="A146" s="1">
        <v>5.7870370370370366E-5</v>
      </c>
      <c r="B146">
        <v>0.18099999999999999</v>
      </c>
      <c r="C146">
        <v>0.18099999999999999</v>
      </c>
      <c r="D146">
        <v>0.18099999999999999</v>
      </c>
      <c r="E146">
        <v>0.18099999999999999</v>
      </c>
      <c r="F146">
        <v>1.2669999999999999</v>
      </c>
      <c r="G146">
        <v>1.2669999999999999</v>
      </c>
      <c r="H146">
        <v>1.2669999999999999</v>
      </c>
      <c r="I146">
        <v>1.2669999999999999</v>
      </c>
      <c r="J146" t="str">
        <f t="shared" si="10"/>
        <v>rest</v>
      </c>
      <c r="M146">
        <f t="shared" si="11"/>
        <v>0.18099999999999999</v>
      </c>
      <c r="O146">
        <f t="shared" si="12"/>
        <v>8.0832686490000024E-3</v>
      </c>
      <c r="R146" t="str">
        <f t="shared" si="13"/>
        <v/>
      </c>
    </row>
    <row r="147" spans="1:20" x14ac:dyDescent="0.35">
      <c r="A147" s="1">
        <v>6.9444444444444444E-5</v>
      </c>
      <c r="B147">
        <v>0.17199999999999999</v>
      </c>
      <c r="C147">
        <v>0.17199999999999999</v>
      </c>
      <c r="D147">
        <v>0.17199999999999999</v>
      </c>
      <c r="E147">
        <v>0.17199999999999999</v>
      </c>
      <c r="F147">
        <v>1.2689999999999999</v>
      </c>
      <c r="G147">
        <v>1.2689999999999999</v>
      </c>
      <c r="H147">
        <v>1.2689999999999999</v>
      </c>
      <c r="I147">
        <v>1.2689999999999999</v>
      </c>
      <c r="J147" t="str">
        <f t="shared" si="10"/>
        <v>rest</v>
      </c>
      <c r="M147">
        <f t="shared" si="11"/>
        <v>0.17199999999999999</v>
      </c>
      <c r="O147">
        <f t="shared" si="12"/>
        <v>9.7825946490000051E-3</v>
      </c>
      <c r="R147" t="str">
        <f t="shared" si="13"/>
        <v/>
      </c>
    </row>
    <row r="148" spans="1:20" x14ac:dyDescent="0.35">
      <c r="A148" s="1">
        <v>8.1018518518518516E-5</v>
      </c>
      <c r="B148">
        <v>0.28100000000000003</v>
      </c>
      <c r="C148">
        <v>0.28100000000000003</v>
      </c>
      <c r="D148">
        <v>0.28100000000000003</v>
      </c>
      <c r="E148">
        <v>0.28100000000000003</v>
      </c>
      <c r="F148">
        <v>1.27</v>
      </c>
      <c r="G148">
        <v>1.27</v>
      </c>
      <c r="H148">
        <v>1.27</v>
      </c>
      <c r="I148">
        <v>1.27</v>
      </c>
      <c r="J148" t="str">
        <f t="shared" si="10"/>
        <v>rest</v>
      </c>
      <c r="M148">
        <f t="shared" si="11"/>
        <v>0.28100000000000003</v>
      </c>
      <c r="O148">
        <f t="shared" si="12"/>
        <v>1.0186864900000038E-4</v>
      </c>
      <c r="R148" t="str">
        <f t="shared" si="13"/>
        <v/>
      </c>
    </row>
    <row r="149" spans="1:20" x14ac:dyDescent="0.35">
      <c r="A149" s="1">
        <v>9.2592592592592588E-5</v>
      </c>
      <c r="B149">
        <v>0.42099999999999999</v>
      </c>
      <c r="C149">
        <v>0.42099999999999999</v>
      </c>
      <c r="D149">
        <v>0.42099999999999999</v>
      </c>
      <c r="E149">
        <v>0.42099999999999999</v>
      </c>
      <c r="F149">
        <v>1.272</v>
      </c>
      <c r="G149">
        <v>1.272</v>
      </c>
      <c r="H149">
        <v>1.272</v>
      </c>
      <c r="I149">
        <v>1.272</v>
      </c>
      <c r="J149" t="s">
        <v>9</v>
      </c>
      <c r="M149">
        <f t="shared" si="11"/>
        <v>0.42099999999999999</v>
      </c>
      <c r="O149">
        <f t="shared" si="12"/>
        <v>2.2527908648999992E-2</v>
      </c>
      <c r="R149" t="str">
        <f t="shared" si="13"/>
        <v/>
      </c>
    </row>
    <row r="150" spans="1:20" x14ac:dyDescent="0.35">
      <c r="A150" s="1">
        <v>1.0416666666666667E-4</v>
      </c>
      <c r="B150">
        <v>0.61899999999999999</v>
      </c>
      <c r="C150">
        <v>0.61899999999999999</v>
      </c>
      <c r="D150">
        <v>0.61899999999999999</v>
      </c>
      <c r="E150">
        <v>0.61899999999999999</v>
      </c>
      <c r="F150">
        <v>1.2709999999999999</v>
      </c>
      <c r="G150">
        <v>1.2709999999999999</v>
      </c>
      <c r="H150">
        <v>1.2709999999999999</v>
      </c>
      <c r="I150">
        <v>1.2709999999999999</v>
      </c>
      <c r="J150" t="str">
        <f t="shared" si="10"/>
        <v>contract</v>
      </c>
      <c r="M150" t="str">
        <f t="shared" si="11"/>
        <v/>
      </c>
      <c r="R150">
        <f t="shared" si="13"/>
        <v>0.61899999999999999</v>
      </c>
      <c r="T150">
        <f t="shared" si="14"/>
        <v>3.9493612900000119E-4</v>
      </c>
    </row>
    <row r="151" spans="1:20" x14ac:dyDescent="0.35">
      <c r="A151" s="1">
        <v>1.1574074074074073E-4</v>
      </c>
      <c r="B151">
        <v>0.7</v>
      </c>
      <c r="C151">
        <v>0.7</v>
      </c>
      <c r="D151">
        <v>0.7</v>
      </c>
      <c r="E151">
        <v>0.7</v>
      </c>
      <c r="F151">
        <v>1.2729999999999999</v>
      </c>
      <c r="G151">
        <v>1.2729999999999999</v>
      </c>
      <c r="H151">
        <v>1.2729999999999999</v>
      </c>
      <c r="I151">
        <v>1.2729999999999999</v>
      </c>
      <c r="J151" t="str">
        <f t="shared" si="10"/>
        <v>contract</v>
      </c>
      <c r="M151" t="str">
        <f t="shared" si="11"/>
        <v/>
      </c>
      <c r="R151">
        <f t="shared" si="13"/>
        <v>0.7</v>
      </c>
      <c r="T151">
        <f t="shared" si="14"/>
        <v>3.7365101289999914E-3</v>
      </c>
    </row>
    <row r="152" spans="1:20" x14ac:dyDescent="0.35">
      <c r="A152" s="1">
        <v>1.273148148148148E-4</v>
      </c>
      <c r="B152">
        <v>0.58399999999999996</v>
      </c>
      <c r="C152">
        <v>0.58399999999999996</v>
      </c>
      <c r="D152">
        <v>0.58399999999999996</v>
      </c>
      <c r="E152">
        <v>0.58399999999999996</v>
      </c>
      <c r="F152">
        <v>1.276</v>
      </c>
      <c r="G152">
        <v>1.276</v>
      </c>
      <c r="H152">
        <v>1.276</v>
      </c>
      <c r="I152">
        <v>1.276</v>
      </c>
      <c r="J152" t="str">
        <f t="shared" si="10"/>
        <v>contract</v>
      </c>
      <c r="M152" t="str">
        <f t="shared" si="11"/>
        <v/>
      </c>
      <c r="R152">
        <f t="shared" si="13"/>
        <v>0.58399999999999996</v>
      </c>
      <c r="T152">
        <f t="shared" si="14"/>
        <v>3.0110461290000067E-3</v>
      </c>
    </row>
    <row r="153" spans="1:20" x14ac:dyDescent="0.35">
      <c r="A153" s="1">
        <v>1.3888888888888889E-4</v>
      </c>
      <c r="B153">
        <v>0.60399999999999998</v>
      </c>
      <c r="C153">
        <v>0.60399999999999998</v>
      </c>
      <c r="D153">
        <v>0.60399999999999998</v>
      </c>
      <c r="E153">
        <v>0.60399999999999998</v>
      </c>
      <c r="F153">
        <v>1.27</v>
      </c>
      <c r="G153">
        <v>1.27</v>
      </c>
      <c r="H153">
        <v>1.27</v>
      </c>
      <c r="I153">
        <v>1.27</v>
      </c>
      <c r="J153" t="str">
        <f t="shared" si="10"/>
        <v>contract</v>
      </c>
      <c r="M153" t="str">
        <f t="shared" si="11"/>
        <v/>
      </c>
      <c r="R153">
        <f t="shared" si="13"/>
        <v>0.60399999999999998</v>
      </c>
      <c r="T153">
        <f t="shared" si="14"/>
        <v>1.2161261290000031E-3</v>
      </c>
    </row>
    <row r="154" spans="1:20" x14ac:dyDescent="0.35">
      <c r="A154" s="1">
        <v>1.5046296296296297E-4</v>
      </c>
      <c r="B154">
        <v>0.55300000000000005</v>
      </c>
      <c r="C154">
        <v>0.55300000000000005</v>
      </c>
      <c r="D154">
        <v>0.55300000000000005</v>
      </c>
      <c r="E154">
        <v>0.55300000000000005</v>
      </c>
      <c r="F154">
        <v>1.2729999999999999</v>
      </c>
      <c r="G154">
        <v>1.2729999999999999</v>
      </c>
      <c r="H154">
        <v>1.2729999999999999</v>
      </c>
      <c r="I154">
        <v>1.2729999999999999</v>
      </c>
      <c r="J154" t="str">
        <f t="shared" si="10"/>
        <v>contract</v>
      </c>
      <c r="M154" t="str">
        <f t="shared" si="11"/>
        <v/>
      </c>
      <c r="R154">
        <f t="shared" si="13"/>
        <v>0.55300000000000005</v>
      </c>
      <c r="T154">
        <f t="shared" si="14"/>
        <v>7.3741721289999965E-3</v>
      </c>
    </row>
    <row r="155" spans="1:20" x14ac:dyDescent="0.35">
      <c r="A155" s="1">
        <v>1.6203703703703703E-4</v>
      </c>
      <c r="B155">
        <v>0.65</v>
      </c>
      <c r="C155">
        <v>0.65</v>
      </c>
      <c r="D155">
        <v>0.65</v>
      </c>
      <c r="E155">
        <v>0.65</v>
      </c>
      <c r="F155">
        <v>1.27</v>
      </c>
      <c r="G155">
        <v>1.27</v>
      </c>
      <c r="H155">
        <v>1.27</v>
      </c>
      <c r="I155">
        <v>1.27</v>
      </c>
      <c r="J155" t="str">
        <f t="shared" si="10"/>
        <v>contract</v>
      </c>
      <c r="M155" t="str">
        <f t="shared" si="11"/>
        <v/>
      </c>
      <c r="R155">
        <f t="shared" si="13"/>
        <v>0.65</v>
      </c>
      <c r="T155">
        <f t="shared" si="14"/>
        <v>1.2381012899999997E-4</v>
      </c>
    </row>
    <row r="156" spans="1:20" x14ac:dyDescent="0.35">
      <c r="A156" s="1">
        <v>1.7361111111111112E-4</v>
      </c>
      <c r="B156">
        <v>0.40899999999999997</v>
      </c>
      <c r="C156">
        <v>0.40899999999999997</v>
      </c>
      <c r="D156">
        <v>0.40899999999999997</v>
      </c>
      <c r="E156">
        <v>0.40899999999999997</v>
      </c>
      <c r="F156">
        <v>1.2709999999999999</v>
      </c>
      <c r="G156">
        <v>1.2709999999999999</v>
      </c>
      <c r="H156">
        <v>1.2709999999999999</v>
      </c>
      <c r="I156">
        <v>1.2709999999999999</v>
      </c>
      <c r="J156" t="str">
        <f t="shared" si="10"/>
        <v>rest</v>
      </c>
      <c r="M156">
        <f t="shared" si="11"/>
        <v>0.40899999999999997</v>
      </c>
      <c r="O156">
        <f t="shared" si="12"/>
        <v>1.906967664899999E-2</v>
      </c>
      <c r="R156" t="str">
        <f t="shared" si="13"/>
        <v/>
      </c>
    </row>
    <row r="157" spans="1:20" x14ac:dyDescent="0.35">
      <c r="A157" s="1">
        <v>1.8518518518518518E-4</v>
      </c>
      <c r="B157">
        <v>0.624</v>
      </c>
      <c r="C157">
        <v>0.624</v>
      </c>
      <c r="D157">
        <v>0.624</v>
      </c>
      <c r="E157">
        <v>0.624</v>
      </c>
      <c r="F157">
        <v>1.27</v>
      </c>
      <c r="G157">
        <v>1.27</v>
      </c>
      <c r="H157">
        <v>1.27</v>
      </c>
      <c r="I157">
        <v>1.27</v>
      </c>
      <c r="J157" t="str">
        <f t="shared" si="10"/>
        <v>contract</v>
      </c>
      <c r="M157" t="str">
        <f t="shared" si="11"/>
        <v/>
      </c>
      <c r="R157">
        <f t="shared" si="13"/>
        <v>0.624</v>
      </c>
      <c r="T157">
        <f t="shared" si="14"/>
        <v>2.2120612900000075E-4</v>
      </c>
    </row>
    <row r="158" spans="1:20" x14ac:dyDescent="0.35">
      <c r="A158" s="1">
        <v>1.9675925925925926E-4</v>
      </c>
      <c r="B158">
        <v>0.59899999999999998</v>
      </c>
      <c r="C158">
        <v>0.59899999999999998</v>
      </c>
      <c r="D158">
        <v>0.59899999999999998</v>
      </c>
      <c r="E158">
        <v>0.59899999999999998</v>
      </c>
      <c r="F158">
        <v>1.268</v>
      </c>
      <c r="G158">
        <v>1.268</v>
      </c>
      <c r="H158">
        <v>1.268</v>
      </c>
      <c r="I158">
        <v>1.268</v>
      </c>
      <c r="J158" t="str">
        <f t="shared" si="10"/>
        <v>contract</v>
      </c>
      <c r="M158" t="str">
        <f t="shared" si="11"/>
        <v/>
      </c>
      <c r="R158">
        <f t="shared" si="13"/>
        <v>0.59899999999999998</v>
      </c>
      <c r="T158">
        <f t="shared" si="14"/>
        <v>1.5898561290000038E-3</v>
      </c>
    </row>
    <row r="159" spans="1:20" x14ac:dyDescent="0.35">
      <c r="A159" s="1">
        <v>2.0833333333333335E-4</v>
      </c>
      <c r="B159">
        <v>0.53</v>
      </c>
      <c r="C159">
        <v>0.53</v>
      </c>
      <c r="D159">
        <v>0.53</v>
      </c>
      <c r="E159">
        <v>0.53</v>
      </c>
      <c r="F159">
        <v>1.2669999999999999</v>
      </c>
      <c r="G159">
        <v>1.2669999999999999</v>
      </c>
      <c r="H159">
        <v>1.2669999999999999</v>
      </c>
      <c r="I159">
        <v>1.2669999999999999</v>
      </c>
      <c r="J159" t="str">
        <f t="shared" si="10"/>
        <v>contract</v>
      </c>
      <c r="M159" t="str">
        <f t="shared" si="11"/>
        <v/>
      </c>
      <c r="R159">
        <f t="shared" si="13"/>
        <v>0.53</v>
      </c>
      <c r="T159">
        <f t="shared" si="14"/>
        <v>1.1853330128999999E-2</v>
      </c>
    </row>
    <row r="160" spans="1:20" x14ac:dyDescent="0.35">
      <c r="A160" s="1">
        <v>2.199074074074074E-4</v>
      </c>
      <c r="B160">
        <v>0.53800000000000003</v>
      </c>
      <c r="C160">
        <v>0.53800000000000003</v>
      </c>
      <c r="D160">
        <v>0.53800000000000003</v>
      </c>
      <c r="E160">
        <v>0.53800000000000003</v>
      </c>
      <c r="F160">
        <v>1.268</v>
      </c>
      <c r="G160">
        <v>1.268</v>
      </c>
      <c r="H160">
        <v>1.268</v>
      </c>
      <c r="I160">
        <v>1.268</v>
      </c>
      <c r="J160" t="str">
        <f t="shared" si="10"/>
        <v>contract</v>
      </c>
      <c r="M160" t="str">
        <f t="shared" si="11"/>
        <v/>
      </c>
      <c r="R160">
        <f t="shared" si="13"/>
        <v>0.53800000000000003</v>
      </c>
      <c r="T160">
        <f t="shared" si="14"/>
        <v>1.0175362128999998E-2</v>
      </c>
    </row>
    <row r="161" spans="1:20" x14ac:dyDescent="0.35">
      <c r="A161" s="1">
        <v>2.3148148148148146E-4</v>
      </c>
      <c r="B161">
        <v>0.502</v>
      </c>
      <c r="C161">
        <v>0.502</v>
      </c>
      <c r="D161">
        <v>0.502</v>
      </c>
      <c r="E161">
        <v>0.502</v>
      </c>
      <c r="F161">
        <v>1.2689999999999999</v>
      </c>
      <c r="G161">
        <v>1.2689999999999999</v>
      </c>
      <c r="H161">
        <v>1.2689999999999999</v>
      </c>
      <c r="I161">
        <v>1.2689999999999999</v>
      </c>
      <c r="J161" t="str">
        <f t="shared" si="10"/>
        <v>contract</v>
      </c>
      <c r="M161" t="str">
        <f t="shared" si="11"/>
        <v/>
      </c>
      <c r="R161">
        <f t="shared" si="13"/>
        <v>0.502</v>
      </c>
      <c r="T161">
        <f t="shared" si="14"/>
        <v>1.8734218129000006E-2</v>
      </c>
    </row>
    <row r="162" spans="1:20" x14ac:dyDescent="0.35">
      <c r="A162" s="1">
        <v>2.4305555555555552E-4</v>
      </c>
      <c r="B162">
        <v>0.66500000000000004</v>
      </c>
      <c r="C162">
        <v>0.66500000000000004</v>
      </c>
      <c r="D162">
        <v>0.66500000000000004</v>
      </c>
      <c r="E162">
        <v>0.66500000000000004</v>
      </c>
      <c r="F162">
        <v>1.27</v>
      </c>
      <c r="G162">
        <v>1.27</v>
      </c>
      <c r="H162">
        <v>1.27</v>
      </c>
      <c r="I162">
        <v>1.27</v>
      </c>
      <c r="J162" t="str">
        <f t="shared" si="10"/>
        <v>contract</v>
      </c>
      <c r="M162" t="str">
        <f t="shared" si="11"/>
        <v/>
      </c>
      <c r="R162">
        <f t="shared" si="13"/>
        <v>0.66500000000000004</v>
      </c>
      <c r="T162">
        <f t="shared" si="14"/>
        <v>6.8262012900000056E-4</v>
      </c>
    </row>
    <row r="163" spans="1:20" x14ac:dyDescent="0.35">
      <c r="A163" s="1">
        <v>2.5462962962962961E-4</v>
      </c>
      <c r="B163">
        <v>0.32600000000000001</v>
      </c>
      <c r="C163">
        <v>0.32600000000000001</v>
      </c>
      <c r="D163">
        <v>0.32600000000000001</v>
      </c>
      <c r="E163">
        <v>0.32600000000000001</v>
      </c>
      <c r="F163">
        <v>1.268</v>
      </c>
      <c r="G163">
        <v>1.268</v>
      </c>
      <c r="H163">
        <v>1.268</v>
      </c>
      <c r="I163">
        <v>1.268</v>
      </c>
      <c r="J163" t="str">
        <f t="shared" si="10"/>
        <v>rest</v>
      </c>
      <c r="M163">
        <f t="shared" si="11"/>
        <v>0.32600000000000001</v>
      </c>
      <c r="O163">
        <f t="shared" si="12"/>
        <v>3.0352386490000004E-3</v>
      </c>
      <c r="R163" t="str">
        <f t="shared" si="13"/>
        <v/>
      </c>
    </row>
    <row r="164" spans="1:20" x14ac:dyDescent="0.35">
      <c r="A164" s="1">
        <v>2.6620370370370372E-4</v>
      </c>
      <c r="B164">
        <v>0.60699999999999998</v>
      </c>
      <c r="C164">
        <v>0.60699999999999998</v>
      </c>
      <c r="D164">
        <v>0.60699999999999998</v>
      </c>
      <c r="E164">
        <v>0.60699999999999998</v>
      </c>
      <c r="F164">
        <v>1.27</v>
      </c>
      <c r="G164">
        <v>1.27</v>
      </c>
      <c r="H164">
        <v>1.27</v>
      </c>
      <c r="I164">
        <v>1.27</v>
      </c>
      <c r="J164" t="str">
        <f t="shared" si="10"/>
        <v>contract</v>
      </c>
      <c r="M164" t="str">
        <f t="shared" si="11"/>
        <v/>
      </c>
      <c r="R164">
        <f t="shared" si="13"/>
        <v>0.60699999999999998</v>
      </c>
      <c r="T164">
        <f t="shared" si="14"/>
        <v>1.0158881290000025E-3</v>
      </c>
    </row>
    <row r="165" spans="1:20" x14ac:dyDescent="0.35">
      <c r="A165" s="1">
        <v>2.7777777777777778E-4</v>
      </c>
      <c r="B165">
        <v>0.52</v>
      </c>
      <c r="C165">
        <v>0.52</v>
      </c>
      <c r="D165">
        <v>0.52</v>
      </c>
      <c r="E165">
        <v>0.52</v>
      </c>
      <c r="F165">
        <v>1.268</v>
      </c>
      <c r="G165">
        <v>1.268</v>
      </c>
      <c r="H165">
        <v>1.268</v>
      </c>
      <c r="I165">
        <v>1.268</v>
      </c>
      <c r="J165" t="str">
        <f t="shared" si="10"/>
        <v>contract</v>
      </c>
      <c r="M165" t="str">
        <f t="shared" si="11"/>
        <v/>
      </c>
      <c r="R165">
        <f t="shared" si="13"/>
        <v>0.52</v>
      </c>
      <c r="T165">
        <f t="shared" si="14"/>
        <v>1.4130790129000002E-2</v>
      </c>
    </row>
    <row r="166" spans="1:20" x14ac:dyDescent="0.35">
      <c r="A166" s="1">
        <v>2.8935185185185189E-4</v>
      </c>
      <c r="B166">
        <v>0.499</v>
      </c>
      <c r="C166">
        <v>0.499</v>
      </c>
      <c r="D166">
        <v>0.499</v>
      </c>
      <c r="E166">
        <v>0.499</v>
      </c>
      <c r="F166">
        <v>1.268</v>
      </c>
      <c r="G166">
        <v>1.268</v>
      </c>
      <c r="H166">
        <v>1.268</v>
      </c>
      <c r="I166">
        <v>1.268</v>
      </c>
      <c r="J166" t="str">
        <f t="shared" si="10"/>
        <v>contract</v>
      </c>
      <c r="M166" t="str">
        <f t="shared" si="11"/>
        <v/>
      </c>
      <c r="R166">
        <f t="shared" si="13"/>
        <v>0.499</v>
      </c>
      <c r="T166">
        <f t="shared" si="14"/>
        <v>1.9564456129000006E-2</v>
      </c>
    </row>
    <row r="167" spans="1:20" x14ac:dyDescent="0.35">
      <c r="A167" s="1">
        <v>3.0092592592592595E-4</v>
      </c>
      <c r="B167">
        <v>0.51</v>
      </c>
      <c r="C167">
        <v>0.51</v>
      </c>
      <c r="D167">
        <v>0.51</v>
      </c>
      <c r="E167">
        <v>0.51</v>
      </c>
      <c r="F167">
        <v>1.268</v>
      </c>
      <c r="G167">
        <v>1.268</v>
      </c>
      <c r="H167">
        <v>1.268</v>
      </c>
      <c r="I167">
        <v>1.268</v>
      </c>
      <c r="J167" t="str">
        <f t="shared" si="10"/>
        <v>contract</v>
      </c>
      <c r="M167" t="str">
        <f t="shared" si="11"/>
        <v/>
      </c>
      <c r="R167">
        <f t="shared" si="13"/>
        <v>0.51</v>
      </c>
      <c r="T167">
        <f t="shared" si="14"/>
        <v>1.6608250129000003E-2</v>
      </c>
    </row>
    <row r="168" spans="1:20" x14ac:dyDescent="0.35">
      <c r="A168" s="1">
        <v>3.1250000000000001E-4</v>
      </c>
      <c r="B168">
        <v>0.59</v>
      </c>
      <c r="C168">
        <v>0.59</v>
      </c>
      <c r="D168">
        <v>0.59</v>
      </c>
      <c r="E168">
        <v>0.59</v>
      </c>
      <c r="F168">
        <v>1.2709999999999999</v>
      </c>
      <c r="G168">
        <v>1.2709999999999999</v>
      </c>
      <c r="H168">
        <v>1.2709999999999999</v>
      </c>
      <c r="I168">
        <v>1.2709999999999999</v>
      </c>
      <c r="J168" t="str">
        <f t="shared" si="10"/>
        <v>contract</v>
      </c>
      <c r="M168" t="str">
        <f t="shared" si="11"/>
        <v/>
      </c>
      <c r="R168">
        <f t="shared" si="13"/>
        <v>0.59</v>
      </c>
      <c r="T168">
        <f t="shared" si="14"/>
        <v>2.3885701290000056E-3</v>
      </c>
    </row>
    <row r="169" spans="1:20" x14ac:dyDescent="0.35">
      <c r="A169" s="1">
        <v>3.2407407407407406E-4</v>
      </c>
      <c r="B169">
        <v>0.748</v>
      </c>
      <c r="C169">
        <v>0.748</v>
      </c>
      <c r="D169">
        <v>0.748</v>
      </c>
      <c r="E169">
        <v>0.748</v>
      </c>
      <c r="F169">
        <v>1.27</v>
      </c>
      <c r="G169">
        <v>1.27</v>
      </c>
      <c r="H169">
        <v>1.27</v>
      </c>
      <c r="I169">
        <v>1.27</v>
      </c>
      <c r="J169" t="str">
        <f t="shared" si="10"/>
        <v>contract</v>
      </c>
      <c r="M169" t="str">
        <f t="shared" si="11"/>
        <v/>
      </c>
      <c r="R169">
        <f t="shared" si="13"/>
        <v>0.748</v>
      </c>
      <c r="T169">
        <f t="shared" si="14"/>
        <v>1.1908702128999995E-2</v>
      </c>
    </row>
    <row r="170" spans="1:20" x14ac:dyDescent="0.35">
      <c r="A170" s="1">
        <v>3.3564814814814812E-4</v>
      </c>
      <c r="B170">
        <v>0.39700000000000002</v>
      </c>
      <c r="C170">
        <v>0.39700000000000002</v>
      </c>
      <c r="D170">
        <v>0.39700000000000002</v>
      </c>
      <c r="E170">
        <v>0.39700000000000002</v>
      </c>
      <c r="F170">
        <v>1.2689999999999999</v>
      </c>
      <c r="G170">
        <v>1.2689999999999999</v>
      </c>
      <c r="H170">
        <v>1.2689999999999999</v>
      </c>
      <c r="I170">
        <v>1.2689999999999999</v>
      </c>
      <c r="J170" t="str">
        <f t="shared" si="10"/>
        <v>rest</v>
      </c>
      <c r="M170">
        <f t="shared" si="11"/>
        <v>0.39700000000000002</v>
      </c>
      <c r="O170">
        <f t="shared" si="12"/>
        <v>1.5899444649000002E-2</v>
      </c>
      <c r="R170" t="str">
        <f t="shared" si="13"/>
        <v/>
      </c>
    </row>
    <row r="171" spans="1:20" x14ac:dyDescent="0.35">
      <c r="A171" s="1">
        <v>3.4722222222222224E-4</v>
      </c>
      <c r="B171">
        <v>0.60799999999999998</v>
      </c>
      <c r="C171">
        <v>0.60799999999999998</v>
      </c>
      <c r="D171">
        <v>0.60799999999999998</v>
      </c>
      <c r="E171">
        <v>0.60799999999999998</v>
      </c>
      <c r="F171">
        <v>1.2689999999999999</v>
      </c>
      <c r="G171">
        <v>1.2689999999999999</v>
      </c>
      <c r="H171">
        <v>1.2689999999999999</v>
      </c>
      <c r="I171">
        <v>1.2689999999999999</v>
      </c>
      <c r="J171" t="str">
        <f t="shared" si="10"/>
        <v>contract</v>
      </c>
      <c r="M171" t="str">
        <f t="shared" si="11"/>
        <v/>
      </c>
      <c r="R171">
        <f t="shared" si="13"/>
        <v>0.60799999999999998</v>
      </c>
      <c r="T171">
        <f t="shared" si="14"/>
        <v>9.5314212900000244E-4</v>
      </c>
    </row>
    <row r="172" spans="1:20" x14ac:dyDescent="0.35">
      <c r="A172" s="1">
        <v>3.5879629629629635E-4</v>
      </c>
      <c r="B172">
        <v>0.52700000000000002</v>
      </c>
      <c r="C172">
        <v>0.52700000000000002</v>
      </c>
      <c r="D172">
        <v>0.52700000000000002</v>
      </c>
      <c r="E172">
        <v>0.52700000000000002</v>
      </c>
      <c r="F172">
        <v>1.268</v>
      </c>
      <c r="G172">
        <v>1.268</v>
      </c>
      <c r="H172">
        <v>1.268</v>
      </c>
      <c r="I172">
        <v>1.268</v>
      </c>
      <c r="J172" t="str">
        <f t="shared" si="10"/>
        <v>contract</v>
      </c>
      <c r="M172" t="str">
        <f t="shared" si="11"/>
        <v/>
      </c>
      <c r="R172">
        <f t="shared" si="13"/>
        <v>0.52700000000000002</v>
      </c>
      <c r="T172">
        <f t="shared" si="14"/>
        <v>1.2515568128999999E-2</v>
      </c>
    </row>
    <row r="173" spans="1:20" x14ac:dyDescent="0.35">
      <c r="A173" s="1">
        <v>3.7037037037037035E-4</v>
      </c>
      <c r="B173">
        <v>0.52900000000000003</v>
      </c>
      <c r="C173">
        <v>0.52900000000000003</v>
      </c>
      <c r="D173">
        <v>0.52900000000000003</v>
      </c>
      <c r="E173">
        <v>0.52900000000000003</v>
      </c>
      <c r="F173">
        <v>1.268</v>
      </c>
      <c r="G173">
        <v>1.268</v>
      </c>
      <c r="H173">
        <v>1.268</v>
      </c>
      <c r="I173">
        <v>1.268</v>
      </c>
      <c r="J173" t="str">
        <f t="shared" si="10"/>
        <v>contract</v>
      </c>
      <c r="M173" t="str">
        <f t="shared" si="11"/>
        <v/>
      </c>
      <c r="R173">
        <f t="shared" si="13"/>
        <v>0.52900000000000003</v>
      </c>
      <c r="T173">
        <f t="shared" si="14"/>
        <v>1.2072076128999999E-2</v>
      </c>
    </row>
    <row r="174" spans="1:20" x14ac:dyDescent="0.35">
      <c r="A174" s="1">
        <v>3.8194444444444446E-4</v>
      </c>
      <c r="B174">
        <v>0.52200000000000002</v>
      </c>
      <c r="C174">
        <v>0.52200000000000002</v>
      </c>
      <c r="D174">
        <v>0.52200000000000002</v>
      </c>
      <c r="E174">
        <v>0.52200000000000002</v>
      </c>
      <c r="F174">
        <v>1.2689999999999999</v>
      </c>
      <c r="G174">
        <v>1.2689999999999999</v>
      </c>
      <c r="H174">
        <v>1.2689999999999999</v>
      </c>
      <c r="I174">
        <v>1.2689999999999999</v>
      </c>
      <c r="J174" t="str">
        <f t="shared" si="10"/>
        <v>contract</v>
      </c>
      <c r="M174" t="str">
        <f t="shared" si="11"/>
        <v/>
      </c>
      <c r="R174">
        <f t="shared" si="13"/>
        <v>0.52200000000000002</v>
      </c>
      <c r="T174">
        <f t="shared" si="14"/>
        <v>1.3659298129000002E-2</v>
      </c>
    </row>
    <row r="175" spans="1:20" x14ac:dyDescent="0.35">
      <c r="A175" s="1">
        <v>3.9351851851851852E-4</v>
      </c>
      <c r="B175">
        <v>0.56699999999999995</v>
      </c>
      <c r="C175">
        <v>0.56699999999999995</v>
      </c>
      <c r="D175">
        <v>0.56699999999999995</v>
      </c>
      <c r="E175">
        <v>0.56699999999999995</v>
      </c>
      <c r="F175">
        <v>1.272</v>
      </c>
      <c r="G175">
        <v>1.272</v>
      </c>
      <c r="H175">
        <v>1.272</v>
      </c>
      <c r="I175">
        <v>1.272</v>
      </c>
      <c r="J175" t="str">
        <f t="shared" si="10"/>
        <v>contract</v>
      </c>
      <c r="M175" t="str">
        <f t="shared" si="11"/>
        <v/>
      </c>
      <c r="R175">
        <f t="shared" si="13"/>
        <v>0.56699999999999995</v>
      </c>
      <c r="T175">
        <f t="shared" si="14"/>
        <v>5.1657281290000108E-3</v>
      </c>
    </row>
    <row r="176" spans="1:20" x14ac:dyDescent="0.35">
      <c r="A176" s="1">
        <v>4.0509259259259258E-4</v>
      </c>
      <c r="B176">
        <v>0.628</v>
      </c>
      <c r="C176">
        <v>0.628</v>
      </c>
      <c r="D176">
        <v>0.628</v>
      </c>
      <c r="E176">
        <v>0.628</v>
      </c>
      <c r="F176">
        <v>1.27</v>
      </c>
      <c r="G176">
        <v>1.27</v>
      </c>
      <c r="H176">
        <v>1.27</v>
      </c>
      <c r="I176">
        <v>1.27</v>
      </c>
      <c r="J176" t="str">
        <f t="shared" si="10"/>
        <v>contract</v>
      </c>
      <c r="M176" t="str">
        <f t="shared" si="11"/>
        <v/>
      </c>
      <c r="R176">
        <f t="shared" si="13"/>
        <v>0.628</v>
      </c>
      <c r="T176">
        <f t="shared" si="14"/>
        <v>1.1822212900000047E-4</v>
      </c>
    </row>
    <row r="177" spans="1:20" x14ac:dyDescent="0.35">
      <c r="A177" s="1">
        <v>4.1666666666666669E-4</v>
      </c>
      <c r="B177">
        <v>0.317</v>
      </c>
      <c r="C177">
        <v>0.317</v>
      </c>
      <c r="D177">
        <v>0.317</v>
      </c>
      <c r="E177">
        <v>0.317</v>
      </c>
      <c r="F177">
        <v>1.27</v>
      </c>
      <c r="G177">
        <v>1.27</v>
      </c>
      <c r="H177">
        <v>1.27</v>
      </c>
      <c r="I177">
        <v>1.27</v>
      </c>
      <c r="J177" t="str">
        <f t="shared" si="10"/>
        <v>rest</v>
      </c>
      <c r="M177">
        <f t="shared" si="11"/>
        <v>0.317</v>
      </c>
      <c r="O177">
        <f t="shared" si="12"/>
        <v>2.1245646489999994E-3</v>
      </c>
      <c r="R177" t="str">
        <f t="shared" si="13"/>
        <v/>
      </c>
    </row>
    <row r="178" spans="1:20" x14ac:dyDescent="0.35">
      <c r="A178" s="1">
        <v>4.2824074074074075E-4</v>
      </c>
      <c r="B178">
        <v>0.56699999999999995</v>
      </c>
      <c r="C178">
        <v>0.56699999999999995</v>
      </c>
      <c r="D178">
        <v>0.56699999999999995</v>
      </c>
      <c r="E178">
        <v>0.56699999999999995</v>
      </c>
      <c r="F178">
        <v>1.268</v>
      </c>
      <c r="G178">
        <v>1.268</v>
      </c>
      <c r="H178">
        <v>1.268</v>
      </c>
      <c r="I178">
        <v>1.268</v>
      </c>
      <c r="J178" t="str">
        <f t="shared" si="10"/>
        <v>contract</v>
      </c>
      <c r="M178" t="str">
        <f t="shared" si="11"/>
        <v/>
      </c>
      <c r="R178">
        <f t="shared" si="13"/>
        <v>0.56699999999999995</v>
      </c>
      <c r="T178">
        <f t="shared" si="14"/>
        <v>5.1657281290000108E-3</v>
      </c>
    </row>
    <row r="179" spans="1:20" x14ac:dyDescent="0.35">
      <c r="A179" s="1">
        <v>4.3981481481481481E-4</v>
      </c>
      <c r="B179">
        <v>0.499</v>
      </c>
      <c r="C179">
        <v>0.499</v>
      </c>
      <c r="D179">
        <v>0.499</v>
      </c>
      <c r="E179">
        <v>0.499</v>
      </c>
      <c r="F179">
        <v>1.2689999999999999</v>
      </c>
      <c r="G179">
        <v>1.2689999999999999</v>
      </c>
      <c r="H179">
        <v>1.2689999999999999</v>
      </c>
      <c r="I179">
        <v>1.2689999999999999</v>
      </c>
      <c r="J179" t="str">
        <f t="shared" si="10"/>
        <v>contract</v>
      </c>
      <c r="M179" t="str">
        <f t="shared" si="11"/>
        <v/>
      </c>
      <c r="R179">
        <f t="shared" si="13"/>
        <v>0.499</v>
      </c>
      <c r="T179">
        <f t="shared" si="14"/>
        <v>1.9564456129000006E-2</v>
      </c>
    </row>
    <row r="180" spans="1:20" x14ac:dyDescent="0.35">
      <c r="A180" s="1">
        <v>4.5138888888888892E-4</v>
      </c>
      <c r="B180">
        <v>0.48499999999999999</v>
      </c>
      <c r="C180">
        <v>0.48499999999999999</v>
      </c>
      <c r="D180">
        <v>0.48499999999999999</v>
      </c>
      <c r="E180">
        <v>0.48499999999999999</v>
      </c>
      <c r="F180">
        <v>1.2709999999999999</v>
      </c>
      <c r="G180">
        <v>1.2709999999999999</v>
      </c>
      <c r="H180">
        <v>1.2709999999999999</v>
      </c>
      <c r="I180">
        <v>1.2709999999999999</v>
      </c>
      <c r="J180" t="str">
        <f t="shared" si="10"/>
        <v>contract</v>
      </c>
      <c r="M180" t="str">
        <f t="shared" si="11"/>
        <v/>
      </c>
      <c r="R180">
        <f t="shared" si="13"/>
        <v>0.48499999999999999</v>
      </c>
      <c r="T180">
        <f t="shared" si="14"/>
        <v>2.3676900129000013E-2</v>
      </c>
    </row>
    <row r="181" spans="1:20" x14ac:dyDescent="0.35">
      <c r="A181" s="1">
        <v>4.6296296296296293E-4</v>
      </c>
      <c r="B181">
        <v>0.48199999999999998</v>
      </c>
      <c r="C181">
        <v>0.48199999999999998</v>
      </c>
      <c r="D181">
        <v>0.48199999999999998</v>
      </c>
      <c r="E181">
        <v>0.48199999999999998</v>
      </c>
      <c r="F181">
        <v>1.2689999999999999</v>
      </c>
      <c r="G181">
        <v>1.2689999999999999</v>
      </c>
      <c r="H181">
        <v>1.2689999999999999</v>
      </c>
      <c r="I181">
        <v>1.2689999999999999</v>
      </c>
      <c r="J181" t="str">
        <f t="shared" si="10"/>
        <v>contract</v>
      </c>
      <c r="M181" t="str">
        <f t="shared" si="11"/>
        <v/>
      </c>
      <c r="R181">
        <f t="shared" si="13"/>
        <v>0.48199999999999998</v>
      </c>
      <c r="T181">
        <f t="shared" si="14"/>
        <v>2.4609138129000011E-2</v>
      </c>
    </row>
    <row r="182" spans="1:20" x14ac:dyDescent="0.35">
      <c r="A182" s="1">
        <v>4.7453703703703704E-4</v>
      </c>
      <c r="B182">
        <v>0.53400000000000003</v>
      </c>
      <c r="C182">
        <v>0.53400000000000003</v>
      </c>
      <c r="D182">
        <v>0.53400000000000003</v>
      </c>
      <c r="E182">
        <v>0.53400000000000003</v>
      </c>
      <c r="F182">
        <v>1.27</v>
      </c>
      <c r="G182">
        <v>1.27</v>
      </c>
      <c r="H182">
        <v>1.27</v>
      </c>
      <c r="I182">
        <v>1.27</v>
      </c>
      <c r="J182" t="str">
        <f t="shared" si="10"/>
        <v>contract</v>
      </c>
      <c r="M182" t="str">
        <f t="shared" si="11"/>
        <v/>
      </c>
      <c r="R182">
        <f t="shared" si="13"/>
        <v>0.53400000000000003</v>
      </c>
      <c r="T182">
        <f t="shared" si="14"/>
        <v>1.0998346128999999E-2</v>
      </c>
    </row>
    <row r="183" spans="1:20" x14ac:dyDescent="0.35">
      <c r="A183" s="1">
        <v>4.8611111111111104E-4</v>
      </c>
      <c r="B183">
        <v>0.58799999999999997</v>
      </c>
      <c r="C183">
        <v>0.58799999999999997</v>
      </c>
      <c r="D183">
        <v>0.58799999999999997</v>
      </c>
      <c r="E183">
        <v>0.58799999999999997</v>
      </c>
      <c r="F183">
        <v>1.2689999999999999</v>
      </c>
      <c r="G183">
        <v>1.2689999999999999</v>
      </c>
      <c r="H183">
        <v>1.2689999999999999</v>
      </c>
      <c r="I183">
        <v>1.2689999999999999</v>
      </c>
      <c r="J183" t="str">
        <f t="shared" si="10"/>
        <v>contract</v>
      </c>
      <c r="M183" t="str">
        <f t="shared" si="11"/>
        <v/>
      </c>
      <c r="R183">
        <f t="shared" si="13"/>
        <v>0.58799999999999997</v>
      </c>
      <c r="T183">
        <f t="shared" si="14"/>
        <v>2.5880621290000059E-3</v>
      </c>
    </row>
    <row r="184" spans="1:20" x14ac:dyDescent="0.35">
      <c r="A184" s="1">
        <v>4.9768518518518521E-4</v>
      </c>
      <c r="B184">
        <v>0.33900000000000002</v>
      </c>
      <c r="C184">
        <v>0.33900000000000002</v>
      </c>
      <c r="D184">
        <v>0.33900000000000002</v>
      </c>
      <c r="E184">
        <v>0.33900000000000002</v>
      </c>
      <c r="F184">
        <v>1.27</v>
      </c>
      <c r="G184">
        <v>1.27</v>
      </c>
      <c r="H184">
        <v>1.27</v>
      </c>
      <c r="I184">
        <v>1.27</v>
      </c>
      <c r="J184" t="str">
        <f t="shared" si="10"/>
        <v>rest</v>
      </c>
      <c r="M184">
        <f t="shared" si="11"/>
        <v>0.33900000000000002</v>
      </c>
      <c r="O184">
        <f t="shared" si="12"/>
        <v>4.6366566490000016E-3</v>
      </c>
      <c r="R184" t="str">
        <f t="shared" si="13"/>
        <v/>
      </c>
    </row>
    <row r="185" spans="1:20" x14ac:dyDescent="0.35">
      <c r="A185" s="1">
        <v>5.0925925925925921E-4</v>
      </c>
      <c r="B185">
        <v>0.50900000000000001</v>
      </c>
      <c r="C185">
        <v>0.50900000000000001</v>
      </c>
      <c r="D185">
        <v>0.50900000000000001</v>
      </c>
      <c r="E185">
        <v>0.50900000000000001</v>
      </c>
      <c r="F185">
        <v>1.2689999999999999</v>
      </c>
      <c r="G185">
        <v>1.2689999999999999</v>
      </c>
      <c r="H185">
        <v>1.2689999999999999</v>
      </c>
      <c r="I185">
        <v>1.2689999999999999</v>
      </c>
      <c r="J185" t="str">
        <f t="shared" si="10"/>
        <v>contract</v>
      </c>
      <c r="M185" t="str">
        <f t="shared" si="11"/>
        <v/>
      </c>
      <c r="R185">
        <f t="shared" si="13"/>
        <v>0.50900000000000001</v>
      </c>
      <c r="T185">
        <f t="shared" si="14"/>
        <v>1.6866996129000004E-2</v>
      </c>
    </row>
    <row r="186" spans="1:20" x14ac:dyDescent="0.35">
      <c r="A186" s="1">
        <v>5.2083333333333333E-4</v>
      </c>
      <c r="B186">
        <v>0.54</v>
      </c>
      <c r="C186">
        <v>0.54</v>
      </c>
      <c r="D186">
        <v>0.54</v>
      </c>
      <c r="E186">
        <v>0.54</v>
      </c>
      <c r="F186">
        <v>1.2689999999999999</v>
      </c>
      <c r="G186">
        <v>1.2689999999999999</v>
      </c>
      <c r="H186">
        <v>1.2689999999999999</v>
      </c>
      <c r="I186">
        <v>1.2689999999999999</v>
      </c>
      <c r="J186" t="str">
        <f t="shared" si="10"/>
        <v>contract</v>
      </c>
      <c r="M186" t="str">
        <f t="shared" si="11"/>
        <v/>
      </c>
      <c r="R186">
        <f t="shared" si="13"/>
        <v>0.54</v>
      </c>
      <c r="T186">
        <f t="shared" si="14"/>
        <v>9.7758701289999972E-3</v>
      </c>
    </row>
    <row r="187" spans="1:20" x14ac:dyDescent="0.35">
      <c r="A187" s="1">
        <v>5.3240740740740744E-4</v>
      </c>
      <c r="B187">
        <v>0.496</v>
      </c>
      <c r="C187">
        <v>0.496</v>
      </c>
      <c r="D187">
        <v>0.496</v>
      </c>
      <c r="E187">
        <v>0.496</v>
      </c>
      <c r="F187">
        <v>1.2689999999999999</v>
      </c>
      <c r="G187">
        <v>1.2689999999999999</v>
      </c>
      <c r="H187">
        <v>1.2689999999999999</v>
      </c>
      <c r="I187">
        <v>1.2689999999999999</v>
      </c>
      <c r="J187" t="str">
        <f t="shared" si="10"/>
        <v>contract</v>
      </c>
      <c r="M187" t="str">
        <f t="shared" si="11"/>
        <v/>
      </c>
      <c r="R187">
        <f t="shared" si="13"/>
        <v>0.496</v>
      </c>
      <c r="T187">
        <f t="shared" si="14"/>
        <v>2.0412694129000007E-2</v>
      </c>
    </row>
    <row r="188" spans="1:20" x14ac:dyDescent="0.35">
      <c r="A188" s="1">
        <v>5.4398148148148144E-4</v>
      </c>
      <c r="B188">
        <v>0.505</v>
      </c>
      <c r="C188">
        <v>0.505</v>
      </c>
      <c r="D188">
        <v>0.505</v>
      </c>
      <c r="E188">
        <v>0.505</v>
      </c>
      <c r="F188">
        <v>1.27</v>
      </c>
      <c r="G188">
        <v>1.27</v>
      </c>
      <c r="H188">
        <v>1.27</v>
      </c>
      <c r="I188">
        <v>1.27</v>
      </c>
      <c r="J188" t="str">
        <f t="shared" si="10"/>
        <v>contract</v>
      </c>
      <c r="M188" t="str">
        <f t="shared" si="11"/>
        <v/>
      </c>
      <c r="R188">
        <f t="shared" si="13"/>
        <v>0.505</v>
      </c>
      <c r="T188">
        <f t="shared" si="14"/>
        <v>1.7921980129000006E-2</v>
      </c>
    </row>
    <row r="189" spans="1:20" x14ac:dyDescent="0.35">
      <c r="A189" s="1">
        <v>5.5555555555555556E-4</v>
      </c>
      <c r="B189">
        <v>0.50700000000000001</v>
      </c>
      <c r="C189">
        <v>0.50700000000000001</v>
      </c>
      <c r="D189">
        <v>0.50700000000000001</v>
      </c>
      <c r="E189">
        <v>0.50700000000000001</v>
      </c>
      <c r="F189">
        <v>1.27</v>
      </c>
      <c r="G189">
        <v>1.27</v>
      </c>
      <c r="H189">
        <v>1.27</v>
      </c>
      <c r="I189">
        <v>1.27</v>
      </c>
      <c r="J189" t="str">
        <f t="shared" si="10"/>
        <v>contract</v>
      </c>
      <c r="M189" t="str">
        <f t="shared" si="11"/>
        <v/>
      </c>
      <c r="R189">
        <f t="shared" si="13"/>
        <v>0.50700000000000001</v>
      </c>
      <c r="T189">
        <f t="shared" si="14"/>
        <v>1.7390488129000004E-2</v>
      </c>
    </row>
    <row r="190" spans="1:20" x14ac:dyDescent="0.35">
      <c r="A190" s="1">
        <v>5.6712962962962956E-4</v>
      </c>
      <c r="B190">
        <v>0.57199999999999995</v>
      </c>
      <c r="C190">
        <v>0.57199999999999995</v>
      </c>
      <c r="D190">
        <v>0.57199999999999995</v>
      </c>
      <c r="E190">
        <v>0.57199999999999995</v>
      </c>
      <c r="F190">
        <v>1.2709999999999999</v>
      </c>
      <c r="G190">
        <v>1.2709999999999999</v>
      </c>
      <c r="H190">
        <v>1.2709999999999999</v>
      </c>
      <c r="I190">
        <v>1.2709999999999999</v>
      </c>
      <c r="J190" t="str">
        <f t="shared" si="10"/>
        <v>contract</v>
      </c>
      <c r="M190" t="str">
        <f t="shared" si="11"/>
        <v/>
      </c>
      <c r="R190">
        <f t="shared" si="13"/>
        <v>0.57199999999999995</v>
      </c>
      <c r="T190">
        <f t="shared" si="14"/>
        <v>4.4719981290000099E-3</v>
      </c>
    </row>
    <row r="191" spans="1:20" x14ac:dyDescent="0.35">
      <c r="A191" s="1">
        <v>5.7870370370370378E-4</v>
      </c>
      <c r="B191">
        <v>0.374</v>
      </c>
      <c r="C191">
        <v>0.374</v>
      </c>
      <c r="D191">
        <v>0.374</v>
      </c>
      <c r="E191">
        <v>0.374</v>
      </c>
      <c r="F191">
        <v>1.272</v>
      </c>
      <c r="G191">
        <v>1.272</v>
      </c>
      <c r="H191">
        <v>1.272</v>
      </c>
      <c r="I191">
        <v>1.272</v>
      </c>
      <c r="J191" t="str">
        <f t="shared" si="10"/>
        <v>rest</v>
      </c>
      <c r="M191">
        <f t="shared" si="11"/>
        <v>0.374</v>
      </c>
      <c r="O191">
        <f t="shared" si="12"/>
        <v>1.0628166648999997E-2</v>
      </c>
      <c r="R191" t="str">
        <f t="shared" si="13"/>
        <v/>
      </c>
    </row>
    <row r="192" spans="1:20" x14ac:dyDescent="0.35">
      <c r="A192" s="1">
        <v>5.9027777777777778E-4</v>
      </c>
      <c r="B192">
        <v>0.52900000000000003</v>
      </c>
      <c r="C192">
        <v>0.52900000000000003</v>
      </c>
      <c r="D192">
        <v>0.52900000000000003</v>
      </c>
      <c r="E192">
        <v>0.52900000000000003</v>
      </c>
      <c r="F192">
        <v>1.2709999999999999</v>
      </c>
      <c r="G192">
        <v>1.2709999999999999</v>
      </c>
      <c r="H192">
        <v>1.2709999999999999</v>
      </c>
      <c r="I192">
        <v>1.2709999999999999</v>
      </c>
      <c r="J192" t="str">
        <f t="shared" si="10"/>
        <v>contract</v>
      </c>
      <c r="M192" t="str">
        <f t="shared" si="11"/>
        <v/>
      </c>
      <c r="R192">
        <f t="shared" si="13"/>
        <v>0.52900000000000003</v>
      </c>
      <c r="T192">
        <f t="shared" si="14"/>
        <v>1.2072076128999999E-2</v>
      </c>
    </row>
    <row r="193" spans="1:20" x14ac:dyDescent="0.35">
      <c r="A193" s="1">
        <v>6.018518518518519E-4</v>
      </c>
      <c r="B193">
        <v>0.54600000000000004</v>
      </c>
      <c r="C193">
        <v>0.54600000000000004</v>
      </c>
      <c r="D193">
        <v>0.54600000000000004</v>
      </c>
      <c r="E193">
        <v>0.54600000000000004</v>
      </c>
      <c r="F193">
        <v>1.2709999999999999</v>
      </c>
      <c r="G193">
        <v>1.2709999999999999</v>
      </c>
      <c r="H193">
        <v>1.2709999999999999</v>
      </c>
      <c r="I193">
        <v>1.2709999999999999</v>
      </c>
      <c r="J193" t="str">
        <f t="shared" si="10"/>
        <v>contract</v>
      </c>
      <c r="M193" t="str">
        <f t="shared" si="11"/>
        <v/>
      </c>
      <c r="R193">
        <f t="shared" si="13"/>
        <v>0.54600000000000004</v>
      </c>
      <c r="T193">
        <f t="shared" si="14"/>
        <v>8.6253941289999962E-3</v>
      </c>
    </row>
    <row r="194" spans="1:20" x14ac:dyDescent="0.35">
      <c r="A194" s="1">
        <v>6.134259259259259E-4</v>
      </c>
      <c r="B194">
        <v>0.54100000000000004</v>
      </c>
      <c r="C194">
        <v>0.54100000000000004</v>
      </c>
      <c r="D194">
        <v>0.54100000000000004</v>
      </c>
      <c r="E194">
        <v>0.54100000000000004</v>
      </c>
      <c r="F194">
        <v>1.2709999999999999</v>
      </c>
      <c r="G194">
        <v>1.2709999999999999</v>
      </c>
      <c r="H194">
        <v>1.2709999999999999</v>
      </c>
      <c r="I194">
        <v>1.2709999999999999</v>
      </c>
      <c r="J194" t="str">
        <f t="shared" si="10"/>
        <v>contract</v>
      </c>
      <c r="M194" t="str">
        <f t="shared" si="11"/>
        <v/>
      </c>
      <c r="R194">
        <f t="shared" si="13"/>
        <v>0.54100000000000004</v>
      </c>
      <c r="T194">
        <f t="shared" si="14"/>
        <v>9.5791241289999978E-3</v>
      </c>
    </row>
    <row r="195" spans="1:20" x14ac:dyDescent="0.35">
      <c r="A195" s="1">
        <v>6.2500000000000001E-4</v>
      </c>
      <c r="B195">
        <v>0.51200000000000001</v>
      </c>
      <c r="C195">
        <v>0.51200000000000001</v>
      </c>
      <c r="D195">
        <v>0.51200000000000001</v>
      </c>
      <c r="E195">
        <v>0.51200000000000001</v>
      </c>
      <c r="F195">
        <v>1.2729999999999999</v>
      </c>
      <c r="G195">
        <v>1.2729999999999999</v>
      </c>
      <c r="H195">
        <v>1.2729999999999999</v>
      </c>
      <c r="I195">
        <v>1.2729999999999999</v>
      </c>
      <c r="J195" t="str">
        <f t="shared" ref="J195:J258" si="15">IF(E195&gt;0.41,"contract","rest")</f>
        <v>contract</v>
      </c>
      <c r="M195" t="str">
        <f t="shared" ref="M195:M258" si="16">IF(J195="rest",E195,"")</f>
        <v/>
      </c>
      <c r="R195">
        <f t="shared" ref="R195:R258" si="17">IF(J195="contract",E195,"")</f>
        <v>0.51200000000000001</v>
      </c>
      <c r="T195">
        <f t="shared" ref="T195:T258" si="18">(R195-0.638873)^2</f>
        <v>1.6096758129000004E-2</v>
      </c>
    </row>
    <row r="196" spans="1:20" x14ac:dyDescent="0.35">
      <c r="A196" s="1">
        <v>6.3657407407407402E-4</v>
      </c>
      <c r="B196">
        <v>0.51800000000000002</v>
      </c>
      <c r="C196">
        <v>0.51800000000000002</v>
      </c>
      <c r="D196">
        <v>0.51800000000000002</v>
      </c>
      <c r="E196">
        <v>0.51800000000000002</v>
      </c>
      <c r="F196">
        <v>1.272</v>
      </c>
      <c r="G196">
        <v>1.272</v>
      </c>
      <c r="H196">
        <v>1.272</v>
      </c>
      <c r="I196">
        <v>1.272</v>
      </c>
      <c r="J196" t="str">
        <f t="shared" si="15"/>
        <v>contract</v>
      </c>
      <c r="M196" t="str">
        <f t="shared" si="16"/>
        <v/>
      </c>
      <c r="R196">
        <f t="shared" si="17"/>
        <v>0.51800000000000002</v>
      </c>
      <c r="T196">
        <f t="shared" si="18"/>
        <v>1.4610282129000002E-2</v>
      </c>
    </row>
    <row r="197" spans="1:20" x14ac:dyDescent="0.35">
      <c r="A197" s="1">
        <v>6.4814814814814813E-4</v>
      </c>
      <c r="B197">
        <v>0.68200000000000005</v>
      </c>
      <c r="C197">
        <v>0.68200000000000005</v>
      </c>
      <c r="D197">
        <v>0.68200000000000005</v>
      </c>
      <c r="E197">
        <v>0.68200000000000005</v>
      </c>
      <c r="F197">
        <v>1.2649999999999999</v>
      </c>
      <c r="G197">
        <v>1.2649999999999999</v>
      </c>
      <c r="H197">
        <v>1.2649999999999999</v>
      </c>
      <c r="I197">
        <v>1.2649999999999999</v>
      </c>
      <c r="J197" t="str">
        <f t="shared" si="15"/>
        <v>contract</v>
      </c>
      <c r="M197" t="str">
        <f t="shared" si="16"/>
        <v/>
      </c>
      <c r="R197">
        <f t="shared" si="17"/>
        <v>0.68200000000000005</v>
      </c>
      <c r="T197">
        <f t="shared" si="18"/>
        <v>1.8599381290000023E-3</v>
      </c>
    </row>
    <row r="198" spans="1:20" x14ac:dyDescent="0.35">
      <c r="A198" s="1">
        <v>6.5972222222222213E-4</v>
      </c>
      <c r="B198">
        <v>0.57599999999999996</v>
      </c>
      <c r="C198">
        <v>0.57599999999999996</v>
      </c>
      <c r="D198">
        <v>0.57599999999999996</v>
      </c>
      <c r="E198">
        <v>0.57599999999999996</v>
      </c>
      <c r="F198">
        <v>1.2649999999999999</v>
      </c>
      <c r="G198">
        <v>1.2649999999999999</v>
      </c>
      <c r="H198">
        <v>1.2649999999999999</v>
      </c>
      <c r="I198">
        <v>1.2649999999999999</v>
      </c>
      <c r="J198" t="str">
        <f t="shared" si="15"/>
        <v>contract</v>
      </c>
      <c r="M198" t="str">
        <f t="shared" si="16"/>
        <v/>
      </c>
      <c r="R198">
        <f t="shared" si="17"/>
        <v>0.57599999999999996</v>
      </c>
      <c r="T198">
        <f t="shared" si="18"/>
        <v>3.9530141290000089E-3</v>
      </c>
    </row>
    <row r="199" spans="1:20" x14ac:dyDescent="0.35">
      <c r="A199" s="1">
        <v>6.7129629629629625E-4</v>
      </c>
      <c r="B199">
        <v>0.748</v>
      </c>
      <c r="C199">
        <v>0.748</v>
      </c>
      <c r="D199">
        <v>0.748</v>
      </c>
      <c r="E199">
        <v>0.748</v>
      </c>
      <c r="F199">
        <v>1.27</v>
      </c>
      <c r="G199">
        <v>1.27</v>
      </c>
      <c r="H199">
        <v>1.27</v>
      </c>
      <c r="I199">
        <v>1.27</v>
      </c>
      <c r="J199" t="str">
        <f t="shared" si="15"/>
        <v>contract</v>
      </c>
      <c r="M199" t="str">
        <f t="shared" si="16"/>
        <v/>
      </c>
      <c r="R199">
        <f t="shared" si="17"/>
        <v>0.748</v>
      </c>
      <c r="T199">
        <f t="shared" si="18"/>
        <v>1.1908702128999995E-2</v>
      </c>
    </row>
    <row r="200" spans="1:20" x14ac:dyDescent="0.35">
      <c r="A200" s="1">
        <v>6.8287037037037025E-4</v>
      </c>
      <c r="B200">
        <v>0.57599999999999996</v>
      </c>
      <c r="C200">
        <v>0.57599999999999996</v>
      </c>
      <c r="D200">
        <v>0.57599999999999996</v>
      </c>
      <c r="E200">
        <v>0.57599999999999996</v>
      </c>
      <c r="F200">
        <v>1.2709999999999999</v>
      </c>
      <c r="G200">
        <v>1.2709999999999999</v>
      </c>
      <c r="H200">
        <v>1.2709999999999999</v>
      </c>
      <c r="I200">
        <v>1.2709999999999999</v>
      </c>
      <c r="J200" t="str">
        <f t="shared" si="15"/>
        <v>contract</v>
      </c>
      <c r="M200" t="str">
        <f t="shared" si="16"/>
        <v/>
      </c>
      <c r="R200">
        <f t="shared" si="17"/>
        <v>0.57599999999999996</v>
      </c>
      <c r="T200">
        <f t="shared" si="18"/>
        <v>3.9530141290000089E-3</v>
      </c>
    </row>
    <row r="201" spans="1:20" x14ac:dyDescent="0.35">
      <c r="A201" s="1">
        <v>6.9444444444444447E-4</v>
      </c>
      <c r="B201">
        <v>0.52700000000000002</v>
      </c>
      <c r="C201">
        <v>0.52700000000000002</v>
      </c>
      <c r="D201">
        <v>0.52700000000000002</v>
      </c>
      <c r="E201">
        <v>0.52700000000000002</v>
      </c>
      <c r="F201">
        <v>1.2729999999999999</v>
      </c>
      <c r="G201">
        <v>1.2729999999999999</v>
      </c>
      <c r="H201">
        <v>1.2729999999999999</v>
      </c>
      <c r="I201">
        <v>1.2729999999999999</v>
      </c>
      <c r="J201" t="str">
        <f t="shared" si="15"/>
        <v>contract</v>
      </c>
      <c r="M201" t="str">
        <f t="shared" si="16"/>
        <v/>
      </c>
      <c r="R201">
        <f t="shared" si="17"/>
        <v>0.52700000000000002</v>
      </c>
      <c r="T201">
        <f t="shared" si="18"/>
        <v>1.2515568128999999E-2</v>
      </c>
    </row>
    <row r="202" spans="1:20" x14ac:dyDescent="0.35">
      <c r="A202" s="1">
        <v>7.0601851851851847E-4</v>
      </c>
      <c r="B202">
        <v>0.52</v>
      </c>
      <c r="C202">
        <v>0.52</v>
      </c>
      <c r="D202">
        <v>0.52</v>
      </c>
      <c r="E202">
        <v>0.52</v>
      </c>
      <c r="F202">
        <v>1.2709999999999999</v>
      </c>
      <c r="G202">
        <v>1.2709999999999999</v>
      </c>
      <c r="H202">
        <v>1.2709999999999999</v>
      </c>
      <c r="I202">
        <v>1.2709999999999999</v>
      </c>
      <c r="J202" t="str">
        <f t="shared" si="15"/>
        <v>contract</v>
      </c>
      <c r="M202" t="str">
        <f t="shared" si="16"/>
        <v/>
      </c>
      <c r="R202">
        <f t="shared" si="17"/>
        <v>0.52</v>
      </c>
      <c r="T202">
        <f t="shared" si="18"/>
        <v>1.4130790129000002E-2</v>
      </c>
    </row>
    <row r="203" spans="1:20" x14ac:dyDescent="0.35">
      <c r="A203" s="1">
        <v>7.175925925925927E-4</v>
      </c>
      <c r="B203">
        <v>0.5</v>
      </c>
      <c r="C203">
        <v>0.5</v>
      </c>
      <c r="D203">
        <v>0.5</v>
      </c>
      <c r="E203">
        <v>0.5</v>
      </c>
      <c r="F203">
        <v>1.2689999999999999</v>
      </c>
      <c r="G203">
        <v>1.2689999999999999</v>
      </c>
      <c r="H203">
        <v>1.2689999999999999</v>
      </c>
      <c r="I203">
        <v>1.2689999999999999</v>
      </c>
      <c r="J203" t="str">
        <f t="shared" si="15"/>
        <v>contract</v>
      </c>
      <c r="M203" t="str">
        <f t="shared" si="16"/>
        <v/>
      </c>
      <c r="R203">
        <f t="shared" si="17"/>
        <v>0.5</v>
      </c>
      <c r="T203">
        <f t="shared" si="18"/>
        <v>1.9285710129000006E-2</v>
      </c>
    </row>
    <row r="204" spans="1:20" x14ac:dyDescent="0.35">
      <c r="A204" s="1">
        <v>7.291666666666667E-4</v>
      </c>
      <c r="B204">
        <v>0.64400000000000002</v>
      </c>
      <c r="C204">
        <v>0.64400000000000002</v>
      </c>
      <c r="D204">
        <v>0.64400000000000002</v>
      </c>
      <c r="E204">
        <v>0.64400000000000002</v>
      </c>
      <c r="F204">
        <v>1.2709999999999999</v>
      </c>
      <c r="G204">
        <v>1.2709999999999999</v>
      </c>
      <c r="H204">
        <v>1.2709999999999999</v>
      </c>
      <c r="I204">
        <v>1.2709999999999999</v>
      </c>
      <c r="J204" t="str">
        <f t="shared" si="15"/>
        <v>contract</v>
      </c>
      <c r="M204" t="str">
        <f t="shared" si="16"/>
        <v/>
      </c>
      <c r="R204">
        <f t="shared" si="17"/>
        <v>0.64400000000000002</v>
      </c>
      <c r="T204">
        <f t="shared" si="18"/>
        <v>2.6286128999999924E-5</v>
      </c>
    </row>
    <row r="205" spans="1:20" x14ac:dyDescent="0.35">
      <c r="A205" s="1">
        <v>7.407407407407407E-4</v>
      </c>
      <c r="B205">
        <v>0.53800000000000003</v>
      </c>
      <c r="C205">
        <v>0.53800000000000003</v>
      </c>
      <c r="D205">
        <v>0.53800000000000003</v>
      </c>
      <c r="E205">
        <v>0.53800000000000003</v>
      </c>
      <c r="F205">
        <v>1.274</v>
      </c>
      <c r="G205">
        <v>1.274</v>
      </c>
      <c r="H205">
        <v>1.274</v>
      </c>
      <c r="I205">
        <v>1.274</v>
      </c>
      <c r="J205" t="str">
        <f t="shared" si="15"/>
        <v>contract</v>
      </c>
      <c r="M205" t="str">
        <f t="shared" si="16"/>
        <v/>
      </c>
      <c r="R205">
        <f t="shared" si="17"/>
        <v>0.53800000000000003</v>
      </c>
      <c r="T205">
        <f t="shared" si="18"/>
        <v>1.0175362128999998E-2</v>
      </c>
    </row>
    <row r="206" spans="1:20" x14ac:dyDescent="0.35">
      <c r="A206" s="1">
        <v>7.5231481481481471E-4</v>
      </c>
      <c r="B206">
        <v>0.57099999999999995</v>
      </c>
      <c r="C206">
        <v>0.57099999999999995</v>
      </c>
      <c r="D206">
        <v>0.57099999999999995</v>
      </c>
      <c r="E206">
        <v>0.57099999999999995</v>
      </c>
      <c r="F206">
        <v>1.2689999999999999</v>
      </c>
      <c r="G206">
        <v>1.2689999999999999</v>
      </c>
      <c r="H206">
        <v>1.2689999999999999</v>
      </c>
      <c r="I206">
        <v>1.2689999999999999</v>
      </c>
      <c r="J206" t="str">
        <f t="shared" si="15"/>
        <v>contract</v>
      </c>
      <c r="M206" t="str">
        <f t="shared" si="16"/>
        <v/>
      </c>
      <c r="R206">
        <f t="shared" si="17"/>
        <v>0.57099999999999995</v>
      </c>
      <c r="T206">
        <f t="shared" si="18"/>
        <v>4.6067441290000097E-3</v>
      </c>
    </row>
    <row r="207" spans="1:20" x14ac:dyDescent="0.35">
      <c r="A207" s="1">
        <v>7.6388888888888893E-4</v>
      </c>
      <c r="B207">
        <v>0.49199999999999999</v>
      </c>
      <c r="C207">
        <v>0.49199999999999999</v>
      </c>
      <c r="D207">
        <v>0.49199999999999999</v>
      </c>
      <c r="E207">
        <v>0.49199999999999999</v>
      </c>
      <c r="F207">
        <v>1.2689999999999999</v>
      </c>
      <c r="G207">
        <v>1.2689999999999999</v>
      </c>
      <c r="H207">
        <v>1.2689999999999999</v>
      </c>
      <c r="I207">
        <v>1.2689999999999999</v>
      </c>
      <c r="J207" t="s">
        <v>9</v>
      </c>
      <c r="M207">
        <f t="shared" si="16"/>
        <v>0.49199999999999999</v>
      </c>
      <c r="O207">
        <f t="shared" ref="O195:O258" si="19">(M207-0.270907)^2</f>
        <v>4.888211464899999E-2</v>
      </c>
      <c r="R207" t="str">
        <f t="shared" si="17"/>
        <v/>
      </c>
    </row>
    <row r="208" spans="1:20" x14ac:dyDescent="0.35">
      <c r="A208" s="1">
        <v>7.7546296296296304E-4</v>
      </c>
      <c r="B208">
        <v>0.47</v>
      </c>
      <c r="C208">
        <v>0.47</v>
      </c>
      <c r="D208">
        <v>0.47</v>
      </c>
      <c r="E208">
        <v>0.47</v>
      </c>
      <c r="F208">
        <v>1.2709999999999999</v>
      </c>
      <c r="G208">
        <v>1.2709999999999999</v>
      </c>
      <c r="H208">
        <v>1.2709999999999999</v>
      </c>
      <c r="I208">
        <v>1.2709999999999999</v>
      </c>
      <c r="J208" t="s">
        <v>9</v>
      </c>
      <c r="M208">
        <f t="shared" si="16"/>
        <v>0.47</v>
      </c>
      <c r="O208">
        <f t="shared" si="19"/>
        <v>3.9638022648999988E-2</v>
      </c>
      <c r="R208" t="str">
        <f t="shared" si="17"/>
        <v/>
      </c>
    </row>
    <row r="209" spans="1:20" x14ac:dyDescent="0.35">
      <c r="A209" s="1">
        <v>7.8703703703703705E-4</v>
      </c>
      <c r="B209">
        <v>0.49399999999999999</v>
      </c>
      <c r="C209">
        <v>0.49399999999999999</v>
      </c>
      <c r="D209">
        <v>0.49399999999999999</v>
      </c>
      <c r="E209">
        <v>0.49399999999999999</v>
      </c>
      <c r="F209">
        <v>1.2709999999999999</v>
      </c>
      <c r="G209">
        <v>1.2709999999999999</v>
      </c>
      <c r="H209">
        <v>1.2709999999999999</v>
      </c>
      <c r="I209">
        <v>1.2709999999999999</v>
      </c>
      <c r="J209" t="s">
        <v>9</v>
      </c>
      <c r="M209">
        <f t="shared" si="16"/>
        <v>0.49399999999999999</v>
      </c>
      <c r="O209">
        <f t="shared" si="19"/>
        <v>4.9770486648999995E-2</v>
      </c>
      <c r="R209" t="str">
        <f t="shared" si="17"/>
        <v/>
      </c>
    </row>
    <row r="210" spans="1:20" x14ac:dyDescent="0.35">
      <c r="A210" s="1">
        <v>7.9861111111111105E-4</v>
      </c>
      <c r="B210">
        <v>0.55100000000000005</v>
      </c>
      <c r="C210">
        <v>0.55100000000000005</v>
      </c>
      <c r="D210">
        <v>0.55100000000000005</v>
      </c>
      <c r="E210">
        <v>0.55100000000000005</v>
      </c>
      <c r="F210">
        <v>1.2709999999999999</v>
      </c>
      <c r="G210">
        <v>1.2709999999999999</v>
      </c>
      <c r="H210">
        <v>1.2709999999999999</v>
      </c>
      <c r="I210">
        <v>1.2709999999999999</v>
      </c>
      <c r="J210" t="str">
        <f t="shared" si="15"/>
        <v>contract</v>
      </c>
      <c r="M210" t="str">
        <f t="shared" si="16"/>
        <v/>
      </c>
      <c r="R210">
        <f t="shared" si="17"/>
        <v>0.55100000000000005</v>
      </c>
      <c r="T210">
        <f t="shared" si="18"/>
        <v>7.7216641289999961E-3</v>
      </c>
    </row>
    <row r="211" spans="1:20" x14ac:dyDescent="0.35">
      <c r="A211" s="1">
        <v>8.1018518518518516E-4</v>
      </c>
      <c r="B211">
        <v>0.52200000000000002</v>
      </c>
      <c r="C211">
        <v>0.52200000000000002</v>
      </c>
      <c r="D211">
        <v>0.52200000000000002</v>
      </c>
      <c r="E211">
        <v>0.52200000000000002</v>
      </c>
      <c r="F211">
        <v>1.2709999999999999</v>
      </c>
      <c r="G211">
        <v>1.2709999999999999</v>
      </c>
      <c r="H211">
        <v>1.2709999999999999</v>
      </c>
      <c r="I211">
        <v>1.2709999999999999</v>
      </c>
      <c r="J211" t="str">
        <f t="shared" si="15"/>
        <v>contract</v>
      </c>
      <c r="M211" t="str">
        <f t="shared" si="16"/>
        <v/>
      </c>
      <c r="R211">
        <f t="shared" si="17"/>
        <v>0.52200000000000002</v>
      </c>
      <c r="T211">
        <f t="shared" si="18"/>
        <v>1.3659298129000002E-2</v>
      </c>
    </row>
    <row r="212" spans="1:20" x14ac:dyDescent="0.35">
      <c r="A212" s="1">
        <v>8.2175925925925917E-4</v>
      </c>
      <c r="B212">
        <v>0.4</v>
      </c>
      <c r="C212">
        <v>0.4</v>
      </c>
      <c r="D212">
        <v>0.4</v>
      </c>
      <c r="E212">
        <v>0.4</v>
      </c>
      <c r="F212">
        <v>1.27</v>
      </c>
      <c r="G212">
        <v>1.27</v>
      </c>
      <c r="H212">
        <v>1.27</v>
      </c>
      <c r="I212">
        <v>1.27</v>
      </c>
      <c r="J212" t="str">
        <f t="shared" si="15"/>
        <v>rest</v>
      </c>
      <c r="M212">
        <f t="shared" si="16"/>
        <v>0.4</v>
      </c>
      <c r="O212">
        <f t="shared" si="19"/>
        <v>1.6665002649000005E-2</v>
      </c>
      <c r="R212" t="str">
        <f t="shared" si="17"/>
        <v/>
      </c>
    </row>
    <row r="213" spans="1:20" x14ac:dyDescent="0.35">
      <c r="A213" s="1">
        <v>8.3333333333333339E-4</v>
      </c>
      <c r="B213">
        <v>0.442</v>
      </c>
      <c r="C213">
        <v>0.442</v>
      </c>
      <c r="D213">
        <v>0.442</v>
      </c>
      <c r="E213">
        <v>0.442</v>
      </c>
      <c r="F213">
        <v>1.2709999999999999</v>
      </c>
      <c r="G213">
        <v>1.2709999999999999</v>
      </c>
      <c r="H213">
        <v>1.2709999999999999</v>
      </c>
      <c r="I213">
        <v>1.2709999999999999</v>
      </c>
      <c r="J213" t="s">
        <v>9</v>
      </c>
      <c r="M213">
        <f t="shared" si="16"/>
        <v>0.442</v>
      </c>
      <c r="O213">
        <f t="shared" si="19"/>
        <v>2.9272814648999997E-2</v>
      </c>
      <c r="R213" t="str">
        <f t="shared" si="17"/>
        <v/>
      </c>
    </row>
    <row r="214" spans="1:20" x14ac:dyDescent="0.35">
      <c r="A214" s="1">
        <v>8.449074074074075E-4</v>
      </c>
      <c r="B214">
        <v>0.377</v>
      </c>
      <c r="C214">
        <v>0.377</v>
      </c>
      <c r="D214">
        <v>0.377</v>
      </c>
      <c r="E214">
        <v>0.377</v>
      </c>
      <c r="F214">
        <v>1.2689999999999999</v>
      </c>
      <c r="G214">
        <v>1.2689999999999999</v>
      </c>
      <c r="H214">
        <v>1.2689999999999999</v>
      </c>
      <c r="I214">
        <v>1.2689999999999999</v>
      </c>
      <c r="J214" t="str">
        <f t="shared" si="15"/>
        <v>rest</v>
      </c>
      <c r="M214">
        <f t="shared" si="16"/>
        <v>0.377</v>
      </c>
      <c r="O214">
        <f t="shared" si="19"/>
        <v>1.1255724648999998E-2</v>
      </c>
      <c r="R214" t="str">
        <f t="shared" si="17"/>
        <v/>
      </c>
    </row>
    <row r="215" spans="1:20" x14ac:dyDescent="0.35">
      <c r="A215" s="1">
        <v>8.564814814814815E-4</v>
      </c>
      <c r="B215">
        <v>0.4</v>
      </c>
      <c r="C215">
        <v>0.4</v>
      </c>
      <c r="D215">
        <v>0.4</v>
      </c>
      <c r="E215">
        <v>0.4</v>
      </c>
      <c r="F215">
        <v>1.268</v>
      </c>
      <c r="G215">
        <v>1.268</v>
      </c>
      <c r="H215">
        <v>1.268</v>
      </c>
      <c r="I215">
        <v>1.268</v>
      </c>
      <c r="J215" t="str">
        <f t="shared" si="15"/>
        <v>rest</v>
      </c>
      <c r="M215">
        <f t="shared" si="16"/>
        <v>0.4</v>
      </c>
      <c r="O215">
        <f t="shared" si="19"/>
        <v>1.6665002649000005E-2</v>
      </c>
      <c r="R215" t="str">
        <f t="shared" si="17"/>
        <v/>
      </c>
    </row>
    <row r="216" spans="1:20" x14ac:dyDescent="0.35">
      <c r="A216" s="1">
        <v>8.6805555555555551E-4</v>
      </c>
      <c r="B216">
        <v>0.45100000000000001</v>
      </c>
      <c r="C216">
        <v>0.45100000000000001</v>
      </c>
      <c r="D216">
        <v>0.45100000000000001</v>
      </c>
      <c r="E216">
        <v>0.45100000000000001</v>
      </c>
      <c r="F216">
        <v>1.2689999999999999</v>
      </c>
      <c r="G216">
        <v>1.2689999999999999</v>
      </c>
      <c r="H216">
        <v>1.2689999999999999</v>
      </c>
      <c r="I216">
        <v>1.2689999999999999</v>
      </c>
      <c r="J216" t="s">
        <v>9</v>
      </c>
      <c r="M216">
        <f t="shared" si="16"/>
        <v>0.45100000000000001</v>
      </c>
      <c r="O216">
        <f t="shared" si="19"/>
        <v>3.2433488649000003E-2</v>
      </c>
      <c r="R216" t="str">
        <f t="shared" si="17"/>
        <v/>
      </c>
    </row>
    <row r="217" spans="1:20" x14ac:dyDescent="0.35">
      <c r="A217" s="1">
        <v>8.7962962962962962E-4</v>
      </c>
      <c r="B217">
        <v>0.44400000000000001</v>
      </c>
      <c r="C217">
        <v>0.44400000000000001</v>
      </c>
      <c r="D217">
        <v>0.44400000000000001</v>
      </c>
      <c r="E217">
        <v>0.44400000000000001</v>
      </c>
      <c r="F217">
        <v>1.2709999999999999</v>
      </c>
      <c r="G217">
        <v>1.2709999999999999</v>
      </c>
      <c r="H217">
        <v>1.2709999999999999</v>
      </c>
      <c r="I217">
        <v>1.2709999999999999</v>
      </c>
      <c r="J217" t="s">
        <v>9</v>
      </c>
      <c r="M217">
        <f t="shared" si="16"/>
        <v>0.44400000000000001</v>
      </c>
      <c r="O217">
        <f t="shared" si="19"/>
        <v>2.9961186649E-2</v>
      </c>
      <c r="R217" t="str">
        <f t="shared" si="17"/>
        <v/>
      </c>
    </row>
    <row r="218" spans="1:20" x14ac:dyDescent="0.35">
      <c r="A218" s="1">
        <v>8.9120370370370362E-4</v>
      </c>
      <c r="B218">
        <v>0.50600000000000001</v>
      </c>
      <c r="C218">
        <v>0.50600000000000001</v>
      </c>
      <c r="D218">
        <v>0.50600000000000001</v>
      </c>
      <c r="E218">
        <v>0.50600000000000001</v>
      </c>
      <c r="F218">
        <v>1.2709999999999999</v>
      </c>
      <c r="G218">
        <v>1.2709999999999999</v>
      </c>
      <c r="H218">
        <v>1.2709999999999999</v>
      </c>
      <c r="I218">
        <v>1.2709999999999999</v>
      </c>
      <c r="J218" t="str">
        <f t="shared" si="15"/>
        <v>contract</v>
      </c>
      <c r="M218" t="str">
        <f t="shared" si="16"/>
        <v/>
      </c>
      <c r="R218">
        <f t="shared" si="17"/>
        <v>0.50600000000000001</v>
      </c>
      <c r="T218">
        <f t="shared" si="18"/>
        <v>1.7655234129000004E-2</v>
      </c>
    </row>
    <row r="219" spans="1:20" x14ac:dyDescent="0.35">
      <c r="A219" s="1">
        <v>9.0277777777777784E-4</v>
      </c>
      <c r="B219">
        <v>0.57499999999999996</v>
      </c>
      <c r="C219">
        <v>0.57499999999999996</v>
      </c>
      <c r="D219">
        <v>0.57499999999999996</v>
      </c>
      <c r="E219">
        <v>0.57499999999999996</v>
      </c>
      <c r="F219">
        <v>1.2709999999999999</v>
      </c>
      <c r="G219">
        <v>1.2709999999999999</v>
      </c>
      <c r="H219">
        <v>1.2709999999999999</v>
      </c>
      <c r="I219">
        <v>1.2709999999999999</v>
      </c>
      <c r="J219" t="str">
        <f t="shared" si="15"/>
        <v>contract</v>
      </c>
      <c r="M219" t="str">
        <f t="shared" si="16"/>
        <v/>
      </c>
      <c r="R219">
        <f t="shared" si="17"/>
        <v>0.57499999999999996</v>
      </c>
      <c r="T219">
        <f t="shared" si="18"/>
        <v>4.0797601290000086E-3</v>
      </c>
    </row>
    <row r="220" spans="1:20" x14ac:dyDescent="0.35">
      <c r="A220" s="1">
        <v>9.1435185185185185E-4</v>
      </c>
      <c r="B220">
        <v>0.35899999999999999</v>
      </c>
      <c r="C220">
        <v>0.35899999999999999</v>
      </c>
      <c r="D220">
        <v>0.35899999999999999</v>
      </c>
      <c r="E220">
        <v>0.35899999999999999</v>
      </c>
      <c r="F220">
        <v>1.27</v>
      </c>
      <c r="G220">
        <v>1.27</v>
      </c>
      <c r="H220">
        <v>1.27</v>
      </c>
      <c r="I220">
        <v>1.27</v>
      </c>
      <c r="J220" t="str">
        <f t="shared" si="15"/>
        <v>rest</v>
      </c>
      <c r="M220">
        <f t="shared" si="16"/>
        <v>0.35899999999999999</v>
      </c>
      <c r="O220">
        <f t="shared" si="19"/>
        <v>7.7603766489999964E-3</v>
      </c>
      <c r="R220" t="str">
        <f t="shared" si="17"/>
        <v/>
      </c>
    </row>
    <row r="221" spans="1:20" x14ac:dyDescent="0.35">
      <c r="A221" s="1">
        <v>9.2592592592592585E-4</v>
      </c>
      <c r="B221">
        <v>0.432</v>
      </c>
      <c r="C221">
        <v>0.432</v>
      </c>
      <c r="D221">
        <v>0.432</v>
      </c>
      <c r="E221">
        <v>0.432</v>
      </c>
      <c r="F221">
        <v>1.2709999999999999</v>
      </c>
      <c r="G221">
        <v>1.2709999999999999</v>
      </c>
      <c r="H221">
        <v>1.2709999999999999</v>
      </c>
      <c r="I221">
        <v>1.2709999999999999</v>
      </c>
      <c r="J221" t="s">
        <v>9</v>
      </c>
      <c r="M221">
        <f t="shared" si="16"/>
        <v>0.432</v>
      </c>
      <c r="O221">
        <f t="shared" si="19"/>
        <v>2.5950954648999994E-2</v>
      </c>
      <c r="R221" t="str">
        <f t="shared" si="17"/>
        <v/>
      </c>
    </row>
    <row r="222" spans="1:20" x14ac:dyDescent="0.35">
      <c r="A222" s="1">
        <v>9.3750000000000007E-4</v>
      </c>
      <c r="B222">
        <v>0.379</v>
      </c>
      <c r="C222">
        <v>0.379</v>
      </c>
      <c r="D222">
        <v>0.379</v>
      </c>
      <c r="E222">
        <v>0.379</v>
      </c>
      <c r="F222">
        <v>1.268</v>
      </c>
      <c r="G222">
        <v>1.268</v>
      </c>
      <c r="H222">
        <v>1.268</v>
      </c>
      <c r="I222">
        <v>1.268</v>
      </c>
      <c r="J222" t="str">
        <f t="shared" si="15"/>
        <v>rest</v>
      </c>
      <c r="M222">
        <f t="shared" si="16"/>
        <v>0.379</v>
      </c>
      <c r="O222">
        <f t="shared" si="19"/>
        <v>1.1684096648999999E-2</v>
      </c>
      <c r="R222" t="str">
        <f t="shared" si="17"/>
        <v/>
      </c>
    </row>
    <row r="223" spans="1:20" x14ac:dyDescent="0.35">
      <c r="A223" s="1">
        <v>9.4907407407407408E-4</v>
      </c>
      <c r="B223">
        <v>0.35699999999999998</v>
      </c>
      <c r="C223">
        <v>0.35699999999999998</v>
      </c>
      <c r="D223">
        <v>0.35699999999999998</v>
      </c>
      <c r="E223">
        <v>0.35699999999999998</v>
      </c>
      <c r="F223">
        <v>1.272</v>
      </c>
      <c r="G223">
        <v>1.272</v>
      </c>
      <c r="H223">
        <v>1.272</v>
      </c>
      <c r="I223">
        <v>1.272</v>
      </c>
      <c r="J223" t="str">
        <f t="shared" si="15"/>
        <v>rest</v>
      </c>
      <c r="M223">
        <f t="shared" si="16"/>
        <v>0.35699999999999998</v>
      </c>
      <c r="O223">
        <f t="shared" si="19"/>
        <v>7.4120046489999959E-3</v>
      </c>
      <c r="R223" t="str">
        <f t="shared" si="17"/>
        <v/>
      </c>
    </row>
    <row r="224" spans="1:20" x14ac:dyDescent="0.35">
      <c r="A224" s="1">
        <v>9.6064814814814808E-4</v>
      </c>
      <c r="B224">
        <v>0.442</v>
      </c>
      <c r="C224">
        <v>0.442</v>
      </c>
      <c r="D224">
        <v>0.442</v>
      </c>
      <c r="E224">
        <v>0.442</v>
      </c>
      <c r="F224">
        <v>1.27</v>
      </c>
      <c r="G224">
        <v>1.27</v>
      </c>
      <c r="H224">
        <v>1.27</v>
      </c>
      <c r="I224">
        <v>1.27</v>
      </c>
      <c r="J224" t="s">
        <v>9</v>
      </c>
      <c r="M224">
        <f t="shared" si="16"/>
        <v>0.442</v>
      </c>
      <c r="O224">
        <f t="shared" si="19"/>
        <v>2.9272814648999997E-2</v>
      </c>
      <c r="R224" t="str">
        <f t="shared" si="17"/>
        <v/>
      </c>
    </row>
    <row r="225" spans="1:20" x14ac:dyDescent="0.35">
      <c r="A225" s="1">
        <v>9.7222222222222209E-4</v>
      </c>
      <c r="B225">
        <v>0.51100000000000001</v>
      </c>
      <c r="C225">
        <v>0.51100000000000001</v>
      </c>
      <c r="D225">
        <v>0.51100000000000001</v>
      </c>
      <c r="E225">
        <v>0.51100000000000001</v>
      </c>
      <c r="F225">
        <v>1.272</v>
      </c>
      <c r="G225">
        <v>1.272</v>
      </c>
      <c r="H225">
        <v>1.272</v>
      </c>
      <c r="I225">
        <v>1.272</v>
      </c>
      <c r="J225" t="str">
        <f t="shared" si="15"/>
        <v>contract</v>
      </c>
      <c r="M225" t="str">
        <f t="shared" si="16"/>
        <v/>
      </c>
      <c r="R225">
        <f t="shared" si="17"/>
        <v>0.51100000000000001</v>
      </c>
      <c r="T225">
        <f t="shared" si="18"/>
        <v>1.6351504129000004E-2</v>
      </c>
    </row>
    <row r="226" spans="1:20" x14ac:dyDescent="0.35">
      <c r="A226" s="1">
        <v>9.8379629629629642E-4</v>
      </c>
      <c r="B226">
        <v>0.53700000000000003</v>
      </c>
      <c r="C226">
        <v>0.53700000000000003</v>
      </c>
      <c r="D226">
        <v>0.53700000000000003</v>
      </c>
      <c r="E226">
        <v>0.53700000000000003</v>
      </c>
      <c r="F226">
        <v>1.2709999999999999</v>
      </c>
      <c r="G226">
        <v>1.2709999999999999</v>
      </c>
      <c r="H226">
        <v>1.2709999999999999</v>
      </c>
      <c r="I226">
        <v>1.2709999999999999</v>
      </c>
      <c r="J226" t="str">
        <f t="shared" si="15"/>
        <v>contract</v>
      </c>
      <c r="M226" t="str">
        <f t="shared" si="16"/>
        <v/>
      </c>
      <c r="R226">
        <f t="shared" si="17"/>
        <v>0.53700000000000003</v>
      </c>
      <c r="T226">
        <f t="shared" si="18"/>
        <v>1.0378108128999999E-2</v>
      </c>
    </row>
    <row r="227" spans="1:20" x14ac:dyDescent="0.35">
      <c r="A227" s="1">
        <v>9.9537037037037042E-4</v>
      </c>
      <c r="B227">
        <v>0.57399999999999995</v>
      </c>
      <c r="C227">
        <v>0.57399999999999995</v>
      </c>
      <c r="D227">
        <v>0.57399999999999995</v>
      </c>
      <c r="E227">
        <v>0.57399999999999995</v>
      </c>
      <c r="F227">
        <v>1.2729999999999999</v>
      </c>
      <c r="G227">
        <v>1.2729999999999999</v>
      </c>
      <c r="H227">
        <v>1.2729999999999999</v>
      </c>
      <c r="I227">
        <v>1.2729999999999999</v>
      </c>
      <c r="J227" t="str">
        <f t="shared" si="15"/>
        <v>contract</v>
      </c>
      <c r="M227" t="str">
        <f t="shared" si="16"/>
        <v/>
      </c>
      <c r="R227">
        <f t="shared" si="17"/>
        <v>0.57399999999999995</v>
      </c>
      <c r="T227">
        <f t="shared" si="18"/>
        <v>4.2085061290000093E-3</v>
      </c>
    </row>
    <row r="228" spans="1:20" x14ac:dyDescent="0.35">
      <c r="A228" s="1">
        <v>1.0069444444444444E-3</v>
      </c>
      <c r="B228">
        <v>0.47099999999999997</v>
      </c>
      <c r="C228">
        <v>0.47099999999999997</v>
      </c>
      <c r="D228">
        <v>0.47099999999999997</v>
      </c>
      <c r="E228">
        <v>0.47099999999999997</v>
      </c>
      <c r="F228">
        <v>1.2689999999999999</v>
      </c>
      <c r="G228">
        <v>1.2689999999999999</v>
      </c>
      <c r="H228">
        <v>1.2689999999999999</v>
      </c>
      <c r="I228">
        <v>1.2689999999999999</v>
      </c>
      <c r="J228" t="s">
        <v>9</v>
      </c>
      <c r="M228">
        <f t="shared" si="16"/>
        <v>0.47099999999999997</v>
      </c>
      <c r="O228">
        <f t="shared" si="19"/>
        <v>4.0037208648999983E-2</v>
      </c>
      <c r="R228" t="str">
        <f t="shared" si="17"/>
        <v/>
      </c>
    </row>
    <row r="229" spans="1:20" x14ac:dyDescent="0.35">
      <c r="A229" s="1">
        <v>1.0185185185185186E-3</v>
      </c>
      <c r="B229">
        <v>0.39400000000000002</v>
      </c>
      <c r="C229">
        <v>0.39400000000000002</v>
      </c>
      <c r="D229">
        <v>0.39400000000000002</v>
      </c>
      <c r="E229">
        <v>0.39400000000000002</v>
      </c>
      <c r="F229">
        <v>1.268</v>
      </c>
      <c r="G229">
        <v>1.268</v>
      </c>
      <c r="H229">
        <v>1.268</v>
      </c>
      <c r="I229">
        <v>1.268</v>
      </c>
      <c r="J229" t="str">
        <f t="shared" si="15"/>
        <v>rest</v>
      </c>
      <c r="M229">
        <f t="shared" si="16"/>
        <v>0.39400000000000002</v>
      </c>
      <c r="O229">
        <f t="shared" si="19"/>
        <v>1.5151886649000001E-2</v>
      </c>
      <c r="R229" t="str">
        <f t="shared" si="17"/>
        <v/>
      </c>
    </row>
    <row r="230" spans="1:20" x14ac:dyDescent="0.35">
      <c r="A230" s="1">
        <v>1.0300925925925926E-3</v>
      </c>
      <c r="B230">
        <v>0.45600000000000002</v>
      </c>
      <c r="C230">
        <v>0.45600000000000002</v>
      </c>
      <c r="D230">
        <v>0.45600000000000002</v>
      </c>
      <c r="E230">
        <v>0.45600000000000002</v>
      </c>
      <c r="F230">
        <v>1.2669999999999999</v>
      </c>
      <c r="G230">
        <v>1.2669999999999999</v>
      </c>
      <c r="H230">
        <v>1.2669999999999999</v>
      </c>
      <c r="I230">
        <v>1.2669999999999999</v>
      </c>
      <c r="J230" t="s">
        <v>9</v>
      </c>
      <c r="M230">
        <f t="shared" si="16"/>
        <v>0.45600000000000002</v>
      </c>
      <c r="O230">
        <f t="shared" si="19"/>
        <v>3.4259418648999999E-2</v>
      </c>
      <c r="R230" t="str">
        <f t="shared" si="17"/>
        <v/>
      </c>
    </row>
    <row r="231" spans="1:20" x14ac:dyDescent="0.35">
      <c r="A231" s="1">
        <v>1.0416666666666667E-3</v>
      </c>
      <c r="B231">
        <v>0.51200000000000001</v>
      </c>
      <c r="C231">
        <v>0.51200000000000001</v>
      </c>
      <c r="D231">
        <v>0.51200000000000001</v>
      </c>
      <c r="E231">
        <v>0.51200000000000001</v>
      </c>
      <c r="F231">
        <v>1.27</v>
      </c>
      <c r="G231">
        <v>1.27</v>
      </c>
      <c r="H231">
        <v>1.27</v>
      </c>
      <c r="I231">
        <v>1.27</v>
      </c>
      <c r="J231" t="str">
        <f t="shared" si="15"/>
        <v>contract</v>
      </c>
      <c r="M231" t="str">
        <f t="shared" si="16"/>
        <v/>
      </c>
      <c r="R231">
        <f t="shared" si="17"/>
        <v>0.51200000000000001</v>
      </c>
      <c r="T231">
        <f t="shared" si="18"/>
        <v>1.6096758129000004E-2</v>
      </c>
    </row>
    <row r="232" spans="1:20" x14ac:dyDescent="0.35">
      <c r="A232" s="1">
        <v>1.0532407407407407E-3</v>
      </c>
      <c r="B232">
        <v>0.52200000000000002</v>
      </c>
      <c r="C232">
        <v>0.52200000000000002</v>
      </c>
      <c r="D232">
        <v>0.52200000000000002</v>
      </c>
      <c r="E232">
        <v>0.52200000000000002</v>
      </c>
      <c r="F232">
        <v>1.27</v>
      </c>
      <c r="G232">
        <v>1.27</v>
      </c>
      <c r="H232">
        <v>1.27</v>
      </c>
      <c r="I232">
        <v>1.27</v>
      </c>
      <c r="J232" t="str">
        <f t="shared" si="15"/>
        <v>contract</v>
      </c>
      <c r="M232" t="str">
        <f t="shared" si="16"/>
        <v/>
      </c>
      <c r="R232">
        <f t="shared" si="17"/>
        <v>0.52200000000000002</v>
      </c>
      <c r="T232">
        <f t="shared" si="18"/>
        <v>1.3659298129000002E-2</v>
      </c>
    </row>
    <row r="233" spans="1:20" x14ac:dyDescent="0.35">
      <c r="A233" s="1">
        <v>1.0648148148148147E-3</v>
      </c>
      <c r="B233">
        <v>0.29499999999999998</v>
      </c>
      <c r="C233">
        <v>0.29499999999999998</v>
      </c>
      <c r="D233">
        <v>0.29499999999999998</v>
      </c>
      <c r="E233">
        <v>0.29499999999999998</v>
      </c>
      <c r="F233">
        <v>1.272</v>
      </c>
      <c r="G233">
        <v>1.272</v>
      </c>
      <c r="H233">
        <v>1.272</v>
      </c>
      <c r="I233">
        <v>1.272</v>
      </c>
      <c r="J233" t="str">
        <f t="shared" si="15"/>
        <v>rest</v>
      </c>
      <c r="M233">
        <f t="shared" si="16"/>
        <v>0.29499999999999998</v>
      </c>
      <c r="O233">
        <f t="shared" si="19"/>
        <v>5.8047264899999877E-4</v>
      </c>
      <c r="R233" t="str">
        <f t="shared" si="17"/>
        <v/>
      </c>
    </row>
    <row r="234" spans="1:20" x14ac:dyDescent="0.35">
      <c r="A234" s="1">
        <v>1.0763888888888889E-3</v>
      </c>
      <c r="B234">
        <v>0.48399999999999999</v>
      </c>
      <c r="C234">
        <v>0.48399999999999999</v>
      </c>
      <c r="D234">
        <v>0.48399999999999999</v>
      </c>
      <c r="E234">
        <v>0.48399999999999999</v>
      </c>
      <c r="F234">
        <v>1.266</v>
      </c>
      <c r="G234">
        <v>1.266</v>
      </c>
      <c r="H234">
        <v>1.266</v>
      </c>
      <c r="I234">
        <v>1.266</v>
      </c>
      <c r="J234" t="s">
        <v>9</v>
      </c>
      <c r="M234">
        <f t="shared" si="16"/>
        <v>0.48399999999999999</v>
      </c>
      <c r="O234">
        <f t="shared" si="19"/>
        <v>4.5408626648999993E-2</v>
      </c>
      <c r="R234" t="str">
        <f t="shared" si="17"/>
        <v/>
      </c>
    </row>
    <row r="235" spans="1:20" x14ac:dyDescent="0.35">
      <c r="A235" s="1">
        <v>1.0879629629629629E-3</v>
      </c>
      <c r="B235">
        <v>0.49199999999999999</v>
      </c>
      <c r="C235">
        <v>0.49199999999999999</v>
      </c>
      <c r="D235">
        <v>0.49199999999999999</v>
      </c>
      <c r="E235">
        <v>0.49199999999999999</v>
      </c>
      <c r="F235">
        <v>1.2689999999999999</v>
      </c>
      <c r="G235">
        <v>1.2689999999999999</v>
      </c>
      <c r="H235">
        <v>1.2689999999999999</v>
      </c>
      <c r="I235">
        <v>1.2689999999999999</v>
      </c>
      <c r="J235" t="s">
        <v>9</v>
      </c>
      <c r="M235">
        <f t="shared" si="16"/>
        <v>0.49199999999999999</v>
      </c>
      <c r="O235">
        <f t="shared" si="19"/>
        <v>4.888211464899999E-2</v>
      </c>
      <c r="R235" t="str">
        <f t="shared" si="17"/>
        <v/>
      </c>
    </row>
    <row r="236" spans="1:20" x14ac:dyDescent="0.35">
      <c r="A236" s="1">
        <v>1.0995370370370371E-3</v>
      </c>
      <c r="B236">
        <v>0.48299999999999998</v>
      </c>
      <c r="C236">
        <v>0.48299999999999998</v>
      </c>
      <c r="D236">
        <v>0.48299999999999998</v>
      </c>
      <c r="E236">
        <v>0.48299999999999998</v>
      </c>
      <c r="F236">
        <v>1.27</v>
      </c>
      <c r="G236">
        <v>1.27</v>
      </c>
      <c r="H236">
        <v>1.27</v>
      </c>
      <c r="I236">
        <v>1.27</v>
      </c>
      <c r="J236" t="s">
        <v>9</v>
      </c>
      <c r="M236">
        <f t="shared" si="16"/>
        <v>0.48299999999999998</v>
      </c>
      <c r="O236">
        <f t="shared" si="19"/>
        <v>4.4983440648999992E-2</v>
      </c>
      <c r="R236" t="str">
        <f t="shared" si="17"/>
        <v/>
      </c>
    </row>
    <row r="237" spans="1:20" x14ac:dyDescent="0.35">
      <c r="A237" s="1">
        <v>1.1111111111111111E-3</v>
      </c>
      <c r="B237">
        <v>0.45900000000000002</v>
      </c>
      <c r="C237">
        <v>0.45900000000000002</v>
      </c>
      <c r="D237">
        <v>0.45900000000000002</v>
      </c>
      <c r="E237">
        <v>0.45900000000000002</v>
      </c>
      <c r="F237">
        <v>1.27</v>
      </c>
      <c r="G237">
        <v>1.27</v>
      </c>
      <c r="H237">
        <v>1.27</v>
      </c>
      <c r="I237">
        <v>1.27</v>
      </c>
      <c r="J237" t="s">
        <v>9</v>
      </c>
      <c r="M237">
        <f t="shared" si="16"/>
        <v>0.45900000000000002</v>
      </c>
      <c r="O237">
        <f t="shared" si="19"/>
        <v>3.5378976649000006E-2</v>
      </c>
      <c r="R237" t="str">
        <f t="shared" si="17"/>
        <v/>
      </c>
    </row>
    <row r="238" spans="1:20" x14ac:dyDescent="0.35">
      <c r="A238" s="1">
        <v>1.1226851851851851E-3</v>
      </c>
      <c r="B238">
        <v>0.50900000000000001</v>
      </c>
      <c r="C238">
        <v>0.50900000000000001</v>
      </c>
      <c r="D238">
        <v>0.50900000000000001</v>
      </c>
      <c r="E238">
        <v>0.50900000000000001</v>
      </c>
      <c r="F238">
        <v>1.2709999999999999</v>
      </c>
      <c r="G238">
        <v>1.2709999999999999</v>
      </c>
      <c r="H238">
        <v>1.2709999999999999</v>
      </c>
      <c r="I238">
        <v>1.2709999999999999</v>
      </c>
      <c r="J238" t="str">
        <f t="shared" si="15"/>
        <v>contract</v>
      </c>
      <c r="M238" t="str">
        <f t="shared" si="16"/>
        <v/>
      </c>
      <c r="R238">
        <f t="shared" si="17"/>
        <v>0.50900000000000001</v>
      </c>
      <c r="T238">
        <f t="shared" si="18"/>
        <v>1.6866996129000004E-2</v>
      </c>
    </row>
    <row r="239" spans="1:20" x14ac:dyDescent="0.35">
      <c r="A239" s="1">
        <v>1.1342592592592591E-3</v>
      </c>
      <c r="B239">
        <v>0.54100000000000004</v>
      </c>
      <c r="C239">
        <v>0.54100000000000004</v>
      </c>
      <c r="D239">
        <v>0.54100000000000004</v>
      </c>
      <c r="E239">
        <v>0.54100000000000004</v>
      </c>
      <c r="F239">
        <v>1.2689999999999999</v>
      </c>
      <c r="G239">
        <v>1.2689999999999999</v>
      </c>
      <c r="H239">
        <v>1.2689999999999999</v>
      </c>
      <c r="I239">
        <v>1.2689999999999999</v>
      </c>
      <c r="J239" t="str">
        <f t="shared" si="15"/>
        <v>contract</v>
      </c>
      <c r="M239" t="str">
        <f t="shared" si="16"/>
        <v/>
      </c>
      <c r="R239">
        <f t="shared" si="17"/>
        <v>0.54100000000000004</v>
      </c>
      <c r="T239">
        <f t="shared" si="18"/>
        <v>9.5791241289999978E-3</v>
      </c>
    </row>
    <row r="240" spans="1:20" x14ac:dyDescent="0.35">
      <c r="A240" s="1">
        <v>1.1458333333333333E-3</v>
      </c>
      <c r="B240">
        <v>0.41399999999999998</v>
      </c>
      <c r="C240">
        <v>0.41399999999999998</v>
      </c>
      <c r="D240">
        <v>0.41399999999999998</v>
      </c>
      <c r="E240">
        <v>0.41399999999999998</v>
      </c>
      <c r="F240">
        <v>1.2749999999999999</v>
      </c>
      <c r="G240">
        <v>1.2749999999999999</v>
      </c>
      <c r="H240">
        <v>1.2749999999999999</v>
      </c>
      <c r="I240">
        <v>1.2749999999999999</v>
      </c>
      <c r="J240" t="s">
        <v>9</v>
      </c>
      <c r="M240">
        <f t="shared" si="16"/>
        <v>0.41399999999999998</v>
      </c>
      <c r="O240">
        <f t="shared" si="19"/>
        <v>2.0475606648999993E-2</v>
      </c>
      <c r="R240" t="str">
        <f t="shared" si="17"/>
        <v/>
      </c>
    </row>
    <row r="241" spans="1:20" x14ac:dyDescent="0.35">
      <c r="A241" s="1">
        <v>1.1574074074074073E-3</v>
      </c>
      <c r="B241">
        <v>0.55300000000000005</v>
      </c>
      <c r="C241">
        <v>0.55300000000000005</v>
      </c>
      <c r="D241">
        <v>0.55300000000000005</v>
      </c>
      <c r="E241">
        <v>0.55300000000000005</v>
      </c>
      <c r="F241">
        <v>1.2689999999999999</v>
      </c>
      <c r="G241">
        <v>1.2689999999999999</v>
      </c>
      <c r="H241">
        <v>1.2689999999999999</v>
      </c>
      <c r="I241">
        <v>1.2689999999999999</v>
      </c>
      <c r="J241" t="str">
        <f t="shared" si="15"/>
        <v>contract</v>
      </c>
      <c r="M241" t="str">
        <f t="shared" si="16"/>
        <v/>
      </c>
      <c r="R241">
        <f t="shared" si="17"/>
        <v>0.55300000000000005</v>
      </c>
      <c r="T241">
        <f t="shared" si="18"/>
        <v>7.3741721289999965E-3</v>
      </c>
    </row>
    <row r="242" spans="1:20" x14ac:dyDescent="0.35">
      <c r="A242" s="1">
        <v>1.1689814814814816E-3</v>
      </c>
      <c r="B242">
        <v>0.47799999999999998</v>
      </c>
      <c r="C242">
        <v>0.47799999999999998</v>
      </c>
      <c r="D242">
        <v>0.47799999999999998</v>
      </c>
      <c r="E242">
        <v>0.47799999999999998</v>
      </c>
      <c r="F242">
        <v>1.2689999999999999</v>
      </c>
      <c r="G242">
        <v>1.2689999999999999</v>
      </c>
      <c r="H242">
        <v>1.2689999999999999</v>
      </c>
      <c r="I242">
        <v>1.2689999999999999</v>
      </c>
      <c r="J242" t="s">
        <v>9</v>
      </c>
      <c r="M242">
        <f t="shared" si="16"/>
        <v>0.47799999999999998</v>
      </c>
      <c r="O242">
        <f t="shared" si="19"/>
        <v>4.2887510648999989E-2</v>
      </c>
      <c r="R242" t="str">
        <f t="shared" si="17"/>
        <v/>
      </c>
    </row>
    <row r="243" spans="1:20" x14ac:dyDescent="0.35">
      <c r="A243" s="1">
        <v>1.1805555555555556E-3</v>
      </c>
      <c r="B243">
        <v>0.46300000000000002</v>
      </c>
      <c r="C243">
        <v>0.46300000000000002</v>
      </c>
      <c r="D243">
        <v>0.46300000000000002</v>
      </c>
      <c r="E243">
        <v>0.46300000000000002</v>
      </c>
      <c r="F243">
        <v>1.268</v>
      </c>
      <c r="G243">
        <v>1.268</v>
      </c>
      <c r="H243">
        <v>1.268</v>
      </c>
      <c r="I243">
        <v>1.268</v>
      </c>
      <c r="J243" t="s">
        <v>9</v>
      </c>
      <c r="M243">
        <f t="shared" si="16"/>
        <v>0.46300000000000002</v>
      </c>
      <c r="O243">
        <f t="shared" si="19"/>
        <v>3.6899720649000003E-2</v>
      </c>
      <c r="R243" t="str">
        <f t="shared" si="17"/>
        <v/>
      </c>
    </row>
    <row r="244" spans="1:20" x14ac:dyDescent="0.35">
      <c r="A244" s="1">
        <v>1.1921296296296296E-3</v>
      </c>
      <c r="B244">
        <v>0.49399999999999999</v>
      </c>
      <c r="C244">
        <v>0.49399999999999999</v>
      </c>
      <c r="D244">
        <v>0.49399999999999999</v>
      </c>
      <c r="E244">
        <v>0.49399999999999999</v>
      </c>
      <c r="F244">
        <v>1.2709999999999999</v>
      </c>
      <c r="G244">
        <v>1.2709999999999999</v>
      </c>
      <c r="H244">
        <v>1.2709999999999999</v>
      </c>
      <c r="I244">
        <v>1.2709999999999999</v>
      </c>
      <c r="J244" t="s">
        <v>9</v>
      </c>
      <c r="M244">
        <f t="shared" si="16"/>
        <v>0.49399999999999999</v>
      </c>
      <c r="O244">
        <f t="shared" si="19"/>
        <v>4.9770486648999995E-2</v>
      </c>
      <c r="R244" t="str">
        <f t="shared" si="17"/>
        <v/>
      </c>
    </row>
    <row r="245" spans="1:20" x14ac:dyDescent="0.35">
      <c r="A245" s="1">
        <v>1.2037037037037038E-3</v>
      </c>
      <c r="B245">
        <v>0.52800000000000002</v>
      </c>
      <c r="C245">
        <v>0.52800000000000002</v>
      </c>
      <c r="D245">
        <v>0.52800000000000002</v>
      </c>
      <c r="E245">
        <v>0.52800000000000002</v>
      </c>
      <c r="F245">
        <v>1.2709999999999999</v>
      </c>
      <c r="G245">
        <v>1.2709999999999999</v>
      </c>
      <c r="H245">
        <v>1.2709999999999999</v>
      </c>
      <c r="I245">
        <v>1.2709999999999999</v>
      </c>
      <c r="J245" t="str">
        <f t="shared" si="15"/>
        <v>contract</v>
      </c>
      <c r="M245" t="str">
        <f t="shared" si="16"/>
        <v/>
      </c>
      <c r="R245">
        <f t="shared" si="17"/>
        <v>0.52800000000000002</v>
      </c>
      <c r="T245">
        <f t="shared" si="18"/>
        <v>1.2292822129E-2</v>
      </c>
    </row>
    <row r="246" spans="1:20" x14ac:dyDescent="0.35">
      <c r="A246" s="1">
        <v>1.2152777777777778E-3</v>
      </c>
      <c r="B246">
        <v>0.56100000000000005</v>
      </c>
      <c r="C246">
        <v>0.56100000000000005</v>
      </c>
      <c r="D246">
        <v>0.56100000000000005</v>
      </c>
      <c r="E246">
        <v>0.56100000000000005</v>
      </c>
      <c r="F246">
        <v>1.272</v>
      </c>
      <c r="G246">
        <v>1.272</v>
      </c>
      <c r="H246">
        <v>1.272</v>
      </c>
      <c r="I246">
        <v>1.272</v>
      </c>
      <c r="J246" t="str">
        <f t="shared" si="15"/>
        <v>contract</v>
      </c>
      <c r="M246" t="str">
        <f t="shared" si="16"/>
        <v/>
      </c>
      <c r="R246">
        <f t="shared" si="17"/>
        <v>0.56100000000000005</v>
      </c>
      <c r="T246">
        <f t="shared" si="18"/>
        <v>6.0642041289999957E-3</v>
      </c>
    </row>
    <row r="247" spans="1:20" x14ac:dyDescent="0.35">
      <c r="A247" s="1">
        <v>1.2268518518518518E-3</v>
      </c>
      <c r="B247">
        <v>0.502</v>
      </c>
      <c r="C247">
        <v>0.502</v>
      </c>
      <c r="D247">
        <v>0.502</v>
      </c>
      <c r="E247">
        <v>0.502</v>
      </c>
      <c r="F247">
        <v>1.274</v>
      </c>
      <c r="G247">
        <v>1.274</v>
      </c>
      <c r="H247">
        <v>1.274</v>
      </c>
      <c r="I247">
        <v>1.274</v>
      </c>
      <c r="J247" t="str">
        <f t="shared" si="15"/>
        <v>contract</v>
      </c>
      <c r="M247" t="str">
        <f t="shared" si="16"/>
        <v/>
      </c>
      <c r="R247">
        <f t="shared" si="17"/>
        <v>0.502</v>
      </c>
      <c r="T247">
        <f t="shared" si="18"/>
        <v>1.8734218129000006E-2</v>
      </c>
    </row>
    <row r="248" spans="1:20" x14ac:dyDescent="0.35">
      <c r="A248" s="1">
        <v>1.2384259259259258E-3</v>
      </c>
      <c r="B248">
        <v>0.50600000000000001</v>
      </c>
      <c r="C248">
        <v>0.50600000000000001</v>
      </c>
      <c r="D248">
        <v>0.50600000000000001</v>
      </c>
      <c r="E248">
        <v>0.50600000000000001</v>
      </c>
      <c r="F248">
        <v>1.27</v>
      </c>
      <c r="G248">
        <v>1.27</v>
      </c>
      <c r="H248">
        <v>1.27</v>
      </c>
      <c r="I248">
        <v>1.27</v>
      </c>
      <c r="J248" t="str">
        <f t="shared" si="15"/>
        <v>contract</v>
      </c>
      <c r="M248" t="str">
        <f t="shared" si="16"/>
        <v/>
      </c>
      <c r="R248">
        <f t="shared" si="17"/>
        <v>0.50600000000000001</v>
      </c>
      <c r="T248">
        <f t="shared" si="18"/>
        <v>1.7655234129000004E-2</v>
      </c>
    </row>
    <row r="249" spans="1:20" x14ac:dyDescent="0.35">
      <c r="A249" s="1">
        <v>1.25E-3</v>
      </c>
      <c r="B249">
        <v>0.51100000000000001</v>
      </c>
      <c r="C249">
        <v>0.51100000000000001</v>
      </c>
      <c r="D249">
        <v>0.51100000000000001</v>
      </c>
      <c r="E249">
        <v>0.51100000000000001</v>
      </c>
      <c r="F249">
        <v>1.2689999999999999</v>
      </c>
      <c r="G249">
        <v>1.2689999999999999</v>
      </c>
      <c r="H249">
        <v>1.2689999999999999</v>
      </c>
      <c r="I249">
        <v>1.2689999999999999</v>
      </c>
      <c r="J249" t="str">
        <f t="shared" si="15"/>
        <v>contract</v>
      </c>
      <c r="M249" t="str">
        <f t="shared" si="16"/>
        <v/>
      </c>
      <c r="R249">
        <f t="shared" si="17"/>
        <v>0.51100000000000001</v>
      </c>
      <c r="T249">
        <f t="shared" si="18"/>
        <v>1.6351504129000004E-2</v>
      </c>
    </row>
    <row r="250" spans="1:20" x14ac:dyDescent="0.35">
      <c r="A250" s="1">
        <v>1.261574074074074E-3</v>
      </c>
      <c r="B250">
        <v>0.47599999999999998</v>
      </c>
      <c r="C250">
        <v>0.47599999999999998</v>
      </c>
      <c r="D250">
        <v>0.47599999999999998</v>
      </c>
      <c r="E250">
        <v>0.47599999999999998</v>
      </c>
      <c r="F250">
        <v>1.27</v>
      </c>
      <c r="G250">
        <v>1.27</v>
      </c>
      <c r="H250">
        <v>1.27</v>
      </c>
      <c r="I250">
        <v>1.27</v>
      </c>
      <c r="J250" t="s">
        <v>9</v>
      </c>
      <c r="M250">
        <f t="shared" si="16"/>
        <v>0.47599999999999998</v>
      </c>
      <c r="O250">
        <f t="shared" si="19"/>
        <v>4.2063138648999986E-2</v>
      </c>
      <c r="R250" t="str">
        <f t="shared" si="17"/>
        <v/>
      </c>
    </row>
    <row r="251" spans="1:20" x14ac:dyDescent="0.35">
      <c r="A251" s="1">
        <v>1.2731481481481483E-3</v>
      </c>
      <c r="B251">
        <v>0.443</v>
      </c>
      <c r="C251">
        <v>0.443</v>
      </c>
      <c r="D251">
        <v>0.443</v>
      </c>
      <c r="E251">
        <v>0.443</v>
      </c>
      <c r="F251">
        <v>1.2709999999999999</v>
      </c>
      <c r="G251">
        <v>1.2709999999999999</v>
      </c>
      <c r="H251">
        <v>1.2709999999999999</v>
      </c>
      <c r="I251">
        <v>1.2709999999999999</v>
      </c>
      <c r="J251" t="s">
        <v>9</v>
      </c>
      <c r="M251">
        <f t="shared" si="16"/>
        <v>0.443</v>
      </c>
      <c r="O251">
        <f t="shared" si="19"/>
        <v>2.9616000649E-2</v>
      </c>
      <c r="R251" t="str">
        <f t="shared" si="17"/>
        <v/>
      </c>
    </row>
    <row r="252" spans="1:20" x14ac:dyDescent="0.35">
      <c r="A252" s="1">
        <v>1.2847222222222223E-3</v>
      </c>
      <c r="B252">
        <v>0.498</v>
      </c>
      <c r="C252">
        <v>0.498</v>
      </c>
      <c r="D252">
        <v>0.498</v>
      </c>
      <c r="E252">
        <v>0.498</v>
      </c>
      <c r="F252">
        <v>1.2709999999999999</v>
      </c>
      <c r="G252">
        <v>1.2709999999999999</v>
      </c>
      <c r="H252">
        <v>1.2709999999999999</v>
      </c>
      <c r="I252">
        <v>1.2709999999999999</v>
      </c>
      <c r="J252" t="s">
        <v>9</v>
      </c>
      <c r="M252">
        <f t="shared" si="16"/>
        <v>0.498</v>
      </c>
      <c r="O252">
        <f t="shared" si="19"/>
        <v>5.1571230648999995E-2</v>
      </c>
      <c r="R252" t="str">
        <f t="shared" si="17"/>
        <v/>
      </c>
    </row>
    <row r="253" spans="1:20" x14ac:dyDescent="0.35">
      <c r="A253" s="1">
        <v>1.2962962962962963E-3</v>
      </c>
      <c r="B253">
        <v>0.54800000000000004</v>
      </c>
      <c r="C253">
        <v>0.54800000000000004</v>
      </c>
      <c r="D253">
        <v>0.54800000000000004</v>
      </c>
      <c r="E253">
        <v>0.54800000000000004</v>
      </c>
      <c r="F253">
        <v>1.27</v>
      </c>
      <c r="G253">
        <v>1.27</v>
      </c>
      <c r="H253">
        <v>1.27</v>
      </c>
      <c r="I253">
        <v>1.27</v>
      </c>
      <c r="J253" t="str">
        <f t="shared" si="15"/>
        <v>contract</v>
      </c>
      <c r="M253" t="str">
        <f t="shared" si="16"/>
        <v/>
      </c>
      <c r="R253">
        <f t="shared" si="17"/>
        <v>0.54800000000000004</v>
      </c>
      <c r="T253">
        <f t="shared" si="18"/>
        <v>8.2579021289999974E-3</v>
      </c>
    </row>
    <row r="254" spans="1:20" x14ac:dyDescent="0.35">
      <c r="A254" s="1">
        <v>1.3078703703703705E-3</v>
      </c>
      <c r="B254">
        <v>0.46300000000000002</v>
      </c>
      <c r="C254">
        <v>0.46300000000000002</v>
      </c>
      <c r="D254">
        <v>0.46300000000000002</v>
      </c>
      <c r="E254">
        <v>0.46300000000000002</v>
      </c>
      <c r="F254">
        <v>1.274</v>
      </c>
      <c r="G254">
        <v>1.274</v>
      </c>
      <c r="H254">
        <v>1.274</v>
      </c>
      <c r="I254">
        <v>1.274</v>
      </c>
      <c r="J254" t="str">
        <f t="shared" si="15"/>
        <v>contract</v>
      </c>
      <c r="M254" t="str">
        <f t="shared" si="16"/>
        <v/>
      </c>
      <c r="R254">
        <f t="shared" si="17"/>
        <v>0.46300000000000002</v>
      </c>
      <c r="T254">
        <f t="shared" si="18"/>
        <v>3.0931312129000001E-2</v>
      </c>
    </row>
    <row r="255" spans="1:20" x14ac:dyDescent="0.35">
      <c r="A255" s="1">
        <v>1.3194444444444443E-3</v>
      </c>
      <c r="B255">
        <v>0.51600000000000001</v>
      </c>
      <c r="C255">
        <v>0.51600000000000001</v>
      </c>
      <c r="D255">
        <v>0.51600000000000001</v>
      </c>
      <c r="E255">
        <v>0.51600000000000001</v>
      </c>
      <c r="F255">
        <v>1.2709999999999999</v>
      </c>
      <c r="G255">
        <v>1.2709999999999999</v>
      </c>
      <c r="H255">
        <v>1.2709999999999999</v>
      </c>
      <c r="I255">
        <v>1.2709999999999999</v>
      </c>
      <c r="J255" t="str">
        <f t="shared" si="15"/>
        <v>contract</v>
      </c>
      <c r="M255" t="str">
        <f t="shared" si="16"/>
        <v/>
      </c>
      <c r="R255">
        <f t="shared" si="17"/>
        <v>0.51600000000000001</v>
      </c>
      <c r="T255">
        <f t="shared" si="18"/>
        <v>1.5097774129000003E-2</v>
      </c>
    </row>
    <row r="256" spans="1:20" x14ac:dyDescent="0.35">
      <c r="A256" s="1">
        <v>1.3310185185185185E-3</v>
      </c>
      <c r="B256">
        <v>0.47499999999999998</v>
      </c>
      <c r="C256">
        <v>0.47499999999999998</v>
      </c>
      <c r="D256">
        <v>0.47499999999999998</v>
      </c>
      <c r="E256">
        <v>0.47499999999999998</v>
      </c>
      <c r="F256">
        <v>1.27</v>
      </c>
      <c r="G256">
        <v>1.27</v>
      </c>
      <c r="H256">
        <v>1.27</v>
      </c>
      <c r="I256">
        <v>1.27</v>
      </c>
      <c r="J256" t="s">
        <v>9</v>
      </c>
      <c r="M256">
        <f t="shared" si="16"/>
        <v>0.47499999999999998</v>
      </c>
      <c r="O256">
        <f t="shared" si="19"/>
        <v>4.1653952648999987E-2</v>
      </c>
      <c r="R256" t="str">
        <f t="shared" si="17"/>
        <v/>
      </c>
    </row>
    <row r="257" spans="1:20" x14ac:dyDescent="0.35">
      <c r="A257" s="1">
        <v>1.3425925925925925E-3</v>
      </c>
      <c r="B257">
        <v>0.48599999999999999</v>
      </c>
      <c r="C257">
        <v>0.48599999999999999</v>
      </c>
      <c r="D257">
        <v>0.48599999999999999</v>
      </c>
      <c r="E257">
        <v>0.48599999999999999</v>
      </c>
      <c r="F257">
        <v>1.268</v>
      </c>
      <c r="G257">
        <v>1.268</v>
      </c>
      <c r="H257">
        <v>1.268</v>
      </c>
      <c r="I257">
        <v>1.268</v>
      </c>
      <c r="J257" t="s">
        <v>9</v>
      </c>
      <c r="M257">
        <f t="shared" si="16"/>
        <v>0.48599999999999999</v>
      </c>
      <c r="O257">
        <f t="shared" si="19"/>
        <v>4.6264998648999994E-2</v>
      </c>
      <c r="R257" t="str">
        <f t="shared" si="17"/>
        <v/>
      </c>
    </row>
    <row r="258" spans="1:20" x14ac:dyDescent="0.35">
      <c r="A258" s="1">
        <v>1.3541666666666667E-3</v>
      </c>
      <c r="B258">
        <v>0.59899999999999998</v>
      </c>
      <c r="C258">
        <v>0.59899999999999998</v>
      </c>
      <c r="D258">
        <v>0.59899999999999998</v>
      </c>
      <c r="E258">
        <v>0.59899999999999998</v>
      </c>
      <c r="F258">
        <v>1.27</v>
      </c>
      <c r="G258">
        <v>1.27</v>
      </c>
      <c r="H258">
        <v>1.27</v>
      </c>
      <c r="I258">
        <v>1.27</v>
      </c>
      <c r="J258" t="str">
        <f t="shared" si="15"/>
        <v>contract</v>
      </c>
      <c r="M258" t="str">
        <f t="shared" si="16"/>
        <v/>
      </c>
      <c r="R258">
        <f t="shared" si="17"/>
        <v>0.59899999999999998</v>
      </c>
      <c r="T258">
        <f t="shared" si="18"/>
        <v>1.5898561290000038E-3</v>
      </c>
    </row>
    <row r="259" spans="1:20" x14ac:dyDescent="0.35">
      <c r="A259" s="1">
        <v>1.3657407407407409E-3</v>
      </c>
      <c r="B259">
        <v>0.56399999999999995</v>
      </c>
      <c r="C259">
        <v>0.56399999999999995</v>
      </c>
      <c r="D259">
        <v>0.56399999999999995</v>
      </c>
      <c r="E259">
        <v>0.56399999999999995</v>
      </c>
      <c r="F259">
        <v>1.272</v>
      </c>
      <c r="G259">
        <v>1.272</v>
      </c>
      <c r="H259">
        <v>1.272</v>
      </c>
      <c r="I259">
        <v>1.272</v>
      </c>
      <c r="J259" t="str">
        <f t="shared" ref="J259:J317" si="20">IF(E259&gt;0.41,"contract","rest")</f>
        <v>contract</v>
      </c>
      <c r="M259" t="str">
        <f t="shared" ref="M259:M317" si="21">IF(J259="rest",E259,"")</f>
        <v/>
      </c>
      <c r="R259">
        <f t="shared" ref="R259:R317" si="22">IF(J259="contract",E259,"")</f>
        <v>0.56399999999999995</v>
      </c>
      <c r="T259">
        <f t="shared" ref="T259:T317" si="23">(R259-0.638873)^2</f>
        <v>5.6059661290000116E-3</v>
      </c>
    </row>
    <row r="260" spans="1:20" x14ac:dyDescent="0.35">
      <c r="A260" s="1">
        <v>1.3773148148148147E-3</v>
      </c>
      <c r="B260">
        <v>0.51800000000000002</v>
      </c>
      <c r="C260">
        <v>0.51800000000000002</v>
      </c>
      <c r="D260">
        <v>0.51800000000000002</v>
      </c>
      <c r="E260">
        <v>0.51800000000000002</v>
      </c>
      <c r="F260">
        <v>1.272</v>
      </c>
      <c r="G260">
        <v>1.272</v>
      </c>
      <c r="H260">
        <v>1.272</v>
      </c>
      <c r="I260">
        <v>1.272</v>
      </c>
      <c r="J260" t="str">
        <f t="shared" si="20"/>
        <v>contract</v>
      </c>
      <c r="M260" t="str">
        <f t="shared" si="21"/>
        <v/>
      </c>
      <c r="R260">
        <f t="shared" si="22"/>
        <v>0.51800000000000002</v>
      </c>
      <c r="T260">
        <f t="shared" si="23"/>
        <v>1.4610282129000002E-2</v>
      </c>
    </row>
    <row r="261" spans="1:20" x14ac:dyDescent="0.35">
      <c r="A261" s="1">
        <v>1.3888888888888889E-3</v>
      </c>
      <c r="B261">
        <v>0.378</v>
      </c>
      <c r="C261">
        <v>0.378</v>
      </c>
      <c r="D261">
        <v>0.378</v>
      </c>
      <c r="E261">
        <v>0.378</v>
      </c>
      <c r="F261">
        <v>1.272</v>
      </c>
      <c r="G261">
        <v>1.272</v>
      </c>
      <c r="H261">
        <v>1.272</v>
      </c>
      <c r="I261">
        <v>1.272</v>
      </c>
      <c r="J261" t="str">
        <f t="shared" si="20"/>
        <v>rest</v>
      </c>
      <c r="M261">
        <f t="shared" si="21"/>
        <v>0.378</v>
      </c>
      <c r="O261">
        <f t="shared" ref="O259:O317" si="24">(M261-0.270907)^2</f>
        <v>1.1468910648999998E-2</v>
      </c>
      <c r="R261" t="str">
        <f t="shared" si="22"/>
        <v/>
      </c>
    </row>
    <row r="262" spans="1:20" x14ac:dyDescent="0.35">
      <c r="A262" s="1">
        <v>1.4004629629629629E-3</v>
      </c>
      <c r="B262">
        <v>0.50800000000000001</v>
      </c>
      <c r="C262">
        <v>0.50800000000000001</v>
      </c>
      <c r="D262">
        <v>0.50800000000000001</v>
      </c>
      <c r="E262">
        <v>0.50800000000000001</v>
      </c>
      <c r="F262">
        <v>1.2669999999999999</v>
      </c>
      <c r="G262">
        <v>1.2669999999999999</v>
      </c>
      <c r="H262">
        <v>1.2669999999999999</v>
      </c>
      <c r="I262">
        <v>1.2669999999999999</v>
      </c>
      <c r="J262" t="str">
        <f t="shared" si="20"/>
        <v>contract</v>
      </c>
      <c r="M262" t="str">
        <f t="shared" si="21"/>
        <v/>
      </c>
      <c r="R262">
        <f t="shared" si="22"/>
        <v>0.50800000000000001</v>
      </c>
      <c r="T262">
        <f t="shared" si="23"/>
        <v>1.7127742129000003E-2</v>
      </c>
    </row>
    <row r="263" spans="1:20" x14ac:dyDescent="0.35">
      <c r="A263" s="1">
        <v>1.4120370370370369E-3</v>
      </c>
      <c r="B263">
        <v>0.53100000000000003</v>
      </c>
      <c r="C263">
        <v>0.53100000000000003</v>
      </c>
      <c r="D263">
        <v>0.53100000000000003</v>
      </c>
      <c r="E263">
        <v>0.53100000000000003</v>
      </c>
      <c r="F263">
        <v>1.27</v>
      </c>
      <c r="G263">
        <v>1.27</v>
      </c>
      <c r="H263">
        <v>1.27</v>
      </c>
      <c r="I263">
        <v>1.27</v>
      </c>
      <c r="J263" t="str">
        <f t="shared" si="20"/>
        <v>contract</v>
      </c>
      <c r="M263" t="str">
        <f t="shared" si="21"/>
        <v/>
      </c>
      <c r="R263">
        <f t="shared" si="22"/>
        <v>0.53100000000000003</v>
      </c>
      <c r="T263">
        <f t="shared" si="23"/>
        <v>1.1636584129E-2</v>
      </c>
    </row>
    <row r="264" spans="1:20" x14ac:dyDescent="0.35">
      <c r="A264" s="1">
        <v>1.423611111111111E-3</v>
      </c>
      <c r="B264">
        <v>0.57099999999999995</v>
      </c>
      <c r="C264">
        <v>0.57099999999999995</v>
      </c>
      <c r="D264">
        <v>0.57099999999999995</v>
      </c>
      <c r="E264">
        <v>0.57099999999999995</v>
      </c>
      <c r="F264">
        <v>1.2689999999999999</v>
      </c>
      <c r="G264">
        <v>1.2689999999999999</v>
      </c>
      <c r="H264">
        <v>1.2689999999999999</v>
      </c>
      <c r="I264">
        <v>1.2689999999999999</v>
      </c>
      <c r="J264" t="str">
        <f t="shared" si="20"/>
        <v>contract</v>
      </c>
      <c r="M264" t="str">
        <f t="shared" si="21"/>
        <v/>
      </c>
      <c r="R264">
        <f t="shared" si="22"/>
        <v>0.57099999999999995</v>
      </c>
      <c r="T264">
        <f t="shared" si="23"/>
        <v>4.6067441290000097E-3</v>
      </c>
    </row>
    <row r="265" spans="1:20" x14ac:dyDescent="0.35">
      <c r="A265" s="1">
        <v>1.4351851851851854E-3</v>
      </c>
      <c r="B265">
        <v>0.54500000000000004</v>
      </c>
      <c r="C265">
        <v>0.54500000000000004</v>
      </c>
      <c r="D265">
        <v>0.54500000000000004</v>
      </c>
      <c r="E265">
        <v>0.54500000000000004</v>
      </c>
      <c r="F265">
        <v>1.27</v>
      </c>
      <c r="G265">
        <v>1.27</v>
      </c>
      <c r="H265">
        <v>1.27</v>
      </c>
      <c r="I265">
        <v>1.27</v>
      </c>
      <c r="J265" t="str">
        <f t="shared" si="20"/>
        <v>contract</v>
      </c>
      <c r="M265" t="str">
        <f t="shared" si="21"/>
        <v/>
      </c>
      <c r="R265">
        <f t="shared" si="22"/>
        <v>0.54500000000000004</v>
      </c>
      <c r="T265">
        <f t="shared" si="23"/>
        <v>8.8121401289999977E-3</v>
      </c>
    </row>
    <row r="266" spans="1:20" x14ac:dyDescent="0.35">
      <c r="A266" s="1">
        <v>1.4467592592592594E-3</v>
      </c>
      <c r="B266">
        <v>0.48599999999999999</v>
      </c>
      <c r="C266">
        <v>0.48599999999999999</v>
      </c>
      <c r="D266">
        <v>0.48599999999999999</v>
      </c>
      <c r="E266">
        <v>0.48599999999999999</v>
      </c>
      <c r="F266">
        <v>1.27</v>
      </c>
      <c r="G266">
        <v>1.27</v>
      </c>
      <c r="H266">
        <v>1.27</v>
      </c>
      <c r="I266">
        <v>1.27</v>
      </c>
      <c r="J266" t="s">
        <v>9</v>
      </c>
      <c r="M266">
        <f t="shared" si="21"/>
        <v>0.48599999999999999</v>
      </c>
      <c r="O266">
        <f t="shared" si="24"/>
        <v>4.6264998648999994E-2</v>
      </c>
      <c r="R266" t="str">
        <f t="shared" si="22"/>
        <v/>
      </c>
    </row>
    <row r="267" spans="1:20" x14ac:dyDescent="0.35">
      <c r="A267" s="1">
        <v>1.4583333333333334E-3</v>
      </c>
      <c r="B267">
        <v>0.373</v>
      </c>
      <c r="C267">
        <v>0.373</v>
      </c>
      <c r="D267">
        <v>0.373</v>
      </c>
      <c r="E267">
        <v>0.373</v>
      </c>
      <c r="F267">
        <v>1.272</v>
      </c>
      <c r="G267">
        <v>1.272</v>
      </c>
      <c r="H267">
        <v>1.272</v>
      </c>
      <c r="I267">
        <v>1.272</v>
      </c>
      <c r="J267" t="str">
        <f t="shared" si="20"/>
        <v>rest</v>
      </c>
      <c r="M267">
        <f t="shared" si="21"/>
        <v>0.373</v>
      </c>
      <c r="O267">
        <f t="shared" si="24"/>
        <v>1.0422980648999998E-2</v>
      </c>
      <c r="R267" t="str">
        <f t="shared" si="22"/>
        <v/>
      </c>
    </row>
    <row r="268" spans="1:20" x14ac:dyDescent="0.35">
      <c r="A268" s="1">
        <v>1.4699074074074074E-3</v>
      </c>
      <c r="B268">
        <v>0.45700000000000002</v>
      </c>
      <c r="C268">
        <v>0.45700000000000002</v>
      </c>
      <c r="D268">
        <v>0.45700000000000002</v>
      </c>
      <c r="E268">
        <v>0.45700000000000002</v>
      </c>
      <c r="F268">
        <v>1.2729999999999999</v>
      </c>
      <c r="G268">
        <v>1.2729999999999999</v>
      </c>
      <c r="H268">
        <v>1.2729999999999999</v>
      </c>
      <c r="I268">
        <v>1.2729999999999999</v>
      </c>
      <c r="J268" t="s">
        <v>9</v>
      </c>
      <c r="M268">
        <f t="shared" si="21"/>
        <v>0.45700000000000002</v>
      </c>
      <c r="O268">
        <f t="shared" si="24"/>
        <v>3.4630604649000002E-2</v>
      </c>
      <c r="R268" t="str">
        <f t="shared" si="22"/>
        <v/>
      </c>
    </row>
    <row r="269" spans="1:20" x14ac:dyDescent="0.35">
      <c r="A269" s="1">
        <v>1.4814814814814814E-3</v>
      </c>
      <c r="B269">
        <v>0.51200000000000001</v>
      </c>
      <c r="C269">
        <v>0.51200000000000001</v>
      </c>
      <c r="D269">
        <v>0.51200000000000001</v>
      </c>
      <c r="E269">
        <v>0.51200000000000001</v>
      </c>
      <c r="F269">
        <v>1.2689999999999999</v>
      </c>
      <c r="G269">
        <v>1.2689999999999999</v>
      </c>
      <c r="H269">
        <v>1.2689999999999999</v>
      </c>
      <c r="I269">
        <v>1.2689999999999999</v>
      </c>
      <c r="J269" t="str">
        <f t="shared" si="20"/>
        <v>contract</v>
      </c>
      <c r="M269" t="str">
        <f t="shared" si="21"/>
        <v/>
      </c>
      <c r="R269">
        <f t="shared" si="22"/>
        <v>0.51200000000000001</v>
      </c>
      <c r="T269">
        <f t="shared" si="23"/>
        <v>1.6096758129000004E-2</v>
      </c>
    </row>
    <row r="270" spans="1:20" x14ac:dyDescent="0.35">
      <c r="A270" s="1">
        <v>1.4930555555555556E-3</v>
      </c>
      <c r="B270">
        <v>0.55000000000000004</v>
      </c>
      <c r="C270">
        <v>0.55000000000000004</v>
      </c>
      <c r="D270">
        <v>0.55000000000000004</v>
      </c>
      <c r="E270">
        <v>0.55000000000000004</v>
      </c>
      <c r="F270">
        <v>1.268</v>
      </c>
      <c r="G270">
        <v>1.268</v>
      </c>
      <c r="H270">
        <v>1.268</v>
      </c>
      <c r="I270">
        <v>1.268</v>
      </c>
      <c r="J270" t="str">
        <f t="shared" si="20"/>
        <v>contract</v>
      </c>
      <c r="M270" t="str">
        <f t="shared" si="21"/>
        <v/>
      </c>
      <c r="R270">
        <f t="shared" si="22"/>
        <v>0.55000000000000004</v>
      </c>
      <c r="T270">
        <f t="shared" si="23"/>
        <v>7.8984101289999963E-3</v>
      </c>
    </row>
    <row r="271" spans="1:20" x14ac:dyDescent="0.35">
      <c r="A271" s="1">
        <v>1.5046296296296294E-3</v>
      </c>
      <c r="B271">
        <v>0.52300000000000002</v>
      </c>
      <c r="C271">
        <v>0.52300000000000002</v>
      </c>
      <c r="D271">
        <v>0.52300000000000002</v>
      </c>
      <c r="E271">
        <v>0.52300000000000002</v>
      </c>
      <c r="F271">
        <v>1.2689999999999999</v>
      </c>
      <c r="G271">
        <v>1.2689999999999999</v>
      </c>
      <c r="H271">
        <v>1.2689999999999999</v>
      </c>
      <c r="I271">
        <v>1.2689999999999999</v>
      </c>
      <c r="J271" t="str">
        <f t="shared" si="20"/>
        <v>contract</v>
      </c>
      <c r="M271" t="str">
        <f t="shared" si="21"/>
        <v/>
      </c>
      <c r="R271">
        <f t="shared" si="22"/>
        <v>0.52300000000000002</v>
      </c>
      <c r="T271">
        <f t="shared" si="23"/>
        <v>1.3426552129000001E-2</v>
      </c>
    </row>
    <row r="272" spans="1:20" x14ac:dyDescent="0.35">
      <c r="A272" s="1">
        <v>1.5162037037037036E-3</v>
      </c>
      <c r="B272">
        <v>0.56999999999999995</v>
      </c>
      <c r="C272">
        <v>0.56999999999999995</v>
      </c>
      <c r="D272">
        <v>0.56999999999999995</v>
      </c>
      <c r="E272">
        <v>0.56999999999999995</v>
      </c>
      <c r="F272">
        <v>1.272</v>
      </c>
      <c r="G272">
        <v>1.272</v>
      </c>
      <c r="H272">
        <v>1.272</v>
      </c>
      <c r="I272">
        <v>1.272</v>
      </c>
      <c r="J272" t="str">
        <f t="shared" si="20"/>
        <v>contract</v>
      </c>
      <c r="M272" t="str">
        <f t="shared" si="21"/>
        <v/>
      </c>
      <c r="R272">
        <f t="shared" si="22"/>
        <v>0.56999999999999995</v>
      </c>
      <c r="T272">
        <f t="shared" si="23"/>
        <v>4.7434901290000098E-3</v>
      </c>
    </row>
    <row r="273" spans="1:20" x14ac:dyDescent="0.35">
      <c r="A273" s="1">
        <v>1.5277777777777779E-3</v>
      </c>
      <c r="B273">
        <v>0.49099999999999999</v>
      </c>
      <c r="C273">
        <v>0.49099999999999999</v>
      </c>
      <c r="D273">
        <v>0.49099999999999999</v>
      </c>
      <c r="E273">
        <v>0.49099999999999999</v>
      </c>
      <c r="F273">
        <v>1.268</v>
      </c>
      <c r="G273">
        <v>1.268</v>
      </c>
      <c r="H273">
        <v>1.268</v>
      </c>
      <c r="I273">
        <v>1.268</v>
      </c>
      <c r="J273" t="s">
        <v>9</v>
      </c>
      <c r="M273">
        <f t="shared" si="21"/>
        <v>0.49099999999999999</v>
      </c>
      <c r="O273">
        <f t="shared" si="24"/>
        <v>4.8440928648999994E-2</v>
      </c>
      <c r="R273" t="str">
        <f t="shared" si="22"/>
        <v/>
      </c>
    </row>
    <row r="274" spans="1:20" x14ac:dyDescent="0.35">
      <c r="A274" s="1">
        <v>1.5393518518518519E-3</v>
      </c>
      <c r="B274">
        <v>0.439</v>
      </c>
      <c r="C274">
        <v>0.439</v>
      </c>
      <c r="D274">
        <v>0.439</v>
      </c>
      <c r="E274">
        <v>0.439</v>
      </c>
      <c r="F274">
        <v>1.2709999999999999</v>
      </c>
      <c r="G274">
        <v>1.2709999999999999</v>
      </c>
      <c r="H274">
        <v>1.2709999999999999</v>
      </c>
      <c r="I274">
        <v>1.2709999999999999</v>
      </c>
      <c r="J274" t="s">
        <v>9</v>
      </c>
      <c r="M274">
        <f t="shared" si="21"/>
        <v>0.439</v>
      </c>
      <c r="O274">
        <f t="shared" si="24"/>
        <v>2.8255256648999999E-2</v>
      </c>
      <c r="R274" t="str">
        <f t="shared" si="22"/>
        <v/>
      </c>
    </row>
    <row r="275" spans="1:20" x14ac:dyDescent="0.35">
      <c r="A275" s="1">
        <v>1.5509259259259261E-3</v>
      </c>
      <c r="B275">
        <v>0.378</v>
      </c>
      <c r="C275">
        <v>0.378</v>
      </c>
      <c r="D275">
        <v>0.378</v>
      </c>
      <c r="E275">
        <v>0.378</v>
      </c>
      <c r="F275">
        <v>1.2729999999999999</v>
      </c>
      <c r="G275">
        <v>1.2729999999999999</v>
      </c>
      <c r="H275">
        <v>1.2729999999999999</v>
      </c>
      <c r="I275">
        <v>1.2729999999999999</v>
      </c>
      <c r="J275" t="str">
        <f t="shared" si="20"/>
        <v>rest</v>
      </c>
      <c r="M275">
        <f t="shared" si="21"/>
        <v>0.378</v>
      </c>
      <c r="O275">
        <f t="shared" si="24"/>
        <v>1.1468910648999998E-2</v>
      </c>
      <c r="R275" t="str">
        <f t="shared" si="22"/>
        <v/>
      </c>
    </row>
    <row r="276" spans="1:20" x14ac:dyDescent="0.35">
      <c r="A276" s="1">
        <v>1.5624999999999999E-3</v>
      </c>
      <c r="B276">
        <v>0.47199999999999998</v>
      </c>
      <c r="C276">
        <v>0.47199999999999998</v>
      </c>
      <c r="D276">
        <v>0.47199999999999998</v>
      </c>
      <c r="E276">
        <v>0.47199999999999998</v>
      </c>
      <c r="F276">
        <v>1.2709999999999999</v>
      </c>
      <c r="G276">
        <v>1.2709999999999999</v>
      </c>
      <c r="H276">
        <v>1.2709999999999999</v>
      </c>
      <c r="I276">
        <v>1.2709999999999999</v>
      </c>
      <c r="J276" t="s">
        <v>9</v>
      </c>
      <c r="M276">
        <f t="shared" si="21"/>
        <v>0.47199999999999998</v>
      </c>
      <c r="O276">
        <f t="shared" si="24"/>
        <v>4.0438394648999988E-2</v>
      </c>
      <c r="R276" t="str">
        <f t="shared" si="22"/>
        <v/>
      </c>
    </row>
    <row r="277" spans="1:20" x14ac:dyDescent="0.35">
      <c r="A277" s="1">
        <v>1.5740740740740741E-3</v>
      </c>
      <c r="B277">
        <v>0.59299999999999997</v>
      </c>
      <c r="C277">
        <v>0.59299999999999997</v>
      </c>
      <c r="D277">
        <v>0.59299999999999997</v>
      </c>
      <c r="E277">
        <v>0.59299999999999997</v>
      </c>
      <c r="F277">
        <v>1.2689999999999999</v>
      </c>
      <c r="G277">
        <v>1.2689999999999999</v>
      </c>
      <c r="H277">
        <v>1.2689999999999999</v>
      </c>
      <c r="I277">
        <v>1.2689999999999999</v>
      </c>
      <c r="J277" t="str">
        <f t="shared" si="20"/>
        <v>contract</v>
      </c>
      <c r="M277" t="str">
        <f t="shared" si="21"/>
        <v/>
      </c>
      <c r="R277">
        <f t="shared" si="22"/>
        <v>0.59299999999999997</v>
      </c>
      <c r="T277">
        <f t="shared" si="23"/>
        <v>2.1043321290000047E-3</v>
      </c>
    </row>
    <row r="278" spans="1:20" x14ac:dyDescent="0.35">
      <c r="A278" s="1">
        <v>1.5856481481481479E-3</v>
      </c>
      <c r="B278">
        <v>0.51800000000000002</v>
      </c>
      <c r="C278">
        <v>0.51800000000000002</v>
      </c>
      <c r="D278">
        <v>0.51800000000000002</v>
      </c>
      <c r="E278">
        <v>0.51800000000000002</v>
      </c>
      <c r="F278">
        <v>1.2729999999999999</v>
      </c>
      <c r="G278">
        <v>1.2729999999999999</v>
      </c>
      <c r="H278">
        <v>1.2729999999999999</v>
      </c>
      <c r="I278">
        <v>1.2729999999999999</v>
      </c>
      <c r="J278" t="str">
        <f t="shared" si="20"/>
        <v>contract</v>
      </c>
      <c r="M278" t="str">
        <f t="shared" si="21"/>
        <v/>
      </c>
      <c r="R278">
        <f t="shared" si="22"/>
        <v>0.51800000000000002</v>
      </c>
      <c r="T278">
        <f t="shared" si="23"/>
        <v>1.4610282129000002E-2</v>
      </c>
    </row>
    <row r="279" spans="1:20" x14ac:dyDescent="0.35">
      <c r="A279" s="1">
        <v>1.5972222222222221E-3</v>
      </c>
      <c r="B279">
        <v>0.55500000000000005</v>
      </c>
      <c r="C279">
        <v>0.55500000000000005</v>
      </c>
      <c r="D279">
        <v>0.55500000000000005</v>
      </c>
      <c r="E279">
        <v>0.55500000000000005</v>
      </c>
      <c r="F279">
        <v>1.272</v>
      </c>
      <c r="G279">
        <v>1.272</v>
      </c>
      <c r="H279">
        <v>1.272</v>
      </c>
      <c r="I279">
        <v>1.272</v>
      </c>
      <c r="J279" t="str">
        <f t="shared" si="20"/>
        <v>contract</v>
      </c>
      <c r="M279" t="str">
        <f t="shared" si="21"/>
        <v/>
      </c>
      <c r="R279">
        <f t="shared" si="22"/>
        <v>0.55500000000000005</v>
      </c>
      <c r="T279">
        <f t="shared" si="23"/>
        <v>7.0346801289999962E-3</v>
      </c>
    </row>
    <row r="280" spans="1:20" x14ac:dyDescent="0.35">
      <c r="A280" s="1">
        <v>1.6087962962962963E-3</v>
      </c>
      <c r="B280">
        <v>0.59399999999999997</v>
      </c>
      <c r="C280">
        <v>0.59399999999999997</v>
      </c>
      <c r="D280">
        <v>0.59399999999999997</v>
      </c>
      <c r="E280">
        <v>0.59399999999999997</v>
      </c>
      <c r="F280">
        <v>1.272</v>
      </c>
      <c r="G280">
        <v>1.272</v>
      </c>
      <c r="H280">
        <v>1.272</v>
      </c>
      <c r="I280">
        <v>1.272</v>
      </c>
      <c r="J280" t="str">
        <f t="shared" si="20"/>
        <v>contract</v>
      </c>
      <c r="M280" t="str">
        <f t="shared" si="21"/>
        <v/>
      </c>
      <c r="R280">
        <f t="shared" si="22"/>
        <v>0.59399999999999997</v>
      </c>
      <c r="T280">
        <f t="shared" si="23"/>
        <v>2.0135861290000046E-3</v>
      </c>
    </row>
    <row r="281" spans="1:20" x14ac:dyDescent="0.35">
      <c r="A281" s="1">
        <v>1.6203703703703703E-3</v>
      </c>
      <c r="B281">
        <v>0.47799999999999998</v>
      </c>
      <c r="C281">
        <v>0.47799999999999998</v>
      </c>
      <c r="D281">
        <v>0.47799999999999998</v>
      </c>
      <c r="E281">
        <v>0.47799999999999998</v>
      </c>
      <c r="F281">
        <v>1.2709999999999999</v>
      </c>
      <c r="G281">
        <v>1.2709999999999999</v>
      </c>
      <c r="H281">
        <v>1.2709999999999999</v>
      </c>
      <c r="I281">
        <v>1.2709999999999999</v>
      </c>
      <c r="J281" t="s">
        <v>9</v>
      </c>
      <c r="M281">
        <f t="shared" si="21"/>
        <v>0.47799999999999998</v>
      </c>
      <c r="O281">
        <f t="shared" si="24"/>
        <v>4.2887510648999989E-2</v>
      </c>
      <c r="R281" t="str">
        <f t="shared" si="22"/>
        <v/>
      </c>
    </row>
    <row r="282" spans="1:20" x14ac:dyDescent="0.35">
      <c r="A282" s="1">
        <v>1.6319444444444445E-3</v>
      </c>
      <c r="B282">
        <v>0.27</v>
      </c>
      <c r="C282">
        <v>0.27</v>
      </c>
      <c r="D282">
        <v>0.27</v>
      </c>
      <c r="E282">
        <v>0.27</v>
      </c>
      <c r="F282">
        <v>1.2709999999999999</v>
      </c>
      <c r="G282">
        <v>1.2709999999999999</v>
      </c>
      <c r="H282">
        <v>1.2709999999999999</v>
      </c>
      <c r="I282">
        <v>1.2709999999999999</v>
      </c>
      <c r="J282" t="str">
        <f t="shared" si="20"/>
        <v>rest</v>
      </c>
      <c r="M282">
        <f t="shared" si="21"/>
        <v>0.27</v>
      </c>
      <c r="O282">
        <f t="shared" si="24"/>
        <v>8.2264899999998396E-7</v>
      </c>
      <c r="R282" t="str">
        <f t="shared" si="22"/>
        <v/>
      </c>
    </row>
    <row r="283" spans="1:20" x14ac:dyDescent="0.35">
      <c r="A283" s="1">
        <v>1.6435185185185183E-3</v>
      </c>
      <c r="B283">
        <v>0.496</v>
      </c>
      <c r="C283">
        <v>0.496</v>
      </c>
      <c r="D283">
        <v>0.496</v>
      </c>
      <c r="E283">
        <v>0.496</v>
      </c>
      <c r="F283">
        <v>1.2709999999999999</v>
      </c>
      <c r="G283">
        <v>1.2709999999999999</v>
      </c>
      <c r="H283">
        <v>1.2709999999999999</v>
      </c>
      <c r="I283">
        <v>1.2709999999999999</v>
      </c>
      <c r="J283" t="s">
        <v>9</v>
      </c>
      <c r="M283">
        <f t="shared" si="21"/>
        <v>0.496</v>
      </c>
      <c r="O283">
        <f t="shared" si="24"/>
        <v>5.0666858648999995E-2</v>
      </c>
      <c r="R283" t="str">
        <f t="shared" si="22"/>
        <v/>
      </c>
    </row>
    <row r="284" spans="1:20" x14ac:dyDescent="0.35">
      <c r="A284" s="1">
        <v>1.6550925925925926E-3</v>
      </c>
      <c r="B284">
        <v>0.49099999999999999</v>
      </c>
      <c r="C284">
        <v>0.49099999999999999</v>
      </c>
      <c r="D284">
        <v>0.49099999999999999</v>
      </c>
      <c r="E284">
        <v>0.49099999999999999</v>
      </c>
      <c r="F284">
        <v>1.27</v>
      </c>
      <c r="G284">
        <v>1.27</v>
      </c>
      <c r="H284">
        <v>1.27</v>
      </c>
      <c r="I284">
        <v>1.27</v>
      </c>
      <c r="J284" t="s">
        <v>9</v>
      </c>
      <c r="M284">
        <f t="shared" si="21"/>
        <v>0.49099999999999999</v>
      </c>
      <c r="O284">
        <f t="shared" si="24"/>
        <v>4.8440928648999994E-2</v>
      </c>
      <c r="R284" t="str">
        <f t="shared" si="22"/>
        <v/>
      </c>
    </row>
    <row r="285" spans="1:20" x14ac:dyDescent="0.35">
      <c r="A285" s="1">
        <v>1.6666666666666668E-3</v>
      </c>
      <c r="B285">
        <v>0.51600000000000001</v>
      </c>
      <c r="C285">
        <v>0.51600000000000001</v>
      </c>
      <c r="D285">
        <v>0.51600000000000001</v>
      </c>
      <c r="E285">
        <v>0.51600000000000001</v>
      </c>
      <c r="F285">
        <v>1.2689999999999999</v>
      </c>
      <c r="G285">
        <v>1.2689999999999999</v>
      </c>
      <c r="H285">
        <v>1.2689999999999999</v>
      </c>
      <c r="I285">
        <v>1.2689999999999999</v>
      </c>
      <c r="J285" t="str">
        <f t="shared" si="20"/>
        <v>contract</v>
      </c>
      <c r="M285" t="str">
        <f t="shared" si="21"/>
        <v/>
      </c>
      <c r="R285">
        <f t="shared" si="22"/>
        <v>0.51600000000000001</v>
      </c>
      <c r="T285">
        <f t="shared" si="23"/>
        <v>1.5097774129000003E-2</v>
      </c>
    </row>
    <row r="286" spans="1:20" x14ac:dyDescent="0.35">
      <c r="A286" s="1">
        <v>1.6782407407407406E-3</v>
      </c>
      <c r="B286">
        <v>0.54400000000000004</v>
      </c>
      <c r="C286">
        <v>0.54400000000000004</v>
      </c>
      <c r="D286">
        <v>0.54400000000000004</v>
      </c>
      <c r="E286">
        <v>0.54400000000000004</v>
      </c>
      <c r="F286">
        <v>1.2709999999999999</v>
      </c>
      <c r="G286">
        <v>1.2709999999999999</v>
      </c>
      <c r="H286">
        <v>1.2709999999999999</v>
      </c>
      <c r="I286">
        <v>1.2709999999999999</v>
      </c>
      <c r="J286" t="str">
        <f t="shared" si="20"/>
        <v>contract</v>
      </c>
      <c r="M286" t="str">
        <f t="shared" si="21"/>
        <v/>
      </c>
      <c r="R286">
        <f t="shared" si="22"/>
        <v>0.54400000000000004</v>
      </c>
      <c r="T286">
        <f t="shared" si="23"/>
        <v>9.0008861289999978E-3</v>
      </c>
    </row>
    <row r="287" spans="1:20" x14ac:dyDescent="0.35">
      <c r="A287" s="1">
        <v>1.689814814814815E-3</v>
      </c>
      <c r="B287">
        <v>0.52800000000000002</v>
      </c>
      <c r="C287">
        <v>0.52800000000000002</v>
      </c>
      <c r="D287">
        <v>0.52800000000000002</v>
      </c>
      <c r="E287">
        <v>0.52800000000000002</v>
      </c>
      <c r="F287">
        <v>1.272</v>
      </c>
      <c r="G287">
        <v>1.272</v>
      </c>
      <c r="H287">
        <v>1.272</v>
      </c>
      <c r="I287">
        <v>1.272</v>
      </c>
      <c r="J287" t="str">
        <f t="shared" si="20"/>
        <v>contract</v>
      </c>
      <c r="M287" t="str">
        <f t="shared" si="21"/>
        <v/>
      </c>
      <c r="R287">
        <f t="shared" si="22"/>
        <v>0.52800000000000002</v>
      </c>
      <c r="T287">
        <f t="shared" si="23"/>
        <v>1.2292822129E-2</v>
      </c>
    </row>
    <row r="288" spans="1:20" x14ac:dyDescent="0.35">
      <c r="A288" s="1">
        <v>1.7013888888888892E-3</v>
      </c>
      <c r="B288">
        <v>0.44</v>
      </c>
      <c r="C288">
        <v>0.44</v>
      </c>
      <c r="D288">
        <v>0.44</v>
      </c>
      <c r="E288">
        <v>0.44</v>
      </c>
      <c r="F288">
        <v>1.27</v>
      </c>
      <c r="G288">
        <v>1.27</v>
      </c>
      <c r="H288">
        <v>1.27</v>
      </c>
      <c r="I288">
        <v>1.27</v>
      </c>
      <c r="J288" t="s">
        <v>9</v>
      </c>
      <c r="M288">
        <f t="shared" si="21"/>
        <v>0.44</v>
      </c>
      <c r="O288">
        <f t="shared" si="24"/>
        <v>2.8592442648999999E-2</v>
      </c>
      <c r="R288" t="str">
        <f t="shared" si="22"/>
        <v/>
      </c>
    </row>
    <row r="289" spans="1:20" x14ac:dyDescent="0.35">
      <c r="A289" s="1">
        <v>1.712962962962963E-3</v>
      </c>
      <c r="B289">
        <v>0.254</v>
      </c>
      <c r="C289">
        <v>0.254</v>
      </c>
      <c r="D289">
        <v>0.254</v>
      </c>
      <c r="E289">
        <v>0.254</v>
      </c>
      <c r="F289">
        <v>1.272</v>
      </c>
      <c r="G289">
        <v>1.272</v>
      </c>
      <c r="H289">
        <v>1.272</v>
      </c>
      <c r="I289">
        <v>1.272</v>
      </c>
      <c r="J289" t="str">
        <f t="shared" si="20"/>
        <v>rest</v>
      </c>
      <c r="M289">
        <f t="shared" si="21"/>
        <v>0.254</v>
      </c>
      <c r="O289">
        <f t="shared" si="24"/>
        <v>2.858466490000002E-4</v>
      </c>
      <c r="R289" t="str">
        <f t="shared" si="22"/>
        <v/>
      </c>
    </row>
    <row r="290" spans="1:20" x14ac:dyDescent="0.35">
      <c r="A290" s="1">
        <v>1.7245370370370372E-3</v>
      </c>
      <c r="B290">
        <v>0.48399999999999999</v>
      </c>
      <c r="C290">
        <v>0.48399999999999999</v>
      </c>
      <c r="D290">
        <v>0.48399999999999999</v>
      </c>
      <c r="E290">
        <v>0.48399999999999999</v>
      </c>
      <c r="F290">
        <v>1.2689999999999999</v>
      </c>
      <c r="G290">
        <v>1.2689999999999999</v>
      </c>
      <c r="H290">
        <v>1.2689999999999999</v>
      </c>
      <c r="I290">
        <v>1.2689999999999999</v>
      </c>
      <c r="J290" t="s">
        <v>9</v>
      </c>
      <c r="M290">
        <f t="shared" si="21"/>
        <v>0.48399999999999999</v>
      </c>
      <c r="O290">
        <f t="shared" si="24"/>
        <v>4.5408626648999993E-2</v>
      </c>
      <c r="R290" t="str">
        <f t="shared" si="22"/>
        <v/>
      </c>
    </row>
    <row r="291" spans="1:20" x14ac:dyDescent="0.35">
      <c r="A291" s="1">
        <v>1.736111111111111E-3</v>
      </c>
      <c r="B291">
        <v>0.59599999999999997</v>
      </c>
      <c r="C291">
        <v>0.59599999999999997</v>
      </c>
      <c r="D291">
        <v>0.59599999999999997</v>
      </c>
      <c r="E291">
        <v>0.59599999999999997</v>
      </c>
      <c r="F291">
        <v>1.2689999999999999</v>
      </c>
      <c r="G291">
        <v>1.2689999999999999</v>
      </c>
      <c r="H291">
        <v>1.2689999999999999</v>
      </c>
      <c r="I291">
        <v>1.2689999999999999</v>
      </c>
      <c r="J291" t="str">
        <f t="shared" si="20"/>
        <v>contract</v>
      </c>
      <c r="M291" t="str">
        <f t="shared" si="21"/>
        <v/>
      </c>
      <c r="R291">
        <f t="shared" si="22"/>
        <v>0.59599999999999997</v>
      </c>
      <c r="T291">
        <f t="shared" si="23"/>
        <v>1.8380941290000042E-3</v>
      </c>
    </row>
    <row r="292" spans="1:20" x14ac:dyDescent="0.35">
      <c r="A292" s="1">
        <v>1.7476851851851852E-3</v>
      </c>
      <c r="B292">
        <v>0.58399999999999996</v>
      </c>
      <c r="C292">
        <v>0.58399999999999996</v>
      </c>
      <c r="D292">
        <v>0.58399999999999996</v>
      </c>
      <c r="E292">
        <v>0.58399999999999996</v>
      </c>
      <c r="F292">
        <v>1.272</v>
      </c>
      <c r="G292">
        <v>1.272</v>
      </c>
      <c r="H292">
        <v>1.272</v>
      </c>
      <c r="I292">
        <v>1.272</v>
      </c>
      <c r="J292" t="str">
        <f t="shared" si="20"/>
        <v>contract</v>
      </c>
      <c r="M292" t="str">
        <f t="shared" si="21"/>
        <v/>
      </c>
      <c r="R292">
        <f t="shared" si="22"/>
        <v>0.58399999999999996</v>
      </c>
      <c r="T292">
        <f t="shared" si="23"/>
        <v>3.0110461290000067E-3</v>
      </c>
    </row>
    <row r="293" spans="1:20" x14ac:dyDescent="0.35">
      <c r="A293" s="1">
        <v>1.7592592592592592E-3</v>
      </c>
      <c r="B293">
        <v>0.52800000000000002</v>
      </c>
      <c r="C293">
        <v>0.52800000000000002</v>
      </c>
      <c r="D293">
        <v>0.52800000000000002</v>
      </c>
      <c r="E293">
        <v>0.52800000000000002</v>
      </c>
      <c r="F293">
        <v>1.27</v>
      </c>
      <c r="G293">
        <v>1.27</v>
      </c>
      <c r="H293">
        <v>1.27</v>
      </c>
      <c r="I293">
        <v>1.27</v>
      </c>
      <c r="J293" t="str">
        <f t="shared" si="20"/>
        <v>contract</v>
      </c>
      <c r="M293" t="str">
        <f t="shared" si="21"/>
        <v/>
      </c>
      <c r="R293">
        <f t="shared" si="22"/>
        <v>0.52800000000000002</v>
      </c>
      <c r="T293">
        <f t="shared" si="23"/>
        <v>1.2292822129E-2</v>
      </c>
    </row>
    <row r="294" spans="1:20" x14ac:dyDescent="0.35">
      <c r="A294" s="1">
        <v>1.7708333333333332E-3</v>
      </c>
      <c r="B294">
        <v>0.629</v>
      </c>
      <c r="C294">
        <v>0.629</v>
      </c>
      <c r="D294">
        <v>0.629</v>
      </c>
      <c r="E294">
        <v>0.629</v>
      </c>
      <c r="F294">
        <v>1.2709999999999999</v>
      </c>
      <c r="G294">
        <v>1.2709999999999999</v>
      </c>
      <c r="H294">
        <v>1.2709999999999999</v>
      </c>
      <c r="I294">
        <v>1.2709999999999999</v>
      </c>
      <c r="J294" t="str">
        <f t="shared" si="20"/>
        <v>contract</v>
      </c>
      <c r="M294" t="str">
        <f t="shared" si="21"/>
        <v/>
      </c>
      <c r="R294">
        <f t="shared" si="22"/>
        <v>0.629</v>
      </c>
      <c r="T294">
        <f t="shared" si="23"/>
        <v>9.7476129000000406E-5</v>
      </c>
    </row>
    <row r="295" spans="1:20" x14ac:dyDescent="0.35">
      <c r="A295" s="1">
        <v>1.7824074074074072E-3</v>
      </c>
      <c r="B295">
        <v>0.39900000000000002</v>
      </c>
      <c r="C295">
        <v>0.39900000000000002</v>
      </c>
      <c r="D295">
        <v>0.39900000000000002</v>
      </c>
      <c r="E295">
        <v>0.39900000000000002</v>
      </c>
      <c r="F295">
        <v>1.2689999999999999</v>
      </c>
      <c r="G295">
        <v>1.2689999999999999</v>
      </c>
      <c r="H295">
        <v>1.2689999999999999</v>
      </c>
      <c r="I295">
        <v>1.2689999999999999</v>
      </c>
      <c r="J295" t="s">
        <v>9</v>
      </c>
      <c r="M295">
        <f t="shared" si="21"/>
        <v>0.39900000000000002</v>
      </c>
      <c r="O295">
        <f t="shared" si="24"/>
        <v>1.6407816649000002E-2</v>
      </c>
      <c r="R295" t="str">
        <f t="shared" si="22"/>
        <v/>
      </c>
    </row>
    <row r="296" spans="1:20" x14ac:dyDescent="0.35">
      <c r="A296" s="1">
        <v>1.7939814814814815E-3</v>
      </c>
      <c r="B296">
        <v>0.23699999999999999</v>
      </c>
      <c r="C296">
        <v>0.23699999999999999</v>
      </c>
      <c r="D296">
        <v>0.23699999999999999</v>
      </c>
      <c r="E296">
        <v>0.23699999999999999</v>
      </c>
      <c r="F296">
        <v>1.27</v>
      </c>
      <c r="G296">
        <v>1.27</v>
      </c>
      <c r="H296">
        <v>1.27</v>
      </c>
      <c r="I296">
        <v>1.27</v>
      </c>
      <c r="J296" t="s">
        <v>9</v>
      </c>
      <c r="M296">
        <f t="shared" si="21"/>
        <v>0.23699999999999999</v>
      </c>
      <c r="O296">
        <f t="shared" si="24"/>
        <v>1.1496846490000013E-3</v>
      </c>
      <c r="R296" t="str">
        <f t="shared" si="22"/>
        <v/>
      </c>
    </row>
    <row r="297" spans="1:20" x14ac:dyDescent="0.35">
      <c r="A297" s="1">
        <v>1.8055555555555557E-3</v>
      </c>
      <c r="B297">
        <v>0.191</v>
      </c>
      <c r="C297">
        <v>0.191</v>
      </c>
      <c r="D297">
        <v>0.191</v>
      </c>
      <c r="E297">
        <v>0.191</v>
      </c>
      <c r="F297">
        <v>1.27</v>
      </c>
      <c r="G297">
        <v>1.27</v>
      </c>
      <c r="H297">
        <v>1.27</v>
      </c>
      <c r="I297">
        <v>1.27</v>
      </c>
      <c r="J297" t="str">
        <f t="shared" si="20"/>
        <v>rest</v>
      </c>
      <c r="M297">
        <f t="shared" si="21"/>
        <v>0.191</v>
      </c>
      <c r="O297">
        <f t="shared" si="24"/>
        <v>6.3851286490000008E-3</v>
      </c>
      <c r="R297" t="str">
        <f t="shared" si="22"/>
        <v/>
      </c>
    </row>
    <row r="298" spans="1:20" x14ac:dyDescent="0.35">
      <c r="A298" s="1">
        <v>1.8171296296296297E-3</v>
      </c>
      <c r="B298">
        <v>0.17699999999999999</v>
      </c>
      <c r="C298">
        <v>0.17699999999999999</v>
      </c>
      <c r="D298">
        <v>0.17699999999999999</v>
      </c>
      <c r="E298">
        <v>0.17699999999999999</v>
      </c>
      <c r="F298">
        <v>1.2669999999999999</v>
      </c>
      <c r="G298">
        <v>1.2669999999999999</v>
      </c>
      <c r="H298">
        <v>1.2669999999999999</v>
      </c>
      <c r="I298">
        <v>1.2669999999999999</v>
      </c>
      <c r="J298" t="str">
        <f t="shared" si="20"/>
        <v>rest</v>
      </c>
      <c r="M298">
        <f t="shared" si="21"/>
        <v>0.17699999999999999</v>
      </c>
      <c r="O298">
        <f t="shared" si="24"/>
        <v>8.8185246490000042E-3</v>
      </c>
      <c r="R298" t="str">
        <f t="shared" si="22"/>
        <v/>
      </c>
    </row>
    <row r="299" spans="1:20" x14ac:dyDescent="0.35">
      <c r="A299" s="1">
        <v>1.8287037037037037E-3</v>
      </c>
      <c r="B299">
        <v>0.22500000000000001</v>
      </c>
      <c r="C299">
        <v>0.22500000000000001</v>
      </c>
      <c r="D299">
        <v>0.22500000000000001</v>
      </c>
      <c r="E299">
        <v>0.22500000000000001</v>
      </c>
      <c r="F299">
        <v>1.2709999999999999</v>
      </c>
      <c r="G299">
        <v>1.2709999999999999</v>
      </c>
      <c r="H299">
        <v>1.2709999999999999</v>
      </c>
      <c r="I299">
        <v>1.2709999999999999</v>
      </c>
      <c r="J299" t="str">
        <f t="shared" si="20"/>
        <v>rest</v>
      </c>
      <c r="M299">
        <f t="shared" si="21"/>
        <v>0.22500000000000001</v>
      </c>
      <c r="O299">
        <f t="shared" si="24"/>
        <v>2.1074526490000001E-3</v>
      </c>
      <c r="R299" t="str">
        <f t="shared" si="22"/>
        <v/>
      </c>
    </row>
    <row r="300" spans="1:20" x14ac:dyDescent="0.35">
      <c r="A300" s="1">
        <v>1.8402777777777777E-3</v>
      </c>
      <c r="B300">
        <v>0.20699999999999999</v>
      </c>
      <c r="C300">
        <v>0.20699999999999999</v>
      </c>
      <c r="D300">
        <v>0.20699999999999999</v>
      </c>
      <c r="E300">
        <v>0.20699999999999999</v>
      </c>
      <c r="F300">
        <v>1.2689999999999999</v>
      </c>
      <c r="G300">
        <v>1.2689999999999999</v>
      </c>
      <c r="H300">
        <v>1.2689999999999999</v>
      </c>
      <c r="I300">
        <v>1.2689999999999999</v>
      </c>
      <c r="J300" t="str">
        <f t="shared" si="20"/>
        <v>rest</v>
      </c>
      <c r="M300">
        <f t="shared" si="21"/>
        <v>0.20699999999999999</v>
      </c>
      <c r="O300">
        <f t="shared" si="24"/>
        <v>4.0841046490000029E-3</v>
      </c>
      <c r="R300" t="str">
        <f t="shared" si="22"/>
        <v/>
      </c>
    </row>
    <row r="301" spans="1:20" x14ac:dyDescent="0.35">
      <c r="A301" s="1">
        <v>1.8518518518518517E-3</v>
      </c>
      <c r="B301">
        <v>0.158</v>
      </c>
      <c r="C301">
        <v>0.158</v>
      </c>
      <c r="D301">
        <v>0.158</v>
      </c>
      <c r="E301">
        <v>0.158</v>
      </c>
      <c r="F301">
        <v>1.2669999999999999</v>
      </c>
      <c r="G301">
        <v>1.2669999999999999</v>
      </c>
      <c r="H301">
        <v>1.2669999999999999</v>
      </c>
      <c r="I301">
        <v>1.2669999999999999</v>
      </c>
      <c r="J301" t="str">
        <f t="shared" si="20"/>
        <v>rest</v>
      </c>
      <c r="M301">
        <f t="shared" si="21"/>
        <v>0.158</v>
      </c>
      <c r="O301">
        <f t="shared" si="24"/>
        <v>1.2747990649000002E-2</v>
      </c>
      <c r="R301" t="str">
        <f t="shared" si="22"/>
        <v/>
      </c>
    </row>
    <row r="302" spans="1:20" x14ac:dyDescent="0.35">
      <c r="A302" s="1">
        <v>1.8634259259259261E-3</v>
      </c>
      <c r="B302">
        <v>0.14000000000000001</v>
      </c>
      <c r="C302">
        <v>0.14000000000000001</v>
      </c>
      <c r="D302">
        <v>0.14000000000000001</v>
      </c>
      <c r="E302">
        <v>0.14000000000000001</v>
      </c>
      <c r="F302">
        <v>1.2689999999999999</v>
      </c>
      <c r="G302">
        <v>1.2689999999999999</v>
      </c>
      <c r="H302">
        <v>1.2689999999999999</v>
      </c>
      <c r="I302">
        <v>1.2689999999999999</v>
      </c>
      <c r="J302" t="str">
        <f t="shared" si="20"/>
        <v>rest</v>
      </c>
      <c r="M302">
        <f t="shared" si="21"/>
        <v>0.14000000000000001</v>
      </c>
      <c r="O302">
        <f t="shared" si="24"/>
        <v>1.7136642649E-2</v>
      </c>
      <c r="R302" t="str">
        <f t="shared" si="22"/>
        <v/>
      </c>
    </row>
    <row r="303" spans="1:20" x14ac:dyDescent="0.35">
      <c r="A303" s="1">
        <v>1.8750000000000001E-3</v>
      </c>
      <c r="B303">
        <v>0.17599999999999999</v>
      </c>
      <c r="C303">
        <v>0.17599999999999999</v>
      </c>
      <c r="D303">
        <v>0.17599999999999999</v>
      </c>
      <c r="E303">
        <v>0.17599999999999999</v>
      </c>
      <c r="F303">
        <v>1.268</v>
      </c>
      <c r="G303">
        <v>1.268</v>
      </c>
      <c r="H303">
        <v>1.268</v>
      </c>
      <c r="I303">
        <v>1.268</v>
      </c>
      <c r="J303" t="str">
        <f t="shared" si="20"/>
        <v>rest</v>
      </c>
      <c r="M303">
        <f t="shared" si="21"/>
        <v>0.17599999999999999</v>
      </c>
      <c r="O303">
        <f t="shared" si="24"/>
        <v>9.0073386490000032E-3</v>
      </c>
      <c r="R303" t="str">
        <f t="shared" si="22"/>
        <v/>
      </c>
    </row>
    <row r="304" spans="1:20" x14ac:dyDescent="0.35">
      <c r="A304" s="1">
        <v>1.8865740740740742E-3</v>
      </c>
      <c r="B304">
        <v>0.13700000000000001</v>
      </c>
      <c r="C304">
        <v>0.13700000000000001</v>
      </c>
      <c r="D304">
        <v>0.13700000000000001</v>
      </c>
      <c r="E304">
        <v>0.13700000000000001</v>
      </c>
      <c r="F304">
        <v>1.2669999999999999</v>
      </c>
      <c r="G304">
        <v>1.2669999999999999</v>
      </c>
      <c r="H304">
        <v>1.2669999999999999</v>
      </c>
      <c r="I304">
        <v>1.2669999999999999</v>
      </c>
      <c r="J304" t="str">
        <f t="shared" si="20"/>
        <v>rest</v>
      </c>
      <c r="M304">
        <f t="shared" si="21"/>
        <v>0.13700000000000001</v>
      </c>
      <c r="O304">
        <f t="shared" si="24"/>
        <v>1.7931084648999999E-2</v>
      </c>
      <c r="R304" t="str">
        <f t="shared" si="22"/>
        <v/>
      </c>
    </row>
    <row r="305" spans="1:18" x14ac:dyDescent="0.35">
      <c r="A305" s="1">
        <v>1.8981481481481482E-3</v>
      </c>
      <c r="B305">
        <v>0.13700000000000001</v>
      </c>
      <c r="C305">
        <v>0.13700000000000001</v>
      </c>
      <c r="D305">
        <v>0.13700000000000001</v>
      </c>
      <c r="E305">
        <v>0.13700000000000001</v>
      </c>
      <c r="F305">
        <v>1.266</v>
      </c>
      <c r="G305">
        <v>1.266</v>
      </c>
      <c r="H305">
        <v>1.266</v>
      </c>
      <c r="I305">
        <v>1.266</v>
      </c>
      <c r="J305" t="str">
        <f t="shared" si="20"/>
        <v>rest</v>
      </c>
      <c r="M305">
        <f t="shared" si="21"/>
        <v>0.13700000000000001</v>
      </c>
      <c r="O305">
        <f t="shared" si="24"/>
        <v>1.7931084648999999E-2</v>
      </c>
      <c r="R305" t="str">
        <f t="shared" si="22"/>
        <v/>
      </c>
    </row>
    <row r="306" spans="1:18" x14ac:dyDescent="0.35">
      <c r="A306" s="1">
        <v>1.9097222222222222E-3</v>
      </c>
      <c r="B306">
        <v>0.153</v>
      </c>
      <c r="C306">
        <v>0.153</v>
      </c>
      <c r="D306">
        <v>0.153</v>
      </c>
      <c r="E306">
        <v>0.153</v>
      </c>
      <c r="F306">
        <v>1.2669999999999999</v>
      </c>
      <c r="G306">
        <v>1.2669999999999999</v>
      </c>
      <c r="H306">
        <v>1.2669999999999999</v>
      </c>
      <c r="I306">
        <v>1.2669999999999999</v>
      </c>
      <c r="J306" t="str">
        <f t="shared" si="20"/>
        <v>rest</v>
      </c>
      <c r="M306">
        <f t="shared" si="21"/>
        <v>0.153</v>
      </c>
      <c r="O306">
        <f t="shared" si="24"/>
        <v>1.3902060649000002E-2</v>
      </c>
      <c r="R306" t="str">
        <f t="shared" si="22"/>
        <v/>
      </c>
    </row>
    <row r="307" spans="1:18" x14ac:dyDescent="0.35">
      <c r="A307" s="1">
        <v>1.9212962962962962E-3</v>
      </c>
      <c r="B307">
        <v>0.14499999999999999</v>
      </c>
      <c r="C307">
        <v>0.14499999999999999</v>
      </c>
      <c r="D307">
        <v>0.14499999999999999</v>
      </c>
      <c r="E307">
        <v>0.14499999999999999</v>
      </c>
      <c r="F307">
        <v>1.266</v>
      </c>
      <c r="G307">
        <v>1.266</v>
      </c>
      <c r="H307">
        <v>1.266</v>
      </c>
      <c r="I307">
        <v>1.266</v>
      </c>
      <c r="J307" t="str">
        <f t="shared" si="20"/>
        <v>rest</v>
      </c>
      <c r="M307">
        <f t="shared" si="21"/>
        <v>0.14499999999999999</v>
      </c>
      <c r="O307">
        <f t="shared" si="24"/>
        <v>1.5852572649000005E-2</v>
      </c>
      <c r="R307" t="str">
        <f t="shared" si="22"/>
        <v/>
      </c>
    </row>
    <row r="308" spans="1:18" x14ac:dyDescent="0.35">
      <c r="A308" s="1">
        <v>1.9328703703703704E-3</v>
      </c>
      <c r="B308">
        <v>0.19900000000000001</v>
      </c>
      <c r="C308">
        <v>0.19900000000000001</v>
      </c>
      <c r="D308">
        <v>0.19900000000000001</v>
      </c>
      <c r="E308">
        <v>0.19900000000000001</v>
      </c>
      <c r="F308">
        <v>1.2669999999999999</v>
      </c>
      <c r="G308">
        <v>1.2669999999999999</v>
      </c>
      <c r="H308">
        <v>1.2669999999999999</v>
      </c>
      <c r="I308">
        <v>1.2669999999999999</v>
      </c>
      <c r="J308" t="str">
        <f t="shared" si="20"/>
        <v>rest</v>
      </c>
      <c r="M308">
        <f t="shared" si="21"/>
        <v>0.19900000000000001</v>
      </c>
      <c r="O308">
        <f t="shared" si="24"/>
        <v>5.1706166489999998E-3</v>
      </c>
      <c r="R308" t="str">
        <f t="shared" si="22"/>
        <v/>
      </c>
    </row>
    <row r="309" spans="1:18" x14ac:dyDescent="0.35">
      <c r="A309" s="1">
        <v>1.9444444444444442E-3</v>
      </c>
      <c r="B309">
        <v>0.20499999999999999</v>
      </c>
      <c r="C309">
        <v>0.20499999999999999</v>
      </c>
      <c r="D309">
        <v>0.20499999999999999</v>
      </c>
      <c r="E309">
        <v>0.20499999999999999</v>
      </c>
      <c r="F309">
        <v>1.268</v>
      </c>
      <c r="G309">
        <v>1.268</v>
      </c>
      <c r="H309">
        <v>1.268</v>
      </c>
      <c r="I309">
        <v>1.268</v>
      </c>
      <c r="J309" t="str">
        <f t="shared" si="20"/>
        <v>rest</v>
      </c>
      <c r="M309">
        <f t="shared" si="21"/>
        <v>0.20499999999999999</v>
      </c>
      <c r="O309">
        <f t="shared" si="24"/>
        <v>4.3437326490000025E-3</v>
      </c>
      <c r="R309" t="str">
        <f t="shared" si="22"/>
        <v/>
      </c>
    </row>
    <row r="310" spans="1:18" x14ac:dyDescent="0.35">
      <c r="A310" s="1">
        <v>1.9560185185185184E-3</v>
      </c>
      <c r="B310">
        <v>0.19900000000000001</v>
      </c>
      <c r="C310">
        <v>0.19900000000000001</v>
      </c>
      <c r="D310">
        <v>0.19900000000000001</v>
      </c>
      <c r="E310">
        <v>0.19900000000000001</v>
      </c>
      <c r="F310">
        <v>1.2689999999999999</v>
      </c>
      <c r="G310">
        <v>1.2689999999999999</v>
      </c>
      <c r="H310">
        <v>1.2689999999999999</v>
      </c>
      <c r="I310">
        <v>1.2689999999999999</v>
      </c>
      <c r="J310" t="str">
        <f t="shared" si="20"/>
        <v>rest</v>
      </c>
      <c r="M310">
        <f t="shared" si="21"/>
        <v>0.19900000000000001</v>
      </c>
      <c r="O310">
        <f t="shared" si="24"/>
        <v>5.1706166489999998E-3</v>
      </c>
      <c r="R310" t="str">
        <f t="shared" si="22"/>
        <v/>
      </c>
    </row>
    <row r="311" spans="1:18" x14ac:dyDescent="0.35">
      <c r="A311" s="1">
        <v>1.9675925925925928E-3</v>
      </c>
      <c r="B311">
        <v>0.182</v>
      </c>
      <c r="C311">
        <v>0.182</v>
      </c>
      <c r="D311">
        <v>0.182</v>
      </c>
      <c r="E311">
        <v>0.182</v>
      </c>
      <c r="F311">
        <v>1.266</v>
      </c>
      <c r="G311">
        <v>1.266</v>
      </c>
      <c r="H311">
        <v>1.266</v>
      </c>
      <c r="I311">
        <v>1.266</v>
      </c>
      <c r="J311" t="str">
        <f t="shared" si="20"/>
        <v>rest</v>
      </c>
      <c r="M311">
        <f t="shared" si="21"/>
        <v>0.182</v>
      </c>
      <c r="O311">
        <f t="shared" si="24"/>
        <v>7.904454649000003E-3</v>
      </c>
      <c r="R311" t="str">
        <f t="shared" si="22"/>
        <v/>
      </c>
    </row>
    <row r="312" spans="1:18" x14ac:dyDescent="0.35">
      <c r="A312" s="1">
        <v>1.9791666666666668E-3</v>
      </c>
      <c r="B312">
        <v>0.20300000000000001</v>
      </c>
      <c r="C312">
        <v>0.20300000000000001</v>
      </c>
      <c r="D312">
        <v>0.20300000000000001</v>
      </c>
      <c r="E312">
        <v>0.20300000000000001</v>
      </c>
      <c r="F312">
        <v>1.27</v>
      </c>
      <c r="G312">
        <v>1.27</v>
      </c>
      <c r="H312">
        <v>1.27</v>
      </c>
      <c r="I312">
        <v>1.27</v>
      </c>
      <c r="J312" t="str">
        <f t="shared" si="20"/>
        <v>rest</v>
      </c>
      <c r="M312">
        <f t="shared" si="21"/>
        <v>0.20300000000000001</v>
      </c>
      <c r="O312">
        <f t="shared" si="24"/>
        <v>4.6113606489999997E-3</v>
      </c>
      <c r="R312" t="str">
        <f t="shared" si="22"/>
        <v/>
      </c>
    </row>
    <row r="313" spans="1:18" x14ac:dyDescent="0.35">
      <c r="A313" s="1">
        <v>1.9907407407407408E-3</v>
      </c>
      <c r="B313">
        <v>0.156</v>
      </c>
      <c r="C313">
        <v>0.156</v>
      </c>
      <c r="D313">
        <v>0.156</v>
      </c>
      <c r="E313">
        <v>0.156</v>
      </c>
      <c r="F313">
        <v>1.2689999999999999</v>
      </c>
      <c r="G313">
        <v>1.2689999999999999</v>
      </c>
      <c r="H313">
        <v>1.2689999999999999</v>
      </c>
      <c r="I313">
        <v>1.2689999999999999</v>
      </c>
      <c r="J313" t="str">
        <f t="shared" si="20"/>
        <v>rest</v>
      </c>
      <c r="M313">
        <f t="shared" si="21"/>
        <v>0.156</v>
      </c>
      <c r="O313">
        <f t="shared" si="24"/>
        <v>1.3203618649000002E-2</v>
      </c>
      <c r="R313" t="str">
        <f t="shared" si="22"/>
        <v/>
      </c>
    </row>
    <row r="314" spans="1:18" x14ac:dyDescent="0.35">
      <c r="A314" s="1">
        <v>2.0023148148148148E-3</v>
      </c>
      <c r="B314">
        <v>0.17299999999999999</v>
      </c>
      <c r="C314">
        <v>0.17299999999999999</v>
      </c>
      <c r="D314">
        <v>0.17299999999999999</v>
      </c>
      <c r="E314">
        <v>0.17299999999999999</v>
      </c>
      <c r="F314">
        <v>1.27</v>
      </c>
      <c r="G314">
        <v>1.27</v>
      </c>
      <c r="H314">
        <v>1.27</v>
      </c>
      <c r="I314">
        <v>1.27</v>
      </c>
      <c r="J314" t="str">
        <f t="shared" si="20"/>
        <v>rest</v>
      </c>
      <c r="M314">
        <f t="shared" si="21"/>
        <v>0.17299999999999999</v>
      </c>
      <c r="O314">
        <f t="shared" si="24"/>
        <v>9.5857806490000051E-3</v>
      </c>
      <c r="R314" t="str">
        <f t="shared" si="22"/>
        <v/>
      </c>
    </row>
    <row r="315" spans="1:18" x14ac:dyDescent="0.35">
      <c r="A315" s="1">
        <v>2.0138888888888888E-3</v>
      </c>
      <c r="B315">
        <v>0.186</v>
      </c>
      <c r="C315">
        <v>0.186</v>
      </c>
      <c r="D315">
        <v>0.186</v>
      </c>
      <c r="E315">
        <v>0.186</v>
      </c>
      <c r="F315">
        <v>1.268</v>
      </c>
      <c r="G315">
        <v>1.268</v>
      </c>
      <c r="H315">
        <v>1.268</v>
      </c>
      <c r="I315">
        <v>1.268</v>
      </c>
      <c r="J315" t="str">
        <f t="shared" si="20"/>
        <v>rest</v>
      </c>
      <c r="M315">
        <f t="shared" si="21"/>
        <v>0.186</v>
      </c>
      <c r="O315">
        <f t="shared" si="24"/>
        <v>7.2091986490000022E-3</v>
      </c>
      <c r="R315" t="str">
        <f t="shared" si="22"/>
        <v/>
      </c>
    </row>
    <row r="316" spans="1:18" x14ac:dyDescent="0.35">
      <c r="A316" s="1">
        <v>2.0254629629629629E-3</v>
      </c>
      <c r="B316">
        <v>0.14199999999999999</v>
      </c>
      <c r="C316">
        <v>0.14199999999999999</v>
      </c>
      <c r="D316">
        <v>0.14199999999999999</v>
      </c>
      <c r="E316">
        <v>0.14199999999999999</v>
      </c>
      <c r="F316">
        <v>1.2669999999999999</v>
      </c>
      <c r="G316">
        <v>1.2669999999999999</v>
      </c>
      <c r="H316">
        <v>1.2669999999999999</v>
      </c>
      <c r="I316">
        <v>1.2669999999999999</v>
      </c>
      <c r="J316" t="str">
        <f t="shared" si="20"/>
        <v>rest</v>
      </c>
      <c r="M316">
        <f t="shared" si="21"/>
        <v>0.14199999999999999</v>
      </c>
      <c r="O316">
        <f t="shared" si="24"/>
        <v>1.6617014649000006E-2</v>
      </c>
      <c r="R316" t="str">
        <f t="shared" si="22"/>
        <v/>
      </c>
    </row>
    <row r="317" spans="1:18" x14ac:dyDescent="0.35">
      <c r="A317" s="1">
        <v>2.0370370370370373E-3</v>
      </c>
      <c r="B317">
        <v>0.16200000000000001</v>
      </c>
      <c r="C317">
        <v>0.16200000000000001</v>
      </c>
      <c r="D317">
        <v>0.16200000000000001</v>
      </c>
      <c r="E317">
        <v>0.16200000000000001</v>
      </c>
      <c r="F317">
        <v>1.268</v>
      </c>
      <c r="G317">
        <v>1.268</v>
      </c>
      <c r="H317">
        <v>1.268</v>
      </c>
      <c r="I317">
        <v>1.268</v>
      </c>
      <c r="J317" t="str">
        <f t="shared" si="20"/>
        <v>rest</v>
      </c>
      <c r="M317">
        <f t="shared" si="21"/>
        <v>0.16200000000000001</v>
      </c>
      <c r="O317">
        <f t="shared" si="24"/>
        <v>1.1860734649000001E-2</v>
      </c>
      <c r="R317" t="str">
        <f t="shared" si="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 1-1</vt:lpstr>
      <vt:lpstr>B 1-5</vt:lpstr>
      <vt:lpstr>C 5-1</vt:lpstr>
      <vt:lpstr>D 5-5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Athiya Anindya</dc:creator>
  <cp:lastModifiedBy>Athiya Anindya</cp:lastModifiedBy>
  <dcterms:created xsi:type="dcterms:W3CDTF">2019-11-17T23:37:02Z</dcterms:created>
  <dcterms:modified xsi:type="dcterms:W3CDTF">2019-11-20T04:19:33Z</dcterms:modified>
</cp:coreProperties>
</file>