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COMPANY">[1]DATA!$D$1:$D$24</definedName>
    <definedName name="DEPT">[1]DATA!$F$1:$F$12</definedName>
    <definedName name="OFFICE">[1]DATA!$A$1:$A$105</definedName>
    <definedName name="Submission">[1]DATA!$K:$K</definedName>
  </definedNames>
  <calcPr calcId="144525"/>
</workbook>
</file>

<file path=xl/calcChain.xml><?xml version="1.0" encoding="utf-8"?>
<calcChain xmlns="http://schemas.openxmlformats.org/spreadsheetml/2006/main">
  <c r="AA3" i="1" l="1"/>
  <c r="X3" i="1"/>
  <c r="Y3" i="1" s="1"/>
  <c r="Z3" i="1" s="1"/>
  <c r="V3" i="1"/>
  <c r="S3" i="1"/>
  <c r="H3" i="1"/>
  <c r="AG2" i="1"/>
  <c r="AF2" i="1"/>
  <c r="AE2" i="1"/>
  <c r="AD1" i="1"/>
  <c r="J3" i="1" s="1"/>
</calcChain>
</file>

<file path=xl/sharedStrings.xml><?xml version="1.0" encoding="utf-8"?>
<sst xmlns="http://schemas.openxmlformats.org/spreadsheetml/2006/main" count="44" uniqueCount="44">
  <si>
    <t>DATE</t>
  </si>
  <si>
    <t>Ref.  No.</t>
  </si>
  <si>
    <t>Ins. Cmp.</t>
  </si>
  <si>
    <t>Office</t>
  </si>
  <si>
    <t>Dept.</t>
  </si>
  <si>
    <t>INSUERD</t>
  </si>
  <si>
    <t>Policy No</t>
  </si>
  <si>
    <t>TAT LAST DAY/CL AIM NO</t>
  </si>
  <si>
    <t>Reg.No. / Item</t>
  </si>
  <si>
    <t>TAT  DAYS</t>
  </si>
  <si>
    <t>Vehicle</t>
  </si>
  <si>
    <t>Service Center</t>
  </si>
  <si>
    <t>Advisor</t>
  </si>
  <si>
    <t>Adv. Mob No</t>
  </si>
  <si>
    <t>Estimate amt</t>
  </si>
  <si>
    <t>Assessed amt</t>
  </si>
  <si>
    <t>Invoice Date</t>
  </si>
  <si>
    <t>Rept. Sub.Dt.</t>
  </si>
  <si>
    <t>Total days</t>
  </si>
  <si>
    <t>Mode of submission</t>
  </si>
  <si>
    <t>Survy. Fee</t>
  </si>
  <si>
    <t>Service Tax+ SBS</t>
  </si>
  <si>
    <t>CREDIT. AMT. BANK</t>
  </si>
  <si>
    <t>TDS</t>
  </si>
  <si>
    <t>Difference</t>
  </si>
  <si>
    <t>Settled Amt</t>
  </si>
  <si>
    <t>IIISLA Form-12</t>
  </si>
  <si>
    <t>Remarks</t>
  </si>
  <si>
    <t>Fee Received date</t>
  </si>
  <si>
    <t>A</t>
  </si>
  <si>
    <t>B</t>
  </si>
  <si>
    <t>C</t>
  </si>
  <si>
    <t>01/04/2019</t>
  </si>
  <si>
    <t>NI</t>
  </si>
  <si>
    <t>HUB-EKM</t>
  </si>
  <si>
    <t>Motor-F</t>
  </si>
  <si>
    <t>Mr. Bobby P.M.</t>
  </si>
  <si>
    <t>760343311810000426</t>
  </si>
  <si>
    <t>KL-07-BY-1166</t>
  </si>
  <si>
    <t>Audi A4</t>
  </si>
  <si>
    <t>K.P. Cars</t>
  </si>
  <si>
    <t>Shinto</t>
  </si>
  <si>
    <t>24/04/19</t>
  </si>
  <si>
    <t>26/04/19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</si>
</sst>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sz val="10"/>
      <name val="Arial"/>
      <family val="2"/>
    </font>
    <font>
      <u/>
      <sz val="10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indexed="45"/>
        <bgColor indexed="64"/>
      </patternFill>
    </fill>
  </fills>
  <borders count="8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 wrapText="1"/>
    </xf>
    <xf numFmtId="14" fontId="2" fillId="3" borderId="0" xfId="0" applyNumberFormat="1" applyFont="1" applyFill="1" applyAlignment="1">
      <alignment horizontal="center" vertical="center"/>
    </xf>
    <xf numFmtId="14" fontId="3" fillId="4" borderId="0" xfId="0" applyNumberFormat="1" applyFont="1" applyFill="1" applyAlignment="1">
      <alignment horizontal="center" vertical="center"/>
    </xf>
    <xf numFmtId="14" fontId="3" fillId="5" borderId="0" xfId="0" applyNumberFormat="1" applyFont="1" applyFill="1" applyAlignment="1">
      <alignment horizontal="center" vertical="center"/>
    </xf>
    <xf numFmtId="14" fontId="3" fillId="6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7" borderId="0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left" vertical="center" wrapText="1"/>
    </xf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vertical="center" wrapText="1"/>
    </xf>
    <xf numFmtId="0" fontId="2" fillId="0" borderId="0" xfId="0" applyFont="1"/>
    <xf numFmtId="49" fontId="3" fillId="0" borderId="0" xfId="0" applyNumberFormat="1" applyFont="1" applyFill="1" applyAlignment="1">
      <alignment horizontal="center"/>
    </xf>
    <xf numFmtId="0" fontId="6" fillId="0" borderId="0" xfId="1" applyFill="1" applyAlignment="1" applyProtection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49" fontId="3" fillId="0" borderId="0" xfId="0" applyNumberFormat="1" applyFont="1" applyFill="1" applyAlignment="1">
      <alignment horizontal="left"/>
    </xf>
    <xf numFmtId="14" fontId="3" fillId="0" borderId="0" xfId="0" applyNumberFormat="1" applyFont="1" applyFill="1" applyAlignment="1">
      <alignment horizontal="left"/>
    </xf>
    <xf numFmtId="2" fontId="6" fillId="0" borderId="0" xfId="1" applyNumberFormat="1" applyFill="1" applyAlignment="1" applyProtection="1"/>
    <xf numFmtId="1" fontId="5" fillId="0" borderId="4" xfId="1" applyNumberFormat="1" applyFont="1" applyFill="1" applyBorder="1" applyAlignment="1" applyProtection="1">
      <alignment horizontal="center"/>
    </xf>
    <xf numFmtId="0" fontId="3" fillId="0" borderId="0" xfId="0" applyFont="1" applyFill="1" applyAlignment="1"/>
    <xf numFmtId="0" fontId="5" fillId="0" borderId="0" xfId="0" applyFont="1" applyFill="1" applyAlignment="1">
      <alignment horizontal="left"/>
    </xf>
    <xf numFmtId="0" fontId="5" fillId="0" borderId="0" xfId="0" applyFont="1" applyFill="1" applyAlignment="1"/>
    <xf numFmtId="2" fontId="3" fillId="0" borderId="0" xfId="0" applyNumberFormat="1" applyFont="1" applyFill="1" applyAlignment="1">
      <alignment horizontal="right"/>
    </xf>
    <xf numFmtId="2" fontId="5" fillId="0" borderId="0" xfId="0" applyNumberFormat="1" applyFont="1" applyFill="1"/>
    <xf numFmtId="2" fontId="3" fillId="0" borderId="0" xfId="0" applyNumberFormat="1" applyFont="1" applyFill="1"/>
  </cellXfs>
  <cellStyles count="2">
    <cellStyle name="Hyperlink" xfId="1" builtinId="8"/>
    <cellStyle name="Normal" xfId="0" builtinId="0"/>
  </cellStyles>
  <dxfs count="4">
    <dxf>
      <fill>
        <patternFill>
          <bgColor theme="0"/>
        </patternFill>
      </fill>
    </dxf>
    <dxf>
      <fill>
        <patternFill>
          <bgColor rgb="FFB8E08C"/>
        </patternFill>
      </fill>
    </dxf>
    <dxf>
      <fill>
        <patternFill>
          <bgColor rgb="FFFA3838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feekh/Insurance%202018-2021/REGI%202018%20t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2020-2021"/>
      <sheetName val="2019-2020"/>
      <sheetName val="2018-2019"/>
      <sheetName val="GST (2)"/>
      <sheetName val="GST"/>
      <sheetName val="DATA"/>
      <sheetName val="Chart2"/>
      <sheetName val="Sheet1"/>
      <sheetName val="Letters &amp; Mail "/>
      <sheetName val="Sheet2"/>
      <sheetName val="Sheet3"/>
      <sheetName val="Sheet4"/>
      <sheetName val="Sheet5"/>
      <sheetName val="Flood claims"/>
      <sheetName val="Remarks"/>
      <sheetName val="Mail ID"/>
      <sheetName val="Sheet8"/>
      <sheetName val="Sheet6"/>
      <sheetName val="Sheet10"/>
      <sheetName val="Sheet11"/>
      <sheetName val="Sheet12"/>
      <sheetName val="Sheet7"/>
      <sheetName val="Sheet9"/>
      <sheetName val="Sheet14"/>
      <sheetName val="Sheet13"/>
      <sheetName val="Valuation"/>
      <sheetName val="Maruti portal"/>
      <sheetName val="KISWA"/>
      <sheetName val="Sheet15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A1" t="str">
            <v>BC-CHMAD</v>
          </cell>
          <cell r="D1" t="str">
            <v>BA</v>
          </cell>
          <cell r="F1" t="str">
            <v>2nd Opn</v>
          </cell>
          <cell r="K1" t="str">
            <v>By hand</v>
          </cell>
        </row>
        <row r="2">
          <cell r="A2" t="str">
            <v>BC-CHMG</v>
          </cell>
          <cell r="D2" t="str">
            <v>CH</v>
          </cell>
          <cell r="F2" t="str">
            <v>Adum</v>
          </cell>
          <cell r="K2" t="str">
            <v>Courier</v>
          </cell>
        </row>
        <row r="3">
          <cell r="A3" t="str">
            <v>BC-CRK</v>
          </cell>
          <cell r="D3" t="str">
            <v>MI</v>
          </cell>
          <cell r="F3" t="str">
            <v>Engg</v>
          </cell>
        </row>
        <row r="4">
          <cell r="A4" t="str">
            <v>BC-PBR</v>
          </cell>
          <cell r="D4" t="str">
            <v>NA</v>
          </cell>
          <cell r="F4" t="str">
            <v>Ext-Wty</v>
          </cell>
        </row>
        <row r="5">
          <cell r="A5" t="str">
            <v>BO PTM</v>
          </cell>
          <cell r="D5" t="str">
            <v>NI</v>
          </cell>
          <cell r="F5" t="str">
            <v>FLD-Engg</v>
          </cell>
        </row>
        <row r="6">
          <cell r="A6" t="str">
            <v>BO-2 TCR</v>
          </cell>
          <cell r="D6" t="str">
            <v>OI</v>
          </cell>
          <cell r="F6" t="str">
            <v>FLD-Misc</v>
          </cell>
        </row>
        <row r="7">
          <cell r="A7" t="str">
            <v>BO-2-EKM</v>
          </cell>
          <cell r="D7" t="str">
            <v>RL</v>
          </cell>
          <cell r="F7" t="str">
            <v>FLD-Motor</v>
          </cell>
        </row>
        <row r="8">
          <cell r="A8" t="str">
            <v>BO-3-EKM</v>
          </cell>
          <cell r="D8" t="str">
            <v>SBI</v>
          </cell>
          <cell r="F8" t="str">
            <v>LTR</v>
          </cell>
        </row>
        <row r="9">
          <cell r="A9" t="str">
            <v>BO-ALPY</v>
          </cell>
          <cell r="D9" t="str">
            <v>TP</v>
          </cell>
          <cell r="F9" t="str">
            <v>Misc</v>
          </cell>
        </row>
        <row r="10">
          <cell r="A10" t="str">
            <v>BO-ANKLY</v>
          </cell>
          <cell r="D10" t="str">
            <v>UI</v>
          </cell>
          <cell r="F10" t="str">
            <v>Motor-F</v>
          </cell>
        </row>
        <row r="11">
          <cell r="A11" t="str">
            <v>BO-ARR</v>
          </cell>
          <cell r="F11" t="str">
            <v>Motor-R</v>
          </cell>
        </row>
        <row r="12">
          <cell r="A12" t="str">
            <v>BO-BANG</v>
          </cell>
          <cell r="F12" t="str">
            <v>Motor-S</v>
          </cell>
        </row>
        <row r="13">
          <cell r="A13" t="str">
            <v>BO-EDPLY</v>
          </cell>
        </row>
        <row r="14">
          <cell r="A14" t="str">
            <v>BO-EKM</v>
          </cell>
        </row>
        <row r="15">
          <cell r="A15" t="str">
            <v>BO-ETMR</v>
          </cell>
        </row>
        <row r="16">
          <cell r="A16" t="str">
            <v>BO-ISLND</v>
          </cell>
        </row>
        <row r="17">
          <cell r="A17" t="str">
            <v>BO-KDGR</v>
          </cell>
        </row>
        <row r="18">
          <cell r="A18" t="str">
            <v>BO-KDV</v>
          </cell>
        </row>
        <row r="19">
          <cell r="A19" t="str">
            <v>BO-KLCHY</v>
          </cell>
        </row>
        <row r="20">
          <cell r="A20" t="str">
            <v>BO-KLMY</v>
          </cell>
        </row>
        <row r="21">
          <cell r="A21" t="str">
            <v>BO-KTGM</v>
          </cell>
        </row>
        <row r="22">
          <cell r="A22" t="str">
            <v>BO-KTYM</v>
          </cell>
        </row>
        <row r="23">
          <cell r="A23" t="str">
            <v>BO-NBR</v>
          </cell>
        </row>
        <row r="24">
          <cell r="A24" t="str">
            <v>BO-PALA</v>
          </cell>
        </row>
        <row r="25">
          <cell r="A25" t="str">
            <v>BO-PBR</v>
          </cell>
        </row>
        <row r="26">
          <cell r="A26" t="str">
            <v>BO-PLMK</v>
          </cell>
        </row>
        <row r="27">
          <cell r="A27" t="str">
            <v>BO-PRR</v>
          </cell>
        </row>
        <row r="28">
          <cell r="A28" t="str">
            <v>BO-RVPM</v>
          </cell>
        </row>
        <row r="29">
          <cell r="A29" t="str">
            <v>BO-TCR</v>
          </cell>
        </row>
        <row r="30">
          <cell r="A30" t="str">
            <v>BO-THALA</v>
          </cell>
        </row>
        <row r="31">
          <cell r="A31" t="str">
            <v>BO-TPDY</v>
          </cell>
        </row>
        <row r="32">
          <cell r="A32" t="str">
            <v>BO-TRPA</v>
          </cell>
        </row>
        <row r="33">
          <cell r="A33" t="str">
            <v>BO-VKM</v>
          </cell>
        </row>
        <row r="34">
          <cell r="A34" t="str">
            <v>BO-WISLND</v>
          </cell>
        </row>
        <row r="35">
          <cell r="A35" t="str">
            <v>CBO-1EKM</v>
          </cell>
        </row>
        <row r="36">
          <cell r="A36" t="str">
            <v>CBO-2 EKM</v>
          </cell>
        </row>
        <row r="37">
          <cell r="A37" t="str">
            <v>CBO-KTYM</v>
          </cell>
        </row>
        <row r="38">
          <cell r="A38" t="str">
            <v>CHL -EKM</v>
          </cell>
        </row>
        <row r="39">
          <cell r="A39" t="str">
            <v>DMG</v>
          </cell>
        </row>
        <row r="40">
          <cell r="A40" t="str">
            <v>DO 1-CHN</v>
          </cell>
        </row>
        <row r="41">
          <cell r="A41" t="str">
            <v>DO TSRY</v>
          </cell>
        </row>
        <row r="42">
          <cell r="A42" t="str">
            <v>DO-1</v>
          </cell>
        </row>
        <row r="43">
          <cell r="A43" t="str">
            <v>DO-1 EKM</v>
          </cell>
        </row>
        <row r="44">
          <cell r="A44" t="str">
            <v>DO-2 EKM</v>
          </cell>
          <cell r="K44">
            <v>450</v>
          </cell>
        </row>
        <row r="45">
          <cell r="A45" t="str">
            <v>DO-3 EKM</v>
          </cell>
          <cell r="K45">
            <v>300</v>
          </cell>
        </row>
        <row r="46">
          <cell r="A46" t="str">
            <v>DO-ALY</v>
          </cell>
          <cell r="K46">
            <v>1500</v>
          </cell>
        </row>
        <row r="47">
          <cell r="A47" t="str">
            <v>DO-CHLDY</v>
          </cell>
          <cell r="K47">
            <v>400</v>
          </cell>
        </row>
        <row r="48">
          <cell r="A48" t="str">
            <v>DO-CHN</v>
          </cell>
          <cell r="K48">
            <v>2650</v>
          </cell>
        </row>
        <row r="49">
          <cell r="A49" t="str">
            <v>DO-CLCT</v>
          </cell>
          <cell r="K49">
            <v>2500</v>
          </cell>
        </row>
        <row r="50">
          <cell r="A50" t="str">
            <v>DO-EKM</v>
          </cell>
        </row>
        <row r="51">
          <cell r="A51" t="str">
            <v>DO-ISLND</v>
          </cell>
        </row>
        <row r="52">
          <cell r="A52" t="str">
            <v>DO-KLM</v>
          </cell>
        </row>
        <row r="53">
          <cell r="A53" t="str">
            <v>DO-KTYM</v>
          </cell>
        </row>
        <row r="54">
          <cell r="A54" t="str">
            <v>DO-MVPA</v>
          </cell>
        </row>
        <row r="55">
          <cell r="A55" t="str">
            <v>DO-PLKD</v>
          </cell>
        </row>
        <row r="56">
          <cell r="A56" t="str">
            <v>DO-PTMT</v>
          </cell>
        </row>
        <row r="57">
          <cell r="A57" t="str">
            <v>DO-RVPM</v>
          </cell>
        </row>
        <row r="58">
          <cell r="A58" t="str">
            <v>DO-TCR</v>
          </cell>
        </row>
        <row r="59">
          <cell r="A59" t="str">
            <v>DO-TDPA</v>
          </cell>
        </row>
        <row r="60">
          <cell r="A60" t="str">
            <v>DO-THRPA</v>
          </cell>
        </row>
        <row r="61">
          <cell r="A61" t="str">
            <v>DO-VTLA</v>
          </cell>
        </row>
        <row r="62">
          <cell r="A62" t="str">
            <v>EC-MTLA</v>
          </cell>
        </row>
        <row r="63">
          <cell r="A63" t="str">
            <v>HUB</v>
          </cell>
        </row>
        <row r="64">
          <cell r="A64" t="str">
            <v>HUB-EKM</v>
          </cell>
        </row>
        <row r="65">
          <cell r="A65" t="str">
            <v>MCR-KLDY</v>
          </cell>
        </row>
        <row r="66">
          <cell r="A66" t="str">
            <v>MCR-PBR</v>
          </cell>
        </row>
        <row r="67">
          <cell r="A67" t="str">
            <v>MO-ANKLY</v>
          </cell>
        </row>
        <row r="68">
          <cell r="A68" t="str">
            <v>MO-CKA</v>
          </cell>
        </row>
        <row r="69">
          <cell r="A69" t="str">
            <v>MO-CRPLRY</v>
          </cell>
        </row>
        <row r="70">
          <cell r="A70" t="str">
            <v>MO-KGLM</v>
          </cell>
        </row>
        <row r="71">
          <cell r="A71" t="str">
            <v>MO-KRTY</v>
          </cell>
        </row>
        <row r="72">
          <cell r="A72" t="str">
            <v>RO-EKM</v>
          </cell>
        </row>
        <row r="73">
          <cell r="A73" t="str">
            <v>RO-HUB</v>
          </cell>
        </row>
        <row r="74">
          <cell r="A74" t="str">
            <v>RO-HUB-EKM</v>
          </cell>
        </row>
        <row r="75">
          <cell r="A75" t="str">
            <v>TMFL</v>
          </cell>
        </row>
        <row r="76">
          <cell r="A76" t="str">
            <v>TMIB &amp; A</v>
          </cell>
        </row>
      </sheetData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file:///C:\Users\FAISAL\Documents\Survey%20software\2019-2020\REPORTS\11921%20NI%20HUB%20EKM%20Bobby%20KL-07-BY-1166%20AUDI%20A4.xlsx" TargetMode="External"/><Relationship Id="rId1" Type="http://schemas.openxmlformats.org/officeDocument/2006/relationships/hyperlink" Target="file:///C:\Users\FAISAL\Documents\Survey%20software\2019-2020\PHOTOS\KL-07-BY-11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"/>
  <sheetViews>
    <sheetView tabSelected="1" workbookViewId="0">
      <selection activeCell="E3" sqref="E3"/>
    </sheetView>
  </sheetViews>
  <sheetFormatPr defaultRowHeight="15" x14ac:dyDescent="0.25"/>
  <sheetData>
    <row r="1" spans="1:39" s="16" customFormat="1" ht="37.5" customHeight="1" thickTop="1" thickBo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3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10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1" t="s">
        <v>28</v>
      </c>
      <c r="AD1" s="12">
        <f ca="1">TODAY()</f>
        <v>43815</v>
      </c>
      <c r="AE1" s="13" t="s">
        <v>29</v>
      </c>
      <c r="AF1" s="14" t="s">
        <v>30</v>
      </c>
      <c r="AG1" s="15" t="s">
        <v>31</v>
      </c>
      <c r="AM1" s="17"/>
    </row>
    <row r="2" spans="1:39" s="24" customFormat="1" ht="14.25" thickTop="1" thickBot="1" x14ac:dyDescent="0.25">
      <c r="A2" s="18"/>
      <c r="B2" s="19"/>
      <c r="C2" s="20"/>
      <c r="D2" s="18"/>
      <c r="E2" s="21"/>
      <c r="F2" s="21"/>
      <c r="G2" s="21"/>
      <c r="H2" s="18"/>
      <c r="I2" s="18"/>
      <c r="J2" s="22"/>
      <c r="K2" s="23"/>
      <c r="L2" s="18"/>
      <c r="M2" s="20"/>
      <c r="N2" s="21"/>
      <c r="O2" s="21"/>
      <c r="P2" s="21"/>
      <c r="Q2" s="21"/>
      <c r="R2" s="23"/>
      <c r="S2" s="23"/>
      <c r="T2" s="23"/>
      <c r="U2" s="18"/>
      <c r="V2" s="18"/>
      <c r="W2" s="18"/>
      <c r="X2" s="20"/>
      <c r="Y2" s="20"/>
      <c r="Z2" s="20"/>
      <c r="AA2" s="20"/>
      <c r="AB2" s="20"/>
      <c r="AC2" s="20"/>
      <c r="AE2" s="24">
        <f>COUNTIF(AA:AA,AE1)</f>
        <v>0</v>
      </c>
      <c r="AF2" s="24">
        <f>COUNTIF(AA:AA,AF1)</f>
        <v>0</v>
      </c>
      <c r="AG2" s="24">
        <f>COUNTIF(AA:AA,AG1)</f>
        <v>1</v>
      </c>
      <c r="AM2" s="17"/>
    </row>
    <row r="3" spans="1:39" s="27" customFormat="1" ht="14.25" customHeight="1" thickTop="1" thickBot="1" x14ac:dyDescent="0.25">
      <c r="A3" s="25" t="s">
        <v>32</v>
      </c>
      <c r="B3" s="26">
        <v>11921</v>
      </c>
      <c r="C3" s="27" t="s">
        <v>33</v>
      </c>
      <c r="D3" s="28" t="s">
        <v>34</v>
      </c>
      <c r="E3" s="28" t="s">
        <v>35</v>
      </c>
      <c r="F3" s="28" t="s">
        <v>36</v>
      </c>
      <c r="G3" s="29" t="s">
        <v>37</v>
      </c>
      <c r="H3" s="30">
        <f t="shared" ref="H3" si="0">A3+25</f>
        <v>43494</v>
      </c>
      <c r="I3" s="31" t="s">
        <v>38</v>
      </c>
      <c r="J3" s="32">
        <f t="shared" ref="J3" ca="1" si="1">$AD$1-A3</f>
        <v>346</v>
      </c>
      <c r="K3" s="33" t="s">
        <v>39</v>
      </c>
      <c r="L3" s="34" t="s">
        <v>40</v>
      </c>
      <c r="M3" s="35" t="s">
        <v>41</v>
      </c>
      <c r="N3" s="34">
        <v>9249499996</v>
      </c>
      <c r="O3" s="36">
        <v>286402</v>
      </c>
      <c r="P3" s="36">
        <v>162352</v>
      </c>
      <c r="Q3" s="25" t="s">
        <v>42</v>
      </c>
      <c r="R3" s="25" t="s">
        <v>43</v>
      </c>
      <c r="S3" s="25" t="e">
        <f t="shared" ref="S3" si="2">R3-A3</f>
        <v>#VALUE!</v>
      </c>
      <c r="T3" s="25"/>
      <c r="U3" s="37">
        <v>5834.88</v>
      </c>
      <c r="V3" s="37">
        <f t="shared" ref="V3" si="3">U3-(U3/1.18)</f>
        <v>890.06644067796606</v>
      </c>
      <c r="W3" s="38">
        <v>0</v>
      </c>
      <c r="X3" s="38">
        <f t="shared" ref="X3" si="4">(W3/0.9)-W3</f>
        <v>0</v>
      </c>
      <c r="Y3" s="38">
        <f t="shared" ref="Y3" si="5">U3-(X3+W3)</f>
        <v>5834.88</v>
      </c>
      <c r="Z3" s="37">
        <f t="shared" ref="Z3" si="6">U3-Y3</f>
        <v>0</v>
      </c>
      <c r="AA3" s="37" t="str">
        <f t="shared" ref="AA3" si="7">IF(O3&gt;49999.99, "C", IF(O3&gt;9999.99, "B", "A"))</f>
        <v>C</v>
      </c>
      <c r="AB3" s="37"/>
      <c r="AC3" s="37"/>
      <c r="AD3" s="37"/>
    </row>
    <row r="4" spans="1:39" ht="15.75" thickTop="1" x14ac:dyDescent="0.25"/>
  </sheetData>
  <conditionalFormatting sqref="J3">
    <cfRule type="cellIs" dxfId="3" priority="2" operator="between">
      <formula>6</formula>
      <formula>14</formula>
    </cfRule>
    <cfRule type="cellIs" dxfId="2" priority="3" operator="greaterThanOrEqual">
      <formula>15</formula>
    </cfRule>
    <cfRule type="cellIs" dxfId="1" priority="4" operator="lessThanOrEqual">
      <formula>5</formula>
    </cfRule>
  </conditionalFormatting>
  <conditionalFormatting sqref="J3">
    <cfRule type="expression" dxfId="0" priority="1" stopIfTrue="1">
      <formula>S3&lt;=J3</formula>
    </cfRule>
  </conditionalFormatting>
  <dataValidations count="4">
    <dataValidation type="list" allowBlank="1" showInputMessage="1" showErrorMessage="1" sqref="D3">
      <formula1>OFFICE</formula1>
    </dataValidation>
    <dataValidation type="list" allowBlank="1" showInputMessage="1" showErrorMessage="1" sqref="C3">
      <formula1>COMPANY</formula1>
    </dataValidation>
    <dataValidation type="list" allowBlank="1" showInputMessage="1" showErrorMessage="1" sqref="T3">
      <formula1>Submission</formula1>
    </dataValidation>
    <dataValidation type="list" allowBlank="1" showInputMessage="1" showErrorMessage="1" sqref="E3">
      <formula1>DEPT</formula1>
    </dataValidation>
  </dataValidations>
  <hyperlinks>
    <hyperlink ref="I3" r:id="rId1"/>
    <hyperlink ref="B3" r:id="rId2" display="2019-2020\REPORTS\11921 NI HUB EKM Bobby KL-07-BY-1166 AUDI A4.xlsx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2019-12-16T08:04:45Z</dcterms:modified>
</cp:coreProperties>
</file>