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>
    <definedName name="_xlchart.v1.0">Hoja1!$J$3:$J$22</definedName>
  </definedNames>
  <calcPr/>
</workbook>
</file>

<file path=xl/sharedStrings.xml><?xml version="1.0" encoding="utf-8"?>
<sst xmlns="http://schemas.openxmlformats.org/spreadsheetml/2006/main" count="56" uniqueCount="37">
  <si>
    <t>Tarifa</t>
  </si>
  <si>
    <t>Ciudad</t>
  </si>
  <si>
    <t>Q1</t>
  </si>
  <si>
    <t>Q2</t>
  </si>
  <si>
    <t>Q3</t>
  </si>
  <si>
    <t>a)</t>
  </si>
  <si>
    <t>Tarifa media=</t>
  </si>
  <si>
    <t>b)</t>
  </si>
  <si>
    <t>Tarifa mediana=</t>
  </si>
  <si>
    <t>c)</t>
  </si>
  <si>
    <t>Tarifa modal=</t>
  </si>
  <si>
    <t>f)</t>
  </si>
  <si>
    <t>Calcule el percentil 90.</t>
  </si>
  <si>
    <t>d)</t>
  </si>
  <si>
    <t>Primer cuartil=</t>
  </si>
  <si>
    <t>g)</t>
  </si>
  <si>
    <t>Elabore un diagrama de caja y bigotes</t>
  </si>
  <si>
    <t>e)</t>
  </si>
  <si>
    <t>Tercer cuartil=</t>
  </si>
  <si>
    <t>Percentil 90=</t>
  </si>
  <si>
    <t>Partido</t>
  </si>
  <si>
    <t>Puntuacion</t>
  </si>
  <si>
    <t>Rango=</t>
  </si>
  <si>
    <t>Var. Muest, s^2=</t>
  </si>
  <si>
    <t>DE, s=</t>
  </si>
  <si>
    <t>ybarra=</t>
  </si>
  <si>
    <t>CV=</t>
  </si>
  <si>
    <t>miu=</t>
  </si>
  <si>
    <t>horas</t>
  </si>
  <si>
    <t>sigma=</t>
  </si>
  <si>
    <t>x1</t>
  </si>
  <si>
    <t>x2</t>
  </si>
  <si>
    <t>z1</t>
  </si>
  <si>
    <t>z2</t>
  </si>
  <si>
    <t>%</t>
  </si>
  <si>
    <t>Por lo menos el 75% de los americanos duermen entre 4.5 y 9.3 horas</t>
  </si>
  <si>
    <t>Aprox. el 95% de los gringos duermen entre 4.5 y 9.3 horas.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</si>
</sst>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34000" cy="525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534025" cy="8953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704850</xdr:colOff>
      <xdr:row>15</xdr:row>
      <xdr:rowOff>133350</xdr:rowOff>
    </xdr:from>
    <xdr:ext cx="5314950" cy="15906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17</xdr:row>
      <xdr:rowOff>104775</xdr:rowOff>
    </xdr:from>
    <xdr:ext cx="5314950" cy="790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22</xdr:row>
      <xdr:rowOff>171450</xdr:rowOff>
    </xdr:from>
    <xdr:ext cx="4981575" cy="17145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447675</xdr:colOff>
      <xdr:row>8</xdr:row>
      <xdr:rowOff>133350</xdr:rowOff>
    </xdr:from>
    <xdr:ext cx="4152900" cy="15144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14.57"/>
    <col customWidth="1" min="11" max="26" width="10.71"/>
  </cols>
  <sheetData>
    <row r="1" ht="14.25" customHeight="1">
      <c r="N1" s="1" t="s">
        <v>0</v>
      </c>
    </row>
    <row r="2" ht="14.25" customHeight="1">
      <c r="I2" s="1" t="s">
        <v>1</v>
      </c>
      <c r="J2" s="1" t="s">
        <v>0</v>
      </c>
      <c r="M2" s="1">
        <v>1.0</v>
      </c>
      <c r="N2" s="1">
        <v>120.0</v>
      </c>
    </row>
    <row r="3" ht="14.25" customHeight="1">
      <c r="I3" s="1">
        <v>1.0</v>
      </c>
      <c r="J3" s="1">
        <v>163.0</v>
      </c>
      <c r="M3" s="1">
        <v>2.0</v>
      </c>
      <c r="N3" s="1">
        <v>123.0</v>
      </c>
    </row>
    <row r="4" ht="14.25" customHeight="1">
      <c r="I4" s="1">
        <v>2.0</v>
      </c>
      <c r="J4" s="1">
        <v>177.0</v>
      </c>
      <c r="M4" s="1">
        <v>3.0</v>
      </c>
      <c r="N4" s="1">
        <v>125.0</v>
      </c>
    </row>
    <row r="5" ht="14.25" customHeight="1">
      <c r="I5" s="1">
        <v>3.0</v>
      </c>
      <c r="J5" s="1">
        <v>166.0</v>
      </c>
      <c r="M5" s="1">
        <v>4.0</v>
      </c>
      <c r="N5" s="1">
        <v>126.0</v>
      </c>
    </row>
    <row r="6" ht="14.25" customHeight="1">
      <c r="I6" s="1">
        <v>4.0</v>
      </c>
      <c r="J6" s="1">
        <v>126.0</v>
      </c>
      <c r="M6" s="1">
        <v>5.0</v>
      </c>
      <c r="N6" s="1">
        <v>134.0</v>
      </c>
      <c r="O6" s="1" t="s">
        <v>2</v>
      </c>
    </row>
    <row r="7" ht="14.25" customHeight="1">
      <c r="I7" s="1">
        <v>5.0</v>
      </c>
      <c r="J7" s="1">
        <v>123.0</v>
      </c>
      <c r="M7" s="1">
        <v>6.0</v>
      </c>
      <c r="N7" s="1">
        <v>139.0</v>
      </c>
    </row>
    <row r="8" ht="14.25" customHeight="1">
      <c r="I8" s="1">
        <v>6.0</v>
      </c>
      <c r="J8" s="1">
        <v>120.0</v>
      </c>
      <c r="M8" s="1">
        <v>7.0</v>
      </c>
      <c r="N8" s="1">
        <v>144.0</v>
      </c>
    </row>
    <row r="9" ht="14.25" customHeight="1">
      <c r="I9" s="1">
        <v>7.0</v>
      </c>
      <c r="J9" s="1">
        <v>144.0</v>
      </c>
      <c r="M9" s="1">
        <v>8.0</v>
      </c>
      <c r="N9" s="1">
        <v>145.0</v>
      </c>
    </row>
    <row r="10" ht="14.25" customHeight="1">
      <c r="I10" s="1">
        <v>8.0</v>
      </c>
      <c r="J10" s="1">
        <v>173.0</v>
      </c>
      <c r="M10" s="1">
        <v>9.0</v>
      </c>
      <c r="N10" s="1">
        <v>146.0</v>
      </c>
      <c r="O10" s="1">
        <f>AVERAGE(N11:N12)</f>
        <v>161</v>
      </c>
    </row>
    <row r="11" ht="14.25" customHeight="1">
      <c r="I11" s="1">
        <v>9.0</v>
      </c>
      <c r="J11" s="1">
        <v>160.0</v>
      </c>
      <c r="M11" s="2">
        <v>10.0</v>
      </c>
      <c r="N11" s="2">
        <v>160.0</v>
      </c>
      <c r="O11" s="1" t="s">
        <v>3</v>
      </c>
    </row>
    <row r="12" ht="14.25" customHeight="1">
      <c r="I12" s="1">
        <v>10.0</v>
      </c>
      <c r="J12" s="1">
        <v>192.0</v>
      </c>
      <c r="M12" s="2">
        <v>11.0</v>
      </c>
      <c r="N12" s="2">
        <v>162.0</v>
      </c>
    </row>
    <row r="13" ht="14.25" customHeight="1">
      <c r="I13" s="1">
        <v>11.0</v>
      </c>
      <c r="J13" s="1">
        <v>125.0</v>
      </c>
      <c r="M13" s="1">
        <v>12.0</v>
      </c>
      <c r="N13" s="1">
        <v>163.0</v>
      </c>
    </row>
    <row r="14" ht="14.25" customHeight="1">
      <c r="I14" s="1">
        <v>12.0</v>
      </c>
      <c r="J14" s="1">
        <v>167.0</v>
      </c>
      <c r="M14" s="1">
        <v>13.0</v>
      </c>
      <c r="N14" s="1">
        <v>166.0</v>
      </c>
    </row>
    <row r="15" ht="14.25" customHeight="1">
      <c r="I15" s="1">
        <v>13.0</v>
      </c>
      <c r="J15" s="1">
        <v>245.0</v>
      </c>
      <c r="M15" s="1">
        <v>14.0</v>
      </c>
      <c r="N15" s="1">
        <v>167.0</v>
      </c>
    </row>
    <row r="16" ht="14.25" customHeight="1">
      <c r="I16" s="1">
        <v>14.0</v>
      </c>
      <c r="J16" s="1">
        <v>146.0</v>
      </c>
      <c r="M16" s="1">
        <v>15.0</v>
      </c>
      <c r="N16" s="1">
        <v>167.0</v>
      </c>
      <c r="O16" s="1" t="s">
        <v>4</v>
      </c>
    </row>
    <row r="17" ht="14.25" customHeight="1">
      <c r="I17" s="1">
        <v>15.0</v>
      </c>
      <c r="J17" s="1">
        <v>139.0</v>
      </c>
      <c r="M17" s="1">
        <v>16.0</v>
      </c>
      <c r="N17" s="1">
        <v>173.0</v>
      </c>
    </row>
    <row r="18" ht="14.25" customHeight="1">
      <c r="I18" s="1">
        <v>16.0</v>
      </c>
      <c r="J18" s="1">
        <v>134.0</v>
      </c>
      <c r="M18" s="1">
        <v>17.0</v>
      </c>
      <c r="N18" s="1">
        <v>177.0</v>
      </c>
    </row>
    <row r="19" ht="14.25" customHeight="1">
      <c r="I19" s="1">
        <v>17.0</v>
      </c>
      <c r="J19" s="1">
        <v>167.0</v>
      </c>
      <c r="M19" s="1">
        <v>18.0</v>
      </c>
      <c r="N19" s="1">
        <v>192.0</v>
      </c>
    </row>
    <row r="20" ht="14.25" customHeight="1">
      <c r="I20" s="1">
        <v>18.0</v>
      </c>
      <c r="J20" s="1">
        <v>162.0</v>
      </c>
      <c r="M20" s="1">
        <v>19.0</v>
      </c>
      <c r="N20" s="1">
        <v>207.0</v>
      </c>
    </row>
    <row r="21" ht="14.25" customHeight="1">
      <c r="I21" s="1">
        <v>19.0</v>
      </c>
      <c r="J21" s="1">
        <v>145.0</v>
      </c>
      <c r="M21" s="1">
        <v>20.0</v>
      </c>
      <c r="N21" s="1">
        <v>245.0</v>
      </c>
    </row>
    <row r="22" ht="14.25" customHeight="1">
      <c r="I22" s="1">
        <v>20.0</v>
      </c>
      <c r="J22" s="1">
        <v>207.0</v>
      </c>
    </row>
    <row r="23" ht="14.25" customHeight="1"/>
    <row r="24" ht="14.25" customHeight="1"/>
    <row r="25" ht="14.25" customHeight="1">
      <c r="I25" s="1" t="s">
        <v>5</v>
      </c>
      <c r="J25" s="1" t="s">
        <v>6</v>
      </c>
      <c r="K25" s="1">
        <f>AVERAGE(J3:J22)</f>
        <v>159.05</v>
      </c>
    </row>
    <row r="26" ht="14.25" customHeight="1"/>
    <row r="27" ht="14.25" customHeight="1">
      <c r="I27" s="1" t="s">
        <v>7</v>
      </c>
      <c r="J27" s="1" t="s">
        <v>8</v>
      </c>
      <c r="K27" s="1">
        <f>MEDIAN(J3:J22)</f>
        <v>161</v>
      </c>
    </row>
    <row r="28" ht="14.25" customHeight="1"/>
    <row r="29" ht="14.25" customHeight="1">
      <c r="I29" s="1" t="s">
        <v>9</v>
      </c>
      <c r="J29" s="1" t="s">
        <v>10</v>
      </c>
      <c r="K29" s="1">
        <f>MODE(J3:J22)</f>
        <v>167</v>
      </c>
    </row>
    <row r="30" ht="14.25" customHeight="1"/>
    <row r="31" ht="14.25" customHeight="1">
      <c r="A31" s="1" t="s">
        <v>11</v>
      </c>
      <c r="B31" s="1" t="s">
        <v>12</v>
      </c>
      <c r="I31" s="1" t="s">
        <v>13</v>
      </c>
      <c r="J31" s="1" t="s">
        <v>14</v>
      </c>
      <c r="K31" s="1">
        <f>QUARTILE(J3:J22,1)</f>
        <v>137.75</v>
      </c>
    </row>
    <row r="32" ht="14.25" customHeight="1">
      <c r="A32" s="1" t="s">
        <v>15</v>
      </c>
      <c r="B32" s="1" t="s">
        <v>16</v>
      </c>
    </row>
    <row r="33" ht="14.25" customHeight="1">
      <c r="I33" s="1" t="s">
        <v>17</v>
      </c>
      <c r="J33" s="1" t="s">
        <v>18</v>
      </c>
      <c r="K33" s="1">
        <f>QUARTILE(J3:J22,3)</f>
        <v>168.5</v>
      </c>
    </row>
    <row r="34" ht="14.25" customHeight="1"/>
    <row r="35" ht="14.25" customHeight="1">
      <c r="I35" s="1" t="s">
        <v>11</v>
      </c>
      <c r="J35" s="1" t="s">
        <v>19</v>
      </c>
      <c r="K35" s="1">
        <f>PERCENTILE(J3:J22,0.9)</f>
        <v>193.5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4.57"/>
    <col customWidth="1" min="6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1" t="s">
        <v>20</v>
      </c>
      <c r="B7" s="1" t="s">
        <v>21</v>
      </c>
      <c r="D7" s="1" t="s">
        <v>5</v>
      </c>
      <c r="E7" s="1" t="s">
        <v>22</v>
      </c>
      <c r="F7" s="1">
        <f>MAX(B8:B13)-MIN(B8:B13)</f>
        <v>22</v>
      </c>
    </row>
    <row r="8" ht="14.25" customHeight="1">
      <c r="A8" s="1">
        <v>1.0</v>
      </c>
      <c r="B8" s="1">
        <v>182.0</v>
      </c>
    </row>
    <row r="9" ht="14.25" customHeight="1">
      <c r="A9" s="1">
        <v>2.0</v>
      </c>
      <c r="B9" s="1">
        <v>168.0</v>
      </c>
      <c r="D9" s="1" t="s">
        <v>7</v>
      </c>
      <c r="E9" s="1" t="s">
        <v>23</v>
      </c>
      <c r="F9" s="1">
        <f>_xlfn.VAR.S(B8:B13)</f>
        <v>75.2</v>
      </c>
    </row>
    <row r="10" ht="14.25" customHeight="1">
      <c r="A10" s="1">
        <v>3.0</v>
      </c>
      <c r="B10" s="1">
        <v>184.0</v>
      </c>
    </row>
    <row r="11" ht="14.25" customHeight="1">
      <c r="A11" s="1">
        <v>4.0</v>
      </c>
      <c r="B11" s="1">
        <v>190.0</v>
      </c>
      <c r="D11" s="1" t="s">
        <v>9</v>
      </c>
      <c r="E11" s="1" t="s">
        <v>24</v>
      </c>
      <c r="F11" s="1">
        <f>SQRT(F9)</f>
        <v>8.671793355</v>
      </c>
      <c r="G11" s="1">
        <f>_xlfn.STDEV.S(B8:B13)</f>
        <v>8.671793355</v>
      </c>
    </row>
    <row r="12" ht="14.25" customHeight="1">
      <c r="A12" s="1">
        <v>5.0</v>
      </c>
      <c r="B12" s="1">
        <v>170.0</v>
      </c>
    </row>
    <row r="13" ht="14.25" customHeight="1">
      <c r="A13" s="1">
        <v>6.0</v>
      </c>
      <c r="B13" s="1">
        <v>174.0</v>
      </c>
      <c r="E13" s="1" t="s">
        <v>25</v>
      </c>
      <c r="F13" s="1">
        <f>AVERAGE(B8:B13)</f>
        <v>178</v>
      </c>
    </row>
    <row r="14" ht="14.25" customHeight="1">
      <c r="D14" s="1" t="s">
        <v>13</v>
      </c>
      <c r="E14" s="1" t="s">
        <v>26</v>
      </c>
      <c r="F14" s="1">
        <f>(F11/F13)*100</f>
        <v>4.87179402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B15" s="2" t="s">
        <v>27</v>
      </c>
      <c r="C15" s="2">
        <v>6.9</v>
      </c>
      <c r="D15" s="1" t="s">
        <v>28</v>
      </c>
    </row>
    <row r="16" ht="14.25" customHeight="1">
      <c r="B16" s="1" t="s">
        <v>29</v>
      </c>
      <c r="C16" s="1">
        <v>1.2</v>
      </c>
      <c r="D16" s="1" t="s">
        <v>28</v>
      </c>
    </row>
    <row r="17" ht="14.25" customHeight="1"/>
    <row r="18" ht="14.25" customHeight="1">
      <c r="A18" s="1" t="s">
        <v>5</v>
      </c>
      <c r="B18" s="1" t="s">
        <v>30</v>
      </c>
      <c r="C18" s="1" t="s">
        <v>31</v>
      </c>
    </row>
    <row r="19" ht="14.25" customHeight="1">
      <c r="B19" s="1">
        <v>4.5</v>
      </c>
      <c r="C19" s="1">
        <v>9.3</v>
      </c>
    </row>
    <row r="20" ht="14.25" customHeight="1">
      <c r="B20" s="1" t="s">
        <v>32</v>
      </c>
      <c r="C20" s="1" t="s">
        <v>33</v>
      </c>
      <c r="D20" s="1" t="s">
        <v>34</v>
      </c>
    </row>
    <row r="21" ht="14.25" customHeight="1">
      <c r="B21" s="1">
        <f>(B19-C15)/C16</f>
        <v>-2</v>
      </c>
      <c r="C21" s="1">
        <f>(C19-C15)/C16</f>
        <v>2</v>
      </c>
      <c r="D21" s="1">
        <f>(1-(1/C21^2))*100</f>
        <v>75</v>
      </c>
    </row>
    <row r="22" ht="14.25" customHeight="1"/>
    <row r="23" ht="14.25" customHeight="1">
      <c r="B23" s="1" t="s">
        <v>35</v>
      </c>
    </row>
    <row r="24" ht="14.25" customHeight="1"/>
    <row r="25" ht="14.25" customHeight="1">
      <c r="B25" s="2"/>
      <c r="C25" s="2"/>
    </row>
    <row r="26" ht="14.25" customHeight="1">
      <c r="A26" s="1" t="s">
        <v>7</v>
      </c>
      <c r="B26" s="1" t="s">
        <v>30</v>
      </c>
      <c r="C26" s="1" t="s">
        <v>31</v>
      </c>
    </row>
    <row r="27" ht="14.25" customHeight="1">
      <c r="B27" s="1">
        <v>3.9</v>
      </c>
      <c r="C27" s="1">
        <v>9.9</v>
      </c>
    </row>
    <row r="28" ht="14.25" customHeight="1">
      <c r="B28" s="1" t="s">
        <v>32</v>
      </c>
      <c r="C28" s="1" t="s">
        <v>33</v>
      </c>
      <c r="D28" s="1" t="s">
        <v>34</v>
      </c>
    </row>
    <row r="29" ht="14.25" customHeight="1">
      <c r="B29" s="1">
        <f>(B27-C15)/C16</f>
        <v>-2.5</v>
      </c>
      <c r="C29" s="1">
        <f>(C27-C15)/C16</f>
        <v>2.5</v>
      </c>
      <c r="D29" s="1">
        <f>(1-(1/B29^2))*100</f>
        <v>84</v>
      </c>
    </row>
    <row r="30" ht="14.25" customHeight="1"/>
    <row r="31" ht="14.25" customHeight="1">
      <c r="A31" s="1" t="s">
        <v>9</v>
      </c>
      <c r="B31" s="1" t="s">
        <v>30</v>
      </c>
      <c r="C31" s="1" t="s">
        <v>31</v>
      </c>
    </row>
    <row r="32" ht="14.25" customHeight="1">
      <c r="B32" s="2">
        <v>4.5</v>
      </c>
      <c r="C32" s="2">
        <v>9.3</v>
      </c>
    </row>
    <row r="33" ht="14.25" customHeight="1">
      <c r="B33" s="1" t="s">
        <v>32</v>
      </c>
      <c r="C33" s="1" t="s">
        <v>33</v>
      </c>
    </row>
    <row r="34" ht="14.25" customHeight="1">
      <c r="B34" s="1">
        <f>(B32-C15)/C16</f>
        <v>-2</v>
      </c>
      <c r="C34" s="1">
        <f>(C32-C15)/C16</f>
        <v>2</v>
      </c>
    </row>
    <row r="35" ht="14.25" customHeight="1"/>
    <row r="36" ht="14.25" customHeight="1">
      <c r="B36" s="1" t="s">
        <v>36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