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<sst xmlns="http://schemas.openxmlformats.org/spreadsheetml/2006/main" count="42" uniqueCount="35">
  <si>
    <t>ex13</t>
  </si>
  <si>
    <t>u4 del libro</t>
  </si>
  <si>
    <t>dieño</t>
  </si>
  <si>
    <t>#</t>
  </si>
  <si>
    <t>probabilidad</t>
  </si>
  <si>
    <t>frecuencia relativa</t>
  </si>
  <si>
    <t>total</t>
  </si>
  <si>
    <t xml:space="preserve"> </t>
  </si>
  <si>
    <t>no de comidas</t>
  </si>
  <si>
    <t xml:space="preserve"> respuestas</t>
  </si>
  <si>
    <t>7 o mas</t>
  </si>
  <si>
    <t xml:space="preserve">a) </t>
  </si>
  <si>
    <t>b)</t>
  </si>
  <si>
    <t>c)</t>
  </si>
  <si>
    <t>ESTADO</t>
  </si>
  <si>
    <t>NO. EMPRESAS</t>
  </si>
  <si>
    <t>A)</t>
  </si>
  <si>
    <t>NY</t>
  </si>
  <si>
    <t>CA</t>
  </si>
  <si>
    <t>B)</t>
  </si>
  <si>
    <t>TX</t>
  </si>
  <si>
    <t>IL</t>
  </si>
  <si>
    <t>OH</t>
  </si>
  <si>
    <t>C)</t>
  </si>
  <si>
    <t>TOTAL</t>
  </si>
  <si>
    <t>N=</t>
  </si>
  <si>
    <t>c.varianza</t>
  </si>
  <si>
    <t>EDAD</t>
  </si>
  <si>
    <t>NUMERO</t>
  </si>
  <si>
    <t>18 A 24</t>
  </si>
  <si>
    <t>25 A 34</t>
  </si>
  <si>
    <t>35 A 44</t>
  </si>
  <si>
    <t>45 A 54</t>
  </si>
  <si>
    <t>55 A 64</t>
  </si>
  <si>
    <t>65 Y MAS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</si>
</sst>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u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0</xdr:rowOff>
    </xdr:from>
    <xdr:ext cx="7172325" cy="4124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</xdr:row>
      <xdr:rowOff>0</xdr:rowOff>
    </xdr:from>
    <xdr:ext cx="6010275" cy="39433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</xdr:row>
      <xdr:rowOff>0</xdr:rowOff>
    </xdr:from>
    <xdr:ext cx="5800725" cy="30956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13.29"/>
    <col customWidth="1" min="5" max="7" width="8.86"/>
    <col customWidth="1" min="8" max="8" width="17.57"/>
    <col customWidth="1" min="9" max="9" width="19.71"/>
    <col customWidth="1" min="10" max="10" width="8.86"/>
    <col customWidth="1" min="11" max="11" width="11.29"/>
    <col customWidth="1" min="12" max="12" width="16.71"/>
    <col customWidth="1" min="13" max="13" width="19.14"/>
    <col customWidth="1" min="14" max="14" width="8.86"/>
    <col customWidth="1" min="15" max="15" width="20.57"/>
    <col customWidth="1" min="16" max="26" width="8.86"/>
  </cols>
  <sheetData>
    <row r="1" ht="14.25" customHeight="1"/>
    <row r="2" ht="14.25" customHeight="1">
      <c r="A2" s="1" t="s">
        <v>0</v>
      </c>
      <c r="D2" s="1" t="s">
        <v>1</v>
      </c>
    </row>
    <row r="3" ht="14.25" customHeight="1"/>
    <row r="4" ht="14.25" customHeight="1"/>
    <row r="5" ht="14.25" customHeight="1">
      <c r="F5" s="1" t="s">
        <v>2</v>
      </c>
      <c r="G5" s="1" t="s">
        <v>3</v>
      </c>
      <c r="H5" s="1" t="s">
        <v>4</v>
      </c>
      <c r="I5" s="1" t="s">
        <v>5</v>
      </c>
    </row>
    <row r="6" ht="14.25" customHeight="1">
      <c r="F6" s="1">
        <v>1.0</v>
      </c>
      <c r="G6" s="1">
        <v>5.0</v>
      </c>
      <c r="H6" s="1">
        <v>0.2</v>
      </c>
      <c r="I6" s="1">
        <f t="shared" ref="I6:I10" si="1">G6/$G$11</f>
        <v>0.05</v>
      </c>
    </row>
    <row r="7" ht="14.25" customHeight="1">
      <c r="F7" s="1">
        <v>2.0</v>
      </c>
      <c r="G7" s="1">
        <v>15.0</v>
      </c>
      <c r="H7" s="1">
        <v>0.2</v>
      </c>
      <c r="I7" s="1">
        <f t="shared" si="1"/>
        <v>0.15</v>
      </c>
    </row>
    <row r="8" ht="14.25" customHeight="1">
      <c r="F8" s="1">
        <v>3.0</v>
      </c>
      <c r="G8" s="1">
        <v>30.0</v>
      </c>
      <c r="H8" s="1">
        <v>0.2</v>
      </c>
      <c r="I8" s="1">
        <f t="shared" si="1"/>
        <v>0.3</v>
      </c>
    </row>
    <row r="9" ht="14.25" customHeight="1">
      <c r="F9" s="1">
        <v>4.0</v>
      </c>
      <c r="G9" s="1">
        <v>40.0</v>
      </c>
      <c r="H9" s="1">
        <v>0.2</v>
      </c>
      <c r="I9" s="1">
        <f t="shared" si="1"/>
        <v>0.4</v>
      </c>
    </row>
    <row r="10" ht="14.25" customHeight="1">
      <c r="F10" s="1">
        <v>5.0</v>
      </c>
      <c r="G10" s="1">
        <v>10.0</v>
      </c>
      <c r="H10" s="1">
        <v>0.2</v>
      </c>
      <c r="I10" s="1">
        <f t="shared" si="1"/>
        <v>0.1</v>
      </c>
    </row>
    <row r="11" ht="14.25" customHeight="1">
      <c r="F11" s="1" t="s">
        <v>6</v>
      </c>
      <c r="G11" s="1">
        <f>SUM(G6:G10)</f>
        <v>100</v>
      </c>
      <c r="H11" s="1">
        <v>1.0</v>
      </c>
      <c r="I11" s="1">
        <v>1.0</v>
      </c>
    </row>
    <row r="12" ht="14.25" customHeight="1"/>
    <row r="13" ht="14.25" customHeight="1"/>
    <row r="14" ht="14.25" customHeight="1">
      <c r="A14" s="1" t="s">
        <v>7</v>
      </c>
      <c r="O14" s="1" t="s">
        <v>5</v>
      </c>
    </row>
    <row r="15" ht="14.25" customHeight="1">
      <c r="L15" s="1" t="s">
        <v>8</v>
      </c>
      <c r="M15" s="1" t="s">
        <v>9</v>
      </c>
      <c r="O15" s="1" t="s">
        <v>4</v>
      </c>
    </row>
    <row r="16" ht="14.25" customHeight="1">
      <c r="L16" s="1">
        <v>0.0</v>
      </c>
      <c r="M16" s="1">
        <v>11.0</v>
      </c>
      <c r="O16" s="1">
        <f t="shared" ref="O16:O24" si="2">M16/$M$24</f>
        <v>0.02217741935</v>
      </c>
    </row>
    <row r="17" ht="14.25" customHeight="1">
      <c r="L17" s="1">
        <v>1.0</v>
      </c>
      <c r="M17" s="1">
        <v>11.0</v>
      </c>
      <c r="O17" s="1">
        <f t="shared" si="2"/>
        <v>0.02217741935</v>
      </c>
    </row>
    <row r="18" ht="14.25" customHeight="1">
      <c r="L18" s="1">
        <v>2.0</v>
      </c>
      <c r="M18" s="1">
        <v>30.0</v>
      </c>
      <c r="O18" s="1">
        <f t="shared" si="2"/>
        <v>0.06048387097</v>
      </c>
    </row>
    <row r="19" ht="14.25" customHeight="1">
      <c r="L19" s="1">
        <v>3.0</v>
      </c>
      <c r="M19" s="1">
        <v>36.0</v>
      </c>
      <c r="O19" s="1">
        <f t="shared" si="2"/>
        <v>0.07258064516</v>
      </c>
    </row>
    <row r="20" ht="14.25" customHeight="1">
      <c r="L20" s="1">
        <v>4.0</v>
      </c>
      <c r="M20" s="1">
        <v>36.0</v>
      </c>
      <c r="O20" s="1">
        <f t="shared" si="2"/>
        <v>0.07258064516</v>
      </c>
    </row>
    <row r="21" ht="14.25" customHeight="1">
      <c r="L21" s="1">
        <v>5.0</v>
      </c>
      <c r="M21" s="1">
        <v>119.0</v>
      </c>
      <c r="O21" s="1">
        <f t="shared" si="2"/>
        <v>0.2399193548</v>
      </c>
    </row>
    <row r="22" ht="14.25" customHeight="1">
      <c r="L22" s="1">
        <v>6.0</v>
      </c>
      <c r="M22" s="1">
        <v>114.0</v>
      </c>
      <c r="O22" s="1">
        <f t="shared" si="2"/>
        <v>0.2298387097</v>
      </c>
    </row>
    <row r="23" ht="14.25" customHeight="1">
      <c r="L23" s="1" t="s">
        <v>10</v>
      </c>
      <c r="M23" s="1">
        <v>139.0</v>
      </c>
      <c r="O23" s="1">
        <f t="shared" si="2"/>
        <v>0.2802419355</v>
      </c>
    </row>
    <row r="24" ht="14.25" customHeight="1">
      <c r="L24" s="1" t="s">
        <v>6</v>
      </c>
      <c r="M24" s="1">
        <f>SUM(M16:M23)</f>
        <v>496</v>
      </c>
      <c r="O24" s="1">
        <f t="shared" si="2"/>
        <v>1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>
      <c r="L30" s="1" t="s">
        <v>11</v>
      </c>
      <c r="M30" s="1" t="s">
        <v>12</v>
      </c>
      <c r="O30" s="1" t="s">
        <v>13</v>
      </c>
    </row>
    <row r="31" ht="14.25" customHeight="1">
      <c r="L31" s="1">
        <f>O16</f>
        <v>0.02217741935</v>
      </c>
      <c r="M31" s="1">
        <f>SUM(O20:O23)</f>
        <v>0.8225806452</v>
      </c>
      <c r="O31" s="1">
        <f>SUM(O16:O18)</f>
        <v>0.1048387097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>
      <c r="K40" s="1" t="s">
        <v>14</v>
      </c>
      <c r="L40" s="1" t="s">
        <v>15</v>
      </c>
      <c r="M40" s="1" t="s">
        <v>16</v>
      </c>
    </row>
    <row r="41" ht="14.25" customHeight="1">
      <c r="K41" s="1" t="s">
        <v>17</v>
      </c>
      <c r="L41" s="1">
        <v>54.0</v>
      </c>
      <c r="M41" s="1">
        <f>L41/L47</f>
        <v>0.108</v>
      </c>
    </row>
    <row r="42" ht="14.25" customHeight="1">
      <c r="K42" s="1" t="s">
        <v>18</v>
      </c>
      <c r="L42" s="1">
        <v>52.0</v>
      </c>
      <c r="M42" s="1" t="s">
        <v>19</v>
      </c>
    </row>
    <row r="43" ht="14.25" customHeight="1">
      <c r="K43" s="1" t="s">
        <v>20</v>
      </c>
      <c r="L43" s="1">
        <v>48.0</v>
      </c>
      <c r="M43" s="1">
        <f>L43/L47</f>
        <v>0.096</v>
      </c>
    </row>
    <row r="44" ht="14.25" customHeight="1">
      <c r="K44" s="1" t="s">
        <v>21</v>
      </c>
      <c r="L44" s="1">
        <v>33.0</v>
      </c>
    </row>
    <row r="45" ht="14.25" customHeight="1">
      <c r="K45" s="1" t="s">
        <v>22</v>
      </c>
      <c r="L45" s="1">
        <v>30.0</v>
      </c>
      <c r="M45" s="1" t="s">
        <v>23</v>
      </c>
    </row>
    <row r="46" ht="14.25" customHeight="1">
      <c r="K46" s="1" t="s">
        <v>24</v>
      </c>
      <c r="L46" s="1">
        <f>SUM(L41:L45)</f>
        <v>217</v>
      </c>
      <c r="M46" s="1">
        <f>L46/L47</f>
        <v>0.434</v>
      </c>
    </row>
    <row r="47" ht="14.25" customHeight="1">
      <c r="K47" s="1" t="s">
        <v>25</v>
      </c>
      <c r="L47" s="1">
        <v>500.0</v>
      </c>
    </row>
    <row r="48" ht="14.25" customHeight="1">
      <c r="L48" s="1">
        <f>L47-L46</f>
        <v>283</v>
      </c>
    </row>
    <row r="49" ht="14.25" customHeight="1"/>
    <row r="50" ht="14.25" customHeight="1"/>
    <row r="51" ht="14.25" customHeight="1"/>
    <row r="52" ht="14.25" customHeight="1"/>
    <row r="53" ht="14.25" customHeight="1">
      <c r="K53" s="1" t="s">
        <v>26</v>
      </c>
    </row>
    <row r="54" ht="14.25" customHeight="1">
      <c r="K54" s="1">
        <f>N54/K58</f>
        <v>0.8610544815</v>
      </c>
      <c r="M54" s="1">
        <f>_xlfn.STDEV.S(L63:L68)</f>
        <v>5.715126129</v>
      </c>
      <c r="N54" s="1">
        <f>VAR(L63:L68)</f>
        <v>32.66266667</v>
      </c>
    </row>
    <row r="55" ht="14.25" customHeight="1">
      <c r="L55" s="1">
        <f>_xlfn.STDEV.S(L63:L68)</f>
        <v>5.715126129</v>
      </c>
    </row>
    <row r="56" ht="14.25" customHeight="1"/>
    <row r="57" ht="14.25" customHeight="1"/>
    <row r="58" ht="14.25" customHeight="1">
      <c r="K58" s="1">
        <f>AVERAGE(L63:L68)</f>
        <v>37.93333333</v>
      </c>
      <c r="L58" s="1">
        <f>MAX(L63:L68)</f>
        <v>43.9</v>
      </c>
      <c r="M58" s="1">
        <f>MIN(L63:L68)</f>
        <v>29.8</v>
      </c>
      <c r="O58" s="1">
        <f>L58-M58</f>
        <v>14.1</v>
      </c>
    </row>
    <row r="59" ht="14.25" customHeight="1"/>
    <row r="60" ht="14.25" customHeight="1"/>
    <row r="61" ht="14.25" customHeight="1"/>
    <row r="62" ht="14.25" customHeight="1">
      <c r="K62" s="1" t="s">
        <v>27</v>
      </c>
      <c r="L62" s="1" t="s">
        <v>28</v>
      </c>
    </row>
    <row r="63" ht="14.25" customHeight="1">
      <c r="K63" s="1" t="s">
        <v>29</v>
      </c>
      <c r="L63" s="1">
        <v>29.8</v>
      </c>
      <c r="M63" s="1">
        <f t="shared" ref="M63:M69" si="3">L63/$L$69</f>
        <v>0.1309314587</v>
      </c>
    </row>
    <row r="64" ht="14.25" customHeight="1">
      <c r="K64" s="1" t="s">
        <v>30</v>
      </c>
      <c r="L64" s="1">
        <v>40.0</v>
      </c>
      <c r="M64" s="1">
        <f t="shared" si="3"/>
        <v>0.1757469244</v>
      </c>
    </row>
    <row r="65" ht="14.25" customHeight="1">
      <c r="K65" s="1" t="s">
        <v>31</v>
      </c>
      <c r="L65" s="1">
        <v>43.4</v>
      </c>
      <c r="M65" s="1">
        <f t="shared" si="3"/>
        <v>0.190685413</v>
      </c>
    </row>
    <row r="66" ht="14.25" customHeight="1">
      <c r="K66" s="1" t="s">
        <v>32</v>
      </c>
      <c r="L66" s="1">
        <v>43.9</v>
      </c>
      <c r="M66" s="1">
        <f t="shared" si="3"/>
        <v>0.1928822496</v>
      </c>
      <c r="O66" s="1">
        <v>0.1</v>
      </c>
      <c r="P66" s="1">
        <f>L66*O66</f>
        <v>4.39</v>
      </c>
    </row>
    <row r="67" ht="14.25" customHeight="1">
      <c r="K67" s="1" t="s">
        <v>33</v>
      </c>
      <c r="L67" s="1">
        <v>32.7</v>
      </c>
      <c r="M67" s="1">
        <f t="shared" si="3"/>
        <v>0.1436731107</v>
      </c>
    </row>
    <row r="68" ht="14.25" customHeight="1">
      <c r="K68" s="1" t="s">
        <v>34</v>
      </c>
      <c r="L68" s="1">
        <v>37.8</v>
      </c>
      <c r="M68" s="1">
        <f t="shared" si="3"/>
        <v>0.1660808436</v>
      </c>
    </row>
    <row r="69" ht="14.25" customHeight="1">
      <c r="K69" s="1" t="s">
        <v>24</v>
      </c>
      <c r="L69" s="1">
        <f>SUM(L63:L68)</f>
        <v>227.6</v>
      </c>
      <c r="M69" s="1">
        <f t="shared" si="3"/>
        <v>1</v>
      </c>
    </row>
    <row r="70" ht="14.25" customHeight="1"/>
    <row r="71" ht="14.25" customHeight="1">
      <c r="L71" s="1" t="s">
        <v>16</v>
      </c>
      <c r="M71" s="1" t="s">
        <v>19</v>
      </c>
      <c r="O71" s="1" t="s">
        <v>23</v>
      </c>
    </row>
    <row r="72" ht="14.25" customHeight="1">
      <c r="L72" s="1">
        <f>M63</f>
        <v>0.1309314587</v>
      </c>
      <c r="M72" s="1">
        <f>SUM(M63,M64)</f>
        <v>0.3066783831</v>
      </c>
      <c r="O72" s="2">
        <f>P66/L69</f>
        <v>0.01928822496</v>
      </c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>
      <c r="J78" s="1">
        <f>_xlfn.QUARTILE.EXC(L63:L69,3)</f>
        <v>43.9</v>
      </c>
      <c r="L78" s="1">
        <f>_xlfn.QUARTILE.EXC(L63:L68,3)</f>
        <v>43.525</v>
      </c>
    </row>
    <row r="79" ht="14.25" customHeight="1"/>
    <row r="80" ht="14.25" customHeight="1"/>
    <row r="81" ht="14.25" customHeight="1"/>
    <row r="82" ht="14.25" customHeight="1"/>
    <row r="83" ht="14.25" customHeight="1">
      <c r="I83" s="1">
        <f>(40-L78)/L55</f>
        <v>-0.616784288</v>
      </c>
    </row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