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tr\Documents\Césure\Zenon\EnergyLimits\"/>
    </mc:Choice>
  </mc:AlternateContent>
  <xr:revisionPtr revIDLastSave="0" documentId="13_ncr:1_{A88C9BA5-2ED7-4FB7-BC26-6AB341E90607}" xr6:coauthVersionLast="47" xr6:coauthVersionMax="47" xr10:uidLastSave="{00000000-0000-0000-0000-000000000000}"/>
  <bookViews>
    <workbookView minimized="1" xWindow="9468" yWindow="492" windowWidth="11364" windowHeight="11904" xr2:uid="{49E2F6A3-4129-4B40-9257-85945CE68318}"/>
  </bookViews>
  <sheets>
    <sheet name="Em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  <c r="G17" i="1"/>
  <c r="G16" i="1"/>
  <c r="G3" i="1"/>
  <c r="G4" i="1"/>
  <c r="G5" i="1"/>
  <c r="G6" i="1"/>
  <c r="G7" i="1"/>
  <c r="G9" i="1"/>
  <c r="G10" i="1"/>
  <c r="G11" i="1"/>
  <c r="G12" i="1"/>
  <c r="G13" i="1"/>
  <c r="G14" i="1"/>
  <c r="G15" i="1"/>
  <c r="G2" i="1"/>
  <c r="G18" i="1" l="1"/>
  <c r="G19" i="1"/>
</calcChain>
</file>

<file path=xl/sharedStrings.xml><?xml version="1.0" encoding="utf-8"?>
<sst xmlns="http://schemas.openxmlformats.org/spreadsheetml/2006/main" count="46" uniqueCount="45">
  <si>
    <t>Matière</t>
  </si>
  <si>
    <t>Année</t>
  </si>
  <si>
    <t>Consommation (t)</t>
  </si>
  <si>
    <t>Al</t>
  </si>
  <si>
    <t>Source</t>
  </si>
  <si>
    <t>Emin (GJ/t)</t>
  </si>
  <si>
    <t>Emax (GJ/t)</t>
  </si>
  <si>
    <t>https://www.planetoscope.com/matieres-premieres/174-production-mondiale-d-aluminium.html#:~:text=En%202018%2C%20production%20mondiale%20d,tonnes%20par%20an%20(compteur).</t>
  </si>
  <si>
    <t>Sb</t>
  </si>
  <si>
    <t>http://usantimony.com/world_production.htm</t>
  </si>
  <si>
    <t>Cd</t>
  </si>
  <si>
    <t>https://www.planetoscope.com/matieres-premieres/1967-production-mondiale-de-cadmium.html</t>
  </si>
  <si>
    <t>Co</t>
  </si>
  <si>
    <t>https://www.planetoscope.com/matieres-premieres/173-production-de-cobalt-dans-le-monde.html#:~:text=%C3%A0%20un%20ami-,Production%20de%20cobalt%20dans%20le%20monde,tonnes%20par%20an%20(cobalt).</t>
  </si>
  <si>
    <t>https://www.planetoscope.com/matieres-premieres/172-production-mondiale-de-cuivre.html#:~:text=La%20production%20mondiale%20de%20cuivre,le%20P%C3%A9rou%20et%20la%20Chine.</t>
  </si>
  <si>
    <t>Cu</t>
  </si>
  <si>
    <t>Dy</t>
  </si>
  <si>
    <t>BRGM</t>
  </si>
  <si>
    <t>Acier brut</t>
  </si>
  <si>
    <t>https://www.planetoscope.com/Commerce/1149-production-mondiale-d-acier.html#:~:text=Plus%20de%2057%2C33%20tonnes,acier%20par%20an%20(2018).</t>
  </si>
  <si>
    <t>Li</t>
  </si>
  <si>
    <t>https://www.planetoscope.com/matieres-premieres/671-production-mondiale-de-lithium.html#:~:text=La%20production%20mondiale%20de%20lithium%20en%202017%20%3A%2043%20000%20tonnes</t>
  </si>
  <si>
    <t>Nd</t>
  </si>
  <si>
    <t>Te</t>
  </si>
  <si>
    <t>https://pubs.usgs.gov/periodicals/mcs2020/mcs2020-tellurium.pdf</t>
  </si>
  <si>
    <t>Ag</t>
  </si>
  <si>
    <t>https://www.planetoscope.com/matieres-premieres/164-production-mondiale-d-argent.html</t>
  </si>
  <si>
    <t>Si</t>
  </si>
  <si>
    <t>https://www.statista.com/statistics/573585/global-silicon-production/</t>
  </si>
  <si>
    <t>Nickel</t>
  </si>
  <si>
    <t>https://www.planetoscope.com/matieres-premieres/171-production-mondiale-de-nickel.html</t>
  </si>
  <si>
    <t>E</t>
  </si>
  <si>
    <t xml:space="preserve">Ciment </t>
  </si>
  <si>
    <t>https://www.planetoscope.com/matieres-premieres/1708-production-mondiale-de-ciment.html</t>
  </si>
  <si>
    <t>Fe</t>
  </si>
  <si>
    <t>https://www.planetoscope.com/matieres-premieres/178-production-mondiale-de-minerai-de-fer.html#:~:text=%C3%A0%20un%20ami-,Production%20mondiale%20de%20minerai%20de%20fer,2%2C2%20milliards%20de%20tonnes.</t>
  </si>
  <si>
    <t>Eolien</t>
  </si>
  <si>
    <t>Cuivre</t>
  </si>
  <si>
    <t>Beton</t>
  </si>
  <si>
    <t>Acier</t>
  </si>
  <si>
    <t>Aluminium</t>
  </si>
  <si>
    <t>Solaire</t>
  </si>
  <si>
    <t>t/MW</t>
  </si>
  <si>
    <t>Inox</t>
  </si>
  <si>
    <t xml:space="preserve">dans calculs ajd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</si>
</sst>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0F31-813C-432A-85D5-BD4333FB47A3}">
  <dimension ref="A1:H20"/>
  <sheetViews>
    <sheetView tabSelected="1" workbookViewId="0">
      <selection activeCell="E21" sqref="E21"/>
    </sheetView>
  </sheetViews>
  <sheetFormatPr baseColWidth="10" defaultRowHeight="14.4" x14ac:dyDescent="0.3"/>
  <cols>
    <col min="3" max="4" width="15.88671875" customWidth="1"/>
    <col min="7" max="7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G1" t="s">
        <v>31</v>
      </c>
    </row>
    <row r="2" spans="1:8" x14ac:dyDescent="0.3">
      <c r="A2" t="s">
        <v>3</v>
      </c>
      <c r="B2">
        <v>2018</v>
      </c>
      <c r="C2">
        <v>64336000</v>
      </c>
      <c r="D2">
        <v>190</v>
      </c>
      <c r="E2">
        <v>230</v>
      </c>
      <c r="F2" t="s">
        <v>7</v>
      </c>
      <c r="G2">
        <f>C2*D2</f>
        <v>12223840000</v>
      </c>
      <c r="H2" t="s">
        <v>44</v>
      </c>
    </row>
    <row r="3" spans="1:8" x14ac:dyDescent="0.3">
      <c r="A3" t="s">
        <v>8</v>
      </c>
      <c r="B3">
        <v>2017</v>
      </c>
      <c r="C3">
        <v>142000</v>
      </c>
      <c r="D3">
        <v>140</v>
      </c>
      <c r="E3">
        <v>140</v>
      </c>
      <c r="F3" t="s">
        <v>9</v>
      </c>
      <c r="G3">
        <f t="shared" ref="G3:G17" si="0">C3*D3</f>
        <v>19880000</v>
      </c>
    </row>
    <row r="4" spans="1:8" x14ac:dyDescent="0.3">
      <c r="A4" t="s">
        <v>10</v>
      </c>
      <c r="B4">
        <v>2018</v>
      </c>
      <c r="C4">
        <v>26000</v>
      </c>
      <c r="D4">
        <v>17</v>
      </c>
      <c r="E4">
        <v>17</v>
      </c>
      <c r="F4" t="s">
        <v>11</v>
      </c>
      <c r="G4">
        <f t="shared" si="0"/>
        <v>442000</v>
      </c>
    </row>
    <row r="5" spans="1:8" x14ac:dyDescent="0.3">
      <c r="A5" t="s">
        <v>12</v>
      </c>
      <c r="B5">
        <v>2018</v>
      </c>
      <c r="C5">
        <v>124344</v>
      </c>
      <c r="D5">
        <v>130</v>
      </c>
      <c r="E5">
        <v>130</v>
      </c>
      <c r="F5" t="s">
        <v>13</v>
      </c>
      <c r="G5">
        <f t="shared" si="0"/>
        <v>16164720</v>
      </c>
    </row>
    <row r="6" spans="1:8" x14ac:dyDescent="0.3">
      <c r="A6" t="s">
        <v>15</v>
      </c>
      <c r="B6">
        <v>2018</v>
      </c>
      <c r="C6">
        <v>20984000</v>
      </c>
      <c r="D6">
        <v>30</v>
      </c>
      <c r="E6">
        <v>90</v>
      </c>
      <c r="F6" t="s">
        <v>14</v>
      </c>
      <c r="G6">
        <f t="shared" si="0"/>
        <v>629520000</v>
      </c>
    </row>
    <row r="7" spans="1:8" x14ac:dyDescent="0.3">
      <c r="A7" t="s">
        <v>16</v>
      </c>
      <c r="B7">
        <v>2017</v>
      </c>
      <c r="C7">
        <v>1700</v>
      </c>
      <c r="D7">
        <v>4154</v>
      </c>
      <c r="E7">
        <v>4154</v>
      </c>
      <c r="F7" t="s">
        <v>17</v>
      </c>
      <c r="G7">
        <f t="shared" si="0"/>
        <v>7061800</v>
      </c>
    </row>
    <row r="8" spans="1:8" x14ac:dyDescent="0.3">
      <c r="A8" t="s">
        <v>43</v>
      </c>
    </row>
    <row r="9" spans="1:8" x14ac:dyDescent="0.3">
      <c r="A9" t="s">
        <v>18</v>
      </c>
      <c r="B9">
        <v>2018</v>
      </c>
      <c r="C9">
        <v>1800000000</v>
      </c>
      <c r="D9">
        <v>20</v>
      </c>
      <c r="E9">
        <v>25</v>
      </c>
      <c r="F9" t="s">
        <v>19</v>
      </c>
      <c r="G9">
        <f t="shared" si="0"/>
        <v>36000000000</v>
      </c>
    </row>
    <row r="10" spans="1:8" x14ac:dyDescent="0.3">
      <c r="A10" t="s">
        <v>20</v>
      </c>
      <c r="B10">
        <v>2017</v>
      </c>
      <c r="C10">
        <v>43000</v>
      </c>
      <c r="D10">
        <v>380</v>
      </c>
      <c r="E10">
        <v>850</v>
      </c>
      <c r="F10" t="s">
        <v>21</v>
      </c>
      <c r="G10">
        <f t="shared" si="0"/>
        <v>16340000</v>
      </c>
    </row>
    <row r="11" spans="1:8" x14ac:dyDescent="0.3">
      <c r="A11" t="s">
        <v>22</v>
      </c>
      <c r="B11">
        <v>2017</v>
      </c>
      <c r="C11">
        <v>2000</v>
      </c>
      <c r="D11">
        <v>358</v>
      </c>
      <c r="E11">
        <v>358</v>
      </c>
      <c r="F11" t="s">
        <v>17</v>
      </c>
      <c r="G11">
        <f t="shared" si="0"/>
        <v>716000</v>
      </c>
    </row>
    <row r="12" spans="1:8" x14ac:dyDescent="0.3">
      <c r="A12" t="s">
        <v>23</v>
      </c>
      <c r="B12">
        <v>2019</v>
      </c>
      <c r="C12">
        <v>470</v>
      </c>
      <c r="D12">
        <v>160</v>
      </c>
      <c r="E12">
        <v>160</v>
      </c>
      <c r="F12" t="s">
        <v>24</v>
      </c>
      <c r="G12">
        <f t="shared" si="0"/>
        <v>75200</v>
      </c>
    </row>
    <row r="13" spans="1:8" x14ac:dyDescent="0.3">
      <c r="A13" t="s">
        <v>25</v>
      </c>
      <c r="B13">
        <v>2018</v>
      </c>
      <c r="C13">
        <v>24258</v>
      </c>
      <c r="D13">
        <v>1500</v>
      </c>
      <c r="E13">
        <v>1500</v>
      </c>
      <c r="F13" t="s">
        <v>26</v>
      </c>
      <c r="G13">
        <f t="shared" si="0"/>
        <v>36387000</v>
      </c>
    </row>
    <row r="14" spans="1:8" x14ac:dyDescent="0.3">
      <c r="A14" t="s">
        <v>27</v>
      </c>
      <c r="B14">
        <v>2019</v>
      </c>
      <c r="C14">
        <v>8410000</v>
      </c>
      <c r="D14">
        <v>1000</v>
      </c>
      <c r="E14">
        <v>1500</v>
      </c>
      <c r="F14" t="s">
        <v>28</v>
      </c>
      <c r="G14">
        <f t="shared" si="0"/>
        <v>8410000000</v>
      </c>
    </row>
    <row r="15" spans="1:8" x14ac:dyDescent="0.3">
      <c r="A15" t="s">
        <v>29</v>
      </c>
      <c r="B15">
        <v>2015</v>
      </c>
      <c r="C15">
        <v>2530000</v>
      </c>
      <c r="D15">
        <v>180</v>
      </c>
      <c r="E15">
        <v>200</v>
      </c>
      <c r="F15" t="s">
        <v>30</v>
      </c>
      <c r="G15">
        <f t="shared" si="0"/>
        <v>455400000</v>
      </c>
    </row>
    <row r="16" spans="1:8" x14ac:dyDescent="0.3">
      <c r="A16" t="s">
        <v>32</v>
      </c>
      <c r="B16">
        <v>2018</v>
      </c>
      <c r="C16">
        <v>460000000</v>
      </c>
      <c r="D16">
        <v>5.6</v>
      </c>
      <c r="E16">
        <v>5.6</v>
      </c>
      <c r="F16" t="s">
        <v>33</v>
      </c>
      <c r="G16">
        <f t="shared" si="0"/>
        <v>2576000000</v>
      </c>
    </row>
    <row r="17" spans="1:7" x14ac:dyDescent="0.3">
      <c r="A17" t="s">
        <v>34</v>
      </c>
      <c r="B17">
        <v>2017</v>
      </c>
      <c r="C17">
        <v>1103000</v>
      </c>
      <c r="D17">
        <v>20</v>
      </c>
      <c r="E17">
        <v>160</v>
      </c>
      <c r="F17" t="s">
        <v>35</v>
      </c>
      <c r="G17">
        <f t="shared" si="0"/>
        <v>22060000</v>
      </c>
    </row>
    <row r="18" spans="1:7" x14ac:dyDescent="0.3">
      <c r="G18">
        <f>SUM(G2:G17)</f>
        <v>60413886720</v>
      </c>
    </row>
    <row r="19" spans="1:7" x14ac:dyDescent="0.3">
      <c r="G19">
        <f>G18/10^9</f>
        <v>60.413886720000001</v>
      </c>
    </row>
    <row r="20" spans="1:7" x14ac:dyDescent="0.3">
      <c r="C20">
        <v>55000000</v>
      </c>
      <c r="D20">
        <f>C20*190</f>
        <v>10450000000</v>
      </c>
      <c r="E20">
        <f>D20/10^9</f>
        <v>10.45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B4C3-1B58-4F53-BA95-DD9BA8B9B17F}">
  <dimension ref="A1:C9"/>
  <sheetViews>
    <sheetView workbookViewId="0">
      <selection activeCell="D8" sqref="D8"/>
    </sheetView>
  </sheetViews>
  <sheetFormatPr baseColWidth="10" defaultRowHeight="14.4" x14ac:dyDescent="0.3"/>
  <sheetData>
    <row r="1" spans="1:3" x14ac:dyDescent="0.3">
      <c r="B1" t="s">
        <v>36</v>
      </c>
      <c r="C1" t="s">
        <v>41</v>
      </c>
    </row>
    <row r="2" spans="1:3" x14ac:dyDescent="0.3">
      <c r="A2" t="s">
        <v>38</v>
      </c>
      <c r="B2">
        <v>309</v>
      </c>
      <c r="C2">
        <v>55.2</v>
      </c>
    </row>
    <row r="3" spans="1:3" x14ac:dyDescent="0.3">
      <c r="A3" t="s">
        <v>39</v>
      </c>
      <c r="B3">
        <v>99</v>
      </c>
      <c r="C3">
        <v>236</v>
      </c>
    </row>
    <row r="4" spans="1:3" x14ac:dyDescent="0.3">
      <c r="A4" t="s">
        <v>40</v>
      </c>
      <c r="B4">
        <v>7.5</v>
      </c>
      <c r="C4">
        <v>211</v>
      </c>
    </row>
    <row r="5" spans="1:3" x14ac:dyDescent="0.3">
      <c r="A5" t="s">
        <v>37</v>
      </c>
      <c r="B5">
        <v>5.5</v>
      </c>
      <c r="C5">
        <v>6.2</v>
      </c>
    </row>
    <row r="9" spans="1:3" x14ac:dyDescent="0.3">
      <c r="A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Em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Léa Trin</dc:creator>
  <cp:lastModifiedBy>Léa Trin</cp:lastModifiedBy>
  <dcterms:created xsi:type="dcterms:W3CDTF">2021-06-11T13:32:10Z</dcterms:created>
  <dcterms:modified xsi:type="dcterms:W3CDTF">2021-06-18T07:26:32Z</dcterms:modified>
</cp:coreProperties>
</file>