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<sst xmlns="http://schemas.openxmlformats.org/spreadsheetml/2006/main" count="22" uniqueCount="18">
  <si>
    <t>年度</t>
  </si>
  <si>
    <t>水费</t>
  </si>
  <si>
    <t>电费</t>
  </si>
  <si>
    <t>燃气费</t>
  </si>
  <si>
    <t>宽带</t>
  </si>
  <si>
    <t>电话费</t>
  </si>
  <si>
    <t>摊销到每月的平均值</t>
  </si>
  <si>
    <t>总额(2023)</t>
  </si>
  <si>
    <t>总额(2022)</t>
  </si>
  <si>
    <t>总额(2021)</t>
  </si>
  <si>
    <t>总额(2020-2024)</t>
  </si>
  <si>
    <t>平均值(2020-2024)</t>
  </si>
  <si>
    <t>最大值(2020-2024)</t>
  </si>
  <si>
    <t>最小值(2020-2024)</t>
  </si>
  <si>
    <t>总额(2021-2024)</t>
  </si>
  <si>
    <t>平均值(2021-2024)</t>
  </si>
  <si>
    <t>最大值(2021-2024)</t>
  </si>
  <si>
    <t>最小值(2021-2024)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</si>
</sst>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yyyy&quot;年&quot;m&quot;月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5"/>
  <sheetViews>
    <sheetView tabSelected="1" workbookViewId="0">
      <pane xSplit="1" ySplit="1" topLeftCell="B83" activePane="bottomRight" state="frozen"/>
      <selection/>
      <selection pane="topRight"/>
      <selection pane="bottomLeft"/>
      <selection pane="bottomRight" activeCell="L102" sqref="L102"/>
    </sheetView>
  </sheetViews>
  <sheetFormatPr defaultColWidth="9.23076923076923" defaultRowHeight="16.8"/>
  <cols>
    <col min="1" max="1" width="17.9423076923077" style="1" customWidth="1"/>
    <col min="2" max="2" width="12.9230769230769" style="1"/>
    <col min="3" max="3" width="11.7692307692308" style="1"/>
    <col min="4" max="4" width="12.9230769230769" style="1"/>
    <col min="10" max="10" width="10.0961538461538" style="2" customWidth="1"/>
    <col min="11" max="12" width="9.23076923076923" style="2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J1" s="4" t="s">
        <v>6</v>
      </c>
      <c r="K1" s="4"/>
      <c r="L1" s="4"/>
    </row>
    <row r="2" spans="1:4">
      <c r="A2" s="3">
        <v>45505</v>
      </c>
      <c r="C2" s="1">
        <v>114.3</v>
      </c>
      <c r="D2" s="1">
        <v>31</v>
      </c>
    </row>
    <row r="3" spans="1:3">
      <c r="A3" s="3">
        <v>45474</v>
      </c>
      <c r="B3" s="1">
        <v>37.05</v>
      </c>
      <c r="C3" s="1">
        <v>50.13</v>
      </c>
    </row>
    <row r="4" spans="1:4">
      <c r="A4" s="3">
        <v>45444</v>
      </c>
      <c r="C4" s="1">
        <v>53.83</v>
      </c>
      <c r="D4" s="1">
        <v>80.6</v>
      </c>
    </row>
    <row r="5" spans="1:3">
      <c r="A5" s="3">
        <v>45413</v>
      </c>
      <c r="B5" s="1">
        <v>45.6</v>
      </c>
      <c r="C5" s="1">
        <v>89.98</v>
      </c>
    </row>
    <row r="6" spans="1:4">
      <c r="A6" s="3">
        <v>45383</v>
      </c>
      <c r="C6" s="1">
        <v>68.37</v>
      </c>
      <c r="D6" s="1">
        <v>145.7</v>
      </c>
    </row>
    <row r="7" spans="1:4">
      <c r="A7" s="3">
        <v>45352</v>
      </c>
      <c r="B7" s="1">
        <v>39.9</v>
      </c>
      <c r="C7" s="1">
        <v>256</v>
      </c>
      <c r="D7" s="1">
        <v>86.8</v>
      </c>
    </row>
    <row r="8" spans="1:3">
      <c r="A8" s="3">
        <v>45323</v>
      </c>
      <c r="C8" s="1">
        <v>104.64</v>
      </c>
    </row>
    <row r="9" spans="1:3">
      <c r="A9" s="3">
        <v>45292</v>
      </c>
      <c r="B9" s="1">
        <v>22.8</v>
      </c>
      <c r="C9" s="1">
        <v>150</v>
      </c>
    </row>
    <row r="10" spans="1:4">
      <c r="A10" s="3">
        <v>45261</v>
      </c>
      <c r="C10" s="1">
        <v>70.41</v>
      </c>
      <c r="D10" s="1">
        <v>34.1</v>
      </c>
    </row>
    <row r="11" spans="1:3">
      <c r="A11" s="3">
        <v>45231</v>
      </c>
      <c r="B11" s="1">
        <v>28.5</v>
      </c>
      <c r="C11" s="1">
        <v>53.3</v>
      </c>
    </row>
    <row r="12" spans="1:4">
      <c r="A12" s="3">
        <v>45200</v>
      </c>
      <c r="C12" s="1">
        <v>65.57</v>
      </c>
      <c r="D12" s="1">
        <v>37.2</v>
      </c>
    </row>
    <row r="13" spans="1:3">
      <c r="A13" s="3">
        <v>45170</v>
      </c>
      <c r="B13" s="1">
        <v>37.05</v>
      </c>
      <c r="C13" s="1">
        <v>110.74</v>
      </c>
    </row>
    <row r="14" spans="1:4">
      <c r="A14" s="3">
        <v>45139</v>
      </c>
      <c r="C14" s="1">
        <v>122.93</v>
      </c>
      <c r="D14" s="1">
        <v>31</v>
      </c>
    </row>
    <row r="15" spans="1:3">
      <c r="A15" s="3">
        <v>45108</v>
      </c>
      <c r="B15" s="1">
        <v>39.9</v>
      </c>
      <c r="C15" s="1">
        <v>58.43</v>
      </c>
    </row>
    <row r="16" spans="1:4">
      <c r="A16" s="3">
        <v>45078</v>
      </c>
      <c r="C16" s="1">
        <v>52.44</v>
      </c>
      <c r="D16" s="1">
        <v>52.7</v>
      </c>
    </row>
    <row r="17" spans="1:3">
      <c r="A17" s="3">
        <v>45047</v>
      </c>
      <c r="B17" s="1">
        <v>25.65</v>
      </c>
      <c r="C17" s="1">
        <v>49.01</v>
      </c>
    </row>
    <row r="18" spans="1:4">
      <c r="A18" s="3">
        <v>45017</v>
      </c>
      <c r="C18" s="1">
        <v>51</v>
      </c>
      <c r="D18" s="1">
        <v>93</v>
      </c>
    </row>
    <row r="19" spans="1:4">
      <c r="A19" s="3">
        <v>44986</v>
      </c>
      <c r="B19" s="1">
        <v>31.35</v>
      </c>
      <c r="C19" s="1">
        <v>57.86</v>
      </c>
      <c r="D19" s="1">
        <v>136.48</v>
      </c>
    </row>
    <row r="20" spans="1:3">
      <c r="A20" s="3">
        <v>44958</v>
      </c>
      <c r="C20" s="1">
        <v>158.42</v>
      </c>
    </row>
    <row r="21" spans="1:3">
      <c r="A21" s="3">
        <v>44927</v>
      </c>
      <c r="B21" s="1">
        <v>22.8</v>
      </c>
      <c r="C21" s="1">
        <v>184.61</v>
      </c>
    </row>
    <row r="22" spans="1:4">
      <c r="A22" s="3">
        <v>44896</v>
      </c>
      <c r="C22" s="1">
        <v>50.21</v>
      </c>
      <c r="D22" s="1">
        <v>49.6</v>
      </c>
    </row>
    <row r="23" spans="1:4">
      <c r="A23" s="3">
        <v>44866</v>
      </c>
      <c r="B23" s="1">
        <v>39.9</v>
      </c>
      <c r="C23" s="1">
        <v>58.13</v>
      </c>
      <c r="D23" s="1">
        <v>77.5</v>
      </c>
    </row>
    <row r="24" spans="1:3">
      <c r="A24" s="3">
        <v>44835</v>
      </c>
      <c r="C24" s="1">
        <v>56.68</v>
      </c>
    </row>
    <row r="25" spans="1:4">
      <c r="A25" s="3">
        <v>44805</v>
      </c>
      <c r="B25" s="1">
        <v>71.25</v>
      </c>
      <c r="C25" s="1">
        <v>323.21</v>
      </c>
      <c r="D25" s="1">
        <v>65.13</v>
      </c>
    </row>
    <row r="26" spans="1:3">
      <c r="A26" s="3">
        <v>44774</v>
      </c>
      <c r="C26" s="1">
        <v>240.59</v>
      </c>
    </row>
    <row r="27" spans="1:3">
      <c r="A27" s="3">
        <v>44743</v>
      </c>
      <c r="B27" s="1">
        <v>158.65</v>
      </c>
      <c r="C27" s="1">
        <v>72.39</v>
      </c>
    </row>
    <row r="28" spans="1:3">
      <c r="A28" s="3">
        <v>44713</v>
      </c>
      <c r="C28" s="1">
        <v>54.42</v>
      </c>
    </row>
    <row r="29" spans="1:3">
      <c r="A29" s="3">
        <v>44682</v>
      </c>
      <c r="C29" s="1">
        <v>62.38</v>
      </c>
    </row>
    <row r="30" spans="1:4">
      <c r="A30" s="3">
        <v>44652</v>
      </c>
      <c r="C30" s="1">
        <v>71.76</v>
      </c>
      <c r="D30" s="1">
        <v>127.1</v>
      </c>
    </row>
    <row r="31" spans="1:3">
      <c r="A31" s="3">
        <v>44621</v>
      </c>
      <c r="B31" s="1">
        <v>45.6</v>
      </c>
      <c r="C31" s="1">
        <v>359.32</v>
      </c>
    </row>
    <row r="32" spans="1:4">
      <c r="A32" s="3">
        <v>44593</v>
      </c>
      <c r="C32" s="1">
        <v>249.89</v>
      </c>
      <c r="D32" s="1">
        <v>155</v>
      </c>
    </row>
    <row r="33" spans="1:3">
      <c r="A33" s="3">
        <v>44562</v>
      </c>
      <c r="B33" s="1">
        <v>45.6</v>
      </c>
      <c r="C33" s="1">
        <v>149.33</v>
      </c>
    </row>
    <row r="34" spans="1:4">
      <c r="A34" s="3">
        <v>44531</v>
      </c>
      <c r="C34" s="1">
        <v>101.08</v>
      </c>
      <c r="D34" s="1">
        <v>62</v>
      </c>
    </row>
    <row r="35" spans="1:3">
      <c r="A35" s="3">
        <v>44501</v>
      </c>
      <c r="B35" s="1">
        <v>42.75</v>
      </c>
      <c r="C35" s="1">
        <v>65.25</v>
      </c>
    </row>
    <row r="36" spans="1:4">
      <c r="A36" s="3">
        <v>44470</v>
      </c>
      <c r="C36" s="1">
        <v>109.11</v>
      </c>
      <c r="D36" s="1">
        <v>34.1</v>
      </c>
    </row>
    <row r="37" spans="1:3">
      <c r="A37" s="3">
        <v>44440</v>
      </c>
      <c r="B37" s="1">
        <v>28.5</v>
      </c>
      <c r="C37" s="1">
        <v>154.77</v>
      </c>
    </row>
    <row r="38" spans="1:4">
      <c r="A38" s="3">
        <v>44409</v>
      </c>
      <c r="C38" s="1">
        <v>133.04</v>
      </c>
      <c r="D38" s="1">
        <v>24.8</v>
      </c>
    </row>
    <row r="39" spans="1:3">
      <c r="A39" s="3">
        <v>44378</v>
      </c>
      <c r="B39" s="1">
        <v>25.65</v>
      </c>
      <c r="C39" s="1">
        <v>61.59</v>
      </c>
    </row>
    <row r="40" spans="1:4">
      <c r="A40" s="3">
        <v>44348</v>
      </c>
      <c r="C40" s="1">
        <v>53.89</v>
      </c>
      <c r="D40" s="1">
        <v>43.4</v>
      </c>
    </row>
    <row r="41" spans="1:3">
      <c r="A41" s="3">
        <v>44317</v>
      </c>
      <c r="B41" s="1">
        <v>52</v>
      </c>
      <c r="C41" s="1">
        <v>53.03</v>
      </c>
    </row>
    <row r="42" spans="1:4">
      <c r="A42" s="3">
        <v>44287</v>
      </c>
      <c r="C42" s="1">
        <v>72.66</v>
      </c>
      <c r="D42" s="1">
        <v>71.3</v>
      </c>
    </row>
    <row r="43" spans="1:3">
      <c r="A43" s="3">
        <v>44256</v>
      </c>
      <c r="C43" s="1">
        <v>84.85</v>
      </c>
    </row>
    <row r="44" spans="1:4">
      <c r="A44" s="3">
        <v>44228</v>
      </c>
      <c r="C44" s="1">
        <v>89.61</v>
      </c>
      <c r="D44" s="1">
        <v>29.36</v>
      </c>
    </row>
    <row r="45" spans="1:3">
      <c r="A45" s="3">
        <v>44197</v>
      </c>
      <c r="C45" s="1">
        <v>136.38</v>
      </c>
    </row>
    <row r="46" spans="1:3">
      <c r="A46" s="3">
        <v>44166</v>
      </c>
      <c r="C46" s="1">
        <v>35.64</v>
      </c>
    </row>
    <row r="47" spans="1:3">
      <c r="A47" s="3">
        <v>44136</v>
      </c>
      <c r="C47" s="1">
        <v>45.67</v>
      </c>
    </row>
    <row r="48" spans="1:3">
      <c r="A48" s="3">
        <v>44105</v>
      </c>
      <c r="C48" s="1">
        <v>74.51</v>
      </c>
    </row>
    <row r="49" spans="1:3">
      <c r="A49" s="3">
        <v>44075</v>
      </c>
      <c r="C49" s="1">
        <v>281.14</v>
      </c>
    </row>
    <row r="50" spans="1:3">
      <c r="A50" s="3">
        <v>44044</v>
      </c>
      <c r="C50" s="1">
        <v>58.47</v>
      </c>
    </row>
    <row r="51" spans="1:3">
      <c r="A51" s="3">
        <v>44013</v>
      </c>
      <c r="C51" s="1">
        <v>16.26</v>
      </c>
    </row>
    <row r="52" spans="1:3">
      <c r="A52" s="3">
        <v>43983</v>
      </c>
      <c r="C52" s="1">
        <v>8.83</v>
      </c>
    </row>
    <row r="53" spans="1:1">
      <c r="A53" s="3">
        <v>43952</v>
      </c>
    </row>
    <row r="54" spans="1:1">
      <c r="A54" s="3">
        <v>43922</v>
      </c>
    </row>
    <row r="55" spans="1:1">
      <c r="A55" s="3">
        <v>43891</v>
      </c>
    </row>
    <row r="56" spans="1:1">
      <c r="A56" s="3">
        <v>43862</v>
      </c>
    </row>
    <row r="57" spans="1:3">
      <c r="A57" s="3">
        <v>43831</v>
      </c>
      <c r="C57" s="1">
        <v>5.12</v>
      </c>
    </row>
    <row r="58" spans="1:3">
      <c r="A58" s="3">
        <v>43800</v>
      </c>
      <c r="C58" s="1">
        <v>2.28</v>
      </c>
    </row>
    <row r="59" spans="1:3">
      <c r="A59" s="3">
        <v>43770</v>
      </c>
      <c r="C59" s="1">
        <v>6.27</v>
      </c>
    </row>
    <row r="60" spans="1:1">
      <c r="A60" s="3">
        <v>43739</v>
      </c>
    </row>
    <row r="61" spans="1:3">
      <c r="A61" s="3">
        <v>43709</v>
      </c>
      <c r="C61" s="1">
        <v>7.98</v>
      </c>
    </row>
    <row r="62" spans="1:1">
      <c r="A62" s="3">
        <v>43678</v>
      </c>
    </row>
    <row r="63" spans="1:3">
      <c r="A63" s="3">
        <v>43647</v>
      </c>
      <c r="C63" s="1">
        <v>5.98</v>
      </c>
    </row>
    <row r="64" spans="1:3">
      <c r="A64" s="3">
        <v>43617</v>
      </c>
      <c r="C64" s="1">
        <v>15.38</v>
      </c>
    </row>
    <row r="65" spans="1:1">
      <c r="A65" s="3">
        <v>43586</v>
      </c>
    </row>
    <row r="66" spans="1:3">
      <c r="A66" s="3">
        <v>43556</v>
      </c>
      <c r="B66" s="1">
        <v>62.77</v>
      </c>
      <c r="C66" s="1">
        <v>13.66</v>
      </c>
    </row>
    <row r="67" spans="1:1">
      <c r="A67" s="3">
        <v>43525</v>
      </c>
    </row>
    <row r="68" spans="1:1">
      <c r="A68" s="3">
        <v>43497</v>
      </c>
    </row>
    <row r="69" spans="1:1">
      <c r="A69" s="3">
        <v>43466</v>
      </c>
    </row>
    <row r="70" spans="1:3">
      <c r="A70" s="3">
        <v>43435</v>
      </c>
      <c r="C70" s="1">
        <v>6.25</v>
      </c>
    </row>
    <row r="71" spans="1:3">
      <c r="A71" s="3">
        <v>43405</v>
      </c>
      <c r="C71" s="1">
        <v>12.5</v>
      </c>
    </row>
    <row r="72" spans="1:3">
      <c r="A72" s="3">
        <v>43374</v>
      </c>
      <c r="B72" s="1">
        <v>28.5</v>
      </c>
      <c r="C72" s="1">
        <v>34.95</v>
      </c>
    </row>
    <row r="73" spans="1:3">
      <c r="A73" s="3">
        <v>43344</v>
      </c>
      <c r="C73" s="1">
        <v>39.58</v>
      </c>
    </row>
    <row r="74" spans="1:1">
      <c r="A74" s="3">
        <v>43313</v>
      </c>
    </row>
    <row r="75" spans="1:1">
      <c r="A75" s="3">
        <v>43282</v>
      </c>
    </row>
    <row r="76" spans="1:1">
      <c r="A76" s="3">
        <v>43252</v>
      </c>
    </row>
    <row r="77" spans="1:1">
      <c r="A77" s="3">
        <v>43221</v>
      </c>
    </row>
    <row r="78" spans="1:1">
      <c r="A78" s="3">
        <v>43191</v>
      </c>
    </row>
    <row r="79" spans="1:1">
      <c r="A79" s="3">
        <v>43160</v>
      </c>
    </row>
    <row r="80" spans="1:1">
      <c r="A80" s="3">
        <v>43132</v>
      </c>
    </row>
    <row r="81" spans="1:1">
      <c r="A81" s="3">
        <v>43101</v>
      </c>
    </row>
    <row r="82" spans="1:1">
      <c r="A82" s="3">
        <v>43070</v>
      </c>
    </row>
    <row r="83" spans="1:1">
      <c r="A83" s="3">
        <v>43040</v>
      </c>
    </row>
    <row r="84" spans="1:1">
      <c r="A84" s="3">
        <v>43009</v>
      </c>
    </row>
    <row r="85" spans="1:1">
      <c r="A85" s="3">
        <v>42979</v>
      </c>
    </row>
    <row r="86" spans="1:1">
      <c r="A86" s="3">
        <v>42948</v>
      </c>
    </row>
    <row r="87" spans="1:1">
      <c r="A87" s="3">
        <v>42917</v>
      </c>
    </row>
    <row r="88" spans="1:5">
      <c r="A88" s="3">
        <v>42887</v>
      </c>
      <c r="E88">
        <v>888</v>
      </c>
    </row>
    <row r="89" spans="1:1">
      <c r="A89" s="3">
        <v>42856</v>
      </c>
    </row>
    <row r="90" spans="1:1">
      <c r="A90" s="3"/>
    </row>
    <row r="91" spans="1:12">
      <c r="A91" s="3" t="s">
        <v>7</v>
      </c>
      <c r="B91" s="1">
        <f>SUM(B10:B21)</f>
        <v>185.25</v>
      </c>
      <c r="C91" s="1">
        <f>SUM(C10:C21)</f>
        <v>1034.72</v>
      </c>
      <c r="D91" s="1">
        <f>SUM(D10:D21)</f>
        <v>384.48</v>
      </c>
      <c r="J91" s="2">
        <f>B91/12</f>
        <v>15.4375</v>
      </c>
      <c r="K91" s="2">
        <f>C91/12</f>
        <v>86.2266666666667</v>
      </c>
      <c r="L91" s="2">
        <f>D91/12</f>
        <v>32.04</v>
      </c>
    </row>
    <row r="92" spans="1:12">
      <c r="A92" s="3" t="s">
        <v>8</v>
      </c>
      <c r="B92" s="1">
        <f>SUM(B22:B33)</f>
        <v>361</v>
      </c>
      <c r="C92" s="1">
        <f>SUM(C22:C33)</f>
        <v>1748.31</v>
      </c>
      <c r="D92" s="1">
        <f>SUM(D22:D33)</f>
        <v>474.33</v>
      </c>
      <c r="J92" s="2">
        <f>B92/12</f>
        <v>30.0833333333333</v>
      </c>
      <c r="K92" s="2">
        <f>C92/12</f>
        <v>145.6925</v>
      </c>
      <c r="L92" s="2">
        <f>D92/12</f>
        <v>39.5275</v>
      </c>
    </row>
    <row r="93" spans="1:12">
      <c r="A93" s="3" t="s">
        <v>9</v>
      </c>
      <c r="C93" s="1">
        <f>SUM(C34:C45)</f>
        <v>1115.26</v>
      </c>
      <c r="D93" s="1">
        <f>SUM(D34:D45)</f>
        <v>264.96</v>
      </c>
      <c r="K93" s="2">
        <f>C93/12</f>
        <v>92.9383333333333</v>
      </c>
      <c r="L93" s="2">
        <f>D93/12</f>
        <v>22.08</v>
      </c>
    </row>
    <row r="94" spans="1:11">
      <c r="A94" s="3" t="s">
        <v>10</v>
      </c>
      <c r="C94" s="1">
        <f>SUM(C2:C50)</f>
        <v>5280.97</v>
      </c>
      <c r="K94" s="2">
        <f>C94/49</f>
        <v>107.774897959184</v>
      </c>
    </row>
    <row r="95" spans="1:3">
      <c r="A95" s="1" t="s">
        <v>11</v>
      </c>
      <c r="C95" s="5">
        <f>AVERAGE(C2:C50)</f>
        <v>107.774897959184</v>
      </c>
    </row>
    <row r="96" spans="1:3">
      <c r="A96" s="1" t="s">
        <v>12</v>
      </c>
      <c r="C96" s="1">
        <f>MAX(C2:C50)</f>
        <v>359.32</v>
      </c>
    </row>
    <row r="97" spans="1:3">
      <c r="A97" s="1" t="s">
        <v>13</v>
      </c>
      <c r="C97" s="1">
        <f>MIN(C2:C50)</f>
        <v>35.64</v>
      </c>
    </row>
    <row r="98" spans="1:10">
      <c r="A98" s="3" t="s">
        <v>14</v>
      </c>
      <c r="B98" s="1">
        <f>SUM(B2:B41)</f>
        <v>840.5</v>
      </c>
      <c r="J98" s="2">
        <f>B98/40</f>
        <v>21.0125</v>
      </c>
    </row>
    <row r="99" spans="1:2">
      <c r="A99" s="1" t="s">
        <v>15</v>
      </c>
      <c r="B99" s="5">
        <f>AVERAGE(B2:B41)</f>
        <v>44.2368421052632</v>
      </c>
    </row>
    <row r="100" spans="1:2">
      <c r="A100" s="1" t="s">
        <v>16</v>
      </c>
      <c r="B100" s="5">
        <f>MAX(B2:B41)</f>
        <v>158.65</v>
      </c>
    </row>
    <row r="101" spans="1:2">
      <c r="A101" s="1" t="s">
        <v>17</v>
      </c>
      <c r="B101" s="5">
        <f>MIN(B2:B41)</f>
        <v>22.8</v>
      </c>
    </row>
    <row r="102" spans="1:12">
      <c r="A102" s="3" t="s">
        <v>14</v>
      </c>
      <c r="D102" s="1">
        <f>SUM(D2:D44)</f>
        <v>1467.87</v>
      </c>
      <c r="L102" s="2">
        <f>D102/43</f>
        <v>34.136511627907</v>
      </c>
    </row>
    <row r="103" spans="1:4">
      <c r="A103" s="1" t="s">
        <v>15</v>
      </c>
      <c r="D103" s="5">
        <f>AVERAGE(D2:D44)</f>
        <v>69.8985714285714</v>
      </c>
    </row>
    <row r="104" spans="1:4">
      <c r="A104" s="1" t="s">
        <v>16</v>
      </c>
      <c r="D104" s="1">
        <f>MAX(D2:D44)</f>
        <v>155</v>
      </c>
    </row>
    <row r="105" spans="1:4">
      <c r="A105" s="1" t="s">
        <v>17</v>
      </c>
      <c r="D105" s="1">
        <f>MIN(D2:D44)</f>
        <v>24.8</v>
      </c>
    </row>
  </sheetData>
  <mergeCells count="1">
    <mergeCell ref="J1:L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2024-08-18T20:07:00Z</dcterms:created>
  <dcterms:modified xsi:type="dcterms:W3CDTF">2024-08-18T13:38:41Z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B63792170D13F39A9073C166E53DA3A6_41</vt:lpwstr>
  </property>
  <property fmtid="{D5CDD505-2E9C-101B-9397-08002B2CF9AE}" pid="3" name="KSOProductBuildVer">
    <vt:lpwstr>2052-6.8.2.8850</vt:lpwstr>
  </property>
</Properties>
</file>