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<sst xmlns="http://schemas.openxmlformats.org/spreadsheetml/2006/main" count="40">
  <si>
    <t>日期</t>
  </si>
  <si>
    <t>当日行情走势</t>
  </si>
  <si>
    <t>入场一到两周止损卖出指标</t>
  </si>
  <si>
    <t>盈亏平衡点到强势卖出阶段的策略(中期策略)</t>
  </si>
  <si>
    <t>止盈卖出指标(长期策略)</t>
  </si>
  <si>
    <t>止损线</t>
  </si>
  <si>
    <t>强势卖出指标</t>
  </si>
  <si>
    <t>弱势卖出指标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</si>
  <si>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</si>
  <si>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</si>
  <si>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</si>
  <si>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</si>
  <si>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</si>
  <si>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</si>
  <si>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</si>
  <si>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</si>
  <si>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</si>
  <si>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</si>
  <si>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</si>
  <si>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是否出现低交易量突破</t>
  </si>
  <si>
    <t>是否出现连续三日新低
(是的时候应该警惕)</t>
  </si>
  <si>
    <t>当日收盘价是否小于20日均线
(是的时候应该警惕)</t>
  </si>
  <si>
    <t>上涨是否交易量收缩/下跌是否交易量放大
(是的时候应该警惕)</t>
  </si>
  <si>
    <t>下跌天数是否多于上涨天数
（是的时候应该警惕）</t>
  </si>
  <si>
    <t>收盘价处于波动范围的位置
(处于下部应该警惕)</t>
  </si>
  <si>
    <t>将止损线设置为50均线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</si>
  <si>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</si>
  <si>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</si>
  <si>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</si>
  <si>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</si>
  <si>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</si>
  <si>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</si>
  <si>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</si>
  <si>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</si>
  <si>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</si>
  <si>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</si>
  <si>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</si>
  <si>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</si>
  <si>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是</t>
  </si>
  <si>
    <t>否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</si>
</sst>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rgb="FF000000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6" fillId="3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40" borderId="11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SEAP&#20132;&#26131;&#31574;&#30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</sheetNames>
    <sheetDataSet>
      <sheetData sheetId="0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 t="str">
            <v>200日均线：向上
150日均线：向上
  50日均线：向上</v>
          </cell>
          <cell r="H4">
            <v>25.7</v>
          </cell>
          <cell r="I4">
            <v>5.46</v>
          </cell>
          <cell r="J4">
            <v>46.33</v>
          </cell>
          <cell r="K4">
            <v>3.70695970695971</v>
          </cell>
          <cell r="L4">
            <v>0.445283833369307</v>
          </cell>
        </row>
        <row r="4">
          <cell r="N4">
            <v>20.79</v>
          </cell>
          <cell r="O4">
            <v>29.8</v>
          </cell>
          <cell r="P4">
            <v>21.88</v>
          </cell>
          <cell r="Q4">
            <v>26.5</v>
          </cell>
          <cell r="R4">
            <v>22.1</v>
          </cell>
          <cell r="S4">
            <v>26.4</v>
          </cell>
          <cell r="T4">
            <v>24</v>
          </cell>
          <cell r="U4">
            <v>26.2</v>
          </cell>
          <cell r="V4">
            <v>24.52</v>
          </cell>
        </row>
        <row r="4">
          <cell r="Y4" t="str">
            <v>24w</v>
          </cell>
          <cell r="Z4">
            <v>0.551262680768401</v>
          </cell>
          <cell r="AA4">
            <v>0.265771812080537</v>
          </cell>
          <cell r="AB4">
            <v>0.166037735849057</v>
          </cell>
          <cell r="AC4">
            <v>0.0909090909090909</v>
          </cell>
          <cell r="AD4">
            <v>0.0641221374045801</v>
          </cell>
        </row>
        <row r="4">
          <cell r="AF4" t="str">
            <v>5T</v>
          </cell>
          <cell r="AG4" t="str">
            <v>成交量先随价格收缩逐级减少，然后随价格收缩放量</v>
          </cell>
          <cell r="AH4">
            <v>28.15</v>
          </cell>
          <cell r="AI4">
            <v>21.87</v>
          </cell>
          <cell r="AJ4">
            <v>6.28</v>
          </cell>
          <cell r="AK4">
            <v>26.2</v>
          </cell>
          <cell r="AL4">
            <v>24.68</v>
          </cell>
          <cell r="AM4">
            <v>32.49</v>
          </cell>
          <cell r="AN4">
            <v>152</v>
          </cell>
          <cell r="AO4">
            <v>100</v>
          </cell>
          <cell r="AP4">
            <v>4.13815789473685</v>
          </cell>
          <cell r="AQ4">
            <v>0.0580152671755725</v>
          </cell>
          <cell r="AR4">
            <v>0.240076335877863</v>
          </cell>
          <cell r="AS4">
            <v>150.88</v>
          </cell>
          <cell r="AT4" t="str">
            <v>不宜入场</v>
          </cell>
          <cell r="AU4">
            <v>44523</v>
          </cell>
          <cell r="AV4">
            <v>26.2</v>
          </cell>
          <cell r="AW4">
            <v>200</v>
          </cell>
          <cell r="AX4">
            <v>5</v>
          </cell>
          <cell r="AY4">
            <v>0.1048</v>
          </cell>
          <cell r="AZ4">
            <v>5245.1048</v>
          </cell>
          <cell r="BA4">
            <v>309.1048</v>
          </cell>
          <cell r="BB4">
            <v>26.5</v>
          </cell>
          <cell r="BC4">
            <v>25.21</v>
          </cell>
          <cell r="BD4">
            <v>0.232558139534884</v>
          </cell>
          <cell r="BE4">
            <v>44526</v>
          </cell>
          <cell r="BF4">
            <v>24.89</v>
          </cell>
          <cell r="BG4">
            <v>100</v>
          </cell>
          <cell r="BH4">
            <v>5</v>
          </cell>
          <cell r="BI4">
            <v>2.489</v>
          </cell>
          <cell r="BJ4">
            <v>2481.511</v>
          </cell>
          <cell r="BK4">
            <v>27.43</v>
          </cell>
          <cell r="BL4">
            <v>24.74</v>
          </cell>
        </row>
        <row r="6">
          <cell r="A6" t="str">
            <v>000002</v>
          </cell>
          <cell r="B6">
            <v>44517</v>
          </cell>
          <cell r="C6" t="str">
            <v>600085(同仁堂)</v>
          </cell>
          <cell r="D6">
            <v>31.92</v>
          </cell>
          <cell r="E6">
            <v>32.63</v>
          </cell>
          <cell r="F6">
            <v>33.17</v>
          </cell>
          <cell r="G6" t="str">
            <v>200日均线：向上
150日均线：向上
  50日均线：向上</v>
          </cell>
          <cell r="H6">
            <v>33.73</v>
          </cell>
          <cell r="I6">
            <v>22.98</v>
          </cell>
          <cell r="J6">
            <v>44.42</v>
          </cell>
          <cell r="K6">
            <v>0.467798085291558</v>
          </cell>
          <cell r="L6">
            <v>0.240657361548852</v>
          </cell>
        </row>
        <row r="6">
          <cell r="N6">
            <v>30.78</v>
          </cell>
          <cell r="O6">
            <v>35</v>
          </cell>
          <cell r="P6">
            <v>31.27</v>
          </cell>
          <cell r="Q6">
            <v>34.82</v>
          </cell>
          <cell r="R6">
            <v>32.12</v>
          </cell>
          <cell r="S6">
            <v>34.11</v>
          </cell>
          <cell r="T6">
            <v>32.53</v>
          </cell>
        </row>
        <row r="6">
          <cell r="Y6" t="str">
            <v>24w</v>
          </cell>
          <cell r="Z6">
            <v>0.307068887888339</v>
          </cell>
          <cell r="AA6">
            <v>0.106571428571429</v>
          </cell>
          <cell r="AB6">
            <v>0.077541642734061</v>
          </cell>
          <cell r="AC6">
            <v>0.0463207270595133</v>
          </cell>
          <cell r="AD6" t="e">
            <v>#DIV/0!</v>
          </cell>
        </row>
        <row r="6">
          <cell r="AF6" t="str">
            <v>4T</v>
          </cell>
          <cell r="AG6" t="str">
            <v>成交量先随价格收缩逐级减少，然后随价格收缩保持不变</v>
          </cell>
          <cell r="AH6">
            <v>35.48</v>
          </cell>
          <cell r="AI6">
            <v>31.36</v>
          </cell>
          <cell r="AJ6">
            <v>4.12</v>
          </cell>
          <cell r="AK6">
            <v>34.12</v>
          </cell>
          <cell r="AL6">
            <v>32.53</v>
          </cell>
          <cell r="AM6">
            <v>39.33</v>
          </cell>
          <cell r="AN6">
            <v>159</v>
          </cell>
          <cell r="AO6">
            <v>100</v>
          </cell>
          <cell r="AP6">
            <v>3.27672955974844</v>
          </cell>
          <cell r="AQ6">
            <v>0.0466002344665884</v>
          </cell>
          <cell r="AR6">
            <v>0.152696365767878</v>
          </cell>
          <cell r="AS6">
            <v>37.41</v>
          </cell>
          <cell r="AT6" t="str">
            <v>可以</v>
          </cell>
          <cell r="AU6">
            <v>44523</v>
          </cell>
          <cell r="AV6">
            <v>33.73</v>
          </cell>
          <cell r="AW6">
            <v>100</v>
          </cell>
          <cell r="AX6">
            <v>5</v>
          </cell>
          <cell r="AY6">
            <v>0.06746</v>
          </cell>
          <cell r="AZ6">
            <v>3378.06746</v>
          </cell>
          <cell r="BA6">
            <v>125.06746</v>
          </cell>
          <cell r="BB6">
            <v>35.36</v>
          </cell>
          <cell r="BC6">
            <v>33.1</v>
          </cell>
          <cell r="BD6">
            <v>0.721238938053099</v>
          </cell>
        </row>
        <row r="7">
          <cell r="A7" t="str">
            <v>000003</v>
          </cell>
          <cell r="B7">
            <v>44519</v>
          </cell>
          <cell r="C7" t="str">
            <v>603867(新化股份)</v>
          </cell>
          <cell r="D7">
            <v>28.2</v>
          </cell>
          <cell r="E7">
            <v>29.15</v>
          </cell>
          <cell r="F7">
            <v>31.53</v>
          </cell>
          <cell r="G7" t="str">
            <v>200日均线：向上
150日均线：向上
  50日均线：向上</v>
          </cell>
          <cell r="H7">
            <v>32.57</v>
          </cell>
          <cell r="I7">
            <v>20.61</v>
          </cell>
          <cell r="J7">
            <v>41.5</v>
          </cell>
          <cell r="K7">
            <v>0.58030082484231</v>
          </cell>
          <cell r="L7">
            <v>0.215180722891566</v>
          </cell>
        </row>
        <row r="7">
          <cell r="N7">
            <v>28.42</v>
          </cell>
          <cell r="O7">
            <v>34.7</v>
          </cell>
          <cell r="P7">
            <v>29</v>
          </cell>
          <cell r="Q7">
            <v>35.27</v>
          </cell>
          <cell r="R7">
            <v>30.89</v>
          </cell>
        </row>
        <row r="7">
          <cell r="Y7" t="str">
            <v>8w</v>
          </cell>
          <cell r="Z7">
            <v>0.315180722891566</v>
          </cell>
          <cell r="AA7">
            <v>0.164265129682997</v>
          </cell>
          <cell r="AB7">
            <v>0.124184859654097</v>
          </cell>
          <cell r="AC7" t="e">
            <v>#DIV/0!</v>
          </cell>
          <cell r="AD7" t="e">
            <v>#DIV/0!</v>
          </cell>
        </row>
        <row r="7">
          <cell r="AF7" t="str">
            <v>3T</v>
          </cell>
          <cell r="AG7" t="str">
            <v>成交量一直随价格收缩逐级减少，最后随着价格收缩期间空头几乎被榨干</v>
          </cell>
          <cell r="AH7">
            <v>36.21</v>
          </cell>
          <cell r="AI7">
            <v>27.35</v>
          </cell>
          <cell r="AJ7">
            <v>8.86</v>
          </cell>
          <cell r="AK7">
            <v>32.65</v>
          </cell>
          <cell r="AL7">
            <v>30.89</v>
          </cell>
          <cell r="AM7">
            <v>36.22</v>
          </cell>
          <cell r="AN7">
            <v>176</v>
          </cell>
          <cell r="AO7">
            <v>100</v>
          </cell>
          <cell r="AP7">
            <v>2.02840909090909</v>
          </cell>
          <cell r="AQ7">
            <v>0.0539050535987748</v>
          </cell>
          <cell r="AR7">
            <v>0.109341500765697</v>
          </cell>
          <cell r="AS7">
            <v>28.82</v>
          </cell>
          <cell r="AT7" t="str">
            <v>可以</v>
          </cell>
          <cell r="AU7">
            <v>44522</v>
          </cell>
          <cell r="AV7">
            <v>32.7</v>
          </cell>
          <cell r="AW7">
            <v>100</v>
          </cell>
          <cell r="AX7">
            <v>5</v>
          </cell>
          <cell r="AY7">
            <v>0.0654</v>
          </cell>
          <cell r="AZ7">
            <v>3275.0654</v>
          </cell>
          <cell r="BA7">
            <v>186.0654</v>
          </cell>
          <cell r="BB7">
            <v>33.9</v>
          </cell>
          <cell r="BC7">
            <v>32.49</v>
          </cell>
          <cell r="BD7">
            <v>0.851063829787233</v>
          </cell>
        </row>
        <row r="8">
          <cell r="A8" t="str">
            <v>000004</v>
          </cell>
          <cell r="B8">
            <v>44525</v>
          </cell>
          <cell r="C8" t="str">
            <v>002932(明德生物)</v>
          </cell>
          <cell r="D8">
            <v>64.32</v>
          </cell>
          <cell r="E8" t="str">
            <v>65，56</v>
          </cell>
          <cell r="F8">
            <v>68.37</v>
          </cell>
          <cell r="G8" t="str">
            <v>200日均线：向上
150日均线：向上
  50日均线：向上</v>
          </cell>
          <cell r="H8">
            <v>69.16</v>
          </cell>
          <cell r="I8">
            <v>40.64</v>
          </cell>
          <cell r="J8">
            <v>90.29</v>
          </cell>
          <cell r="K8">
            <v>0.701771653543307</v>
          </cell>
          <cell r="L8">
            <v>0.234023701406579</v>
          </cell>
        </row>
        <row r="8">
          <cell r="N8">
            <v>60.05</v>
          </cell>
          <cell r="O8">
            <v>74.75</v>
          </cell>
          <cell r="P8">
            <v>65.5</v>
          </cell>
          <cell r="Q8">
            <v>70.98</v>
          </cell>
          <cell r="R8">
            <v>66.88</v>
          </cell>
        </row>
        <row r="8">
          <cell r="Y8" t="str">
            <v>12w</v>
          </cell>
          <cell r="Z8">
            <v>0.33492081072101</v>
          </cell>
          <cell r="AA8">
            <v>0.123745819397993</v>
          </cell>
          <cell r="AB8">
            <v>0.0577627500704425</v>
          </cell>
          <cell r="AC8" t="e">
            <v>#DIV/0!</v>
          </cell>
        </row>
        <row r="8">
          <cell r="AF8" t="str">
            <v>3T</v>
          </cell>
          <cell r="AG8" t="str">
            <v>成交量先随价格收缩至几乎被榨干，然后随价格收缩有些许放量，最后又收缩至几乎榨干状态</v>
          </cell>
          <cell r="AH8">
            <v>75.02</v>
          </cell>
          <cell r="AI8">
            <v>62.33</v>
          </cell>
          <cell r="AJ8">
            <v>12.69</v>
          </cell>
          <cell r="AK8">
            <v>70.98</v>
          </cell>
          <cell r="AL8">
            <v>66.88</v>
          </cell>
          <cell r="AM8">
            <v>84.94</v>
          </cell>
          <cell r="AN8">
            <v>410.000000000001</v>
          </cell>
          <cell r="AO8">
            <v>0</v>
          </cell>
          <cell r="AP8">
            <v>3.40487804878048</v>
          </cell>
          <cell r="AQ8">
            <v>0.0577627500704425</v>
          </cell>
          <cell r="AR8">
            <v>0.196675119752043</v>
          </cell>
          <cell r="AS8">
            <v>6.49</v>
          </cell>
          <cell r="AT8" t="str">
            <v>可以</v>
          </cell>
          <cell r="AU8">
            <v>44526</v>
          </cell>
          <cell r="AV8">
            <v>72.07</v>
          </cell>
          <cell r="AW8">
            <v>100</v>
          </cell>
          <cell r="AX8">
            <v>5</v>
          </cell>
          <cell r="AY8">
            <v>0.14414</v>
          </cell>
          <cell r="AZ8">
            <v>7212.14414</v>
          </cell>
          <cell r="BA8">
            <v>524.14414</v>
          </cell>
          <cell r="BB8">
            <v>74.5</v>
          </cell>
          <cell r="BC8">
            <v>70.4</v>
          </cell>
          <cell r="BD8">
            <v>0.592682926829271</v>
          </cell>
        </row>
        <row r="9">
          <cell r="A9" t="str">
            <v>000005</v>
          </cell>
          <cell r="B9">
            <v>44522</v>
          </cell>
          <cell r="C9" t="str">
            <v>605016(百龙创园)</v>
          </cell>
          <cell r="D9">
            <v>28.37</v>
          </cell>
          <cell r="E9">
            <v>29.06</v>
          </cell>
          <cell r="F9">
            <v>29.49</v>
          </cell>
        </row>
        <row r="9">
          <cell r="H9">
            <v>29.69</v>
          </cell>
          <cell r="I9">
            <v>17.54</v>
          </cell>
          <cell r="J9">
            <v>48.5</v>
          </cell>
          <cell r="K9">
            <v>0.692702394526796</v>
          </cell>
          <cell r="L9">
            <v>0.387835051546392</v>
          </cell>
        </row>
        <row r="9">
          <cell r="N9">
            <v>24.11</v>
          </cell>
          <cell r="O9">
            <v>38.16</v>
          </cell>
          <cell r="P9">
            <v>25.12</v>
          </cell>
          <cell r="Q9">
            <v>30.9</v>
          </cell>
          <cell r="R9">
            <v>29.2</v>
          </cell>
        </row>
        <row r="9">
          <cell r="Y9" t="str">
            <v>24w</v>
          </cell>
          <cell r="Z9">
            <v>0.502886597938144</v>
          </cell>
          <cell r="AA9">
            <v>0.341719077568134</v>
          </cell>
          <cell r="AB9">
            <v>0.0550161812297734</v>
          </cell>
          <cell r="AC9" t="e">
            <v>#DIV/0!</v>
          </cell>
          <cell r="AD9" t="e">
            <v>#DIV/0!</v>
          </cell>
        </row>
        <row r="9">
          <cell r="AF9" t="str">
            <v>3T</v>
          </cell>
          <cell r="AG9" t="str">
            <v>由于价格收缩不明显，成交量收缩情况不予考虑</v>
          </cell>
          <cell r="AH9">
            <v>32.43</v>
          </cell>
          <cell r="AI9">
            <v>26.16</v>
          </cell>
          <cell r="AJ9">
            <v>6.27</v>
          </cell>
          <cell r="AK9">
            <v>30.66</v>
          </cell>
          <cell r="AL9">
            <v>29.35</v>
          </cell>
          <cell r="AM9">
            <v>38.71</v>
          </cell>
          <cell r="AN9">
            <v>131</v>
          </cell>
          <cell r="AO9">
            <v>200</v>
          </cell>
          <cell r="AP9">
            <v>6.14503816793894</v>
          </cell>
          <cell r="AQ9">
            <v>0.042726679712981</v>
          </cell>
          <cell r="AR9">
            <v>0.262557077625571</v>
          </cell>
          <cell r="AS9">
            <v>38.46</v>
          </cell>
          <cell r="AT9" t="str">
            <v>不宜入场</v>
          </cell>
          <cell r="AU9">
            <v>44524</v>
          </cell>
          <cell r="AV9">
            <v>30.54</v>
          </cell>
          <cell r="AW9">
            <v>100</v>
          </cell>
          <cell r="AX9">
            <v>5</v>
          </cell>
          <cell r="AY9">
            <v>0.06108</v>
          </cell>
          <cell r="AZ9">
            <v>3059.06108</v>
          </cell>
          <cell r="BA9">
            <v>124.06108</v>
          </cell>
          <cell r="BB9">
            <v>30.72</v>
          </cell>
          <cell r="BC9">
            <v>29.33</v>
          </cell>
          <cell r="BD9">
            <v>0.129496402877698</v>
          </cell>
          <cell r="BE9">
            <v>44525</v>
          </cell>
          <cell r="BF9">
            <v>30.15</v>
          </cell>
          <cell r="BG9">
            <v>100</v>
          </cell>
          <cell r="BH9">
            <v>5</v>
          </cell>
          <cell r="BI9">
            <v>3.075</v>
          </cell>
          <cell r="BJ9">
            <v>3006.925</v>
          </cell>
          <cell r="BK9">
            <v>30.69</v>
          </cell>
          <cell r="BL9">
            <v>30.01</v>
          </cell>
        </row>
        <row r="10">
          <cell r="A10" t="str">
            <v>000010</v>
          </cell>
          <cell r="B10">
            <v>44524</v>
          </cell>
          <cell r="C10" t="str">
            <v>603663(三祥新材)</v>
          </cell>
          <cell r="D10">
            <v>18.26</v>
          </cell>
          <cell r="E10">
            <v>19.01</v>
          </cell>
          <cell r="F10">
            <v>21.05</v>
          </cell>
        </row>
        <row r="10">
          <cell r="H10">
            <v>23.2</v>
          </cell>
          <cell r="I10">
            <v>13.04</v>
          </cell>
          <cell r="J10">
            <v>26.64</v>
          </cell>
          <cell r="K10">
            <v>0.779141104294479</v>
          </cell>
          <cell r="L10">
            <v>0.129129129129129</v>
          </cell>
        </row>
        <row r="10">
          <cell r="N10">
            <v>18.5</v>
          </cell>
          <cell r="O10">
            <v>22.39</v>
          </cell>
          <cell r="P10">
            <v>18.85</v>
          </cell>
          <cell r="Q10">
            <v>23.56</v>
          </cell>
          <cell r="R10">
            <v>20.89</v>
          </cell>
        </row>
        <row r="10">
          <cell r="Y10" t="str">
            <v>12w</v>
          </cell>
          <cell r="Z10">
            <v>0.305555555555556</v>
          </cell>
          <cell r="AA10">
            <v>0.158106297454221</v>
          </cell>
          <cell r="AB10">
            <v>0.113327674023769</v>
          </cell>
          <cell r="AC10" t="e">
            <v>#DIV/0!</v>
          </cell>
        </row>
        <row r="10">
          <cell r="AF10" t="str">
            <v>3T</v>
          </cell>
          <cell r="AG10" t="str">
            <v>成交量先随价格收缩逐级减少，然后随价格收缩放量</v>
          </cell>
          <cell r="AH10">
            <v>25.19</v>
          </cell>
          <cell r="AI10">
            <v>17.73</v>
          </cell>
          <cell r="AJ10">
            <v>7.46</v>
          </cell>
          <cell r="AK10">
            <v>23.56</v>
          </cell>
          <cell r="AL10">
            <v>22.12</v>
          </cell>
          <cell r="AM10">
            <v>26.91</v>
          </cell>
          <cell r="AN10">
            <v>144</v>
          </cell>
          <cell r="AO10">
            <v>200</v>
          </cell>
          <cell r="AP10">
            <v>2.32638888888889</v>
          </cell>
          <cell r="AQ10">
            <v>0.0611205432937181</v>
          </cell>
          <cell r="AR10">
            <v>0.142190152801358</v>
          </cell>
          <cell r="AS10">
            <v>53.49</v>
          </cell>
          <cell r="AT10" t="str">
            <v>不宜入场</v>
          </cell>
        </row>
        <row r="11">
          <cell r="A11" t="str">
            <v>000014</v>
          </cell>
          <cell r="B11">
            <v>44524</v>
          </cell>
          <cell r="C11" t="str">
            <v>600392(盛和资源)</v>
          </cell>
          <cell r="D11">
            <v>20.14</v>
          </cell>
          <cell r="E11">
            <v>20.65</v>
          </cell>
          <cell r="F11">
            <v>20.97</v>
          </cell>
        </row>
        <row r="11">
          <cell r="H11">
            <v>21.52</v>
          </cell>
          <cell r="I11">
            <v>7.07</v>
          </cell>
          <cell r="J11">
            <v>29.28</v>
          </cell>
          <cell r="K11">
            <v>2.04384724186704</v>
          </cell>
          <cell r="L11">
            <v>0.265027322404372</v>
          </cell>
        </row>
        <row r="11">
          <cell r="N11">
            <v>18.34</v>
          </cell>
          <cell r="O11">
            <v>21.65</v>
          </cell>
          <cell r="P11">
            <v>18.61</v>
          </cell>
          <cell r="Q11">
            <v>21.14</v>
          </cell>
          <cell r="R11">
            <v>18.86</v>
          </cell>
        </row>
        <row r="11">
          <cell r="Y11" t="str">
            <v>8w</v>
          </cell>
          <cell r="Z11">
            <v>0.373633879781421</v>
          </cell>
          <cell r="AA11">
            <v>0.140415704387991</v>
          </cell>
          <cell r="AB11">
            <v>0.107852412488174</v>
          </cell>
          <cell r="AC11" t="e">
            <v>#DIV/0!</v>
          </cell>
        </row>
        <row r="11">
          <cell r="AF11" t="str">
            <v>3T</v>
          </cell>
          <cell r="AG11" t="str">
            <v>成交量先随价格收缩逐级减少，然后随价格收缩放量</v>
          </cell>
        </row>
        <row r="11">
          <cell r="AN11">
            <v>0</v>
          </cell>
          <cell r="AO11" t="e">
            <v>#DIV/0!</v>
          </cell>
          <cell r="AP11" t="e">
            <v>#DIV/0!</v>
          </cell>
        </row>
        <row r="11">
          <cell r="AT11" t="str">
            <v>不宜入场</v>
          </cell>
        </row>
        <row r="12">
          <cell r="A12" t="str">
            <v>000015</v>
          </cell>
          <cell r="B12">
            <v>44524</v>
          </cell>
          <cell r="C12" t="str">
            <v>600399(抚顺特钢)</v>
          </cell>
          <cell r="D12">
            <v>19.9</v>
          </cell>
          <cell r="E12">
            <v>20.73</v>
          </cell>
          <cell r="F12">
            <v>22.88</v>
          </cell>
        </row>
        <row r="12">
          <cell r="H12">
            <v>23.53</v>
          </cell>
          <cell r="I12">
            <v>7.25</v>
          </cell>
          <cell r="J12">
            <v>29.3</v>
          </cell>
          <cell r="K12">
            <v>2.24551724137931</v>
          </cell>
          <cell r="L12">
            <v>0.196928327645051</v>
          </cell>
        </row>
        <row r="12">
          <cell r="N12">
            <v>19.05</v>
          </cell>
          <cell r="O12">
            <v>22.91</v>
          </cell>
          <cell r="P12">
            <v>19.73</v>
          </cell>
          <cell r="Q12">
            <v>25.5</v>
          </cell>
          <cell r="R12">
            <v>23.12</v>
          </cell>
          <cell r="S12">
            <v>26.45</v>
          </cell>
          <cell r="T12">
            <v>23.48</v>
          </cell>
        </row>
        <row r="12">
          <cell r="Y12" t="str">
            <v>12w</v>
          </cell>
          <cell r="Z12">
            <v>0.349829351535836</v>
          </cell>
          <cell r="AA12">
            <v>0.138804015713662</v>
          </cell>
          <cell r="AB12">
            <v>0.0933333333333333</v>
          </cell>
          <cell r="AC12">
            <v>0.112287334593573</v>
          </cell>
        </row>
        <row r="12">
          <cell r="AF12" t="str">
            <v>3T</v>
          </cell>
        </row>
        <row r="12">
          <cell r="AK12">
            <v>25.15</v>
          </cell>
          <cell r="AL12">
            <v>23.48</v>
          </cell>
          <cell r="AM12">
            <v>27.83</v>
          </cell>
          <cell r="AN12">
            <v>167</v>
          </cell>
          <cell r="AO12">
            <v>100</v>
          </cell>
          <cell r="AP12">
            <v>1.60479041916168</v>
          </cell>
        </row>
        <row r="12">
          <cell r="AT12" t="str">
            <v>不宜入场</v>
          </cell>
        </row>
        <row r="13">
          <cell r="A13" t="str">
            <v>000017</v>
          </cell>
          <cell r="B13">
            <v>44524</v>
          </cell>
          <cell r="C13" t="str">
            <v>601677(明泰铝业)</v>
          </cell>
          <cell r="D13">
            <v>26.7</v>
          </cell>
          <cell r="E13">
            <v>28.65</v>
          </cell>
          <cell r="F13">
            <v>33.16</v>
          </cell>
        </row>
        <row r="13">
          <cell r="H13">
            <v>36.11</v>
          </cell>
          <cell r="I13">
            <v>11.38</v>
          </cell>
          <cell r="J13">
            <v>41.75</v>
          </cell>
          <cell r="K13">
            <v>2.17311072056239</v>
          </cell>
          <cell r="L13">
            <v>0.135089820359281</v>
          </cell>
        </row>
        <row r="13">
          <cell r="N13">
            <v>28.85</v>
          </cell>
          <cell r="O13">
            <v>35.46</v>
          </cell>
          <cell r="P13">
            <v>29.05</v>
          </cell>
          <cell r="Q13">
            <v>34.35</v>
          </cell>
          <cell r="R13">
            <v>31.5</v>
          </cell>
        </row>
        <row r="13">
          <cell r="Y13" t="str">
            <v>8w</v>
          </cell>
          <cell r="Z13">
            <v>0.308982035928144</v>
          </cell>
          <cell r="AA13">
            <v>0.180767061477721</v>
          </cell>
          <cell r="AB13">
            <v>0.0829694323144105</v>
          </cell>
        </row>
        <row r="13">
          <cell r="AF13" t="str">
            <v>3T</v>
          </cell>
          <cell r="AG13" t="str">
            <v>减少明显，空头几乎被榨干</v>
          </cell>
        </row>
        <row r="13">
          <cell r="AK13">
            <v>37.13</v>
          </cell>
          <cell r="AL13">
            <v>35.6</v>
          </cell>
          <cell r="AM13">
            <v>38.61</v>
          </cell>
          <cell r="AN13">
            <v>153</v>
          </cell>
          <cell r="AO13">
            <v>100</v>
          </cell>
          <cell r="AP13">
            <v>0.967320261437906</v>
          </cell>
        </row>
        <row r="13">
          <cell r="AT13" t="str">
            <v>不宜入场</v>
          </cell>
        </row>
        <row r="14">
          <cell r="A14" t="str">
            <v>000018</v>
          </cell>
          <cell r="B14">
            <v>44524</v>
          </cell>
          <cell r="C14" t="str">
            <v>002223(鱼跃医疗)</v>
          </cell>
          <cell r="D14">
            <v>32.91</v>
          </cell>
          <cell r="E14">
            <v>33.52</v>
          </cell>
          <cell r="F14">
            <v>34.71</v>
          </cell>
        </row>
        <row r="14">
          <cell r="H14">
            <v>36.09</v>
          </cell>
          <cell r="I14">
            <v>25.12</v>
          </cell>
          <cell r="J14">
            <v>41.77</v>
          </cell>
          <cell r="K14">
            <v>0.436703821656051</v>
          </cell>
          <cell r="L14">
            <v>0.135982762748384</v>
          </cell>
        </row>
        <row r="14">
          <cell r="N14">
            <v>30.46</v>
          </cell>
          <cell r="O14">
            <v>36.94</v>
          </cell>
          <cell r="P14">
            <v>33.59</v>
          </cell>
          <cell r="Q14">
            <v>37.1</v>
          </cell>
          <cell r="R14">
            <v>34.44</v>
          </cell>
        </row>
        <row r="14">
          <cell r="Y14" t="str">
            <v>16w</v>
          </cell>
          <cell r="Z14">
            <v>0.270768494134546</v>
          </cell>
          <cell r="AA14">
            <v>0.0906876015159717</v>
          </cell>
          <cell r="AB14">
            <v>0.0716981132075473</v>
          </cell>
        </row>
        <row r="14">
          <cell r="AF14" t="str">
            <v>3T</v>
          </cell>
          <cell r="AG14" t="str">
            <v>不是很明显</v>
          </cell>
        </row>
        <row r="14">
          <cell r="AK14">
            <v>37.09</v>
          </cell>
          <cell r="AL14">
            <v>35.25</v>
          </cell>
          <cell r="AM14">
            <v>38.8</v>
          </cell>
          <cell r="AN14">
            <v>184</v>
          </cell>
          <cell r="AO14">
            <v>100</v>
          </cell>
          <cell r="AP14">
            <v>0.929347826086951</v>
          </cell>
        </row>
        <row r="14">
          <cell r="AT14" t="str">
            <v>不宜入场</v>
          </cell>
        </row>
        <row r="15">
          <cell r="A15" t="str">
            <v>000019</v>
          </cell>
        </row>
        <row r="16">
          <cell r="A16" t="str">
            <v>000020</v>
          </cell>
        </row>
        <row r="17">
          <cell r="A17" t="str">
            <v>000021</v>
          </cell>
        </row>
        <row r="18">
          <cell r="A18" t="str">
            <v>000022</v>
          </cell>
        </row>
        <row r="19">
          <cell r="A19" t="str">
            <v>000023</v>
          </cell>
        </row>
        <row r="20">
          <cell r="A20" t="str">
            <v>000024</v>
          </cell>
        </row>
        <row r="21">
          <cell r="A21" t="str">
            <v>000025</v>
          </cell>
        </row>
        <row r="22">
          <cell r="A22" t="str">
            <v>000026</v>
          </cell>
        </row>
        <row r="23">
          <cell r="A23" t="str">
            <v>000027</v>
          </cell>
        </row>
        <row r="24">
          <cell r="A24" t="str">
            <v>000028</v>
          </cell>
        </row>
        <row r="25">
          <cell r="A25" t="str">
            <v>000029</v>
          </cell>
        </row>
        <row r="26">
          <cell r="A26" t="str">
            <v>000030</v>
          </cell>
        </row>
        <row r="27">
          <cell r="A27" t="str">
            <v>000031</v>
          </cell>
        </row>
        <row r="28">
          <cell r="A28" t="str">
            <v>000032</v>
          </cell>
        </row>
        <row r="29">
          <cell r="A29" t="str">
            <v>000033</v>
          </cell>
        </row>
        <row r="30">
          <cell r="A30" t="str">
            <v>000034</v>
          </cell>
        </row>
        <row r="31">
          <cell r="A31" t="str">
            <v>000035</v>
          </cell>
        </row>
        <row r="32">
          <cell r="A32" t="str">
            <v>000036</v>
          </cell>
        </row>
        <row r="33">
          <cell r="A33" t="str">
            <v>000037</v>
          </cell>
        </row>
        <row r="34">
          <cell r="A34" t="str">
            <v>000038</v>
          </cell>
        </row>
        <row r="35">
          <cell r="A35" t="str">
            <v>000039</v>
          </cell>
        </row>
        <row r="36">
          <cell r="A36" t="str">
            <v>000040</v>
          </cell>
        </row>
        <row r="37">
          <cell r="A37" t="str">
            <v>000041</v>
          </cell>
        </row>
        <row r="38">
          <cell r="A38" t="str">
            <v>000042</v>
          </cell>
        </row>
        <row r="39">
          <cell r="A39" t="str">
            <v>000043</v>
          </cell>
        </row>
        <row r="40">
          <cell r="A40" t="str">
            <v>000044</v>
          </cell>
        </row>
        <row r="41">
          <cell r="A41" t="str">
            <v>000045</v>
          </cell>
        </row>
        <row r="42">
          <cell r="A42" t="str">
            <v>000046</v>
          </cell>
        </row>
        <row r="43">
          <cell r="A43" t="str">
            <v>000047</v>
          </cell>
        </row>
        <row r="44">
          <cell r="A44" t="str">
            <v>000048</v>
          </cell>
        </row>
        <row r="45">
          <cell r="A45" t="str">
            <v>000049</v>
          </cell>
        </row>
        <row r="46">
          <cell r="A46" t="str">
            <v>000050</v>
          </cell>
        </row>
        <row r="47">
          <cell r="A47" t="str">
            <v>000051</v>
          </cell>
        </row>
        <row r="48">
          <cell r="A48" t="str">
            <v>000052</v>
          </cell>
        </row>
        <row r="49">
          <cell r="A49" t="str">
            <v>000053</v>
          </cell>
        </row>
        <row r="50">
          <cell r="A50" t="str">
            <v>000054</v>
          </cell>
        </row>
        <row r="51">
          <cell r="A51" t="str">
            <v>000055</v>
          </cell>
        </row>
        <row r="52">
          <cell r="A52" t="str">
            <v>000056</v>
          </cell>
        </row>
        <row r="53">
          <cell r="A53" t="str">
            <v>000057</v>
          </cell>
        </row>
        <row r="54">
          <cell r="A54" t="str">
            <v>000058</v>
          </cell>
        </row>
        <row r="55">
          <cell r="A55" t="str">
            <v>000059</v>
          </cell>
        </row>
        <row r="56">
          <cell r="A56" t="str">
            <v>000060</v>
          </cell>
        </row>
        <row r="57">
          <cell r="A57" t="str">
            <v>000061</v>
          </cell>
        </row>
        <row r="58">
          <cell r="A58" t="str">
            <v>000062</v>
          </cell>
        </row>
        <row r="59">
          <cell r="A59" t="str">
            <v>000063</v>
          </cell>
        </row>
        <row r="60">
          <cell r="A60" t="str">
            <v>000064</v>
          </cell>
        </row>
        <row r="61">
          <cell r="A61" t="str">
            <v>000065</v>
          </cell>
        </row>
        <row r="62">
          <cell r="A62" t="str">
            <v>000066</v>
          </cell>
        </row>
        <row r="63">
          <cell r="A63" t="str">
            <v>000067</v>
          </cell>
        </row>
        <row r="64">
          <cell r="A64" t="str">
            <v>000068</v>
          </cell>
        </row>
        <row r="65">
          <cell r="A65" t="str">
            <v>000069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502"/>
  <sheetViews>
    <sheetView tabSelected="1" workbookViewId="0">
      <pane xSplit="2" ySplit="1" topLeftCell="N2" activePane="bottomRight" state="frozen"/>
      <selection/>
      <selection pane="topRight"/>
      <selection pane="bottomLeft"/>
      <selection pane="bottomRight" activeCell="R10" sqref="R10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3" width="30.0625" customWidth="1"/>
    <col min="14" max="14" width="25.4464285714286" customWidth="1"/>
    <col min="15" max="15" width="30.0625" customWidth="1"/>
    <col min="16" max="16" width="40.4732142857143" customWidth="1"/>
    <col min="17" max="17" width="28.7142857142857" customWidth="1"/>
    <col min="18" max="18" width="30.0625" customWidth="1"/>
    <col min="19" max="19" width="39.5803571428571" customWidth="1"/>
    <col min="20" max="20" width="20.5267857142857" style="1" customWidth="1"/>
    <col min="21" max="21" width="18.4464285714286" customWidth="1"/>
    <col min="22" max="22" width="23.3571428571429" customWidth="1"/>
    <col min="23" max="23" width="29.1607142857143" customWidth="1"/>
    <col min="24" max="24" width="17.5535714285714" customWidth="1"/>
    <col min="25" max="25" width="22.0178571428571" customWidth="1"/>
    <col min="26" max="26" width="26.4821428571429" customWidth="1"/>
    <col min="27" max="27" width="22.0267857142857" customWidth="1"/>
    <col min="28" max="28" width="24.5446428571429" customWidth="1"/>
    <col min="29" max="29" width="18.75" customWidth="1"/>
  </cols>
  <sheetData>
    <row r="1" spans="1:30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17" t="s">
        <v>2</v>
      </c>
      <c r="N1" s="17"/>
      <c r="O1" s="17"/>
      <c r="P1" s="17"/>
      <c r="Q1" s="17"/>
      <c r="R1" s="17"/>
      <c r="S1" s="21" t="s">
        <v>3</v>
      </c>
      <c r="T1" s="22" t="s">
        <v>4</v>
      </c>
      <c r="U1" s="22"/>
      <c r="V1" s="22"/>
      <c r="W1" s="22"/>
      <c r="X1" s="22"/>
      <c r="Y1" s="22"/>
      <c r="Z1" s="22"/>
      <c r="AA1" s="22"/>
      <c r="AB1" s="22"/>
      <c r="AC1" s="22"/>
      <c r="AD1" s="36" t="s">
        <v>5</v>
      </c>
    </row>
    <row r="2" spans="1:30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7"/>
      <c r="N2" s="17"/>
      <c r="O2" s="17"/>
      <c r="P2" s="17"/>
      <c r="Q2" s="17"/>
      <c r="R2" s="17"/>
      <c r="S2" s="23"/>
      <c r="T2" s="24" t="s">
        <v>6</v>
      </c>
      <c r="U2" s="24"/>
      <c r="V2" s="24"/>
      <c r="W2" s="24"/>
      <c r="X2" s="24"/>
      <c r="Y2" s="24"/>
      <c r="Z2" s="24"/>
      <c r="AA2" s="24"/>
      <c r="AB2" s="35" t="s">
        <v>7</v>
      </c>
      <c r="AC2" s="35"/>
      <c r="AD2" s="36"/>
    </row>
    <row r="3" spans="1:30">
      <c r="A3" s="2"/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9" t="s">
        <v>14</v>
      </c>
      <c r="I3" s="9" t="s">
        <v>15</v>
      </c>
      <c r="J3" s="10" t="s">
        <v>16</v>
      </c>
      <c r="K3" s="10" t="s">
        <v>17</v>
      </c>
      <c r="L3" s="11" t="s">
        <v>18</v>
      </c>
      <c r="M3" s="18" t="s">
        <v>19</v>
      </c>
      <c r="N3" s="18" t="s">
        <v>20</v>
      </c>
      <c r="O3" s="18" t="s">
        <v>21</v>
      </c>
      <c r="P3" s="18" t="s">
        <v>22</v>
      </c>
      <c r="Q3" s="18" t="s">
        <v>23</v>
      </c>
      <c r="R3" s="18" t="s">
        <v>24</v>
      </c>
      <c r="S3" s="25" t="s">
        <v>25</v>
      </c>
      <c r="T3" s="26" t="s">
        <v>26</v>
      </c>
      <c r="U3" s="26" t="s">
        <v>27</v>
      </c>
      <c r="V3" s="24" t="s">
        <v>28</v>
      </c>
      <c r="W3" s="24"/>
      <c r="X3" s="31" t="s">
        <v>29</v>
      </c>
      <c r="Y3" s="24" t="s">
        <v>30</v>
      </c>
      <c r="Z3" s="31" t="s">
        <v>31</v>
      </c>
      <c r="AA3" s="31" t="s">
        <v>32</v>
      </c>
      <c r="AB3" s="35" t="s">
        <v>33</v>
      </c>
      <c r="AC3" s="37" t="s">
        <v>34</v>
      </c>
      <c r="AD3" s="36"/>
    </row>
    <row r="4" ht="56" customHeight="1" spans="1:30">
      <c r="A4" s="2"/>
      <c r="B4" s="4"/>
      <c r="C4" s="4"/>
      <c r="D4" s="4"/>
      <c r="E4" s="4"/>
      <c r="F4" s="4"/>
      <c r="G4" s="4"/>
      <c r="H4" s="9"/>
      <c r="I4" s="9"/>
      <c r="J4" s="10"/>
      <c r="K4" s="10"/>
      <c r="L4" s="12"/>
      <c r="M4" s="18"/>
      <c r="N4" s="18"/>
      <c r="O4" s="18"/>
      <c r="P4" s="18"/>
      <c r="Q4" s="18"/>
      <c r="R4" s="18"/>
      <c r="S4" s="25"/>
      <c r="T4" s="26"/>
      <c r="U4" s="26"/>
      <c r="V4" s="32" t="s">
        <v>35</v>
      </c>
      <c r="W4" s="32" t="s">
        <v>36</v>
      </c>
      <c r="X4" s="24"/>
      <c r="Y4" s="24"/>
      <c r="Z4" s="24"/>
      <c r="AA4" s="24"/>
      <c r="AB4" s="35"/>
      <c r="AC4" s="35"/>
      <c r="AD4" s="36"/>
    </row>
    <row r="5" ht="18" spans="1:30">
      <c r="A5" s="5">
        <v>44522</v>
      </c>
      <c r="B5" s="6">
        <v>33.6</v>
      </c>
      <c r="C5" s="6">
        <v>32.55</v>
      </c>
      <c r="D5" s="6">
        <v>33.9</v>
      </c>
      <c r="E5" s="6">
        <v>32.49</v>
      </c>
      <c r="F5" s="7">
        <v>31.97</v>
      </c>
      <c r="G5" s="7">
        <v>31.62</v>
      </c>
      <c r="H5" s="7">
        <v>28.8</v>
      </c>
      <c r="I5" s="8">
        <v>1</v>
      </c>
      <c r="J5" s="13" t="s">
        <v>37</v>
      </c>
      <c r="K5" s="14">
        <f>(B5-VLOOKUP([1]交易计划及执行表!$A$7,[1]交易计划及执行表!$A$4:$BL10003,48,FALSE))/VLOOKUP([1]交易计划及执行表!$A$7,[1]交易计划及执行表!$A$4:$BL10003,48,FALSE)</f>
        <v>0.0275229357798165</v>
      </c>
      <c r="L5" s="15">
        <f>I5/(ROW()-4)</f>
        <v>1</v>
      </c>
      <c r="M5" s="19" t="s">
        <v>38</v>
      </c>
      <c r="N5" s="20" t="s">
        <v>39</v>
      </c>
      <c r="O5" s="20" t="s">
        <v>39</v>
      </c>
      <c r="P5" s="20" t="s">
        <v>39</v>
      </c>
      <c r="Q5" s="20" t="s">
        <v>39</v>
      </c>
      <c r="R5" s="20" t="str">
        <f>IF(B5&gt;(D5-(D5-E5)/2),"上部","下部")</f>
        <v>上部</v>
      </c>
      <c r="S5" s="27"/>
      <c r="T5" s="28"/>
      <c r="U5" s="33"/>
      <c r="V5" s="30"/>
      <c r="W5" s="30"/>
      <c r="X5" s="30"/>
      <c r="Y5" s="30"/>
      <c r="Z5" s="30"/>
      <c r="AA5" s="30"/>
      <c r="AB5" s="30"/>
      <c r="AC5" s="30"/>
      <c r="AD5" s="30"/>
    </row>
    <row r="6" spans="1:30">
      <c r="A6" s="5">
        <v>44523</v>
      </c>
      <c r="B6" s="6">
        <v>33.84</v>
      </c>
      <c r="C6" s="6">
        <v>33.6</v>
      </c>
      <c r="D6" s="6">
        <v>34.29</v>
      </c>
      <c r="E6" s="6">
        <v>33.33</v>
      </c>
      <c r="F6" s="7">
        <v>32.15</v>
      </c>
      <c r="G6" s="7">
        <v>31.7</v>
      </c>
      <c r="H6" s="7">
        <v>29.73</v>
      </c>
      <c r="I6" s="8">
        <v>2</v>
      </c>
      <c r="J6" s="16">
        <f>(B6-B5)/B5</f>
        <v>0.0071428571428572</v>
      </c>
      <c r="K6" s="14">
        <f>(B6-VLOOKUP([1]交易计划及执行表!$A$7,[1]交易计划及执行表!$A$4:$BL10004,48,FALSE))/VLOOKUP([1]交易计划及执行表!$A$7,[1]交易计划及执行表!$A$4:$BL10004,48,FALSE)</f>
        <v>0.0348623853211009</v>
      </c>
      <c r="L6" s="15">
        <f>I6/(ROW()-4)</f>
        <v>1</v>
      </c>
      <c r="M6" s="19" t="s">
        <v>38</v>
      </c>
      <c r="N6" s="20" t="s">
        <v>39</v>
      </c>
      <c r="O6" s="20" t="s">
        <v>39</v>
      </c>
      <c r="P6" s="20" t="s">
        <v>38</v>
      </c>
      <c r="Q6" s="20" t="s">
        <v>39</v>
      </c>
      <c r="R6" s="20" t="str">
        <f>IF(B6&gt;(D6-(D6-E6)/2),"上部","下部")</f>
        <v>上部</v>
      </c>
      <c r="S6" s="7"/>
      <c r="T6" s="29"/>
      <c r="U6" s="34"/>
      <c r="V6" s="30"/>
      <c r="W6" s="30"/>
      <c r="X6" s="30"/>
      <c r="Y6" s="30"/>
      <c r="Z6" s="30"/>
      <c r="AA6" s="30"/>
      <c r="AB6" s="30"/>
      <c r="AC6" s="30"/>
      <c r="AD6" s="30"/>
    </row>
    <row r="7" spans="1:30">
      <c r="A7" s="5">
        <v>44524</v>
      </c>
      <c r="B7" s="6">
        <v>33.43</v>
      </c>
      <c r="C7" s="6">
        <v>34</v>
      </c>
      <c r="D7" s="6">
        <v>34.66</v>
      </c>
      <c r="E7" s="6">
        <v>33.26</v>
      </c>
      <c r="F7" s="7">
        <v>32.27</v>
      </c>
      <c r="G7" s="7">
        <v>31.77</v>
      </c>
      <c r="H7" s="7">
        <v>29.94</v>
      </c>
      <c r="I7" s="8">
        <v>2</v>
      </c>
      <c r="J7" s="16">
        <f>(B7-B6)/B6</f>
        <v>-0.0121158392434989</v>
      </c>
      <c r="K7" s="14">
        <f>(B7-VLOOKUP([1]交易计划及执行表!$A$7,[1]交易计划及执行表!$A$4:$BL10005,48,FALSE))/VLOOKUP([1]交易计划及执行表!$A$7,[1]交易计划及执行表!$A$4:$BL10005,48,FALSE)</f>
        <v>0.0223241590214066</v>
      </c>
      <c r="L7" s="15">
        <f>I7/(ROW()-4)</f>
        <v>0.666666666666667</v>
      </c>
      <c r="M7" s="19" t="s">
        <v>38</v>
      </c>
      <c r="N7" s="20" t="s">
        <v>39</v>
      </c>
      <c r="O7" s="20" t="s">
        <v>39</v>
      </c>
      <c r="P7" s="20" t="s">
        <v>39</v>
      </c>
      <c r="Q7" s="20" t="s">
        <v>39</v>
      </c>
      <c r="R7" s="19" t="str">
        <f>IF(B7&gt;(D7-(D7-E7)/2),"上部","下部")</f>
        <v>下部</v>
      </c>
      <c r="S7" s="7"/>
      <c r="T7" s="29"/>
      <c r="U7" s="34"/>
      <c r="V7" s="30"/>
      <c r="W7" s="30"/>
      <c r="X7" s="30"/>
      <c r="Y7" s="30"/>
      <c r="Z7" s="30"/>
      <c r="AA7" s="30"/>
      <c r="AB7" s="30"/>
      <c r="AC7" s="30"/>
      <c r="AD7" s="30"/>
    </row>
    <row r="8" spans="1:30">
      <c r="A8" s="5">
        <v>44525</v>
      </c>
      <c r="B8" s="6">
        <v>32.85</v>
      </c>
      <c r="C8" s="6">
        <v>33.3</v>
      </c>
      <c r="D8" s="6">
        <v>33.38</v>
      </c>
      <c r="E8" s="6">
        <v>32.59</v>
      </c>
      <c r="F8" s="7">
        <v>32.33</v>
      </c>
      <c r="G8" s="7">
        <v>31.81</v>
      </c>
      <c r="H8" s="7">
        <v>29.58</v>
      </c>
      <c r="I8" s="8">
        <v>2</v>
      </c>
      <c r="J8" s="16">
        <f>(B8-B7)/B7</f>
        <v>-0.0173496859108585</v>
      </c>
      <c r="K8" s="14">
        <f>(B8-VLOOKUP([1]交易计划及执行表!$A$7,[1]交易计划及执行表!$A$4:$BL10006,48,FALSE))/VLOOKUP([1]交易计划及执行表!$A$7,[1]交易计划及执行表!$A$4:$BL10006,48,FALSE)</f>
        <v>0.00458715596330271</v>
      </c>
      <c r="L8" s="15">
        <f>I8/(ROW()-4)</f>
        <v>0.5</v>
      </c>
      <c r="M8" s="19" t="s">
        <v>38</v>
      </c>
      <c r="N8" s="19" t="s">
        <v>38</v>
      </c>
      <c r="O8" s="20" t="s">
        <v>39</v>
      </c>
      <c r="P8" s="20" t="s">
        <v>39</v>
      </c>
      <c r="Q8" s="20" t="s">
        <v>39</v>
      </c>
      <c r="R8" s="19" t="str">
        <f>IF(B8&gt;(D8-(D8-E8)/2),"上部","下部")</f>
        <v>下部</v>
      </c>
      <c r="S8" s="7"/>
      <c r="T8" s="29"/>
      <c r="U8" s="34"/>
      <c r="V8" s="30"/>
      <c r="W8" s="30"/>
      <c r="X8" s="30"/>
      <c r="Y8" s="30"/>
      <c r="Z8" s="30"/>
      <c r="AA8" s="30"/>
      <c r="AB8" s="30"/>
      <c r="AC8" s="30"/>
      <c r="AD8" s="30"/>
    </row>
    <row r="9" spans="1:30">
      <c r="A9" s="5">
        <v>44526</v>
      </c>
      <c r="B9" s="7">
        <v>34.35</v>
      </c>
      <c r="C9" s="7">
        <v>32.99</v>
      </c>
      <c r="D9" s="7">
        <v>35.29</v>
      </c>
      <c r="E9" s="7">
        <v>32.88</v>
      </c>
      <c r="F9" s="7">
        <v>32.52</v>
      </c>
      <c r="G9" s="7">
        <v>31.91</v>
      </c>
      <c r="H9" s="7">
        <v>29.06</v>
      </c>
      <c r="I9" s="8">
        <v>3</v>
      </c>
      <c r="J9" s="16">
        <f>(B9-B8)/B8</f>
        <v>0.045662100456621</v>
      </c>
      <c r="K9" s="14">
        <f>(B9-VLOOKUP([1]交易计划及执行表!$A$7,[1]交易计划及执行表!$A$4:$BL10007,48,FALSE))/VLOOKUP([1]交易计划及执行表!$A$7,[1]交易计划及执行表!$A$4:$BL10007,48,FALSE)</f>
        <v>0.0504587155963302</v>
      </c>
      <c r="L9" s="15">
        <f>I9/(ROW()-4)</f>
        <v>0.6</v>
      </c>
      <c r="M9" s="19" t="s">
        <v>38</v>
      </c>
      <c r="N9" s="8" t="s">
        <v>39</v>
      </c>
      <c r="O9" s="20" t="s">
        <v>39</v>
      </c>
      <c r="P9" s="8" t="s">
        <v>39</v>
      </c>
      <c r="Q9" s="8" t="s">
        <v>39</v>
      </c>
      <c r="R9" s="20" t="str">
        <f>IF(B9&gt;(D9-(D9-E9)/2),"上部","下部")</f>
        <v>上部</v>
      </c>
      <c r="S9" s="8"/>
      <c r="T9" s="8"/>
      <c r="U9" s="7"/>
      <c r="V9" s="30"/>
      <c r="W9" s="30"/>
      <c r="X9" s="30"/>
      <c r="Y9" s="30"/>
      <c r="Z9" s="30"/>
      <c r="AA9" s="30"/>
      <c r="AB9" s="30"/>
      <c r="AC9" s="30"/>
      <c r="AD9" s="30"/>
    </row>
    <row r="10" spans="1:30">
      <c r="A10" s="5">
        <v>44529</v>
      </c>
      <c r="B10" s="7">
        <v>34.05</v>
      </c>
      <c r="C10" s="7">
        <v>33.98</v>
      </c>
      <c r="D10" s="7">
        <v>34.61</v>
      </c>
      <c r="E10" s="7">
        <v>33.54</v>
      </c>
      <c r="F10" s="7">
        <v>32.67</v>
      </c>
      <c r="G10" s="7">
        <v>32</v>
      </c>
      <c r="H10" s="7">
        <v>30.39</v>
      </c>
      <c r="I10" s="8">
        <v>3</v>
      </c>
      <c r="J10" s="16">
        <f>(B10-B9)/B9</f>
        <v>-0.0087336244541486</v>
      </c>
      <c r="K10" s="14">
        <f>(B10-VLOOKUP([1]交易计划及执行表!$A$7,[1]交易计划及执行表!$A$4:$BL10008,48,FALSE))/VLOOKUP([1]交易计划及执行表!$A$7,[1]交易计划及执行表!$A$4:$BL10008,48,FALSE)</f>
        <v>0.0412844036697246</v>
      </c>
      <c r="L10" s="15">
        <f>I10/(ROW()-4)</f>
        <v>0.5</v>
      </c>
      <c r="M10" s="19" t="s">
        <v>38</v>
      </c>
      <c r="N10" s="8" t="s">
        <v>39</v>
      </c>
      <c r="O10" s="20" t="s">
        <v>39</v>
      </c>
      <c r="P10" s="8" t="s">
        <v>39</v>
      </c>
      <c r="Q10" s="8" t="s">
        <v>39</v>
      </c>
      <c r="R10" s="19" t="str">
        <f>IF(B10&gt;(D10-(D10-E10)/2),"上部","下部")</f>
        <v>下部</v>
      </c>
      <c r="S10" s="8"/>
      <c r="T10" s="8"/>
      <c r="U10" s="7"/>
      <c r="V10" s="30"/>
      <c r="W10" s="30"/>
      <c r="X10" s="30"/>
      <c r="Y10" s="30"/>
      <c r="Z10" s="30"/>
      <c r="AA10" s="30"/>
      <c r="AB10" s="30"/>
      <c r="AC10" s="30"/>
      <c r="AD10" s="30"/>
    </row>
    <row r="11" spans="1:30">
      <c r="A11" s="5">
        <v>44530</v>
      </c>
      <c r="B11" s="7"/>
      <c r="C11" s="7"/>
      <c r="D11" s="7"/>
      <c r="E11" s="7"/>
      <c r="F11" s="7"/>
      <c r="G11" s="7"/>
      <c r="H11" s="7"/>
      <c r="I11" s="8"/>
      <c r="J11" s="8"/>
      <c r="K11" s="8"/>
      <c r="L11" s="7"/>
      <c r="M11" s="8"/>
      <c r="N11" s="8"/>
      <c r="O11" s="8"/>
      <c r="P11" s="8"/>
      <c r="Q11" s="8"/>
      <c r="R11" s="8"/>
      <c r="S11" s="8"/>
      <c r="T11" s="8"/>
      <c r="U11" s="7"/>
      <c r="V11" s="30"/>
      <c r="W11" s="30"/>
      <c r="X11" s="30"/>
      <c r="Y11" s="30"/>
      <c r="Z11" s="30"/>
      <c r="AA11" s="30"/>
      <c r="AB11" s="30"/>
      <c r="AC11" s="30"/>
      <c r="AD11" s="30"/>
    </row>
    <row r="12" spans="1:30">
      <c r="A12" s="5">
        <v>44531</v>
      </c>
      <c r="B12" s="7"/>
      <c r="C12" s="7"/>
      <c r="D12" s="7"/>
      <c r="E12" s="7"/>
      <c r="F12" s="7"/>
      <c r="G12" s="7"/>
      <c r="H12" s="7"/>
      <c r="I12" s="8"/>
      <c r="J12" s="8"/>
      <c r="K12" s="8"/>
      <c r="L12" s="7"/>
      <c r="M12" s="8"/>
      <c r="N12" s="8"/>
      <c r="O12" s="8"/>
      <c r="P12" s="8"/>
      <c r="Q12" s="8"/>
      <c r="R12" s="8"/>
      <c r="S12" s="8"/>
      <c r="T12" s="8"/>
      <c r="U12" s="7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>
      <c r="A13" s="5">
        <v>44532</v>
      </c>
      <c r="B13" s="7"/>
      <c r="C13" s="7"/>
      <c r="D13" s="7"/>
      <c r="E13" s="7"/>
      <c r="F13" s="7"/>
      <c r="G13" s="7"/>
      <c r="H13" s="7"/>
      <c r="I13" s="8"/>
      <c r="J13" s="8"/>
      <c r="K13" s="8"/>
      <c r="L13" s="7"/>
      <c r="M13" s="8"/>
      <c r="N13" s="8"/>
      <c r="O13" s="8"/>
      <c r="P13" s="8"/>
      <c r="Q13" s="8"/>
      <c r="R13" s="8"/>
      <c r="S13" s="8"/>
      <c r="T13" s="8"/>
      <c r="U13" s="7"/>
      <c r="V13" s="30"/>
      <c r="W13" s="30"/>
      <c r="X13" s="30"/>
      <c r="Y13" s="30"/>
      <c r="Z13" s="30"/>
      <c r="AA13" s="30"/>
      <c r="AB13" s="30"/>
      <c r="AC13" s="30"/>
      <c r="AD13" s="30"/>
    </row>
    <row r="14" spans="1:30">
      <c r="A14" s="5"/>
      <c r="B14" s="7"/>
      <c r="C14" s="7"/>
      <c r="D14" s="7"/>
      <c r="E14" s="7"/>
      <c r="F14" s="7"/>
      <c r="G14" s="7"/>
      <c r="H14" s="7"/>
      <c r="I14" s="8"/>
      <c r="J14" s="8"/>
      <c r="K14" s="8"/>
      <c r="L14" s="7"/>
      <c r="M14" s="8"/>
      <c r="N14" s="8"/>
      <c r="O14" s="8"/>
      <c r="P14" s="8"/>
      <c r="Q14" s="8"/>
      <c r="R14" s="8"/>
      <c r="S14" s="8"/>
      <c r="T14" s="8"/>
      <c r="U14" s="7"/>
      <c r="V14" s="30"/>
      <c r="W14" s="30"/>
      <c r="X14" s="30"/>
      <c r="Y14" s="30"/>
      <c r="Z14" s="30"/>
      <c r="AA14" s="30"/>
      <c r="AB14" s="30"/>
      <c r="AC14" s="30"/>
      <c r="AD14" s="30"/>
    </row>
    <row r="15" spans="1:30">
      <c r="A15" s="5"/>
      <c r="B15" s="7"/>
      <c r="C15" s="7"/>
      <c r="D15" s="7"/>
      <c r="E15" s="7"/>
      <c r="F15" s="7"/>
      <c r="G15" s="7"/>
      <c r="H15" s="7"/>
      <c r="I15" s="8"/>
      <c r="J15" s="8"/>
      <c r="K15" s="8"/>
      <c r="L15" s="7"/>
      <c r="M15" s="8"/>
      <c r="N15" s="8"/>
      <c r="O15" s="8"/>
      <c r="P15" s="8"/>
      <c r="Q15" s="8"/>
      <c r="R15" s="8"/>
      <c r="S15" s="8"/>
      <c r="T15" s="8"/>
      <c r="U15" s="7"/>
      <c r="V15" s="30"/>
      <c r="W15" s="30"/>
      <c r="X15" s="30"/>
      <c r="Y15" s="30"/>
      <c r="Z15" s="30"/>
      <c r="AA15" s="30"/>
      <c r="AB15" s="30"/>
      <c r="AC15" s="30"/>
      <c r="AD15" s="30"/>
    </row>
    <row r="16" spans="1:30">
      <c r="A16" s="5"/>
      <c r="B16" s="7"/>
      <c r="C16" s="7"/>
      <c r="D16" s="7"/>
      <c r="E16" s="7"/>
      <c r="F16" s="7"/>
      <c r="G16" s="7"/>
      <c r="H16" s="7"/>
      <c r="I16" s="8"/>
      <c r="J16" s="8"/>
      <c r="K16" s="8"/>
      <c r="L16" s="7"/>
      <c r="M16" s="8"/>
      <c r="N16" s="8"/>
      <c r="O16" s="8"/>
      <c r="P16" s="8"/>
      <c r="Q16" s="8"/>
      <c r="R16" s="8"/>
      <c r="S16" s="8"/>
      <c r="T16" s="8"/>
      <c r="U16" s="7"/>
      <c r="V16" s="30"/>
      <c r="W16" s="30"/>
      <c r="X16" s="30"/>
      <c r="Y16" s="30"/>
      <c r="Z16" s="30"/>
      <c r="AA16" s="30"/>
      <c r="AB16" s="30"/>
      <c r="AC16" s="30"/>
      <c r="AD16" s="30"/>
    </row>
    <row r="17" spans="1:30">
      <c r="A17" s="5"/>
      <c r="B17" s="7"/>
      <c r="C17" s="7"/>
      <c r="D17" s="7"/>
      <c r="E17" s="7"/>
      <c r="F17" s="7"/>
      <c r="G17" s="7"/>
      <c r="H17" s="7"/>
      <c r="I17" s="8"/>
      <c r="J17" s="8"/>
      <c r="K17" s="8"/>
      <c r="L17" s="7"/>
      <c r="M17" s="8"/>
      <c r="N17" s="8"/>
      <c r="O17" s="8"/>
      <c r="P17" s="8"/>
      <c r="Q17" s="8"/>
      <c r="R17" s="8"/>
      <c r="S17" s="8"/>
      <c r="T17" s="8"/>
      <c r="U17" s="7"/>
      <c r="V17" s="30"/>
      <c r="W17" s="30"/>
      <c r="X17" s="30"/>
      <c r="Y17" s="30"/>
      <c r="Z17" s="30"/>
      <c r="AA17" s="30"/>
      <c r="AB17" s="30"/>
      <c r="AC17" s="30"/>
      <c r="AD17" s="30"/>
    </row>
    <row r="18" spans="1:30">
      <c r="A18" s="5"/>
      <c r="B18" s="7"/>
      <c r="C18" s="7"/>
      <c r="D18" s="7"/>
      <c r="E18" s="7"/>
      <c r="F18" s="7"/>
      <c r="G18" s="7"/>
      <c r="H18" s="7"/>
      <c r="I18" s="8"/>
      <c r="J18" s="8"/>
      <c r="K18" s="8"/>
      <c r="L18" s="7"/>
      <c r="M18" s="8"/>
      <c r="N18" s="8"/>
      <c r="O18" s="8"/>
      <c r="P18" s="8"/>
      <c r="Q18" s="8"/>
      <c r="R18" s="8"/>
      <c r="S18" s="8"/>
      <c r="T18" s="8"/>
      <c r="U18" s="7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>
      <c r="A19" s="5"/>
      <c r="B19" s="7"/>
      <c r="C19" s="7"/>
      <c r="D19" s="7"/>
      <c r="E19" s="7"/>
      <c r="F19" s="7"/>
      <c r="G19" s="7"/>
      <c r="H19" s="7"/>
      <c r="I19" s="8"/>
      <c r="J19" s="8"/>
      <c r="K19" s="8"/>
      <c r="L19" s="7"/>
      <c r="M19" s="8"/>
      <c r="N19" s="8"/>
      <c r="O19" s="8"/>
      <c r="P19" s="8"/>
      <c r="Q19" s="8"/>
      <c r="R19" s="8"/>
      <c r="S19" s="8"/>
      <c r="T19" s="8"/>
      <c r="U19" s="7"/>
      <c r="V19" s="30"/>
      <c r="W19" s="30"/>
      <c r="X19" s="30"/>
      <c r="Y19" s="30"/>
      <c r="Z19" s="30"/>
      <c r="AA19" s="30"/>
      <c r="AB19" s="30"/>
      <c r="AC19" s="30"/>
      <c r="AD19" s="30"/>
    </row>
    <row r="20" spans="1:30">
      <c r="A20" s="5"/>
      <c r="B20" s="7"/>
      <c r="C20" s="7"/>
      <c r="D20" s="7"/>
      <c r="E20" s="7"/>
      <c r="F20" s="7"/>
      <c r="G20" s="7"/>
      <c r="H20" s="7"/>
      <c r="I20" s="8"/>
      <c r="J20" s="8"/>
      <c r="K20" s="8"/>
      <c r="L20" s="7"/>
      <c r="M20" s="8"/>
      <c r="N20" s="8"/>
      <c r="O20" s="8"/>
      <c r="P20" s="8"/>
      <c r="Q20" s="8"/>
      <c r="R20" s="8"/>
      <c r="S20" s="8"/>
      <c r="T20" s="8"/>
      <c r="U20" s="7"/>
      <c r="V20" s="30"/>
      <c r="W20" s="30"/>
      <c r="X20" s="30"/>
      <c r="Y20" s="30"/>
      <c r="Z20" s="30"/>
      <c r="AA20" s="30"/>
      <c r="AB20" s="30"/>
      <c r="AC20" s="30"/>
      <c r="AD20" s="30"/>
    </row>
    <row r="21" spans="1:30">
      <c r="A21" s="5"/>
      <c r="B21" s="7"/>
      <c r="C21" s="7"/>
      <c r="D21" s="7"/>
      <c r="E21" s="7"/>
      <c r="F21" s="7"/>
      <c r="G21" s="7"/>
      <c r="H21" s="7"/>
      <c r="I21" s="8"/>
      <c r="J21" s="8"/>
      <c r="K21" s="8"/>
      <c r="L21" s="7"/>
      <c r="M21" s="8"/>
      <c r="N21" s="8"/>
      <c r="O21" s="8"/>
      <c r="P21" s="8"/>
      <c r="Q21" s="8"/>
      <c r="R21" s="8"/>
      <c r="S21" s="8"/>
      <c r="T21" s="8"/>
      <c r="U21" s="7"/>
      <c r="V21" s="30"/>
      <c r="W21" s="30"/>
      <c r="X21" s="30"/>
      <c r="Y21" s="30"/>
      <c r="Z21" s="30"/>
      <c r="AA21" s="30"/>
      <c r="AB21" s="30"/>
      <c r="AC21" s="30"/>
      <c r="AD21" s="30"/>
    </row>
    <row r="22" spans="1:30">
      <c r="A22" s="5"/>
      <c r="B22" s="7"/>
      <c r="C22" s="7"/>
      <c r="D22" s="7"/>
      <c r="E22" s="7"/>
      <c r="F22" s="7"/>
      <c r="G22" s="7"/>
      <c r="H22" s="7"/>
      <c r="I22" s="8"/>
      <c r="J22" s="8"/>
      <c r="K22" s="8"/>
      <c r="L22" s="7"/>
      <c r="M22" s="8"/>
      <c r="N22" s="8"/>
      <c r="O22" s="8"/>
      <c r="P22" s="8"/>
      <c r="Q22" s="8"/>
      <c r="R22" s="8"/>
      <c r="S22" s="8"/>
      <c r="T22" s="8"/>
      <c r="U22" s="7"/>
      <c r="V22" s="30"/>
      <c r="W22" s="30"/>
      <c r="X22" s="30"/>
      <c r="Y22" s="30"/>
      <c r="Z22" s="30"/>
      <c r="AA22" s="30"/>
      <c r="AB22" s="30"/>
      <c r="AC22" s="30"/>
      <c r="AD22" s="30"/>
    </row>
    <row r="23" spans="1:30">
      <c r="A23" s="5"/>
      <c r="B23" s="7"/>
      <c r="C23" s="7"/>
      <c r="D23" s="7"/>
      <c r="E23" s="7"/>
      <c r="F23" s="7"/>
      <c r="G23" s="7"/>
      <c r="H23" s="7"/>
      <c r="I23" s="8"/>
      <c r="J23" s="8"/>
      <c r="K23" s="8"/>
      <c r="L23" s="7"/>
      <c r="M23" s="8"/>
      <c r="N23" s="8"/>
      <c r="O23" s="8"/>
      <c r="P23" s="8"/>
      <c r="Q23" s="8"/>
      <c r="R23" s="8"/>
      <c r="S23" s="8"/>
      <c r="T23" s="8"/>
      <c r="U23" s="7"/>
      <c r="V23" s="30"/>
      <c r="W23" s="30"/>
      <c r="X23" s="30"/>
      <c r="Y23" s="30"/>
      <c r="Z23" s="30"/>
      <c r="AA23" s="30"/>
      <c r="AB23" s="30"/>
      <c r="AC23" s="30"/>
      <c r="AD23" s="30"/>
    </row>
    <row r="24" spans="1:30">
      <c r="A24" s="5"/>
      <c r="B24" s="7"/>
      <c r="C24" s="7"/>
      <c r="D24" s="7"/>
      <c r="E24" s="7"/>
      <c r="F24" s="7"/>
      <c r="G24" s="7"/>
      <c r="H24" s="7"/>
      <c r="I24" s="8"/>
      <c r="J24" s="8"/>
      <c r="K24" s="8"/>
      <c r="L24" s="7"/>
      <c r="M24" s="8"/>
      <c r="N24" s="8"/>
      <c r="O24" s="8"/>
      <c r="P24" s="8"/>
      <c r="Q24" s="8"/>
      <c r="R24" s="8"/>
      <c r="S24" s="8"/>
      <c r="T24" s="8"/>
      <c r="U24" s="7"/>
      <c r="V24" s="30"/>
      <c r="W24" s="30"/>
      <c r="X24" s="30"/>
      <c r="Y24" s="30"/>
      <c r="Z24" s="30"/>
      <c r="AA24" s="30"/>
      <c r="AB24" s="30"/>
      <c r="AC24" s="30"/>
      <c r="AD24" s="30"/>
    </row>
    <row r="25" spans="1:30">
      <c r="A25" s="5"/>
      <c r="B25" s="7"/>
      <c r="C25" s="7"/>
      <c r="D25" s="7"/>
      <c r="E25" s="7"/>
      <c r="F25" s="7"/>
      <c r="G25" s="7"/>
      <c r="H25" s="7"/>
      <c r="I25" s="8"/>
      <c r="J25" s="8"/>
      <c r="K25" s="8"/>
      <c r="L25" s="7"/>
      <c r="M25" s="8"/>
      <c r="N25" s="8"/>
      <c r="O25" s="8"/>
      <c r="P25" s="8"/>
      <c r="Q25" s="8"/>
      <c r="R25" s="8"/>
      <c r="S25" s="8"/>
      <c r="T25" s="8"/>
      <c r="U25" s="7"/>
      <c r="V25" s="30"/>
      <c r="W25" s="30"/>
      <c r="X25" s="30"/>
      <c r="Y25" s="30"/>
      <c r="Z25" s="30"/>
      <c r="AA25" s="30"/>
      <c r="AB25" s="30"/>
      <c r="AC25" s="30"/>
      <c r="AD25" s="30"/>
    </row>
    <row r="26" spans="1:30">
      <c r="A26" s="5"/>
      <c r="B26" s="7"/>
      <c r="C26" s="7"/>
      <c r="D26" s="7"/>
      <c r="E26" s="7"/>
      <c r="F26" s="7"/>
      <c r="G26" s="7"/>
      <c r="H26" s="8"/>
      <c r="I26" s="8"/>
      <c r="J26" s="8"/>
      <c r="K26" s="8"/>
      <c r="L26" s="7"/>
      <c r="M26" s="8"/>
      <c r="N26" s="8"/>
      <c r="O26" s="8"/>
      <c r="P26" s="8"/>
      <c r="Q26" s="8"/>
      <c r="R26" s="8"/>
      <c r="S26" s="8"/>
      <c r="T26" s="8"/>
      <c r="U26" s="7"/>
      <c r="V26" s="30"/>
      <c r="W26" s="30"/>
      <c r="X26" s="30"/>
      <c r="Y26" s="30"/>
      <c r="Z26" s="30"/>
      <c r="AA26" s="30"/>
      <c r="AB26" s="30"/>
      <c r="AC26" s="30"/>
      <c r="AD26" s="30"/>
    </row>
    <row r="27" spans="1:30">
      <c r="A27" s="5"/>
      <c r="B27" s="7"/>
      <c r="C27" s="7"/>
      <c r="D27" s="7"/>
      <c r="E27" s="7"/>
      <c r="F27" s="7"/>
      <c r="G27" s="7"/>
      <c r="H27" s="8"/>
      <c r="I27" s="8"/>
      <c r="J27" s="8"/>
      <c r="K27" s="8"/>
      <c r="L27" s="7"/>
      <c r="M27" s="8"/>
      <c r="N27" s="8"/>
      <c r="O27" s="8"/>
      <c r="P27" s="8"/>
      <c r="Q27" s="8"/>
      <c r="R27" s="8"/>
      <c r="S27" s="30"/>
      <c r="T27" s="8"/>
      <c r="U27" s="8"/>
      <c r="V27" s="30"/>
      <c r="W27" s="30"/>
      <c r="X27" s="30"/>
      <c r="Y27" s="30"/>
      <c r="Z27" s="30"/>
      <c r="AA27" s="30"/>
      <c r="AB27" s="30"/>
      <c r="AC27" s="30"/>
      <c r="AD27" s="30"/>
    </row>
    <row r="28" spans="1:30">
      <c r="A28" s="5"/>
      <c r="B28" s="7"/>
      <c r="C28" s="7"/>
      <c r="D28" s="7"/>
      <c r="E28" s="7"/>
      <c r="F28" s="7"/>
      <c r="G28" s="7"/>
      <c r="H28" s="8"/>
      <c r="I28" s="8"/>
      <c r="J28" s="8"/>
      <c r="K28" s="8"/>
      <c r="L28" s="7"/>
      <c r="M28" s="8"/>
      <c r="N28" s="8"/>
      <c r="O28" s="8"/>
      <c r="P28" s="8"/>
      <c r="Q28" s="8"/>
      <c r="R28" s="8"/>
      <c r="S28" s="30"/>
      <c r="T28" s="8"/>
      <c r="U28" s="8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>
      <c r="A29" s="5"/>
      <c r="B29" s="7"/>
      <c r="C29" s="7"/>
      <c r="D29" s="7"/>
      <c r="E29" s="7"/>
      <c r="F29" s="7"/>
      <c r="G29" s="7"/>
      <c r="H29" s="8"/>
      <c r="I29" s="8"/>
      <c r="J29" s="8"/>
      <c r="K29" s="8"/>
      <c r="L29" s="7"/>
      <c r="M29" s="8"/>
      <c r="N29" s="8"/>
      <c r="O29" s="8"/>
      <c r="P29" s="8"/>
      <c r="Q29" s="8"/>
      <c r="R29" s="8"/>
      <c r="S29" s="30"/>
      <c r="T29" s="8"/>
      <c r="U29" s="8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>
      <c r="A30" s="5"/>
      <c r="B30" s="7"/>
      <c r="C30" s="7"/>
      <c r="D30" s="7"/>
      <c r="E30" s="7"/>
      <c r="F30" s="7"/>
      <c r="G30" s="7"/>
      <c r="H30" s="8"/>
      <c r="I30" s="8"/>
      <c r="J30" s="8"/>
      <c r="K30" s="8"/>
      <c r="L30" s="7"/>
      <c r="M30" s="8"/>
      <c r="N30" s="8"/>
      <c r="O30" s="8"/>
      <c r="P30" s="8"/>
      <c r="Q30" s="8"/>
      <c r="R30" s="8"/>
      <c r="S30" s="30"/>
      <c r="T30" s="8"/>
      <c r="U30" s="8"/>
      <c r="V30" s="30"/>
      <c r="W30" s="30"/>
      <c r="X30" s="30"/>
      <c r="Y30" s="30"/>
      <c r="Z30" s="30"/>
      <c r="AA30" s="30"/>
      <c r="AB30" s="30"/>
      <c r="AC30" s="30"/>
      <c r="AD30" s="30"/>
    </row>
    <row r="31" spans="1:30">
      <c r="A31" s="5"/>
      <c r="B31" s="7"/>
      <c r="C31" s="7"/>
      <c r="D31" s="7"/>
      <c r="E31" s="7"/>
      <c r="F31" s="7"/>
      <c r="G31" s="7"/>
      <c r="H31" s="8"/>
      <c r="I31" s="8"/>
      <c r="J31" s="8"/>
      <c r="K31" s="8"/>
      <c r="L31" s="7"/>
      <c r="M31" s="8"/>
      <c r="N31" s="8"/>
      <c r="O31" s="8"/>
      <c r="P31" s="8"/>
      <c r="Q31" s="8"/>
      <c r="R31" s="8"/>
      <c r="S31" s="30"/>
      <c r="T31" s="8"/>
      <c r="U31" s="8"/>
      <c r="V31" s="30"/>
      <c r="W31" s="30"/>
      <c r="X31" s="30"/>
      <c r="Y31" s="30"/>
      <c r="Z31" s="30"/>
      <c r="AA31" s="30"/>
      <c r="AB31" s="30"/>
      <c r="AC31" s="30"/>
      <c r="AD31" s="30"/>
    </row>
    <row r="32" spans="1:30">
      <c r="A32" s="5"/>
      <c r="B32" s="7"/>
      <c r="C32" s="7"/>
      <c r="D32" s="7"/>
      <c r="E32" s="7"/>
      <c r="F32" s="7"/>
      <c r="G32" s="7"/>
      <c r="H32" s="8"/>
      <c r="I32" s="8"/>
      <c r="J32" s="8"/>
      <c r="K32" s="8"/>
      <c r="L32" s="7"/>
      <c r="M32" s="8"/>
      <c r="N32" s="8"/>
      <c r="O32" s="8"/>
      <c r="P32" s="8"/>
      <c r="Q32" s="8"/>
      <c r="R32" s="8"/>
      <c r="S32" s="30"/>
      <c r="T32" s="8"/>
      <c r="U32" s="8"/>
      <c r="V32" s="30"/>
      <c r="W32" s="30"/>
      <c r="X32" s="30"/>
      <c r="Y32" s="30"/>
      <c r="Z32" s="30"/>
      <c r="AA32" s="30"/>
      <c r="AB32" s="30"/>
      <c r="AC32" s="30"/>
      <c r="AD32" s="30"/>
    </row>
    <row r="33" spans="1:30">
      <c r="A33" s="5"/>
      <c r="B33" s="7"/>
      <c r="C33" s="7"/>
      <c r="D33" s="7"/>
      <c r="E33" s="7"/>
      <c r="F33" s="7"/>
      <c r="G33" s="7"/>
      <c r="H33" s="8"/>
      <c r="I33" s="8"/>
      <c r="J33" s="8"/>
      <c r="K33" s="8"/>
      <c r="L33" s="7"/>
      <c r="M33" s="8"/>
      <c r="N33" s="8"/>
      <c r="O33" s="8"/>
      <c r="P33" s="8"/>
      <c r="Q33" s="8"/>
      <c r="R33" s="8"/>
      <c r="S33" s="30"/>
      <c r="T33" s="8"/>
      <c r="U33" s="8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>
      <c r="A34" s="5"/>
      <c r="B34" s="7"/>
      <c r="C34" s="7"/>
      <c r="D34" s="7"/>
      <c r="E34" s="7"/>
      <c r="F34" s="7"/>
      <c r="G34" s="7"/>
      <c r="H34" s="8"/>
      <c r="I34" s="8"/>
      <c r="J34" s="8"/>
      <c r="K34" s="8"/>
      <c r="L34" s="7"/>
      <c r="M34" s="8"/>
      <c r="N34" s="8"/>
      <c r="O34" s="8"/>
      <c r="P34" s="8"/>
      <c r="Q34" s="8"/>
      <c r="R34" s="8"/>
      <c r="S34" s="30"/>
      <c r="T34" s="8"/>
      <c r="U34" s="8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>
      <c r="A35" s="5"/>
      <c r="B35" s="7"/>
      <c r="C35" s="7"/>
      <c r="D35" s="7"/>
      <c r="E35" s="7"/>
      <c r="F35" s="7"/>
      <c r="G35" s="7"/>
      <c r="H35" s="8"/>
      <c r="I35" s="8"/>
      <c r="J35" s="8"/>
      <c r="K35" s="8"/>
      <c r="L35" s="7"/>
      <c r="M35" s="8"/>
      <c r="N35" s="8"/>
      <c r="O35" s="8"/>
      <c r="P35" s="8"/>
      <c r="Q35" s="8"/>
      <c r="R35" s="8"/>
      <c r="S35" s="30"/>
      <c r="T35" s="8"/>
      <c r="U35" s="8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>
      <c r="A36" s="5"/>
      <c r="B36" s="7"/>
      <c r="C36" s="7"/>
      <c r="D36" s="7"/>
      <c r="E36" s="7"/>
      <c r="F36" s="7"/>
      <c r="G36" s="7"/>
      <c r="H36" s="8"/>
      <c r="I36" s="8"/>
      <c r="J36" s="8"/>
      <c r="K36" s="8"/>
      <c r="L36" s="7"/>
      <c r="M36" s="8"/>
      <c r="N36" s="8"/>
      <c r="O36" s="8"/>
      <c r="P36" s="8"/>
      <c r="Q36" s="8"/>
      <c r="R36" s="8"/>
      <c r="S36" s="30"/>
      <c r="T36" s="8"/>
      <c r="U36" s="8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>
      <c r="A37" s="5"/>
      <c r="B37" s="7"/>
      <c r="C37" s="7"/>
      <c r="D37" s="7"/>
      <c r="E37" s="7"/>
      <c r="F37" s="7"/>
      <c r="G37" s="7"/>
      <c r="H37" s="8"/>
      <c r="I37" s="8"/>
      <c r="J37" s="8"/>
      <c r="K37" s="8"/>
      <c r="L37" s="7"/>
      <c r="M37" s="8"/>
      <c r="N37" s="8"/>
      <c r="O37" s="8"/>
      <c r="P37" s="8"/>
      <c r="Q37" s="8"/>
      <c r="R37" s="8"/>
      <c r="S37" s="30"/>
      <c r="T37" s="8"/>
      <c r="U37" s="8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>
      <c r="A38" s="5"/>
      <c r="B38" s="7"/>
      <c r="C38" s="7"/>
      <c r="D38" s="7"/>
      <c r="E38" s="7"/>
      <c r="F38" s="7"/>
      <c r="G38" s="7"/>
      <c r="H38" s="8"/>
      <c r="I38" s="8"/>
      <c r="J38" s="8"/>
      <c r="K38" s="8"/>
      <c r="L38" s="7"/>
      <c r="M38" s="8"/>
      <c r="N38" s="8"/>
      <c r="O38" s="8"/>
      <c r="P38" s="8"/>
      <c r="Q38" s="8"/>
      <c r="R38" s="8"/>
      <c r="S38" s="30"/>
      <c r="T38" s="8"/>
      <c r="U38" s="8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>
      <c r="A39" s="5"/>
      <c r="B39" s="7"/>
      <c r="C39" s="7"/>
      <c r="D39" s="7"/>
      <c r="E39" s="7"/>
      <c r="F39" s="7"/>
      <c r="G39" s="7"/>
      <c r="H39" s="8"/>
      <c r="I39" s="8"/>
      <c r="J39" s="8"/>
      <c r="K39" s="8"/>
      <c r="L39" s="7"/>
      <c r="M39" s="8"/>
      <c r="N39" s="8"/>
      <c r="O39" s="8"/>
      <c r="P39" s="8"/>
      <c r="Q39" s="8"/>
      <c r="R39" s="8"/>
      <c r="S39" s="30"/>
      <c r="T39" s="8"/>
      <c r="U39" s="8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>
      <c r="A40" s="5"/>
      <c r="B40" s="7"/>
      <c r="C40" s="7"/>
      <c r="D40" s="7"/>
      <c r="E40" s="7"/>
      <c r="F40" s="7"/>
      <c r="G40" s="7"/>
      <c r="H40" s="8"/>
      <c r="I40" s="8"/>
      <c r="J40" s="8"/>
      <c r="K40" s="8"/>
      <c r="L40" s="7"/>
      <c r="M40" s="8"/>
      <c r="N40" s="8"/>
      <c r="O40" s="8"/>
      <c r="P40" s="8"/>
      <c r="Q40" s="8"/>
      <c r="R40" s="8"/>
      <c r="S40" s="30"/>
      <c r="T40" s="8"/>
      <c r="U40" s="8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30"/>
      <c r="T41" s="8"/>
      <c r="U41" s="8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0"/>
      <c r="T42" s="8"/>
      <c r="U42" s="8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0"/>
      <c r="T43" s="8"/>
      <c r="U43" s="8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30"/>
      <c r="T44" s="8"/>
      <c r="U44" s="8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30"/>
      <c r="T45" s="8"/>
      <c r="U45" s="8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30"/>
      <c r="T46" s="8"/>
      <c r="U46" s="8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30"/>
      <c r="T47" s="8"/>
      <c r="U47" s="8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30"/>
      <c r="T48" s="8"/>
      <c r="U48" s="8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30"/>
      <c r="T49" s="8"/>
      <c r="U49" s="8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30"/>
      <c r="T50" s="8"/>
      <c r="U50" s="8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30"/>
      <c r="T51" s="8"/>
      <c r="U51" s="8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30"/>
      <c r="T52" s="8"/>
      <c r="U52" s="8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>
      <c r="A53" s="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0"/>
      <c r="T53" s="8"/>
      <c r="U53" s="8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0"/>
      <c r="T54" s="8"/>
      <c r="U54" s="8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0"/>
      <c r="T55" s="8"/>
      <c r="U55" s="8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30"/>
      <c r="T56" s="8"/>
      <c r="U56" s="8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30"/>
      <c r="T57" s="8"/>
      <c r="U57" s="8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>
      <c r="A58" s="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30"/>
      <c r="T58" s="8"/>
      <c r="U58" s="8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30"/>
      <c r="T59" s="8"/>
      <c r="U59" s="8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>
      <c r="A60" s="5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30"/>
      <c r="T60" s="8"/>
      <c r="U60" s="8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>
      <c r="A61" s="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30"/>
      <c r="T61" s="8"/>
      <c r="U61" s="8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30"/>
      <c r="T62" s="8"/>
      <c r="U62" s="8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30"/>
      <c r="T63" s="8"/>
      <c r="U63" s="8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30"/>
      <c r="T64" s="8"/>
      <c r="U64" s="8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30"/>
      <c r="T65" s="8"/>
      <c r="U65" s="8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30"/>
      <c r="T66" s="8"/>
      <c r="U66" s="8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30"/>
      <c r="T67" s="8"/>
      <c r="U67" s="8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30"/>
      <c r="T68" s="8"/>
      <c r="U68" s="8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30"/>
      <c r="T69" s="8"/>
      <c r="U69" s="8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30"/>
      <c r="T70" s="8"/>
      <c r="U70" s="8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30"/>
      <c r="T71" s="8"/>
      <c r="U71" s="8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30"/>
      <c r="T72" s="8"/>
      <c r="U72" s="8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30"/>
      <c r="T73" s="8"/>
      <c r="U73" s="8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30"/>
      <c r="T74" s="8"/>
      <c r="U74" s="8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30"/>
      <c r="T75" s="8"/>
      <c r="U75" s="8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30"/>
      <c r="T76" s="8"/>
      <c r="U76" s="8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30"/>
      <c r="T77" s="8"/>
      <c r="U77" s="8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30"/>
      <c r="T78" s="8"/>
      <c r="U78" s="8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30"/>
      <c r="T79" s="8"/>
      <c r="U79" s="8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30"/>
      <c r="T80" s="8"/>
      <c r="U80" s="8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30"/>
      <c r="T81" s="8"/>
      <c r="U81" s="8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30"/>
      <c r="T82" s="8"/>
      <c r="U82" s="8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30"/>
      <c r="T83" s="8"/>
      <c r="U83" s="8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30"/>
      <c r="T84" s="8"/>
      <c r="U84" s="8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30"/>
      <c r="T85" s="8"/>
      <c r="U85" s="8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30"/>
      <c r="T86" s="8"/>
      <c r="U86" s="8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30"/>
      <c r="T87" s="8"/>
      <c r="U87" s="8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30"/>
      <c r="T88" s="8"/>
      <c r="U88" s="8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30"/>
      <c r="T89" s="8"/>
      <c r="U89" s="8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>
      <c r="A90" s="5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30"/>
      <c r="T90" s="8"/>
      <c r="U90" s="8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30"/>
      <c r="T91" s="8"/>
      <c r="U91" s="8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30"/>
      <c r="T92" s="8"/>
      <c r="U92" s="8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30"/>
      <c r="T93" s="8"/>
      <c r="U93" s="8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30"/>
      <c r="T94" s="8"/>
      <c r="U94" s="8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30"/>
      <c r="T95" s="8"/>
      <c r="U95" s="8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30"/>
      <c r="T96" s="8"/>
      <c r="U96" s="8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30"/>
      <c r="T97" s="8"/>
      <c r="U97" s="8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30"/>
      <c r="T98" s="8"/>
      <c r="U98" s="8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30"/>
      <c r="T99" s="8"/>
      <c r="U99" s="8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30"/>
      <c r="T100" s="8"/>
      <c r="U100" s="8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30"/>
      <c r="T101" s="8"/>
      <c r="U101" s="8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30"/>
      <c r="T102" s="8"/>
      <c r="U102" s="8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30"/>
      <c r="T103" s="8"/>
      <c r="U103" s="8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30"/>
      <c r="T104" s="8"/>
      <c r="U104" s="8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30"/>
      <c r="T105" s="8"/>
      <c r="U105" s="8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30"/>
      <c r="T106" s="8"/>
      <c r="U106" s="8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30"/>
      <c r="T107" s="8"/>
      <c r="U107" s="8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30"/>
      <c r="T108" s="8"/>
      <c r="U108" s="8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30"/>
      <c r="T109" s="8"/>
      <c r="U109" s="8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30"/>
      <c r="T110" s="8"/>
      <c r="U110" s="8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30"/>
      <c r="T111" s="8"/>
      <c r="U111" s="8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30"/>
      <c r="T112" s="8"/>
      <c r="U112" s="8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30"/>
      <c r="T113" s="8"/>
      <c r="U113" s="8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30"/>
      <c r="T114" s="8"/>
      <c r="U114" s="8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30"/>
      <c r="T115" s="8"/>
      <c r="U115" s="8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30"/>
      <c r="T116" s="8"/>
      <c r="U116" s="8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30"/>
      <c r="T117" s="8"/>
      <c r="U117" s="8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30"/>
      <c r="T118" s="8"/>
      <c r="U118" s="8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30"/>
      <c r="T119" s="8"/>
      <c r="U119" s="8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>
      <c r="A120" s="5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30"/>
      <c r="T120" s="8"/>
      <c r="U120" s="8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30"/>
      <c r="T121" s="8"/>
      <c r="U121" s="8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30"/>
      <c r="T122" s="8"/>
      <c r="U122" s="8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30"/>
      <c r="T123" s="8"/>
      <c r="U123" s="8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30"/>
      <c r="T124" s="8"/>
      <c r="U124" s="8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30"/>
      <c r="T125" s="8"/>
      <c r="U125" s="8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30"/>
      <c r="T126" s="8"/>
      <c r="U126" s="8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30"/>
      <c r="T127" s="8"/>
      <c r="U127" s="8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30"/>
      <c r="T128" s="8"/>
      <c r="U128" s="8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30"/>
      <c r="T129" s="8"/>
      <c r="U129" s="8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30"/>
      <c r="T130" s="8"/>
      <c r="U130" s="8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>
      <c r="A131" s="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30"/>
      <c r="T131" s="8"/>
      <c r="U131" s="8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21">
      <c r="A132" s="5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U132" s="1"/>
    </row>
    <row r="133" spans="1:21">
      <c r="A133" s="5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U133" s="1"/>
    </row>
    <row r="134" spans="1:21">
      <c r="A134" s="5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U134" s="1"/>
    </row>
    <row r="135" spans="1:21">
      <c r="A135" s="5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U135" s="1"/>
    </row>
    <row r="136" spans="1:21">
      <c r="A136" s="5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U136" s="1"/>
    </row>
    <row r="137" spans="1:21">
      <c r="A137" s="5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U137" s="1"/>
    </row>
    <row r="138" spans="1:21">
      <c r="A138" s="5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U138" s="1"/>
    </row>
    <row r="139" spans="1:21">
      <c r="A139" s="5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U139" s="1"/>
    </row>
    <row r="140" spans="1:21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U140" s="1"/>
    </row>
    <row r="141" spans="1:21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U141" s="1"/>
    </row>
    <row r="142" spans="1:21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U142" s="1"/>
    </row>
    <row r="143" spans="1:21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U143" s="1"/>
    </row>
    <row r="144" spans="1:21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U144" s="1"/>
    </row>
    <row r="145" spans="1:21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U145" s="1"/>
    </row>
    <row r="146" spans="1:21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U146" s="1"/>
    </row>
    <row r="147" spans="1:21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U147" s="1"/>
    </row>
    <row r="148" spans="1:21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U148" s="1"/>
    </row>
    <row r="149" spans="1:21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U149" s="1"/>
    </row>
    <row r="150" spans="1:21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U150" s="1"/>
    </row>
    <row r="151" spans="1:21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U151" s="1"/>
    </row>
    <row r="152" spans="1:21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U152" s="1"/>
    </row>
    <row r="153" spans="1:21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U153" s="1"/>
    </row>
    <row r="154" spans="1:21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U154" s="1"/>
    </row>
    <row r="155" spans="1:21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U155" s="1"/>
    </row>
    <row r="156" spans="1:21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U156" s="1"/>
    </row>
    <row r="157" spans="1:21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U157" s="1"/>
    </row>
    <row r="158" spans="1:21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</row>
    <row r="159" spans="1:21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U159" s="1"/>
    </row>
    <row r="160" spans="1:21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U160" s="1"/>
    </row>
    <row r="161" spans="1:21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U161" s="1"/>
    </row>
    <row r="162" spans="1:21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U162" s="1"/>
    </row>
    <row r="163" spans="1:21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U163" s="1"/>
    </row>
    <row r="164" spans="1:21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U164" s="1"/>
    </row>
    <row r="165" spans="1:21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U165" s="1"/>
    </row>
    <row r="166" spans="1:21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U166" s="1"/>
    </row>
    <row r="167" spans="1:21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U167" s="1"/>
    </row>
    <row r="168" spans="1:21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U168" s="1"/>
    </row>
    <row r="169" spans="1:21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U169" s="1"/>
    </row>
    <row r="170" spans="1:21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U170" s="1"/>
    </row>
    <row r="171" spans="1:21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U171" s="1"/>
    </row>
    <row r="172" spans="1:21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U172" s="1"/>
    </row>
    <row r="173" spans="1:21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</row>
    <row r="174" spans="1:21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U174" s="1"/>
    </row>
    <row r="175" spans="1:21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U175" s="1"/>
    </row>
    <row r="176" spans="1:21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U176" s="1"/>
    </row>
    <row r="177" spans="1:21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</row>
    <row r="178" spans="1:21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</row>
    <row r="179" spans="1:21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U179" s="1"/>
    </row>
    <row r="180" spans="1:21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U180" s="1"/>
    </row>
    <row r="181" spans="1:21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</row>
    <row r="182" spans="1:21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U182" s="1"/>
    </row>
    <row r="183" spans="1:21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U183" s="1"/>
    </row>
    <row r="184" spans="1:21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U184" s="1"/>
    </row>
    <row r="185" spans="1:21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U185" s="1"/>
    </row>
    <row r="186" spans="1:21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U186" s="1"/>
    </row>
    <row r="187" spans="1:21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U187" s="1"/>
    </row>
    <row r="188" spans="1:21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U188" s="1"/>
    </row>
    <row r="189" spans="1:21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U189" s="1"/>
    </row>
    <row r="190" spans="1:21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U190" s="1"/>
    </row>
    <row r="191" spans="1:21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U191" s="1"/>
    </row>
    <row r="192" spans="1:21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U192" s="1"/>
    </row>
    <row r="193" spans="1:21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U193" s="1"/>
    </row>
    <row r="194" spans="1:21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U194" s="1"/>
    </row>
    <row r="195" spans="1:21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U195" s="1"/>
    </row>
    <row r="196" spans="1:21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U196" s="1"/>
    </row>
    <row r="197" spans="1:21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U197" s="1"/>
    </row>
    <row r="198" spans="1:21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U198" s="1"/>
    </row>
    <row r="199" spans="1:21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U199" s="1"/>
    </row>
    <row r="200" spans="1:21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U200" s="1"/>
    </row>
    <row r="201" spans="1:21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U201" s="1"/>
    </row>
    <row r="202" spans="1:21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U202" s="1"/>
    </row>
    <row r="203" spans="1:21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U203" s="1"/>
    </row>
    <row r="204" spans="1:21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U204" s="1"/>
    </row>
    <row r="205" spans="1:21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U205" s="1"/>
    </row>
    <row r="206" spans="1:21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</row>
    <row r="207" spans="1:21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U207" s="1"/>
    </row>
    <row r="208" spans="1:21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U208" s="1"/>
    </row>
    <row r="209" spans="1:21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U209" s="1"/>
    </row>
    <row r="210" spans="1:21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U210" s="1"/>
    </row>
    <row r="211" spans="1:21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U211" s="1"/>
    </row>
    <row r="212" spans="1:21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U212" s="1"/>
    </row>
    <row r="213" spans="1:21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U213" s="1"/>
    </row>
    <row r="214" spans="1:21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U214" s="1"/>
    </row>
    <row r="215" spans="1:21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U215" s="1"/>
    </row>
    <row r="216" spans="1:21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U216" s="1"/>
    </row>
    <row r="217" spans="1:21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U217" s="1"/>
    </row>
    <row r="218" spans="1:21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</row>
    <row r="219" spans="1:21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U219" s="1"/>
    </row>
    <row r="220" spans="1:21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U220" s="1"/>
    </row>
    <row r="221" spans="1:21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U221" s="1"/>
    </row>
    <row r="222" spans="1:21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U222" s="1"/>
    </row>
    <row r="223" spans="1:21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U223" s="1"/>
    </row>
    <row r="224" spans="1:21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</row>
    <row r="225" spans="1:21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U225" s="1"/>
    </row>
    <row r="226" spans="1:21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U226" s="1"/>
    </row>
    <row r="227" spans="1:21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U227" s="1"/>
    </row>
    <row r="228" spans="1:21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U228" s="1"/>
    </row>
    <row r="229" spans="1:21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U229" s="1"/>
    </row>
    <row r="230" spans="1:21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</row>
    <row r="231" spans="1:21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U231" s="1"/>
    </row>
    <row r="232" spans="1:21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U232" s="1"/>
    </row>
    <row r="233" spans="1:21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U233" s="1"/>
    </row>
    <row r="234" spans="1:21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U234" s="1"/>
    </row>
    <row r="235" spans="1:21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U235" s="1"/>
    </row>
    <row r="236" spans="1:21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U236" s="1"/>
    </row>
    <row r="237" spans="1:21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</row>
    <row r="238" spans="1:21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</row>
    <row r="239" spans="1:21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U239" s="1"/>
    </row>
    <row r="240" spans="1:21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U240" s="1"/>
    </row>
    <row r="241" spans="1:21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U241" s="1"/>
    </row>
    <row r="242" spans="1:21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U242" s="1"/>
    </row>
    <row r="243" spans="1:21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U243" s="1"/>
    </row>
    <row r="244" spans="1:21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U244" s="1"/>
    </row>
    <row r="245" spans="1:21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U245" s="1"/>
    </row>
    <row r="246" spans="1:21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U246" s="1"/>
    </row>
    <row r="247" spans="1:21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</row>
    <row r="248" spans="1:21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U248" s="1"/>
    </row>
    <row r="249" spans="1:21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U249" s="1"/>
    </row>
    <row r="250" spans="1:21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U250" s="1"/>
    </row>
    <row r="251" spans="1:21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U251" s="1"/>
    </row>
    <row r="252" spans="1:21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U252" s="1"/>
    </row>
    <row r="253" spans="1:21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U253" s="1"/>
    </row>
    <row r="254" spans="1:21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U254" s="1"/>
    </row>
    <row r="255" spans="1:21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U255" s="1"/>
    </row>
    <row r="256" spans="1:21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U256" s="1"/>
    </row>
    <row r="257" spans="1:21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U257" s="1"/>
    </row>
    <row r="258" spans="1:21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U258" s="1"/>
    </row>
    <row r="259" spans="1:21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U259" s="1"/>
    </row>
    <row r="260" spans="1:21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U260" s="1"/>
    </row>
    <row r="261" spans="1:21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U261" s="1"/>
    </row>
    <row r="262" spans="1:21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</row>
    <row r="263" spans="1:21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U263" s="1"/>
    </row>
    <row r="264" spans="1:21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U264" s="1"/>
    </row>
    <row r="265" spans="1:21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U265" s="1"/>
    </row>
    <row r="266" spans="1:21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U266" s="1"/>
    </row>
    <row r="267" spans="1:21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U267" s="1"/>
    </row>
    <row r="268" spans="1:21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U268" s="1"/>
    </row>
    <row r="269" spans="1:21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U269" s="1"/>
    </row>
    <row r="270" spans="1:21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U270" s="1"/>
    </row>
    <row r="271" spans="1:21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U271" s="1"/>
    </row>
    <row r="272" spans="1:21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U272" s="1"/>
    </row>
    <row r="273" spans="1:21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U273" s="1"/>
    </row>
    <row r="274" spans="1:21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U274" s="1"/>
    </row>
    <row r="275" spans="1:21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U275" s="1"/>
    </row>
    <row r="276" spans="1:21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U276" s="1"/>
    </row>
    <row r="277" spans="1:21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U277" s="1"/>
    </row>
    <row r="278" spans="1:21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U278" s="1"/>
    </row>
    <row r="279" spans="1:21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U279" s="1"/>
    </row>
    <row r="280" spans="1:21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U280" s="1"/>
    </row>
    <row r="281" spans="1:21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U281" s="1"/>
    </row>
    <row r="282" spans="1:21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U282" s="1"/>
    </row>
    <row r="283" spans="1:21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U283" s="1"/>
    </row>
    <row r="284" spans="1:21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U284" s="1"/>
    </row>
    <row r="285" spans="1:21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U285" s="1"/>
    </row>
    <row r="286" spans="1:21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</row>
    <row r="287" spans="1:21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U287" s="1"/>
    </row>
    <row r="288" spans="1:21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U288" s="1"/>
    </row>
    <row r="289" spans="1:21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</row>
    <row r="290" spans="1:21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</row>
    <row r="291" spans="1:21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U291" s="1"/>
    </row>
    <row r="292" spans="1:21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U292" s="1"/>
    </row>
    <row r="293" spans="1:21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U293" s="1"/>
    </row>
    <row r="294" spans="1:21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U294" s="1"/>
    </row>
    <row r="295" spans="1:21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U295" s="1"/>
    </row>
    <row r="296" spans="1:21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</row>
    <row r="297" spans="1:21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U297" s="1"/>
    </row>
    <row r="298" spans="1:21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U298" s="1"/>
    </row>
    <row r="299" spans="1:21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U299" s="1"/>
    </row>
    <row r="300" spans="1:21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</row>
    <row r="301" spans="1:21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U301" s="1"/>
    </row>
    <row r="302" spans="1:21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U302" s="1"/>
    </row>
    <row r="303" spans="1:21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U303" s="1"/>
    </row>
    <row r="304" spans="1:21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</row>
    <row r="305" spans="1:21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U305" s="1"/>
    </row>
    <row r="306" spans="1:21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U306" s="1"/>
    </row>
    <row r="307" spans="1:21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U307" s="1"/>
    </row>
    <row r="308" spans="1:21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</row>
    <row r="309" spans="1:21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U309" s="1"/>
    </row>
    <row r="310" spans="1:21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</row>
    <row r="311" spans="1:21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</row>
    <row r="312" spans="1:21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</row>
    <row r="313" spans="1:21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U313" s="1"/>
    </row>
    <row r="314" spans="1:21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U314" s="1"/>
    </row>
    <row r="315" spans="1:21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U315" s="1"/>
    </row>
    <row r="316" spans="1:21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</row>
    <row r="317" spans="1:21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U317" s="1"/>
    </row>
    <row r="318" spans="1:21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U318" s="1"/>
    </row>
    <row r="319" spans="1:21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U319" s="1"/>
    </row>
    <row r="320" spans="1:21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</row>
    <row r="321" spans="1:21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U321" s="1"/>
    </row>
    <row r="322" spans="1:21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U322" s="1"/>
    </row>
    <row r="323" spans="1:21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U323" s="1"/>
    </row>
    <row r="324" spans="1:21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U324" s="1"/>
    </row>
    <row r="325" spans="1:21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U325" s="1"/>
    </row>
    <row r="326" spans="1:21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U326" s="1"/>
    </row>
    <row r="327" spans="1:21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U327" s="1"/>
    </row>
    <row r="328" spans="1:21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</row>
    <row r="329" spans="1:21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U329" s="1"/>
    </row>
    <row r="330" spans="1:21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U330" s="1"/>
    </row>
    <row r="331" spans="1:21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U331" s="1"/>
    </row>
    <row r="332" spans="1:21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U332" s="1"/>
    </row>
    <row r="333" spans="1:21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U333" s="1"/>
    </row>
    <row r="334" spans="1:21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U334" s="1"/>
    </row>
    <row r="335" spans="1:21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U335" s="1"/>
    </row>
    <row r="336" spans="1:21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</row>
    <row r="337" spans="1:21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U337" s="1"/>
    </row>
    <row r="338" spans="1:21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U338" s="1"/>
    </row>
    <row r="339" spans="1:21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U339" s="1"/>
    </row>
    <row r="340" spans="1:21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</row>
    <row r="341" spans="1:21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U341" s="1"/>
    </row>
    <row r="342" spans="1:21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U342" s="1"/>
    </row>
    <row r="343" spans="1:21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U343" s="1"/>
    </row>
    <row r="344" spans="1:21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U344" s="1"/>
    </row>
    <row r="345" spans="1:21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U345" s="1"/>
    </row>
    <row r="346" spans="1:21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</row>
    <row r="347" spans="1:21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</row>
    <row r="348" spans="1:21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</row>
    <row r="349" spans="1:21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U349" s="1"/>
    </row>
    <row r="350" spans="1:21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U350" s="1"/>
    </row>
    <row r="351" spans="1:21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U351" s="1"/>
    </row>
    <row r="352" spans="1:21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</row>
    <row r="353" spans="1:21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U353" s="1"/>
    </row>
    <row r="354" spans="1:21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U354" s="1"/>
    </row>
    <row r="355" spans="1:21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U355" s="1"/>
    </row>
    <row r="356" spans="1:21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</row>
    <row r="357" spans="1:21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</row>
    <row r="358" spans="1:21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</row>
    <row r="359" spans="1:21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</row>
    <row r="360" spans="1:21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U360" s="1"/>
    </row>
    <row r="361" spans="1:21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U361" s="1"/>
    </row>
    <row r="362" spans="1:21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U362" s="1"/>
    </row>
    <row r="363" spans="1:21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U363" s="1"/>
    </row>
    <row r="364" spans="1:21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U364" s="1"/>
    </row>
    <row r="365" spans="1:21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U365" s="1"/>
    </row>
    <row r="366" spans="1:21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U366" s="1"/>
    </row>
    <row r="367" spans="1:21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U367" s="1"/>
    </row>
    <row r="368" spans="1:21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U368" s="1"/>
    </row>
    <row r="369" spans="1:21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U369" s="1"/>
    </row>
    <row r="370" spans="1:21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U370" s="1"/>
    </row>
    <row r="371" spans="1:21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U371" s="1"/>
    </row>
    <row r="372" spans="1:21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</row>
    <row r="373" spans="1:21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U373" s="1"/>
    </row>
    <row r="374" spans="1:21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U374" s="1"/>
    </row>
    <row r="375" spans="1:21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U375" s="1"/>
    </row>
    <row r="376" spans="1:21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</row>
    <row r="377" spans="1:21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U377" s="1"/>
    </row>
    <row r="378" spans="1:21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U378" s="1"/>
    </row>
    <row r="379" spans="1:21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U379" s="1"/>
    </row>
    <row r="380" spans="1:21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U380" s="1"/>
    </row>
    <row r="381" spans="1:21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U381" s="1"/>
    </row>
    <row r="382" spans="1:21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U382" s="1"/>
    </row>
    <row r="383" spans="1:21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U383" s="1"/>
    </row>
    <row r="384" spans="1:21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U384" s="1"/>
    </row>
    <row r="385" spans="1:21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U385" s="1"/>
    </row>
    <row r="386" spans="1:21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U386" s="1"/>
    </row>
    <row r="387" spans="1:21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U387" s="1"/>
    </row>
    <row r="388" spans="1:21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U388" s="1"/>
    </row>
    <row r="389" spans="1:21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U389" s="1"/>
    </row>
    <row r="390" spans="1:21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U390" s="1"/>
    </row>
    <row r="391" spans="1:21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U391" s="1"/>
    </row>
    <row r="392" spans="1:21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U392" s="1"/>
    </row>
    <row r="393" spans="1:21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U393" s="1"/>
    </row>
    <row r="394" spans="1:21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U394" s="1"/>
    </row>
    <row r="395" spans="1:21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U395" s="1"/>
    </row>
    <row r="396" spans="1:21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U396" s="1"/>
    </row>
    <row r="397" spans="1:21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U397" s="1"/>
    </row>
    <row r="398" spans="1:21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U398" s="1"/>
    </row>
    <row r="399" spans="1:21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U399" s="1"/>
    </row>
    <row r="400" spans="1:21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U400" s="1"/>
    </row>
    <row r="401" spans="1:21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U401" s="1"/>
    </row>
    <row r="402" spans="1:21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U402" s="1"/>
    </row>
    <row r="403" spans="1:21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U403" s="1"/>
    </row>
    <row r="404" spans="1:21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U404" s="1"/>
    </row>
    <row r="405" spans="1:21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U405" s="1"/>
    </row>
    <row r="406" spans="1:21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U406" s="1"/>
    </row>
    <row r="407" spans="1:21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U407" s="1"/>
    </row>
    <row r="408" spans="1:21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U408" s="1"/>
    </row>
    <row r="409" spans="1:21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U409" s="1"/>
    </row>
    <row r="410" spans="1:21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U410" s="1"/>
    </row>
    <row r="411" spans="1:21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U411" s="1"/>
    </row>
    <row r="412" spans="1:21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U412" s="1"/>
    </row>
    <row r="413" spans="1:21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U413" s="1"/>
    </row>
    <row r="414" spans="1:21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U414" s="1"/>
    </row>
    <row r="415" spans="1:21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U415" s="1"/>
    </row>
    <row r="416" spans="1:21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U416" s="1"/>
    </row>
    <row r="417" spans="1:21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U417" s="1"/>
    </row>
    <row r="418" spans="1:21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U418" s="1"/>
    </row>
    <row r="419" spans="1:21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U419" s="1"/>
    </row>
    <row r="420" spans="1:21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U420" s="1"/>
    </row>
    <row r="421" spans="1:21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U421" s="1"/>
    </row>
    <row r="422" spans="1:21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U422" s="1"/>
    </row>
    <row r="423" spans="1:21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U423" s="1"/>
    </row>
    <row r="424" spans="1:21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U424" s="1"/>
    </row>
    <row r="425" spans="1:21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U425" s="1"/>
    </row>
    <row r="426" spans="1:21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U426" s="1"/>
    </row>
    <row r="427" spans="1:21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U427" s="1"/>
    </row>
    <row r="428" spans="1:21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U428" s="1"/>
    </row>
    <row r="429" spans="1:21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U429" s="1"/>
    </row>
    <row r="430" spans="1:21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U430" s="1"/>
    </row>
    <row r="431" spans="1:21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U431" s="1"/>
    </row>
    <row r="432" spans="1:21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U432" s="1"/>
    </row>
    <row r="433" spans="1:21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U433" s="1"/>
    </row>
    <row r="434" spans="1:21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U434" s="1"/>
    </row>
    <row r="435" spans="1:21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U435" s="1"/>
    </row>
    <row r="436" spans="1:21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U436" s="1"/>
    </row>
    <row r="437" spans="1:21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U437" s="1"/>
    </row>
    <row r="438" spans="1:21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U438" s="1"/>
    </row>
    <row r="439" spans="1:21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U439" s="1"/>
    </row>
    <row r="440" spans="1:21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U440" s="1"/>
    </row>
    <row r="441" spans="1:21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U441" s="1"/>
    </row>
    <row r="442" spans="1:21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U442" s="1"/>
    </row>
    <row r="443" spans="1:21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U443" s="1"/>
    </row>
    <row r="444" spans="1:21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U444" s="1"/>
    </row>
    <row r="445" spans="1:21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U445" s="1"/>
    </row>
    <row r="446" spans="1:21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U446" s="1"/>
    </row>
    <row r="447" spans="1:21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U447" s="1"/>
    </row>
    <row r="448" spans="1:21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U448" s="1"/>
    </row>
    <row r="449" spans="1:21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U449" s="1"/>
    </row>
    <row r="450" spans="1:21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U450" s="1"/>
    </row>
    <row r="451" spans="1:21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U451" s="1"/>
    </row>
    <row r="452" spans="1:21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U452" s="1"/>
    </row>
    <row r="453" spans="1:21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U453" s="1"/>
    </row>
    <row r="454" spans="1:21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U454" s="1"/>
    </row>
    <row r="455" spans="1:21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U455" s="1"/>
    </row>
    <row r="456" spans="1:21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U456" s="1"/>
    </row>
    <row r="457" spans="1:21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U457" s="1"/>
    </row>
    <row r="458" spans="1:21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U458" s="1"/>
    </row>
    <row r="459" spans="1:21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U459" s="1"/>
    </row>
    <row r="460" spans="1:21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U460" s="1"/>
    </row>
    <row r="461" spans="1:21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U461" s="1"/>
    </row>
    <row r="462" spans="1:21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U462" s="1"/>
    </row>
    <row r="463" spans="1:21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U463" s="1"/>
    </row>
    <row r="464" spans="1:21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U464" s="1"/>
    </row>
    <row r="465" spans="1:21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U465" s="1"/>
    </row>
    <row r="466" spans="1:21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U466" s="1"/>
    </row>
    <row r="467" spans="1:21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U467" s="1"/>
    </row>
    <row r="468" spans="1:21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U468" s="1"/>
    </row>
    <row r="469" spans="1:21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U469" s="1"/>
    </row>
    <row r="470" spans="1:21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U470" s="1"/>
    </row>
    <row r="471" spans="1:21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U471" s="1"/>
    </row>
    <row r="472" spans="1:21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U472" s="1"/>
    </row>
    <row r="473" spans="1:21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U473" s="1"/>
    </row>
    <row r="474" spans="1:21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U474" s="1"/>
    </row>
    <row r="475" spans="1:21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U475" s="1"/>
    </row>
    <row r="476" spans="1:21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U476" s="1"/>
    </row>
    <row r="477" spans="1:21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U477" s="1"/>
    </row>
    <row r="478" spans="1:21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U478" s="1"/>
    </row>
    <row r="479" spans="1:21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U479" s="1"/>
    </row>
    <row r="480" spans="1:21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U480" s="1"/>
    </row>
    <row r="481" spans="1:21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U481" s="1"/>
    </row>
    <row r="482" spans="1:21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U482" s="1"/>
    </row>
    <row r="483" spans="1:21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U483" s="1"/>
    </row>
    <row r="484" spans="1:21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U484" s="1"/>
    </row>
    <row r="485" spans="1:21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U485" s="1"/>
    </row>
    <row r="486" spans="1:21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U486" s="1"/>
    </row>
    <row r="487" spans="1:21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U487" s="1"/>
    </row>
    <row r="488" spans="1:21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U488" s="1"/>
    </row>
    <row r="489" spans="1:21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U489" s="1"/>
    </row>
    <row r="490" spans="1:21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U490" s="1"/>
    </row>
    <row r="491" spans="1:21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U491" s="1"/>
    </row>
    <row r="492" spans="1:21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U492" s="1"/>
    </row>
    <row r="493" spans="1:21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U493" s="1"/>
    </row>
    <row r="494" spans="1:21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U494" s="1"/>
    </row>
    <row r="495" spans="1:21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U495" s="1"/>
    </row>
    <row r="496" spans="1:21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U496" s="1"/>
    </row>
    <row r="497" spans="1:21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U497" s="1"/>
    </row>
    <row r="498" spans="1:21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U498" s="1"/>
    </row>
    <row r="499" spans="1:21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U499" s="1"/>
    </row>
    <row r="500" spans="1:21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U500" s="1"/>
    </row>
    <row r="501" spans="1:21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U501" s="1"/>
    </row>
    <row r="502" spans="1:21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U502" s="1"/>
    </row>
  </sheetData>
  <mergeCells count="35">
    <mergeCell ref="T1:AC1"/>
    <mergeCell ref="T2:AA2"/>
    <mergeCell ref="AB2:AC2"/>
    <mergeCell ref="V3:W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1:S2"/>
    <mergeCell ref="S3:S4"/>
    <mergeCell ref="T3:T4"/>
    <mergeCell ref="U3:U4"/>
    <mergeCell ref="X3:X4"/>
    <mergeCell ref="Y3:Y4"/>
    <mergeCell ref="Z3:Z4"/>
    <mergeCell ref="AA3:AA4"/>
    <mergeCell ref="AB3:AB4"/>
    <mergeCell ref="AC3:AC4"/>
    <mergeCell ref="AD1:AD4"/>
    <mergeCell ref="M1:R2"/>
    <mergeCell ref="B1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2021-12-03T14:54:00Z</dcterms:created>
  <dcterms:modified xsi:type="dcterms:W3CDTF">2021-11-29T17:44:47Z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