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<sst xmlns="http://schemas.openxmlformats.org/spreadsheetml/2006/main" count="48">
  <si>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</si>
  <si>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</si>
  <si>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</si>
  <si>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</si>
  <si>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</si>
  <si>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</si>
  <si>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</si>
  <si>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</si>
  <si>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</si>
  <si>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</si>
  <si>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</si>
  <si>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</si>
  <si>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</si>
  <si>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</si>
  <si>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</si>
  <si>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</si>
  <si>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</si>
  <si>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</si>
  <si>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</si>
  <si>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</si>
  <si>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</si>
  <si>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</si>
  <si>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</si>
  <si>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</si>
  <si>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</si>
  <si>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</si>
  <si>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</si>
  <si>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</si>
  <si>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</si>
  <si>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</si>
  <si>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</si>
  <si>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</si>
  <si>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</si>
  <si>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</si>
  <si>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</si>
  <si>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</si>
  <si>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</si>
  <si>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</si>
  <si>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</si>
  <si>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</si>
  <si>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</si>
  <si>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</si>
  <si>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</si>
  <si>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</si>
  <si>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</si>
  <si>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</si>
  <si>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否</t>
  </si>
  <si>
    <t>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</si>
</sst>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\(0.00\)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 "/>
    <numFmt numFmtId="178" formatCode="0.00_);[Red]\(0.00\)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7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8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10" fontId="0" fillId="0" borderId="0" xfId="9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0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0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0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766.35484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75"/>
  <sheetViews>
    <sheetView tabSelected="1" workbookViewId="0">
      <pane xSplit="2" ySplit="1" topLeftCell="AG2" activePane="bottomRight" state="frozen"/>
      <selection/>
      <selection pane="topRight"/>
      <selection pane="bottomLeft"/>
      <selection pane="bottomRight" activeCell="AM6" sqref="AM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7" width="9.96428571428571" customWidth="1"/>
    <col min="8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3" customWidth="1"/>
    <col min="22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3" customWidth="1"/>
    <col min="30" max="30" width="26.4821428571429" customWidth="1"/>
    <col min="31" max="31" width="24.5446428571429" customWidth="1"/>
    <col min="32" max="34" width="18.75" customWidth="1"/>
    <col min="35" max="35" width="10.5625" style="3" customWidth="1"/>
    <col min="36" max="36" width="11" style="5" customWidth="1"/>
    <col min="37" max="37" width="15.4732142857143" style="3" customWidth="1"/>
  </cols>
  <sheetData>
    <row r="1" ht="29" customHeight="1" spans="1:37">
      <c r="A1" s="6" t="s">
        <v>0</v>
      </c>
      <c r="B1" s="7" t="s">
        <v>1</v>
      </c>
      <c r="C1" s="7"/>
      <c r="D1" s="7"/>
      <c r="E1" s="7"/>
      <c r="F1" s="12"/>
      <c r="G1" s="7"/>
      <c r="H1" s="12"/>
      <c r="I1" s="7"/>
      <c r="J1" s="7"/>
      <c r="K1" s="15"/>
      <c r="L1" s="16" t="s">
        <v>2</v>
      </c>
      <c r="M1" s="16"/>
      <c r="N1" s="16"/>
      <c r="O1" s="16"/>
      <c r="P1" s="16"/>
      <c r="Q1" s="16"/>
      <c r="R1" s="26" t="s">
        <v>3</v>
      </c>
      <c r="S1" s="26"/>
      <c r="T1" s="26"/>
      <c r="U1" s="26"/>
      <c r="V1" s="26"/>
      <c r="W1" s="26"/>
      <c r="X1" s="29" t="s">
        <v>4</v>
      </c>
      <c r="Y1" s="29"/>
      <c r="Z1" s="29"/>
      <c r="AA1" s="29"/>
      <c r="AB1" s="29"/>
      <c r="AC1" s="29"/>
      <c r="AD1" s="29"/>
      <c r="AE1" s="29"/>
      <c r="AF1" s="29"/>
      <c r="AG1" s="40" t="s">
        <v>5</v>
      </c>
      <c r="AH1" s="40" t="s">
        <v>6</v>
      </c>
      <c r="AI1" s="24" t="s">
        <v>7</v>
      </c>
      <c r="AJ1" s="41" t="s">
        <v>8</v>
      </c>
      <c r="AK1" s="46" t="s">
        <v>9</v>
      </c>
    </row>
    <row r="2" ht="29" customHeight="1" spans="1:37">
      <c r="A2" s="6"/>
      <c r="B2" s="7"/>
      <c r="C2" s="7"/>
      <c r="D2" s="7"/>
      <c r="E2" s="7"/>
      <c r="F2" s="12"/>
      <c r="G2" s="7"/>
      <c r="H2" s="12"/>
      <c r="I2" s="7"/>
      <c r="J2" s="7"/>
      <c r="K2" s="15"/>
      <c r="L2" s="16"/>
      <c r="M2" s="16"/>
      <c r="N2" s="16"/>
      <c r="O2" s="16"/>
      <c r="P2" s="16"/>
      <c r="Q2" s="16"/>
      <c r="R2" s="26"/>
      <c r="S2" s="26"/>
      <c r="T2" s="26"/>
      <c r="U2" s="26"/>
      <c r="V2" s="26"/>
      <c r="W2" s="26"/>
      <c r="X2" s="29"/>
      <c r="Y2" s="29"/>
      <c r="Z2" s="29"/>
      <c r="AA2" s="29"/>
      <c r="AB2" s="29"/>
      <c r="AC2" s="29"/>
      <c r="AD2" s="29"/>
      <c r="AE2" s="29"/>
      <c r="AF2" s="29"/>
      <c r="AG2" s="42"/>
      <c r="AH2" s="40"/>
      <c r="AI2" s="24"/>
      <c r="AJ2" s="41"/>
      <c r="AK2" s="20"/>
    </row>
    <row r="3" ht="20" customHeight="1" spans="1:37">
      <c r="A3" s="6"/>
      <c r="B3" s="8" t="s">
        <v>10</v>
      </c>
      <c r="C3" s="8" t="s">
        <v>11</v>
      </c>
      <c r="D3" s="8" t="s">
        <v>12</v>
      </c>
      <c r="E3" s="8" t="s">
        <v>13</v>
      </c>
      <c r="F3" s="13" t="s">
        <v>14</v>
      </c>
      <c r="G3" s="8" t="s">
        <v>15</v>
      </c>
      <c r="H3" s="13" t="s">
        <v>16</v>
      </c>
      <c r="I3" s="17" t="s">
        <v>17</v>
      </c>
      <c r="J3" s="8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27" t="s">
        <v>24</v>
      </c>
      <c r="S3" s="27"/>
      <c r="T3" s="27"/>
      <c r="U3" s="30" t="s">
        <v>25</v>
      </c>
      <c r="V3" s="30"/>
      <c r="W3" s="30"/>
      <c r="X3" s="31" t="s">
        <v>26</v>
      </c>
      <c r="Y3" s="31"/>
      <c r="Z3" s="31"/>
      <c r="AA3" s="31"/>
      <c r="AB3" s="31"/>
      <c r="AC3" s="31"/>
      <c r="AD3" s="31"/>
      <c r="AE3" s="24" t="s">
        <v>27</v>
      </c>
      <c r="AF3" s="24"/>
      <c r="AG3" s="42"/>
      <c r="AH3" s="40"/>
      <c r="AI3" s="24"/>
      <c r="AJ3" s="41"/>
      <c r="AK3" s="20"/>
    </row>
    <row r="4" ht="56" customHeight="1" spans="1:37">
      <c r="A4" s="6"/>
      <c r="B4" s="8"/>
      <c r="C4" s="8"/>
      <c r="D4" s="8"/>
      <c r="E4" s="8"/>
      <c r="F4" s="13"/>
      <c r="G4" s="8"/>
      <c r="H4" s="13"/>
      <c r="I4" s="17"/>
      <c r="J4" s="8"/>
      <c r="K4" s="18"/>
      <c r="L4" s="19"/>
      <c r="M4" s="19"/>
      <c r="N4" s="19"/>
      <c r="O4" s="19"/>
      <c r="P4" s="19"/>
      <c r="Q4" s="19"/>
      <c r="R4" s="27"/>
      <c r="S4" s="27"/>
      <c r="T4" s="27"/>
      <c r="U4" s="32" t="s">
        <v>28</v>
      </c>
      <c r="V4" s="32" t="s">
        <v>29</v>
      </c>
      <c r="W4" s="32" t="s">
        <v>30</v>
      </c>
      <c r="X4" s="33" t="s">
        <v>31</v>
      </c>
      <c r="Y4" s="33" t="s">
        <v>32</v>
      </c>
      <c r="Z4" s="34" t="s">
        <v>33</v>
      </c>
      <c r="AA4" s="34"/>
      <c r="AB4" s="35" t="s">
        <v>34</v>
      </c>
      <c r="AC4" s="38" t="s">
        <v>35</v>
      </c>
      <c r="AD4" s="38" t="s">
        <v>36</v>
      </c>
      <c r="AE4" s="24" t="s">
        <v>37</v>
      </c>
      <c r="AF4" s="39" t="s">
        <v>38</v>
      </c>
      <c r="AG4" s="42"/>
      <c r="AH4" s="40"/>
      <c r="AI4" s="24"/>
      <c r="AJ4" s="41"/>
      <c r="AK4" s="20"/>
    </row>
    <row r="5" ht="71" spans="1:37">
      <c r="A5" s="6"/>
      <c r="B5" s="8"/>
      <c r="C5" s="8"/>
      <c r="D5" s="8"/>
      <c r="E5" s="8"/>
      <c r="F5" s="13"/>
      <c r="G5" s="8"/>
      <c r="H5" s="13"/>
      <c r="I5" s="17"/>
      <c r="J5" s="8"/>
      <c r="K5" s="18"/>
      <c r="L5" s="19"/>
      <c r="M5" s="19"/>
      <c r="N5" s="20" t="s">
        <v>39</v>
      </c>
      <c r="O5" s="20" t="s">
        <v>40</v>
      </c>
      <c r="P5" s="20" t="s">
        <v>39</v>
      </c>
      <c r="Q5" s="20" t="s">
        <v>40</v>
      </c>
      <c r="R5" s="28" t="s">
        <v>41</v>
      </c>
      <c r="S5" s="28" t="s">
        <v>42</v>
      </c>
      <c r="T5" s="28" t="s">
        <v>43</v>
      </c>
      <c r="U5" s="32"/>
      <c r="V5" s="32"/>
      <c r="W5" s="32"/>
      <c r="X5" s="33"/>
      <c r="Y5" s="33"/>
      <c r="Z5" s="35" t="s">
        <v>44</v>
      </c>
      <c r="AA5" s="35" t="s">
        <v>45</v>
      </c>
      <c r="AB5" s="34"/>
      <c r="AC5" s="31"/>
      <c r="AD5" s="31"/>
      <c r="AE5" s="24"/>
      <c r="AF5" s="39"/>
      <c r="AG5" s="42"/>
      <c r="AH5" s="40"/>
      <c r="AI5" s="24"/>
      <c r="AJ5" s="41"/>
      <c r="AK5" s="20"/>
    </row>
    <row r="6" spans="1:37">
      <c r="A6" s="9">
        <v>44547</v>
      </c>
      <c r="B6" s="10">
        <v>65.04</v>
      </c>
      <c r="C6" s="10">
        <v>61.2</v>
      </c>
      <c r="D6" s="10">
        <v>65.9</v>
      </c>
      <c r="E6" s="10">
        <v>60.17</v>
      </c>
      <c r="F6" s="14">
        <v>5.9116</v>
      </c>
      <c r="G6" s="10">
        <v>58.07</v>
      </c>
      <c r="H6" s="14">
        <v>53.23</v>
      </c>
      <c r="I6" s="11">
        <v>33.78</v>
      </c>
      <c r="J6" s="20">
        <f t="shared" ref="J6:J15" si="0">IF(B6&gt;(D6-(D6-E6)/2),1,-1)</f>
        <v>1</v>
      </c>
      <c r="K6" s="21">
        <v>0.0584</v>
      </c>
      <c r="L6" s="22"/>
      <c r="M6" s="11"/>
      <c r="N6" s="11"/>
      <c r="O6" s="11"/>
      <c r="P6" s="11"/>
      <c r="Q6" s="11"/>
      <c r="R6" s="11"/>
      <c r="S6" s="11"/>
      <c r="T6" s="11"/>
      <c r="U6" s="11" t="str">
        <f t="shared" ref="U6:U15" si="1">IF(B6&lt;G6,"是","否")</f>
        <v>否</v>
      </c>
      <c r="V6" s="11" t="s">
        <v>46</v>
      </c>
      <c r="W6" s="11" t="s">
        <v>46</v>
      </c>
      <c r="X6" s="11">
        <v>2</v>
      </c>
      <c r="Y6" s="36">
        <f t="shared" ref="Y6:Y13" si="2">$I6/$I$6</f>
        <v>1</v>
      </c>
      <c r="Z6" s="37"/>
      <c r="AA6" s="37"/>
      <c r="AB6" s="37"/>
      <c r="AC6" s="30">
        <f t="shared" ref="AC6:AC15" si="3">D6-E6</f>
        <v>5.73</v>
      </c>
      <c r="AD6" s="37"/>
      <c r="AE6" s="37"/>
      <c r="AF6" s="37"/>
      <c r="AG6" s="23">
        <f>(B6-VLOOKUP([1]交易计划及执行表!$A$20,[1]交易计划及执行表!$A$4:$BL10005,6,FALSE))/VLOOKUP([1]交易计划及执行表!$A$20,[1]交易计划及执行表!$A$4:$BL10005,6,FALSE)</f>
        <v>0.00447876447876458</v>
      </c>
      <c r="AH6" s="43" t="str">
        <f>IF(AG6-((VLOOKUP([1]交易计划及执行表!$A$20,[1]交易计划及执行表!$A$4:$BL10005,6,FALSE)-VLOOKUP([1]交易计划及执行表!$A$20,[1]交易计划及执行表!$A$4:$BL10005,18,FALSE))/VLOOKUP([1]交易计划及执行表!$A$20,[1]交易计划及执行表!$A$4:$BL10005,6,FALSE))*2&gt;0,"是","否")</f>
        <v>否</v>
      </c>
      <c r="AI6" s="44">
        <v>59.29</v>
      </c>
      <c r="AJ6" s="5">
        <f>($AI6-VLOOKUP([1]交易计划及执行表!$A$20,[1]交易计划及执行表!$A$4:$BL10005,6,FALSE))*VLOOKUP([1]交易计划及执行表!$A$20,[1]交易计划及执行表!$A$4:$BL10005,7,FALSE)</f>
        <v>-546</v>
      </c>
      <c r="AK6" s="20" t="s">
        <v>47</v>
      </c>
    </row>
    <row r="7" spans="1:37">
      <c r="A7" s="9">
        <v>44550</v>
      </c>
      <c r="B7" s="10">
        <v>70.9</v>
      </c>
      <c r="C7" s="10">
        <v>65.7</v>
      </c>
      <c r="D7" s="10">
        <v>71.54</v>
      </c>
      <c r="E7" s="10">
        <v>65.62</v>
      </c>
      <c r="F7" s="14">
        <v>8.8553</v>
      </c>
      <c r="G7" s="10">
        <v>59.29</v>
      </c>
      <c r="H7" s="14">
        <v>53.92</v>
      </c>
      <c r="I7" s="11">
        <v>35.75</v>
      </c>
      <c r="J7" s="20">
        <f t="shared" si="0"/>
        <v>1</v>
      </c>
      <c r="K7" s="21">
        <f t="shared" ref="K7:K15" si="4">(B7-B6)/B6</f>
        <v>0.0900984009840098</v>
      </c>
      <c r="L7" s="22"/>
      <c r="M7" s="11"/>
      <c r="N7" s="11"/>
      <c r="O7" s="11"/>
      <c r="P7" s="11"/>
      <c r="Q7" s="11"/>
      <c r="R7" s="11"/>
      <c r="S7" s="11"/>
      <c r="T7" s="11"/>
      <c r="U7" s="11" t="str">
        <f t="shared" si="1"/>
        <v>否</v>
      </c>
      <c r="V7" s="11" t="s">
        <v>46</v>
      </c>
      <c r="W7" s="11" t="s">
        <v>46</v>
      </c>
      <c r="X7" s="11">
        <v>2</v>
      </c>
      <c r="Y7" s="36">
        <f t="shared" si="2"/>
        <v>1.05831853167555</v>
      </c>
      <c r="Z7" s="37"/>
      <c r="AA7" s="37"/>
      <c r="AB7" s="37"/>
      <c r="AC7" s="30">
        <f t="shared" si="3"/>
        <v>5.92</v>
      </c>
      <c r="AD7" s="37"/>
      <c r="AE7" s="37"/>
      <c r="AF7" s="37"/>
      <c r="AG7" s="23">
        <f>(B7-VLOOKUP([1]交易计划及执行表!$A$20,[1]交易计划及执行表!$A$4:$BL10006,6,FALSE))/VLOOKUP([1]交易计划及执行表!$A$20,[1]交易计划及执行表!$A$4:$BL10006,6,FALSE)</f>
        <v>0.0949806949806951</v>
      </c>
      <c r="AH7" s="43" t="str">
        <f>IF(AG7-((VLOOKUP([1]交易计划及执行表!$A$20,[1]交易计划及执行表!$A$4:$BL10006,6,FALSE)-VLOOKUP([1]交易计划及执行表!$A$20,[1]交易计划及执行表!$A$4:$BL10006,18,FALSE))/VLOOKUP([1]交易计划及执行表!$A$20,[1]交易计划及执行表!$A$4:$BL10006,6,FALSE))*2&gt;0,"是","否")</f>
        <v>否</v>
      </c>
      <c r="AI7" s="44">
        <f>IF(AND(H7-VLOOKUP([1]交易计划及执行表!$A$20,[1]交易计划及执行表!$A$4:$AF10004,6,FALSE)&gt;0,H7&gt;H6),H7,AI6)</f>
        <v>59.29</v>
      </c>
      <c r="AJ7" s="5">
        <f>($AI7-VLOOKUP([1]交易计划及执行表!$A$20,[1]交易计划及执行表!$A$4:$BL10006,6,FALSE))*VLOOKUP([1]交易计划及执行表!$A$20,[1]交易计划及执行表!$A$4:$BL10006,7,FALSE)</f>
        <v>-546</v>
      </c>
      <c r="AK7" s="20" t="s">
        <v>47</v>
      </c>
    </row>
    <row r="8" spans="1:37">
      <c r="A8" s="9">
        <v>44551</v>
      </c>
      <c r="B8" s="10">
        <v>72.08</v>
      </c>
      <c r="C8" s="10">
        <v>70.3</v>
      </c>
      <c r="D8" s="10">
        <v>72.08</v>
      </c>
      <c r="E8" s="10">
        <v>68</v>
      </c>
      <c r="F8" s="14">
        <v>5.9013</v>
      </c>
      <c r="G8" s="10">
        <v>60.51</v>
      </c>
      <c r="H8" s="14">
        <v>54.63</v>
      </c>
      <c r="I8" s="11">
        <v>38.97</v>
      </c>
      <c r="J8" s="20">
        <f t="shared" si="0"/>
        <v>1</v>
      </c>
      <c r="K8" s="23">
        <f t="shared" si="4"/>
        <v>0.0166431593794075</v>
      </c>
      <c r="L8" s="11"/>
      <c r="M8" s="11"/>
      <c r="N8" s="11"/>
      <c r="O8" s="11"/>
      <c r="P8" s="11"/>
      <c r="Q8" s="11"/>
      <c r="R8" s="11"/>
      <c r="S8" s="11"/>
      <c r="T8" s="11"/>
      <c r="U8" s="11" t="str">
        <f t="shared" si="1"/>
        <v>否</v>
      </c>
      <c r="V8" s="11" t="s">
        <v>46</v>
      </c>
      <c r="W8" s="11" t="s">
        <v>46</v>
      </c>
      <c r="X8" s="11">
        <v>2</v>
      </c>
      <c r="Y8" s="36">
        <f t="shared" si="2"/>
        <v>1.15364120781528</v>
      </c>
      <c r="Z8" s="37"/>
      <c r="AA8" s="37"/>
      <c r="AB8" s="37"/>
      <c r="AC8" s="22">
        <f t="shared" si="3"/>
        <v>4.08</v>
      </c>
      <c r="AD8" s="37"/>
      <c r="AE8" s="37"/>
      <c r="AF8" s="37"/>
      <c r="AG8" s="23">
        <f>(B8-VLOOKUP([1]交易计划及执行表!$A$20,[1]交易计划及执行表!$A$4:$BL10007,6,FALSE))/VLOOKUP([1]交易计划及执行表!$A$20,[1]交易计划及执行表!$A$4:$BL10007,6,FALSE)</f>
        <v>0.113204633204633</v>
      </c>
      <c r="AH8" s="43" t="str">
        <f>IF(AG8-((VLOOKUP([1]交易计划及执行表!$A$20,[1]交易计划及执行表!$A$4:$BL10007,6,FALSE)-VLOOKUP([1]交易计划及执行表!$A$20,[1]交易计划及执行表!$A$4:$BL10007,18,FALSE))/VLOOKUP([1]交易计划及执行表!$A$20,[1]交易计划及执行表!$A$4:$BL10007,6,FALSE))*2&gt;0,"是","否")</f>
        <v>否</v>
      </c>
      <c r="AI8" s="44">
        <f>IF(AND(H8-VLOOKUP([1]交易计划及执行表!$A$20,[1]交易计划及执行表!$A$4:$AF10005,6,FALSE)&gt;0,H8&gt;H7),H8,AI7)</f>
        <v>59.29</v>
      </c>
      <c r="AJ8" s="5">
        <f>($AI8-VLOOKUP([1]交易计划及执行表!$A$20,[1]交易计划及执行表!$A$4:$BL10007,6,FALSE))*VLOOKUP([1]交易计划及执行表!$A$20,[1]交易计划及执行表!$A$4:$BL10007,7,FALSE)</f>
        <v>-546</v>
      </c>
      <c r="AK8" s="20" t="s">
        <v>47</v>
      </c>
    </row>
    <row r="9" spans="1:37">
      <c r="A9" s="9">
        <v>44552</v>
      </c>
      <c r="B9" s="10">
        <v>72.34</v>
      </c>
      <c r="C9" s="10">
        <v>72.1</v>
      </c>
      <c r="D9" s="10">
        <v>73.47</v>
      </c>
      <c r="E9" s="10">
        <v>69.85</v>
      </c>
      <c r="F9" s="14">
        <v>5.4515</v>
      </c>
      <c r="G9" s="10">
        <v>61.64</v>
      </c>
      <c r="H9" s="14">
        <v>55.33</v>
      </c>
      <c r="I9" s="11">
        <v>39.62</v>
      </c>
      <c r="J9" s="20">
        <f t="shared" si="0"/>
        <v>1</v>
      </c>
      <c r="K9" s="23">
        <f t="shared" si="4"/>
        <v>0.00360710321864602</v>
      </c>
      <c r="L9" s="11"/>
      <c r="M9" s="11"/>
      <c r="N9" s="11"/>
      <c r="O9" s="11"/>
      <c r="P9" s="11"/>
      <c r="Q9" s="11"/>
      <c r="R9" s="11"/>
      <c r="S9" s="11"/>
      <c r="T9" s="11"/>
      <c r="U9" s="11" t="str">
        <f t="shared" si="1"/>
        <v>否</v>
      </c>
      <c r="V9" s="11" t="s">
        <v>46</v>
      </c>
      <c r="W9" s="11" t="s">
        <v>46</v>
      </c>
      <c r="X9" s="11">
        <v>2</v>
      </c>
      <c r="Y9" s="36">
        <f t="shared" si="2"/>
        <v>1.17288336293665</v>
      </c>
      <c r="Z9" s="37"/>
      <c r="AA9" s="37"/>
      <c r="AB9" s="37"/>
      <c r="AC9" s="22">
        <f t="shared" si="3"/>
        <v>3.62</v>
      </c>
      <c r="AD9" s="37"/>
      <c r="AE9" s="37"/>
      <c r="AF9" s="37"/>
      <c r="AG9" s="23">
        <f>(B9-VLOOKUP([1]交易计划及执行表!$A$20,[1]交易计划及执行表!$A$4:$BL10008,6,FALSE))/VLOOKUP([1]交易计划及执行表!$A$20,[1]交易计划及执行表!$A$4:$BL10008,6,FALSE)</f>
        <v>0.117220077220077</v>
      </c>
      <c r="AH9" s="43" t="str">
        <f>IF(AG9-((VLOOKUP([1]交易计划及执行表!$A$20,[1]交易计划及执行表!$A$4:$BL10008,6,FALSE)-VLOOKUP([1]交易计划及执行表!$A$20,[1]交易计划及执行表!$A$4:$BL10008,18,FALSE))/VLOOKUP([1]交易计划及执行表!$A$20,[1]交易计划及执行表!$A$4:$BL10008,6,FALSE))*2&gt;0,"是","否")</f>
        <v>否</v>
      </c>
      <c r="AI9" s="44">
        <f>IF(AND(H9-VLOOKUP([1]交易计划及执行表!$A$20,[1]交易计划及执行表!$A$4:$AF10006,6,FALSE)&gt;0,H9&gt;H8),H9,AI8)</f>
        <v>59.29</v>
      </c>
      <c r="AJ9" s="5">
        <f>($AI9-VLOOKUP([1]交易计划及执行表!$A$20,[1]交易计划及执行表!$A$4:$BL10008,6,FALSE))*VLOOKUP([1]交易计划及执行表!$A$20,[1]交易计划及执行表!$A$4:$BL10008,7,FALSE)</f>
        <v>-546</v>
      </c>
      <c r="AK9" s="20" t="s">
        <v>47</v>
      </c>
    </row>
    <row r="10" spans="1:37">
      <c r="A10" s="9">
        <v>44553</v>
      </c>
      <c r="B10" s="10">
        <v>72.52</v>
      </c>
      <c r="C10" s="10">
        <v>71.5</v>
      </c>
      <c r="D10" s="10">
        <v>74.3</v>
      </c>
      <c r="E10" s="10">
        <v>70.3</v>
      </c>
      <c r="F10" s="14">
        <v>3.6118</v>
      </c>
      <c r="G10" s="10">
        <v>62.67</v>
      </c>
      <c r="H10" s="14">
        <v>56</v>
      </c>
      <c r="I10" s="11">
        <v>39.76</v>
      </c>
      <c r="J10" s="20">
        <f t="shared" si="0"/>
        <v>1</v>
      </c>
      <c r="K10" s="23">
        <f t="shared" si="4"/>
        <v>0.00248824993088184</v>
      </c>
      <c r="L10" s="11"/>
      <c r="M10" s="11"/>
      <c r="N10" s="21">
        <f>COUNTIF(K6:K10,"&gt;0")/5</f>
        <v>1</v>
      </c>
      <c r="O10" s="11"/>
      <c r="P10" s="21">
        <f>COUNTIF(J6:J10,"&gt;0")/5</f>
        <v>1</v>
      </c>
      <c r="Q10" s="11"/>
      <c r="R10" s="11"/>
      <c r="S10" s="11"/>
      <c r="T10" s="11"/>
      <c r="U10" s="11" t="str">
        <f t="shared" si="1"/>
        <v>否</v>
      </c>
      <c r="V10" s="11" t="s">
        <v>46</v>
      </c>
      <c r="W10" s="11" t="s">
        <v>46</v>
      </c>
      <c r="X10" s="11">
        <v>2</v>
      </c>
      <c r="Y10" s="36">
        <f t="shared" si="2"/>
        <v>1.17702782711664</v>
      </c>
      <c r="Z10" s="37"/>
      <c r="AA10" s="37"/>
      <c r="AB10" s="37"/>
      <c r="AC10" s="22">
        <f t="shared" si="3"/>
        <v>4</v>
      </c>
      <c r="AD10" s="37"/>
      <c r="AE10" s="37"/>
      <c r="AF10" s="37"/>
      <c r="AG10" s="23">
        <f>(B10-VLOOKUP([1]交易计划及执行表!$A$20,[1]交易计划及执行表!$A$4:$BL10009,6,FALSE))/VLOOKUP([1]交易计划及执行表!$A$20,[1]交易计划及执行表!$A$4:$BL10009,6,FALSE)</f>
        <v>0.12</v>
      </c>
      <c r="AH10" s="43" t="str">
        <f>IF(AG10-((VLOOKUP([1]交易计划及执行表!$A$20,[1]交易计划及执行表!$A$4:$BL10009,6,FALSE)-VLOOKUP([1]交易计划及执行表!$A$20,[1]交易计划及执行表!$A$4:$BL10009,18,FALSE))/VLOOKUP([1]交易计划及执行表!$A$20,[1]交易计划及执行表!$A$4:$BL10009,6,FALSE))*2&gt;0,"是","否")</f>
        <v>否</v>
      </c>
      <c r="AI10" s="44">
        <f>IF(AND(H10-VLOOKUP([1]交易计划及执行表!$A$20,[1]交易计划及执行表!$A$4:$AF10007,6,FALSE)&gt;0,H10&gt;H9),H10,AI9)</f>
        <v>59.29</v>
      </c>
      <c r="AJ10" s="5">
        <f>($AI10-VLOOKUP([1]交易计划及执行表!$A$20,[1]交易计划及执行表!$A$4:$BL10009,6,FALSE))*VLOOKUP([1]交易计划及执行表!$A$20,[1]交易计划及执行表!$A$4:$BL10009,7,FALSE)</f>
        <v>-546</v>
      </c>
      <c r="AK10" s="20" t="s">
        <v>47</v>
      </c>
    </row>
    <row r="11" spans="1:37">
      <c r="A11" s="9">
        <v>44554</v>
      </c>
      <c r="B11" s="10">
        <v>74.7</v>
      </c>
      <c r="C11" s="10">
        <v>72.79</v>
      </c>
      <c r="D11" s="10">
        <v>78.6</v>
      </c>
      <c r="E11" s="10">
        <v>72.07</v>
      </c>
      <c r="F11" s="14">
        <v>7.4967</v>
      </c>
      <c r="G11" s="10">
        <v>63.82</v>
      </c>
      <c r="H11" s="14">
        <v>56.74</v>
      </c>
      <c r="I11" s="11">
        <v>39.86</v>
      </c>
      <c r="J11" s="24">
        <f t="shared" si="0"/>
        <v>-1</v>
      </c>
      <c r="K11" s="23">
        <f t="shared" si="4"/>
        <v>0.0300606729178159</v>
      </c>
      <c r="L11" s="11"/>
      <c r="M11" s="11"/>
      <c r="N11" s="21">
        <f>COUNTIF(K7:K11,"&gt;0")/5</f>
        <v>1</v>
      </c>
      <c r="O11" s="11"/>
      <c r="P11" s="21">
        <f>COUNTIF(J7:J11,"&gt;0")/5</f>
        <v>0.8</v>
      </c>
      <c r="Q11" s="11"/>
      <c r="R11" s="11"/>
      <c r="S11" s="11"/>
      <c r="T11" s="11"/>
      <c r="U11" s="11" t="str">
        <f t="shared" si="1"/>
        <v>否</v>
      </c>
      <c r="V11" s="11" t="s">
        <v>46</v>
      </c>
      <c r="W11" s="11" t="s">
        <v>46</v>
      </c>
      <c r="X11" s="11">
        <v>2</v>
      </c>
      <c r="Y11" s="36">
        <f t="shared" si="2"/>
        <v>1.17998815867377</v>
      </c>
      <c r="Z11" s="37"/>
      <c r="AA11" s="37"/>
      <c r="AB11" s="37"/>
      <c r="AC11" s="24">
        <f t="shared" si="3"/>
        <v>6.53</v>
      </c>
      <c r="AD11" s="37"/>
      <c r="AE11" s="37"/>
      <c r="AF11" s="37"/>
      <c r="AG11" s="23">
        <f>(B11-VLOOKUP([1]交易计划及执行表!$A$20,[1]交易计划及执行表!$A$4:$BL10010,6,FALSE))/VLOOKUP([1]交易计划及执行表!$A$20,[1]交易计划及执行表!$A$4:$BL10010,6,FALSE)</f>
        <v>0.153667953667954</v>
      </c>
      <c r="AH11" s="43" t="str">
        <f>IF(AG11-((VLOOKUP([1]交易计划及执行表!$A$20,[1]交易计划及执行表!$A$4:$BL10010,6,FALSE)-VLOOKUP([1]交易计划及执行表!$A$20,[1]交易计划及执行表!$A$4:$BL10010,18,FALSE))/VLOOKUP([1]交易计划及执行表!$A$20,[1]交易计划及执行表!$A$4:$BL10010,6,FALSE))*2&gt;0,"是","否")</f>
        <v>否</v>
      </c>
      <c r="AI11" s="44">
        <f>IF(AND(H11-VLOOKUP([1]交易计划及执行表!$A$20,[1]交易计划及执行表!$A$4:$AF10008,6,FALSE)&gt;0,H11&gt;H10),H11,AI10)</f>
        <v>59.29</v>
      </c>
      <c r="AJ11" s="5">
        <f>($AI11-VLOOKUP([1]交易计划及执行表!$A$20,[1]交易计划及执行表!$A$4:$BL10010,6,FALSE))*VLOOKUP([1]交易计划及执行表!$A$20,[1]交易计划及执行表!$A$4:$BL10010,7,FALSE)</f>
        <v>-546</v>
      </c>
      <c r="AK11" s="20" t="s">
        <v>47</v>
      </c>
    </row>
    <row r="12" spans="1:37">
      <c r="A12" s="9">
        <v>44557</v>
      </c>
      <c r="B12" s="10">
        <v>78.79</v>
      </c>
      <c r="C12" s="10">
        <v>74.5</v>
      </c>
      <c r="D12" s="10">
        <v>79.84</v>
      </c>
      <c r="E12" s="10">
        <v>73.5</v>
      </c>
      <c r="F12" s="14">
        <v>6.339</v>
      </c>
      <c r="G12" s="10">
        <v>65.24</v>
      </c>
      <c r="H12" s="14">
        <v>57.6</v>
      </c>
      <c r="I12" s="11">
        <v>41.06</v>
      </c>
      <c r="J12" s="20">
        <f t="shared" si="0"/>
        <v>1</v>
      </c>
      <c r="K12" s="21">
        <f t="shared" si="4"/>
        <v>0.05475234270415</v>
      </c>
      <c r="L12" s="11"/>
      <c r="M12" s="20" t="s">
        <v>47</v>
      </c>
      <c r="N12" s="21">
        <f>COUNTIF(K8:K12,"&gt;0")/5</f>
        <v>1</v>
      </c>
      <c r="O12" s="11"/>
      <c r="P12" s="21">
        <f>COUNTIF(J8:J12,"&gt;0")/5</f>
        <v>0.8</v>
      </c>
      <c r="Q12" s="11"/>
      <c r="R12" s="11"/>
      <c r="S12" s="11"/>
      <c r="T12" s="11"/>
      <c r="U12" s="11" t="str">
        <f t="shared" si="1"/>
        <v>否</v>
      </c>
      <c r="V12" s="11" t="s">
        <v>46</v>
      </c>
      <c r="W12" s="11" t="s">
        <v>46</v>
      </c>
      <c r="X12" s="11">
        <v>2</v>
      </c>
      <c r="Y12" s="36">
        <f t="shared" si="2"/>
        <v>1.21551213735938</v>
      </c>
      <c r="Z12" s="37"/>
      <c r="AA12" s="37"/>
      <c r="AB12" s="37"/>
      <c r="AC12" s="24">
        <f t="shared" si="3"/>
        <v>6.34</v>
      </c>
      <c r="AD12" s="37"/>
      <c r="AE12" s="37"/>
      <c r="AF12" s="37"/>
      <c r="AG12" s="23">
        <f>(B12-VLOOKUP([1]交易计划及执行表!$A$20,[1]交易计划及执行表!$A$4:$BL10011,6,FALSE))/VLOOKUP([1]交易计划及执行表!$A$20,[1]交易计划及执行表!$A$4:$BL10011,6,FALSE)</f>
        <v>0.216833976833977</v>
      </c>
      <c r="AH12" s="21" t="str">
        <f>IF(AG12-((VLOOKUP([1]交易计划及执行表!$A$20,[1]交易计划及执行表!$A$4:$BL10011,6,FALSE)-VLOOKUP([1]交易计划及执行表!$A$20,[1]交易计划及执行表!$A$4:$BL10011,18,FALSE))/VLOOKUP([1]交易计划及执行表!$A$20,[1]交易计划及执行表!$A$4:$BL10011,6,FALSE))*2&gt;0,"是","否")</f>
        <v>是</v>
      </c>
      <c r="AI12" s="44">
        <f>IF(AND(H12-VLOOKUP([1]交易计划及执行表!$A$20,[1]交易计划及执行表!$A$4:$AF10009,6,FALSE)&gt;0,H12&gt;H11),H12,AI11)</f>
        <v>59.29</v>
      </c>
      <c r="AJ12" s="5">
        <f>($AI12-VLOOKUP([1]交易计划及执行表!$A$20,[1]交易计划及执行表!$A$4:$BL10011,6,FALSE))*VLOOKUP([1]交易计划及执行表!$A$20,[1]交易计划及执行表!$A$4:$BL10011,7,FALSE)</f>
        <v>-546</v>
      </c>
      <c r="AK12" s="20" t="s">
        <v>47</v>
      </c>
    </row>
    <row r="13" spans="1:37">
      <c r="A13" s="9">
        <v>44558</v>
      </c>
      <c r="B13" s="10">
        <v>70.91</v>
      </c>
      <c r="C13" s="10">
        <v>77.7</v>
      </c>
      <c r="D13" s="10">
        <v>78.79</v>
      </c>
      <c r="E13" s="10">
        <v>70.91</v>
      </c>
      <c r="F13" s="14">
        <v>11.47</v>
      </c>
      <c r="G13" s="10">
        <v>65.78</v>
      </c>
      <c r="H13" s="14">
        <v>58.12</v>
      </c>
      <c r="I13" s="11">
        <v>43.31</v>
      </c>
      <c r="J13" s="24">
        <f t="shared" si="0"/>
        <v>-1</v>
      </c>
      <c r="K13" s="25">
        <f t="shared" si="4"/>
        <v>-0.100012691965986</v>
      </c>
      <c r="L13" s="11"/>
      <c r="M13" s="11"/>
      <c r="N13" s="21">
        <f>COUNTIF(K9:K13,"&gt;0")/5</f>
        <v>0.8</v>
      </c>
      <c r="O13" s="11"/>
      <c r="P13" s="21">
        <f>COUNTIF(J9:J13,"&gt;0")/5</f>
        <v>0.6</v>
      </c>
      <c r="Q13" s="11"/>
      <c r="R13" s="11"/>
      <c r="S13" s="11"/>
      <c r="T13" s="11"/>
      <c r="U13" s="11" t="str">
        <f t="shared" si="1"/>
        <v>否</v>
      </c>
      <c r="V13" s="11" t="s">
        <v>46</v>
      </c>
      <c r="W13" s="11" t="s">
        <v>46</v>
      </c>
      <c r="X13" s="11">
        <v>2</v>
      </c>
      <c r="Y13" s="36">
        <f t="shared" si="2"/>
        <v>1.28211959739491</v>
      </c>
      <c r="Z13" s="37"/>
      <c r="AA13" s="37"/>
      <c r="AB13" s="37"/>
      <c r="AC13" s="24">
        <f t="shared" si="3"/>
        <v>7.88000000000001</v>
      </c>
      <c r="AD13" s="37"/>
      <c r="AE13" s="37"/>
      <c r="AF13" s="37"/>
      <c r="AG13" s="23">
        <f>(B13-VLOOKUP([1]交易计划及执行表!$A$20,[1]交易计划及执行表!$A$4:$BL10012,6,FALSE))/VLOOKUP([1]交易计划及执行表!$A$20,[1]交易计划及执行表!$A$4:$BL10012,6,FALSE)</f>
        <v>0.0951351351351351</v>
      </c>
      <c r="AH13" s="21" t="str">
        <f>IF(AG13-((VLOOKUP([1]交易计划及执行表!$A$20,[1]交易计划及执行表!$A$4:$BL10012,6,FALSE)-VLOOKUP([1]交易计划及执行表!$A$20,[1]交易计划及执行表!$A$4:$BL10012,18,FALSE))/VLOOKUP([1]交易计划及执行表!$A$20,[1]交易计划及执行表!$A$4:$BL10012,6,FALSE))*2&gt;0,"是","否")</f>
        <v>否</v>
      </c>
      <c r="AI13" s="44">
        <f>IF(AND(H13-VLOOKUP([1]交易计划及执行表!$A$20,[1]交易计划及执行表!$A$4:$AF10010,6,FALSE)&gt;0,H13&gt;H12),H13,AI12)</f>
        <v>59.29</v>
      </c>
      <c r="AJ13" s="5">
        <f>($AI13-VLOOKUP([1]交易计划及执行表!$A$20,[1]交易计划及执行表!$A$4:$BL10012,6,FALSE))*VLOOKUP([1]交易计划及执行表!$A$20,[1]交易计划及执行表!$A$4:$BL10012,7,FALSE)</f>
        <v>-546</v>
      </c>
      <c r="AK13" s="20" t="s">
        <v>47</v>
      </c>
    </row>
    <row r="14" spans="1:37">
      <c r="A14" s="9">
        <v>44559</v>
      </c>
      <c r="B14" s="11">
        <v>67.29</v>
      </c>
      <c r="C14" s="11">
        <v>69.66</v>
      </c>
      <c r="D14" s="11">
        <v>71.78</v>
      </c>
      <c r="E14" s="11">
        <v>66.15</v>
      </c>
      <c r="F14" s="14">
        <v>10.07</v>
      </c>
      <c r="G14" s="11">
        <v>65.93</v>
      </c>
      <c r="H14" s="14">
        <v>58.48</v>
      </c>
      <c r="I14" s="11">
        <v>49.24</v>
      </c>
      <c r="J14" s="24">
        <f t="shared" si="0"/>
        <v>-1</v>
      </c>
      <c r="K14" s="25">
        <f t="shared" si="4"/>
        <v>-0.0510506275560568</v>
      </c>
      <c r="L14" s="11"/>
      <c r="M14" s="11"/>
      <c r="N14" s="11"/>
      <c r="O14" s="11"/>
      <c r="P14" s="11"/>
      <c r="Q14" s="11"/>
      <c r="R14" s="11"/>
      <c r="S14" s="11"/>
      <c r="T14" s="11"/>
      <c r="U14" s="11" t="str">
        <f t="shared" si="1"/>
        <v>否</v>
      </c>
      <c r="V14" s="11" t="s">
        <v>46</v>
      </c>
      <c r="W14" s="11" t="s">
        <v>46</v>
      </c>
      <c r="X14" s="11"/>
      <c r="Y14" s="11"/>
      <c r="Z14" s="37"/>
      <c r="AA14" s="37"/>
      <c r="AB14" s="37"/>
      <c r="AC14" s="24">
        <f t="shared" si="3"/>
        <v>5.63</v>
      </c>
      <c r="AD14" s="37"/>
      <c r="AE14" s="37"/>
      <c r="AF14" s="37"/>
      <c r="AG14" s="23">
        <f>(B14-VLOOKUP([1]交易计划及执行表!$A$20,[1]交易计划及执行表!$A$4:$BL10013,6,FALSE))/VLOOKUP([1]交易计划及执行表!$A$20,[1]交易计划及执行表!$A$4:$BL10013,6,FALSE)</f>
        <v>0.0392277992277993</v>
      </c>
      <c r="AH14" s="21" t="str">
        <f>IF(AG14-((VLOOKUP([1]交易计划及执行表!$A$20,[1]交易计划及执行表!$A$4:$BL10013,6,FALSE)-VLOOKUP([1]交易计划及执行表!$A$20,[1]交易计划及执行表!$A$4:$BL10013,18,FALSE))/VLOOKUP([1]交易计划及执行表!$A$20,[1]交易计划及执行表!$A$4:$BL10013,6,FALSE))*2&gt;0,"是","否")</f>
        <v>否</v>
      </c>
      <c r="AI14" s="44">
        <f>IF(AND(H14-VLOOKUP([1]交易计划及执行表!$A$20,[1]交易计划及执行表!$A$4:$AF10011,6,FALSE)&gt;0,H14&gt;H13),H14,AI13)</f>
        <v>59.29</v>
      </c>
      <c r="AJ14" s="5">
        <f>($AI14-VLOOKUP([1]交易计划及执行表!$A$20,[1]交易计划及执行表!$A$4:$BL10013,6,FALSE))*VLOOKUP([1]交易计划及执行表!$A$20,[1]交易计划及执行表!$A$4:$BL10013,7,FALSE)</f>
        <v>-546</v>
      </c>
      <c r="AK14" s="20" t="s">
        <v>47</v>
      </c>
    </row>
    <row r="15" spans="1:37">
      <c r="A15" s="9">
        <v>44560</v>
      </c>
      <c r="B15" s="11">
        <v>71.72</v>
      </c>
      <c r="C15" s="11">
        <v>68.45</v>
      </c>
      <c r="D15" s="11">
        <v>72.07</v>
      </c>
      <c r="E15" s="11">
        <v>67.64</v>
      </c>
      <c r="F15" s="14">
        <v>6.5248</v>
      </c>
      <c r="G15" s="11">
        <v>66.48</v>
      </c>
      <c r="H15" s="14">
        <v>59</v>
      </c>
      <c r="I15" s="11">
        <v>36.99</v>
      </c>
      <c r="J15" s="20">
        <f t="shared" si="0"/>
        <v>1</v>
      </c>
      <c r="K15" s="21">
        <f t="shared" si="4"/>
        <v>0.0658344479120225</v>
      </c>
      <c r="L15" s="11"/>
      <c r="M15" s="11"/>
      <c r="N15" s="11"/>
      <c r="O15" s="11"/>
      <c r="P15" s="11"/>
      <c r="Q15" s="11"/>
      <c r="R15" s="11"/>
      <c r="S15" s="11"/>
      <c r="T15" s="11"/>
      <c r="U15" s="11" t="str">
        <f t="shared" si="1"/>
        <v>否</v>
      </c>
      <c r="V15" s="11" t="s">
        <v>46</v>
      </c>
      <c r="W15" s="11" t="s">
        <v>46</v>
      </c>
      <c r="X15" s="11"/>
      <c r="Y15" s="11"/>
      <c r="Z15" s="37"/>
      <c r="AA15" s="37"/>
      <c r="AB15" s="37"/>
      <c r="AC15" s="22">
        <f t="shared" si="3"/>
        <v>4.42999999999999</v>
      </c>
      <c r="AD15" s="37"/>
      <c r="AE15" s="37"/>
      <c r="AF15" s="37"/>
      <c r="AG15" s="23">
        <f>(B15-VLOOKUP([1]交易计划及执行表!$A$20,[1]交易计划及执行表!$A$4:$BL10014,6,FALSE))/VLOOKUP([1]交易计划及执行表!$A$20,[1]交易计划及执行表!$A$4:$BL10014,6,FALSE)</f>
        <v>0.107644787644788</v>
      </c>
      <c r="AH15" s="21" t="str">
        <f>IF(AG15-((VLOOKUP([1]交易计划及执行表!$A$20,[1]交易计划及执行表!$A$4:$BL10014,6,FALSE)-VLOOKUP([1]交易计划及执行表!$A$20,[1]交易计划及执行表!$A$4:$BL10014,18,FALSE))/VLOOKUP([1]交易计划及执行表!$A$20,[1]交易计划及执行表!$A$4:$BL10014,6,FALSE))*2&gt;0,"是","否")</f>
        <v>否</v>
      </c>
      <c r="AI15" s="44">
        <f>IF(AND(H15-VLOOKUP([1]交易计划及执行表!$A$20,[1]交易计划及执行表!$A$4:$AF10012,6,FALSE)&gt;0,H15&gt;H14),H15,AI14)</f>
        <v>59.29</v>
      </c>
      <c r="AJ15" s="5">
        <f>($AI15-VLOOKUP([1]交易计划及执行表!$A$20,[1]交易计划及执行表!$A$4:$BL10014,6,FALSE))*VLOOKUP([1]交易计划及执行表!$A$20,[1]交易计划及执行表!$A$4:$BL10014,7,FALSE)</f>
        <v>-546</v>
      </c>
      <c r="AK15" s="20" t="s">
        <v>47</v>
      </c>
    </row>
    <row r="16" spans="1:37">
      <c r="A16" s="9">
        <v>44561</v>
      </c>
      <c r="B16" s="11"/>
      <c r="C16" s="11"/>
      <c r="D16" s="11"/>
      <c r="E16" s="11"/>
      <c r="F16" s="14"/>
      <c r="G16" s="11"/>
      <c r="H16" s="14"/>
      <c r="I16" s="11"/>
      <c r="J16" s="11"/>
      <c r="K16" s="2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7"/>
      <c r="AA16" s="37"/>
      <c r="AB16" s="37"/>
      <c r="AC16" s="11"/>
      <c r="AD16" s="37"/>
      <c r="AE16" s="37"/>
      <c r="AF16" s="37"/>
      <c r="AG16" s="45"/>
      <c r="AH16" s="45"/>
      <c r="AI16" s="44"/>
      <c r="AK16" s="11"/>
    </row>
    <row r="17" spans="1:37">
      <c r="A17" s="9">
        <v>44562</v>
      </c>
      <c r="B17" s="11"/>
      <c r="C17" s="11"/>
      <c r="D17" s="11"/>
      <c r="E17" s="11"/>
      <c r="F17" s="14"/>
      <c r="G17" s="11"/>
      <c r="H17" s="14"/>
      <c r="I17" s="11"/>
      <c r="J17" s="11"/>
      <c r="K17" s="23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7"/>
      <c r="AA17" s="37"/>
      <c r="AB17" s="37"/>
      <c r="AC17" s="11"/>
      <c r="AD17" s="37"/>
      <c r="AE17" s="37"/>
      <c r="AF17" s="37"/>
      <c r="AG17" s="45"/>
      <c r="AH17" s="45"/>
      <c r="AI17" s="44"/>
      <c r="AK17" s="11"/>
    </row>
    <row r="18" spans="1:37">
      <c r="A18" s="9">
        <v>44563</v>
      </c>
      <c r="B18" s="11"/>
      <c r="C18" s="11"/>
      <c r="D18" s="11"/>
      <c r="E18" s="11"/>
      <c r="F18" s="14"/>
      <c r="G18" s="11"/>
      <c r="H18" s="14"/>
      <c r="I18" s="11"/>
      <c r="J18" s="11"/>
      <c r="K18" s="23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7"/>
      <c r="AA18" s="37"/>
      <c r="AB18" s="37"/>
      <c r="AC18" s="11"/>
      <c r="AD18" s="37"/>
      <c r="AE18" s="37"/>
      <c r="AF18" s="37"/>
      <c r="AG18" s="45"/>
      <c r="AH18" s="45"/>
      <c r="AI18" s="44"/>
      <c r="AK18" s="11"/>
    </row>
    <row r="19" spans="1:37">
      <c r="A19" s="9">
        <v>44564</v>
      </c>
      <c r="B19" s="11"/>
      <c r="C19" s="11"/>
      <c r="D19" s="11"/>
      <c r="E19" s="11"/>
      <c r="F19" s="14"/>
      <c r="G19" s="11"/>
      <c r="H19" s="14"/>
      <c r="I19" s="11"/>
      <c r="J19" s="11"/>
      <c r="K19" s="2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7"/>
      <c r="AA19" s="37"/>
      <c r="AB19" s="37"/>
      <c r="AC19" s="11"/>
      <c r="AD19" s="37"/>
      <c r="AE19" s="37"/>
      <c r="AF19" s="37"/>
      <c r="AG19" s="45"/>
      <c r="AH19" s="45"/>
      <c r="AI19" s="44"/>
      <c r="AK19" s="11"/>
    </row>
    <row r="20" spans="1:37">
      <c r="A20" s="9">
        <v>44565</v>
      </c>
      <c r="B20" s="11"/>
      <c r="C20" s="11"/>
      <c r="D20" s="11"/>
      <c r="E20" s="11"/>
      <c r="F20" s="14"/>
      <c r="G20" s="11"/>
      <c r="H20" s="14"/>
      <c r="I20" s="11"/>
      <c r="J20" s="11"/>
      <c r="K20" s="23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7"/>
      <c r="AA20" s="37"/>
      <c r="AB20" s="37"/>
      <c r="AC20" s="11"/>
      <c r="AD20" s="37"/>
      <c r="AE20" s="37"/>
      <c r="AF20" s="37"/>
      <c r="AG20" s="45"/>
      <c r="AH20" s="45"/>
      <c r="AI20" s="44"/>
      <c r="AK20" s="11"/>
    </row>
    <row r="21" spans="1:37">
      <c r="A21" s="9">
        <v>44566</v>
      </c>
      <c r="B21" s="11"/>
      <c r="C21" s="11"/>
      <c r="D21" s="11"/>
      <c r="E21" s="11"/>
      <c r="F21" s="14"/>
      <c r="G21" s="11"/>
      <c r="H21" s="14"/>
      <c r="I21" s="11"/>
      <c r="J21" s="11"/>
      <c r="K21" s="23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7"/>
      <c r="AA21" s="37"/>
      <c r="AB21" s="37"/>
      <c r="AC21" s="11"/>
      <c r="AD21" s="37"/>
      <c r="AE21" s="37"/>
      <c r="AF21" s="37"/>
      <c r="AG21" s="45"/>
      <c r="AH21" s="45"/>
      <c r="AI21" s="44"/>
      <c r="AK21" s="11"/>
    </row>
    <row r="22" spans="1:37">
      <c r="A22" s="9">
        <v>44567</v>
      </c>
      <c r="B22" s="11"/>
      <c r="C22" s="11"/>
      <c r="D22" s="11"/>
      <c r="E22" s="11"/>
      <c r="F22" s="14"/>
      <c r="G22" s="11"/>
      <c r="H22" s="14"/>
      <c r="I22" s="11"/>
      <c r="J22" s="11"/>
      <c r="K22" s="23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7"/>
      <c r="AA22" s="37"/>
      <c r="AB22" s="37"/>
      <c r="AC22" s="11"/>
      <c r="AD22" s="37"/>
      <c r="AE22" s="37"/>
      <c r="AF22" s="37"/>
      <c r="AG22" s="45"/>
      <c r="AH22" s="45"/>
      <c r="AI22" s="44"/>
      <c r="AK22" s="11"/>
    </row>
    <row r="23" spans="1:37">
      <c r="A23" s="9">
        <v>44568</v>
      </c>
      <c r="B23" s="11"/>
      <c r="C23" s="11"/>
      <c r="D23" s="11"/>
      <c r="E23" s="11"/>
      <c r="F23" s="14"/>
      <c r="G23" s="11"/>
      <c r="H23" s="14"/>
      <c r="I23" s="11"/>
      <c r="J23" s="11"/>
      <c r="K23" s="23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7"/>
      <c r="AA23" s="37"/>
      <c r="AB23" s="37"/>
      <c r="AC23" s="11"/>
      <c r="AD23" s="37"/>
      <c r="AE23" s="37"/>
      <c r="AF23" s="37"/>
      <c r="AG23" s="45"/>
      <c r="AH23" s="45"/>
      <c r="AI23" s="44"/>
      <c r="AK23" s="11"/>
    </row>
    <row r="24" spans="1:37">
      <c r="A24" s="9">
        <v>44569</v>
      </c>
      <c r="B24" s="11"/>
      <c r="C24" s="11"/>
      <c r="D24" s="11"/>
      <c r="E24" s="11"/>
      <c r="F24" s="14"/>
      <c r="G24" s="11"/>
      <c r="H24" s="14"/>
      <c r="I24" s="11"/>
      <c r="J24" s="11"/>
      <c r="K24" s="23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7"/>
      <c r="AA24" s="37"/>
      <c r="AB24" s="37"/>
      <c r="AC24" s="11"/>
      <c r="AD24" s="37"/>
      <c r="AE24" s="37"/>
      <c r="AF24" s="37"/>
      <c r="AG24" s="45"/>
      <c r="AH24" s="45"/>
      <c r="AI24" s="44"/>
      <c r="AK24" s="11"/>
    </row>
    <row r="25" spans="1:37">
      <c r="A25" s="9">
        <v>44570</v>
      </c>
      <c r="B25" s="11"/>
      <c r="C25" s="11"/>
      <c r="D25" s="11"/>
      <c r="E25" s="11"/>
      <c r="F25" s="14"/>
      <c r="G25" s="11"/>
      <c r="H25" s="14"/>
      <c r="I25" s="11"/>
      <c r="J25" s="11"/>
      <c r="K25" s="23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7"/>
      <c r="AA25" s="37"/>
      <c r="AB25" s="37"/>
      <c r="AC25" s="11"/>
      <c r="AD25" s="37"/>
      <c r="AE25" s="37"/>
      <c r="AF25" s="37"/>
      <c r="AG25" s="45"/>
      <c r="AH25" s="45"/>
      <c r="AI25" s="44"/>
      <c r="AK25" s="11"/>
    </row>
    <row r="26" spans="1:37">
      <c r="A26" s="9">
        <v>44571</v>
      </c>
      <c r="B26" s="11"/>
      <c r="C26" s="11"/>
      <c r="D26" s="11"/>
      <c r="E26" s="11"/>
      <c r="F26" s="14"/>
      <c r="G26" s="11"/>
      <c r="H26" s="14"/>
      <c r="I26" s="11"/>
      <c r="J26" s="11"/>
      <c r="K26" s="23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7"/>
      <c r="AA26" s="37"/>
      <c r="AB26" s="37"/>
      <c r="AC26" s="11"/>
      <c r="AD26" s="37"/>
      <c r="AE26" s="37"/>
      <c r="AF26" s="37"/>
      <c r="AG26" s="45"/>
      <c r="AH26" s="45"/>
      <c r="AI26" s="44"/>
      <c r="AK26" s="11"/>
    </row>
    <row r="27" spans="1:37">
      <c r="A27" s="9">
        <v>44572</v>
      </c>
      <c r="B27" s="11"/>
      <c r="C27" s="11"/>
      <c r="D27" s="11"/>
      <c r="E27" s="11"/>
      <c r="F27" s="14"/>
      <c r="G27" s="11"/>
      <c r="H27" s="14"/>
      <c r="I27" s="11"/>
      <c r="J27" s="11"/>
      <c r="K27" s="2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7"/>
      <c r="AA27" s="37"/>
      <c r="AB27" s="37"/>
      <c r="AC27" s="11"/>
      <c r="AD27" s="37"/>
      <c r="AE27" s="37"/>
      <c r="AF27" s="37"/>
      <c r="AG27" s="45"/>
      <c r="AH27" s="45"/>
      <c r="AI27" s="44"/>
      <c r="AK27" s="11"/>
    </row>
    <row r="28" spans="1:37">
      <c r="A28" s="9">
        <v>44573</v>
      </c>
      <c r="B28" s="11"/>
      <c r="C28" s="11"/>
      <c r="D28" s="11"/>
      <c r="E28" s="11"/>
      <c r="F28" s="14"/>
      <c r="G28" s="11"/>
      <c r="H28" s="14"/>
      <c r="I28" s="11"/>
      <c r="J28" s="11"/>
      <c r="K28" s="2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7"/>
      <c r="AA28" s="37"/>
      <c r="AB28" s="37"/>
      <c r="AC28" s="11"/>
      <c r="AD28" s="37"/>
      <c r="AE28" s="37"/>
      <c r="AF28" s="37"/>
      <c r="AG28" s="45"/>
      <c r="AH28" s="45"/>
      <c r="AI28" s="44"/>
      <c r="AK28" s="11"/>
    </row>
    <row r="29" spans="1:37">
      <c r="A29" s="9">
        <v>44574</v>
      </c>
      <c r="B29" s="11"/>
      <c r="C29" s="11"/>
      <c r="D29" s="11"/>
      <c r="E29" s="11"/>
      <c r="F29" s="14"/>
      <c r="G29" s="11"/>
      <c r="H29" s="14"/>
      <c r="I29" s="11"/>
      <c r="J29" s="11"/>
      <c r="K29" s="2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7"/>
      <c r="AA29" s="37"/>
      <c r="AB29" s="37"/>
      <c r="AC29" s="11"/>
      <c r="AD29" s="37"/>
      <c r="AE29" s="37"/>
      <c r="AF29" s="37"/>
      <c r="AG29" s="45"/>
      <c r="AH29" s="45"/>
      <c r="AI29" s="44"/>
      <c r="AK29" s="11"/>
    </row>
    <row r="30" spans="1:37">
      <c r="A30" s="9">
        <v>44575</v>
      </c>
      <c r="B30" s="11"/>
      <c r="C30" s="11"/>
      <c r="D30" s="11"/>
      <c r="E30" s="11"/>
      <c r="F30" s="14"/>
      <c r="G30" s="11"/>
      <c r="H30" s="14"/>
      <c r="I30" s="11"/>
      <c r="J30" s="11"/>
      <c r="K30" s="23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7"/>
      <c r="AA30" s="37"/>
      <c r="AB30" s="37"/>
      <c r="AC30" s="11"/>
      <c r="AD30" s="37"/>
      <c r="AE30" s="37"/>
      <c r="AF30" s="37"/>
      <c r="AG30" s="45"/>
      <c r="AH30" s="45"/>
      <c r="AI30" s="44"/>
      <c r="AK30" s="11"/>
    </row>
    <row r="31" spans="1:37">
      <c r="A31" s="9">
        <v>44576</v>
      </c>
      <c r="B31" s="11"/>
      <c r="C31" s="11"/>
      <c r="D31" s="11"/>
      <c r="E31" s="11"/>
      <c r="F31" s="14"/>
      <c r="G31" s="11"/>
      <c r="H31" s="14"/>
      <c r="I31" s="11"/>
      <c r="J31" s="11"/>
      <c r="K31" s="23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7"/>
      <c r="AA31" s="37"/>
      <c r="AB31" s="37"/>
      <c r="AC31" s="11"/>
      <c r="AD31" s="37"/>
      <c r="AE31" s="37"/>
      <c r="AF31" s="37"/>
      <c r="AG31" s="45"/>
      <c r="AH31" s="45"/>
      <c r="AI31" s="44"/>
      <c r="AK31" s="11"/>
    </row>
    <row r="32" spans="1:37">
      <c r="A32" s="9">
        <v>44577</v>
      </c>
      <c r="B32" s="11"/>
      <c r="C32" s="11"/>
      <c r="D32" s="11"/>
      <c r="E32" s="11"/>
      <c r="F32" s="14"/>
      <c r="G32" s="11"/>
      <c r="H32" s="14"/>
      <c r="I32" s="11"/>
      <c r="J32" s="11"/>
      <c r="K32" s="23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7"/>
      <c r="AA32" s="37"/>
      <c r="AB32" s="37"/>
      <c r="AC32" s="11"/>
      <c r="AD32" s="37"/>
      <c r="AE32" s="37"/>
      <c r="AF32" s="37"/>
      <c r="AG32" s="45"/>
      <c r="AH32" s="45"/>
      <c r="AI32" s="44"/>
      <c r="AK32" s="11"/>
    </row>
    <row r="33" spans="1:37">
      <c r="A33" s="9">
        <v>44578</v>
      </c>
      <c r="B33" s="11"/>
      <c r="C33" s="11"/>
      <c r="D33" s="11"/>
      <c r="E33" s="11"/>
      <c r="F33" s="14"/>
      <c r="G33" s="11"/>
      <c r="H33" s="14"/>
      <c r="I33" s="11"/>
      <c r="J33" s="11"/>
      <c r="K33" s="23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7"/>
      <c r="AA33" s="37"/>
      <c r="AB33" s="37"/>
      <c r="AC33" s="11"/>
      <c r="AD33" s="37"/>
      <c r="AE33" s="37"/>
      <c r="AF33" s="37"/>
      <c r="AG33" s="45"/>
      <c r="AH33" s="45"/>
      <c r="AI33" s="44"/>
      <c r="AK33" s="11"/>
    </row>
    <row r="34" spans="1:37">
      <c r="A34" s="9">
        <v>44579</v>
      </c>
      <c r="B34" s="11"/>
      <c r="C34" s="11"/>
      <c r="D34" s="11"/>
      <c r="E34" s="11"/>
      <c r="F34" s="14"/>
      <c r="G34" s="11"/>
      <c r="H34" s="14"/>
      <c r="I34" s="11"/>
      <c r="J34" s="11"/>
      <c r="K34" s="23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7"/>
      <c r="AA34" s="37"/>
      <c r="AB34" s="37"/>
      <c r="AC34" s="11"/>
      <c r="AD34" s="37"/>
      <c r="AE34" s="37"/>
      <c r="AF34" s="37"/>
      <c r="AG34" s="45"/>
      <c r="AH34" s="45"/>
      <c r="AI34" s="44"/>
      <c r="AK34" s="11"/>
    </row>
    <row r="35" spans="1:37">
      <c r="A35" s="9">
        <v>44580</v>
      </c>
      <c r="B35" s="11"/>
      <c r="C35" s="11"/>
      <c r="D35" s="11"/>
      <c r="E35" s="11"/>
      <c r="F35" s="14"/>
      <c r="G35" s="11"/>
      <c r="H35" s="14"/>
      <c r="I35" s="11"/>
      <c r="J35" s="11"/>
      <c r="K35" s="2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7"/>
      <c r="AA35" s="37"/>
      <c r="AB35" s="37"/>
      <c r="AC35" s="11"/>
      <c r="AD35" s="37"/>
      <c r="AE35" s="37"/>
      <c r="AF35" s="37"/>
      <c r="AG35" s="45"/>
      <c r="AH35" s="45"/>
      <c r="AI35" s="44"/>
      <c r="AK35" s="11"/>
    </row>
    <row r="36" spans="1:37">
      <c r="A36" s="9">
        <v>44581</v>
      </c>
      <c r="B36" s="11"/>
      <c r="C36" s="11"/>
      <c r="D36" s="11"/>
      <c r="E36" s="11"/>
      <c r="F36" s="14"/>
      <c r="G36" s="11"/>
      <c r="H36" s="14"/>
      <c r="I36" s="11"/>
      <c r="J36" s="11"/>
      <c r="K36" s="23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7"/>
      <c r="AA36" s="37"/>
      <c r="AB36" s="37"/>
      <c r="AC36" s="11"/>
      <c r="AD36" s="37"/>
      <c r="AE36" s="37"/>
      <c r="AF36" s="37"/>
      <c r="AG36" s="45"/>
      <c r="AH36" s="45"/>
      <c r="AI36" s="44"/>
      <c r="AK36" s="11"/>
    </row>
    <row r="37" spans="1:37">
      <c r="A37" s="9">
        <v>44582</v>
      </c>
      <c r="B37" s="11"/>
      <c r="C37" s="11"/>
      <c r="D37" s="11"/>
      <c r="E37" s="11"/>
      <c r="F37" s="14"/>
      <c r="G37" s="11"/>
      <c r="H37" s="14"/>
      <c r="I37" s="11"/>
      <c r="J37" s="11"/>
      <c r="K37" s="23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7"/>
      <c r="AA37" s="37"/>
      <c r="AB37" s="37"/>
      <c r="AC37" s="11"/>
      <c r="AD37" s="37"/>
      <c r="AE37" s="37"/>
      <c r="AF37" s="37"/>
      <c r="AG37" s="45"/>
      <c r="AH37" s="45"/>
      <c r="AI37" s="44"/>
      <c r="AK37" s="11"/>
    </row>
    <row r="38" spans="1:37">
      <c r="A38" s="9">
        <v>44583</v>
      </c>
      <c r="B38" s="11"/>
      <c r="C38" s="11"/>
      <c r="D38" s="11"/>
      <c r="E38" s="11"/>
      <c r="F38" s="14"/>
      <c r="G38" s="11"/>
      <c r="H38" s="14"/>
      <c r="I38" s="11"/>
      <c r="J38" s="11"/>
      <c r="K38" s="23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7"/>
      <c r="AA38" s="37"/>
      <c r="AB38" s="37"/>
      <c r="AC38" s="11"/>
      <c r="AD38" s="37"/>
      <c r="AE38" s="37"/>
      <c r="AF38" s="37"/>
      <c r="AG38" s="45"/>
      <c r="AH38" s="45"/>
      <c r="AI38" s="44"/>
      <c r="AK38" s="11"/>
    </row>
    <row r="39" spans="1:37">
      <c r="A39" s="9">
        <v>44584</v>
      </c>
      <c r="B39" s="11"/>
      <c r="C39" s="11"/>
      <c r="D39" s="11"/>
      <c r="E39" s="11"/>
      <c r="F39" s="14"/>
      <c r="G39" s="11"/>
      <c r="H39" s="14"/>
      <c r="I39" s="11"/>
      <c r="J39" s="11"/>
      <c r="K39" s="2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7"/>
      <c r="AA39" s="37"/>
      <c r="AB39" s="37"/>
      <c r="AC39" s="11"/>
      <c r="AD39" s="37"/>
      <c r="AE39" s="37"/>
      <c r="AF39" s="37"/>
      <c r="AG39" s="45"/>
      <c r="AH39" s="45"/>
      <c r="AI39" s="44"/>
      <c r="AK39" s="11"/>
    </row>
    <row r="40" spans="1:37">
      <c r="A40" s="9">
        <v>44585</v>
      </c>
      <c r="B40" s="11"/>
      <c r="C40" s="11"/>
      <c r="D40" s="11"/>
      <c r="E40" s="11"/>
      <c r="F40" s="14"/>
      <c r="G40" s="11"/>
      <c r="H40" s="14"/>
      <c r="I40" s="11"/>
      <c r="J40" s="11"/>
      <c r="K40" s="23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7"/>
      <c r="AA40" s="37"/>
      <c r="AB40" s="37"/>
      <c r="AC40" s="11"/>
      <c r="AD40" s="37"/>
      <c r="AE40" s="37"/>
      <c r="AF40" s="37"/>
      <c r="AG40" s="45"/>
      <c r="AH40" s="45"/>
      <c r="AI40" s="44"/>
      <c r="AK40" s="11"/>
    </row>
    <row r="41" spans="1:37">
      <c r="A41" s="9">
        <v>44586</v>
      </c>
      <c r="B41" s="11"/>
      <c r="C41" s="11"/>
      <c r="D41" s="11"/>
      <c r="E41" s="11"/>
      <c r="F41" s="14"/>
      <c r="G41" s="11"/>
      <c r="H41" s="14"/>
      <c r="I41" s="11"/>
      <c r="J41" s="11"/>
      <c r="K41" s="23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7"/>
      <c r="AA41" s="37"/>
      <c r="AB41" s="37"/>
      <c r="AC41" s="11"/>
      <c r="AD41" s="37"/>
      <c r="AE41" s="37"/>
      <c r="AF41" s="37"/>
      <c r="AG41" s="45"/>
      <c r="AH41" s="45"/>
      <c r="AI41" s="44"/>
      <c r="AK41" s="11"/>
    </row>
    <row r="42" spans="1:37">
      <c r="A42" s="9">
        <v>44587</v>
      </c>
      <c r="B42" s="11"/>
      <c r="C42" s="11"/>
      <c r="D42" s="11"/>
      <c r="E42" s="11"/>
      <c r="F42" s="14"/>
      <c r="G42" s="11"/>
      <c r="H42" s="14"/>
      <c r="I42" s="11"/>
      <c r="J42" s="11"/>
      <c r="K42" s="23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7"/>
      <c r="AA42" s="37"/>
      <c r="AB42" s="37"/>
      <c r="AC42" s="11"/>
      <c r="AD42" s="37"/>
      <c r="AE42" s="37"/>
      <c r="AF42" s="37"/>
      <c r="AG42" s="45"/>
      <c r="AH42" s="45"/>
      <c r="AI42" s="44"/>
      <c r="AK42" s="11"/>
    </row>
    <row r="43" spans="1:37">
      <c r="A43" s="9">
        <v>44588</v>
      </c>
      <c r="B43" s="11"/>
      <c r="C43" s="11"/>
      <c r="D43" s="11"/>
      <c r="E43" s="11"/>
      <c r="F43" s="14"/>
      <c r="G43" s="11"/>
      <c r="H43" s="14"/>
      <c r="I43" s="11"/>
      <c r="J43" s="11"/>
      <c r="K43" s="23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7"/>
      <c r="AA43" s="37"/>
      <c r="AB43" s="37"/>
      <c r="AC43" s="11"/>
      <c r="AD43" s="37"/>
      <c r="AE43" s="37"/>
      <c r="AF43" s="37"/>
      <c r="AG43" s="45"/>
      <c r="AH43" s="45"/>
      <c r="AI43" s="44"/>
      <c r="AK43" s="11"/>
    </row>
    <row r="44" spans="1:37">
      <c r="A44" s="9">
        <v>44589</v>
      </c>
      <c r="B44" s="11"/>
      <c r="C44" s="11"/>
      <c r="D44" s="11"/>
      <c r="E44" s="11"/>
      <c r="F44" s="14"/>
      <c r="G44" s="11"/>
      <c r="H44" s="14"/>
      <c r="I44" s="11"/>
      <c r="J44" s="11"/>
      <c r="K44" s="23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7"/>
      <c r="AA44" s="37"/>
      <c r="AB44" s="37"/>
      <c r="AC44" s="11"/>
      <c r="AD44" s="37"/>
      <c r="AE44" s="37"/>
      <c r="AF44" s="37"/>
      <c r="AG44" s="45"/>
      <c r="AH44" s="45"/>
      <c r="AI44" s="44"/>
      <c r="AK44" s="11"/>
    </row>
    <row r="45" spans="1:37">
      <c r="A45" s="9">
        <v>44590</v>
      </c>
      <c r="B45" s="11"/>
      <c r="C45" s="11"/>
      <c r="D45" s="11"/>
      <c r="E45" s="11"/>
      <c r="F45" s="14"/>
      <c r="G45" s="11"/>
      <c r="H45" s="14"/>
      <c r="I45" s="11"/>
      <c r="J45" s="11"/>
      <c r="K45" s="23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7"/>
      <c r="AA45" s="37"/>
      <c r="AB45" s="37"/>
      <c r="AC45" s="11"/>
      <c r="AD45" s="37"/>
      <c r="AE45" s="37"/>
      <c r="AF45" s="37"/>
      <c r="AG45" s="45"/>
      <c r="AH45" s="45"/>
      <c r="AI45" s="44"/>
      <c r="AK45" s="11"/>
    </row>
    <row r="46" spans="1:37">
      <c r="A46" s="9">
        <v>44591</v>
      </c>
      <c r="B46" s="11"/>
      <c r="C46" s="11"/>
      <c r="D46" s="11"/>
      <c r="E46" s="11"/>
      <c r="F46" s="14"/>
      <c r="G46" s="11"/>
      <c r="H46" s="14"/>
      <c r="I46" s="11"/>
      <c r="J46" s="11"/>
      <c r="K46" s="23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7"/>
      <c r="AA46" s="37"/>
      <c r="AB46" s="37"/>
      <c r="AC46" s="11"/>
      <c r="AD46" s="37"/>
      <c r="AE46" s="37"/>
      <c r="AF46" s="37"/>
      <c r="AG46" s="45"/>
      <c r="AH46" s="45"/>
      <c r="AI46" s="44"/>
      <c r="AK46" s="11"/>
    </row>
    <row r="47" spans="1:37">
      <c r="A47" s="9">
        <v>44592</v>
      </c>
      <c r="B47" s="11"/>
      <c r="C47" s="11"/>
      <c r="D47" s="11"/>
      <c r="E47" s="11"/>
      <c r="F47" s="14"/>
      <c r="G47" s="11"/>
      <c r="H47" s="14"/>
      <c r="I47" s="11"/>
      <c r="J47" s="11"/>
      <c r="K47" s="23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7"/>
      <c r="AA47" s="37"/>
      <c r="AB47" s="37"/>
      <c r="AC47" s="11"/>
      <c r="AD47" s="37"/>
      <c r="AE47" s="37"/>
      <c r="AF47" s="37"/>
      <c r="AG47" s="45"/>
      <c r="AH47" s="45"/>
      <c r="AI47" s="44"/>
      <c r="AK47" s="11"/>
    </row>
    <row r="48" spans="1:37">
      <c r="A48" s="9">
        <v>44593</v>
      </c>
      <c r="B48" s="11"/>
      <c r="C48" s="11"/>
      <c r="D48" s="11"/>
      <c r="E48" s="11"/>
      <c r="F48" s="14"/>
      <c r="G48" s="11"/>
      <c r="H48" s="14"/>
      <c r="I48" s="11"/>
      <c r="J48" s="11"/>
      <c r="K48" s="23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7"/>
      <c r="AA48" s="37"/>
      <c r="AB48" s="37"/>
      <c r="AC48" s="11"/>
      <c r="AD48" s="37"/>
      <c r="AE48" s="37"/>
      <c r="AF48" s="37"/>
      <c r="AG48" s="45"/>
      <c r="AH48" s="45"/>
      <c r="AI48" s="44"/>
      <c r="AK48" s="11"/>
    </row>
    <row r="49" spans="1:37">
      <c r="A49" s="9">
        <v>44594</v>
      </c>
      <c r="B49" s="11"/>
      <c r="C49" s="11"/>
      <c r="D49" s="11"/>
      <c r="E49" s="11"/>
      <c r="F49" s="14"/>
      <c r="G49" s="11"/>
      <c r="H49" s="14"/>
      <c r="I49" s="11"/>
      <c r="J49" s="11"/>
      <c r="K49" s="23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7"/>
      <c r="AA49" s="37"/>
      <c r="AB49" s="37"/>
      <c r="AC49" s="11"/>
      <c r="AD49" s="37"/>
      <c r="AE49" s="37"/>
      <c r="AF49" s="37"/>
      <c r="AG49" s="45"/>
      <c r="AH49" s="45"/>
      <c r="AI49" s="44"/>
      <c r="AK49" s="11"/>
    </row>
    <row r="50" spans="1:37">
      <c r="A50" s="9">
        <v>44595</v>
      </c>
      <c r="B50" s="11"/>
      <c r="C50" s="11"/>
      <c r="D50" s="11"/>
      <c r="E50" s="11"/>
      <c r="F50" s="14"/>
      <c r="G50" s="11"/>
      <c r="H50" s="14"/>
      <c r="I50" s="11"/>
      <c r="J50" s="11"/>
      <c r="K50" s="23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7"/>
      <c r="AA50" s="37"/>
      <c r="AB50" s="37"/>
      <c r="AC50" s="11"/>
      <c r="AD50" s="37"/>
      <c r="AE50" s="37"/>
      <c r="AF50" s="37"/>
      <c r="AG50" s="45"/>
      <c r="AH50" s="45"/>
      <c r="AI50" s="44"/>
      <c r="AK50" s="11"/>
    </row>
    <row r="51" spans="1:37">
      <c r="A51" s="9">
        <v>44596</v>
      </c>
      <c r="B51" s="11"/>
      <c r="C51" s="11"/>
      <c r="D51" s="11"/>
      <c r="E51" s="11"/>
      <c r="F51" s="14"/>
      <c r="G51" s="11"/>
      <c r="H51" s="14"/>
      <c r="I51" s="11"/>
      <c r="J51" s="11"/>
      <c r="K51" s="23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7"/>
      <c r="AA51" s="37"/>
      <c r="AB51" s="37"/>
      <c r="AC51" s="11"/>
      <c r="AD51" s="37"/>
      <c r="AE51" s="37"/>
      <c r="AF51" s="37"/>
      <c r="AG51" s="45"/>
      <c r="AH51" s="45"/>
      <c r="AI51" s="44"/>
      <c r="AK51" s="11"/>
    </row>
    <row r="52" spans="1:37">
      <c r="A52" s="9">
        <v>44597</v>
      </c>
      <c r="B52" s="11"/>
      <c r="C52" s="11"/>
      <c r="D52" s="11"/>
      <c r="E52" s="11"/>
      <c r="F52" s="14"/>
      <c r="G52" s="11"/>
      <c r="H52" s="14"/>
      <c r="I52" s="11"/>
      <c r="J52" s="11"/>
      <c r="K52" s="23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7"/>
      <c r="AA52" s="37"/>
      <c r="AB52" s="37"/>
      <c r="AC52" s="11"/>
      <c r="AD52" s="37"/>
      <c r="AE52" s="37"/>
      <c r="AF52" s="37"/>
      <c r="AG52" s="45"/>
      <c r="AH52" s="45"/>
      <c r="AI52" s="44"/>
      <c r="AK52" s="11"/>
    </row>
    <row r="53" spans="1:37">
      <c r="A53" s="9">
        <v>44598</v>
      </c>
      <c r="B53" s="11"/>
      <c r="C53" s="11"/>
      <c r="D53" s="11"/>
      <c r="E53" s="11"/>
      <c r="F53" s="14"/>
      <c r="G53" s="11"/>
      <c r="H53" s="14"/>
      <c r="I53" s="11"/>
      <c r="J53" s="11"/>
      <c r="K53" s="23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7"/>
      <c r="AA53" s="37"/>
      <c r="AB53" s="37"/>
      <c r="AC53" s="11"/>
      <c r="AD53" s="37"/>
      <c r="AE53" s="37"/>
      <c r="AF53" s="37"/>
      <c r="AG53" s="45"/>
      <c r="AH53" s="45"/>
      <c r="AI53" s="44"/>
      <c r="AK53" s="11"/>
    </row>
    <row r="54" spans="1:37">
      <c r="A54" s="9">
        <v>44599</v>
      </c>
      <c r="B54" s="11"/>
      <c r="C54" s="11"/>
      <c r="D54" s="11"/>
      <c r="E54" s="11"/>
      <c r="F54" s="14"/>
      <c r="G54" s="11"/>
      <c r="H54" s="14"/>
      <c r="I54" s="11"/>
      <c r="J54" s="11"/>
      <c r="K54" s="23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7"/>
      <c r="AA54" s="37"/>
      <c r="AB54" s="37"/>
      <c r="AC54" s="11"/>
      <c r="AD54" s="37"/>
      <c r="AE54" s="37"/>
      <c r="AF54" s="37"/>
      <c r="AG54" s="45"/>
      <c r="AH54" s="45"/>
      <c r="AI54" s="44"/>
      <c r="AK54" s="11"/>
    </row>
    <row r="55" spans="1:37">
      <c r="A55" s="9">
        <v>44600</v>
      </c>
      <c r="B55" s="11"/>
      <c r="C55" s="11"/>
      <c r="D55" s="11"/>
      <c r="E55" s="11"/>
      <c r="F55" s="14"/>
      <c r="G55" s="11"/>
      <c r="H55" s="14"/>
      <c r="I55" s="11"/>
      <c r="J55" s="11"/>
      <c r="K55" s="23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7"/>
      <c r="AA55" s="37"/>
      <c r="AB55" s="37"/>
      <c r="AC55" s="11"/>
      <c r="AD55" s="37"/>
      <c r="AE55" s="37"/>
      <c r="AF55" s="37"/>
      <c r="AG55" s="45"/>
      <c r="AH55" s="45"/>
      <c r="AI55" s="44"/>
      <c r="AK55" s="11"/>
    </row>
    <row r="56" spans="1:37">
      <c r="A56" s="9">
        <v>44601</v>
      </c>
      <c r="B56" s="11"/>
      <c r="C56" s="11"/>
      <c r="D56" s="11"/>
      <c r="E56" s="11"/>
      <c r="F56" s="14"/>
      <c r="G56" s="11"/>
      <c r="H56" s="14"/>
      <c r="I56" s="11"/>
      <c r="J56" s="11"/>
      <c r="K56" s="23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7"/>
      <c r="AA56" s="37"/>
      <c r="AB56" s="37"/>
      <c r="AC56" s="11"/>
      <c r="AD56" s="37"/>
      <c r="AE56" s="37"/>
      <c r="AF56" s="37"/>
      <c r="AG56" s="45"/>
      <c r="AH56" s="45"/>
      <c r="AI56" s="44"/>
      <c r="AK56" s="11"/>
    </row>
    <row r="57" spans="1:37">
      <c r="A57" s="9">
        <v>44602</v>
      </c>
      <c r="B57" s="11"/>
      <c r="C57" s="11"/>
      <c r="D57" s="11"/>
      <c r="E57" s="11"/>
      <c r="F57" s="14"/>
      <c r="G57" s="11"/>
      <c r="H57" s="14"/>
      <c r="I57" s="11"/>
      <c r="J57" s="11"/>
      <c r="K57" s="23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7"/>
      <c r="AA57" s="37"/>
      <c r="AB57" s="37"/>
      <c r="AC57" s="11"/>
      <c r="AD57" s="37"/>
      <c r="AE57" s="37"/>
      <c r="AF57" s="37"/>
      <c r="AG57" s="45"/>
      <c r="AH57" s="45"/>
      <c r="AI57" s="44"/>
      <c r="AK57" s="11"/>
    </row>
    <row r="58" spans="1:37">
      <c r="A58" s="9">
        <v>44603</v>
      </c>
      <c r="B58" s="11"/>
      <c r="C58" s="11"/>
      <c r="D58" s="11"/>
      <c r="E58" s="11"/>
      <c r="F58" s="14"/>
      <c r="G58" s="11"/>
      <c r="H58" s="14"/>
      <c r="I58" s="11"/>
      <c r="J58" s="11"/>
      <c r="K58" s="23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7"/>
      <c r="AA58" s="37"/>
      <c r="AB58" s="37"/>
      <c r="AC58" s="11"/>
      <c r="AD58" s="37"/>
      <c r="AE58" s="37"/>
      <c r="AF58" s="37"/>
      <c r="AG58" s="45"/>
      <c r="AH58" s="45"/>
      <c r="AI58" s="44"/>
      <c r="AK58" s="11"/>
    </row>
    <row r="59" spans="1:37">
      <c r="A59" s="9">
        <v>44604</v>
      </c>
      <c r="B59" s="11"/>
      <c r="C59" s="11"/>
      <c r="D59" s="11"/>
      <c r="E59" s="11"/>
      <c r="F59" s="14"/>
      <c r="G59" s="11"/>
      <c r="H59" s="14"/>
      <c r="I59" s="11"/>
      <c r="J59" s="11"/>
      <c r="K59" s="23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7"/>
      <c r="AA59" s="37"/>
      <c r="AB59" s="37"/>
      <c r="AC59" s="11"/>
      <c r="AD59" s="37"/>
      <c r="AE59" s="37"/>
      <c r="AF59" s="37"/>
      <c r="AG59" s="45"/>
      <c r="AH59" s="45"/>
      <c r="AI59" s="44"/>
      <c r="AK59" s="11"/>
    </row>
    <row r="60" spans="1:37">
      <c r="A60" s="9">
        <v>44605</v>
      </c>
      <c r="B60" s="11"/>
      <c r="C60" s="11"/>
      <c r="D60" s="11"/>
      <c r="E60" s="11"/>
      <c r="F60" s="14"/>
      <c r="G60" s="11"/>
      <c r="H60" s="14"/>
      <c r="I60" s="11"/>
      <c r="J60" s="11"/>
      <c r="K60" s="23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7"/>
      <c r="AA60" s="37"/>
      <c r="AB60" s="37"/>
      <c r="AC60" s="11"/>
      <c r="AD60" s="37"/>
      <c r="AE60" s="37"/>
      <c r="AF60" s="37"/>
      <c r="AG60" s="45"/>
      <c r="AH60" s="45"/>
      <c r="AI60" s="44"/>
      <c r="AK60" s="11"/>
    </row>
    <row r="61" spans="1:37">
      <c r="A61" s="9">
        <v>44606</v>
      </c>
      <c r="B61" s="11"/>
      <c r="C61" s="11"/>
      <c r="D61" s="11"/>
      <c r="E61" s="11"/>
      <c r="F61" s="14"/>
      <c r="G61" s="11"/>
      <c r="H61" s="14"/>
      <c r="I61" s="11"/>
      <c r="J61" s="11"/>
      <c r="K61" s="23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7"/>
      <c r="AA61" s="37"/>
      <c r="AB61" s="37"/>
      <c r="AC61" s="11"/>
      <c r="AD61" s="37"/>
      <c r="AE61" s="37"/>
      <c r="AF61" s="37"/>
      <c r="AG61" s="45"/>
      <c r="AH61" s="45"/>
      <c r="AI61" s="44"/>
      <c r="AK61" s="11"/>
    </row>
    <row r="62" spans="1:37">
      <c r="A62" s="9">
        <v>44607</v>
      </c>
      <c r="B62" s="11"/>
      <c r="C62" s="11"/>
      <c r="D62" s="11"/>
      <c r="E62" s="11"/>
      <c r="F62" s="14"/>
      <c r="G62" s="11"/>
      <c r="H62" s="14"/>
      <c r="I62" s="11"/>
      <c r="J62" s="11"/>
      <c r="K62" s="23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7"/>
      <c r="AA62" s="37"/>
      <c r="AB62" s="37"/>
      <c r="AC62" s="11"/>
      <c r="AD62" s="37"/>
      <c r="AE62" s="37"/>
      <c r="AF62" s="37"/>
      <c r="AG62" s="45"/>
      <c r="AH62" s="45"/>
      <c r="AI62" s="44"/>
      <c r="AK62" s="11"/>
    </row>
    <row r="63" spans="1:37">
      <c r="A63" s="9">
        <v>44608</v>
      </c>
      <c r="B63" s="11"/>
      <c r="C63" s="11"/>
      <c r="D63" s="11"/>
      <c r="E63" s="11"/>
      <c r="F63" s="14"/>
      <c r="G63" s="11"/>
      <c r="H63" s="14"/>
      <c r="I63" s="11"/>
      <c r="J63" s="11"/>
      <c r="K63" s="23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7"/>
      <c r="AA63" s="37"/>
      <c r="AB63" s="37"/>
      <c r="AC63" s="11"/>
      <c r="AD63" s="37"/>
      <c r="AE63" s="37"/>
      <c r="AF63" s="37"/>
      <c r="AG63" s="45"/>
      <c r="AH63" s="45"/>
      <c r="AI63" s="44"/>
      <c r="AK63" s="11"/>
    </row>
    <row r="64" spans="1:37">
      <c r="A64" s="9">
        <v>44609</v>
      </c>
      <c r="B64" s="11"/>
      <c r="C64" s="11"/>
      <c r="D64" s="11"/>
      <c r="E64" s="11"/>
      <c r="F64" s="14"/>
      <c r="G64" s="11"/>
      <c r="H64" s="14"/>
      <c r="I64" s="11"/>
      <c r="J64" s="11"/>
      <c r="K64" s="23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7"/>
      <c r="AA64" s="37"/>
      <c r="AB64" s="37"/>
      <c r="AC64" s="11"/>
      <c r="AD64" s="37"/>
      <c r="AE64" s="37"/>
      <c r="AF64" s="37"/>
      <c r="AG64" s="45"/>
      <c r="AH64" s="45"/>
      <c r="AI64" s="44"/>
      <c r="AK64" s="11"/>
    </row>
    <row r="65" spans="1:37">
      <c r="A65" s="9">
        <v>44610</v>
      </c>
      <c r="B65" s="11"/>
      <c r="C65" s="11"/>
      <c r="D65" s="11"/>
      <c r="E65" s="11"/>
      <c r="F65" s="14"/>
      <c r="G65" s="11"/>
      <c r="H65" s="14"/>
      <c r="I65" s="11"/>
      <c r="J65" s="11"/>
      <c r="K65" s="23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7"/>
      <c r="AA65" s="37"/>
      <c r="AB65" s="37"/>
      <c r="AC65" s="11"/>
      <c r="AD65" s="37"/>
      <c r="AE65" s="37"/>
      <c r="AF65" s="37"/>
      <c r="AG65" s="45"/>
      <c r="AH65" s="45"/>
      <c r="AI65" s="44"/>
      <c r="AK65" s="11"/>
    </row>
    <row r="66" spans="1:37">
      <c r="A66" s="9">
        <v>44611</v>
      </c>
      <c r="B66" s="11"/>
      <c r="C66" s="11"/>
      <c r="D66" s="11"/>
      <c r="E66" s="11"/>
      <c r="F66" s="14"/>
      <c r="G66" s="11"/>
      <c r="H66" s="14"/>
      <c r="I66" s="11"/>
      <c r="J66" s="11"/>
      <c r="K66" s="23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7"/>
      <c r="AA66" s="37"/>
      <c r="AB66" s="37"/>
      <c r="AC66" s="11"/>
      <c r="AD66" s="37"/>
      <c r="AE66" s="37"/>
      <c r="AF66" s="37"/>
      <c r="AG66" s="45"/>
      <c r="AH66" s="45"/>
      <c r="AI66" s="44"/>
      <c r="AK66" s="11"/>
    </row>
    <row r="67" spans="1:37">
      <c r="A67" s="9">
        <v>44612</v>
      </c>
      <c r="B67" s="11"/>
      <c r="C67" s="11"/>
      <c r="D67" s="11"/>
      <c r="E67" s="11"/>
      <c r="F67" s="14"/>
      <c r="G67" s="11"/>
      <c r="H67" s="14"/>
      <c r="I67" s="11"/>
      <c r="J67" s="11"/>
      <c r="K67" s="23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7"/>
      <c r="AA67" s="37"/>
      <c r="AB67" s="37"/>
      <c r="AC67" s="11"/>
      <c r="AD67" s="37"/>
      <c r="AE67" s="37"/>
      <c r="AF67" s="37"/>
      <c r="AG67" s="45"/>
      <c r="AH67" s="45"/>
      <c r="AI67" s="44"/>
      <c r="AK67" s="11"/>
    </row>
    <row r="68" spans="1:37">
      <c r="A68" s="9">
        <v>44613</v>
      </c>
      <c r="B68" s="11"/>
      <c r="C68" s="11"/>
      <c r="D68" s="11"/>
      <c r="E68" s="11"/>
      <c r="F68" s="14"/>
      <c r="G68" s="11"/>
      <c r="H68" s="14"/>
      <c r="I68" s="11"/>
      <c r="J68" s="11"/>
      <c r="K68" s="23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7"/>
      <c r="AA68" s="37"/>
      <c r="AB68" s="37"/>
      <c r="AC68" s="11"/>
      <c r="AD68" s="37"/>
      <c r="AE68" s="37"/>
      <c r="AF68" s="37"/>
      <c r="AG68" s="45"/>
      <c r="AH68" s="45"/>
      <c r="AI68" s="44"/>
      <c r="AK68" s="11"/>
    </row>
    <row r="69" spans="1:37">
      <c r="A69" s="9">
        <v>44614</v>
      </c>
      <c r="B69" s="11"/>
      <c r="C69" s="11"/>
      <c r="D69" s="11"/>
      <c r="E69" s="11"/>
      <c r="F69" s="14"/>
      <c r="G69" s="11"/>
      <c r="H69" s="14"/>
      <c r="I69" s="11"/>
      <c r="J69" s="11"/>
      <c r="K69" s="23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7"/>
      <c r="AA69" s="37"/>
      <c r="AB69" s="37"/>
      <c r="AC69" s="11"/>
      <c r="AD69" s="37"/>
      <c r="AE69" s="37"/>
      <c r="AF69" s="37"/>
      <c r="AG69" s="45"/>
      <c r="AH69" s="45"/>
      <c r="AI69" s="44"/>
      <c r="AK69" s="11"/>
    </row>
    <row r="70" spans="1:37">
      <c r="A70" s="9">
        <v>44615</v>
      </c>
      <c r="B70" s="11"/>
      <c r="C70" s="11"/>
      <c r="D70" s="11"/>
      <c r="E70" s="11"/>
      <c r="F70" s="14"/>
      <c r="G70" s="11"/>
      <c r="H70" s="14"/>
      <c r="I70" s="11"/>
      <c r="J70" s="11"/>
      <c r="K70" s="23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7"/>
      <c r="AA70" s="37"/>
      <c r="AB70" s="37"/>
      <c r="AC70" s="11"/>
      <c r="AD70" s="37"/>
      <c r="AE70" s="37"/>
      <c r="AF70" s="37"/>
      <c r="AG70" s="45"/>
      <c r="AH70" s="45"/>
      <c r="AI70" s="44"/>
      <c r="AK70" s="11"/>
    </row>
    <row r="71" spans="1:37">
      <c r="A71" s="9">
        <v>44616</v>
      </c>
      <c r="B71" s="11"/>
      <c r="C71" s="11"/>
      <c r="D71" s="11"/>
      <c r="E71" s="11"/>
      <c r="F71" s="14"/>
      <c r="G71" s="11"/>
      <c r="H71" s="14"/>
      <c r="I71" s="11"/>
      <c r="J71" s="11"/>
      <c r="K71" s="23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7"/>
      <c r="AA71" s="37"/>
      <c r="AB71" s="37"/>
      <c r="AC71" s="11"/>
      <c r="AD71" s="37"/>
      <c r="AE71" s="37"/>
      <c r="AF71" s="37"/>
      <c r="AG71" s="45"/>
      <c r="AH71" s="45"/>
      <c r="AI71" s="44"/>
      <c r="AK71" s="11"/>
    </row>
    <row r="72" spans="1:37">
      <c r="A72" s="9">
        <v>44617</v>
      </c>
      <c r="B72" s="11"/>
      <c r="C72" s="11"/>
      <c r="D72" s="11"/>
      <c r="E72" s="11"/>
      <c r="F72" s="14"/>
      <c r="G72" s="11"/>
      <c r="H72" s="14"/>
      <c r="I72" s="11"/>
      <c r="J72" s="11"/>
      <c r="K72" s="23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7"/>
      <c r="AA72" s="37"/>
      <c r="AB72" s="37"/>
      <c r="AC72" s="11"/>
      <c r="AD72" s="37"/>
      <c r="AE72" s="37"/>
      <c r="AF72" s="37"/>
      <c r="AG72" s="45"/>
      <c r="AH72" s="45"/>
      <c r="AI72" s="44"/>
      <c r="AK72" s="11"/>
    </row>
    <row r="73" spans="1:37">
      <c r="A73" s="9">
        <v>44618</v>
      </c>
      <c r="B73" s="11"/>
      <c r="C73" s="11"/>
      <c r="D73" s="11"/>
      <c r="E73" s="11"/>
      <c r="F73" s="14"/>
      <c r="G73" s="11"/>
      <c r="H73" s="14"/>
      <c r="I73" s="11"/>
      <c r="J73" s="11"/>
      <c r="K73" s="23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7"/>
      <c r="AA73" s="37"/>
      <c r="AB73" s="37"/>
      <c r="AC73" s="11"/>
      <c r="AD73" s="37"/>
      <c r="AE73" s="37"/>
      <c r="AF73" s="37"/>
      <c r="AG73" s="45"/>
      <c r="AH73" s="45"/>
      <c r="AI73" s="44"/>
      <c r="AK73" s="11"/>
    </row>
    <row r="74" spans="1:37">
      <c r="A74" s="9">
        <v>44619</v>
      </c>
      <c r="B74" s="11"/>
      <c r="C74" s="11"/>
      <c r="D74" s="11"/>
      <c r="E74" s="11"/>
      <c r="F74" s="14"/>
      <c r="G74" s="11"/>
      <c r="H74" s="14"/>
      <c r="I74" s="11"/>
      <c r="J74" s="11"/>
      <c r="K74" s="23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7"/>
      <c r="AA74" s="37"/>
      <c r="AB74" s="37"/>
      <c r="AC74" s="11"/>
      <c r="AD74" s="37"/>
      <c r="AE74" s="37"/>
      <c r="AF74" s="37"/>
      <c r="AG74" s="45"/>
      <c r="AH74" s="45"/>
      <c r="AI74" s="44"/>
      <c r="AK74" s="11"/>
    </row>
    <row r="75" spans="1:37">
      <c r="A75" s="9">
        <v>44620</v>
      </c>
      <c r="B75" s="11"/>
      <c r="C75" s="11"/>
      <c r="D75" s="11"/>
      <c r="E75" s="11"/>
      <c r="F75" s="14"/>
      <c r="G75" s="11"/>
      <c r="H75" s="14"/>
      <c r="I75" s="11"/>
      <c r="J75" s="11"/>
      <c r="K75" s="23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7"/>
      <c r="AA75" s="37"/>
      <c r="AB75" s="37"/>
      <c r="AC75" s="11"/>
      <c r="AD75" s="37"/>
      <c r="AE75" s="37"/>
      <c r="AF75" s="37"/>
      <c r="AG75" s="45"/>
      <c r="AH75" s="45"/>
      <c r="AI75" s="44"/>
      <c r="AK75" s="11"/>
    </row>
    <row r="76" spans="1:37">
      <c r="A76" s="9">
        <v>44621</v>
      </c>
      <c r="B76" s="11"/>
      <c r="C76" s="11"/>
      <c r="D76" s="11"/>
      <c r="E76" s="11"/>
      <c r="F76" s="14"/>
      <c r="G76" s="11"/>
      <c r="H76" s="14"/>
      <c r="I76" s="11"/>
      <c r="J76" s="11"/>
      <c r="K76" s="23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7"/>
      <c r="AA76" s="37"/>
      <c r="AB76" s="37"/>
      <c r="AC76" s="11"/>
      <c r="AD76" s="37"/>
      <c r="AE76" s="37"/>
      <c r="AF76" s="37"/>
      <c r="AG76" s="45"/>
      <c r="AH76" s="45"/>
      <c r="AI76" s="44"/>
      <c r="AK76" s="11"/>
    </row>
    <row r="77" spans="1:37">
      <c r="A77" s="9">
        <v>44622</v>
      </c>
      <c r="B77" s="11"/>
      <c r="C77" s="11"/>
      <c r="D77" s="11"/>
      <c r="E77" s="11"/>
      <c r="F77" s="14"/>
      <c r="G77" s="11"/>
      <c r="H77" s="14"/>
      <c r="I77" s="11"/>
      <c r="J77" s="11"/>
      <c r="K77" s="23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7"/>
      <c r="AA77" s="37"/>
      <c r="AB77" s="37"/>
      <c r="AC77" s="11"/>
      <c r="AD77" s="37"/>
      <c r="AE77" s="37"/>
      <c r="AF77" s="37"/>
      <c r="AG77" s="45"/>
      <c r="AH77" s="45"/>
      <c r="AI77" s="44"/>
      <c r="AK77" s="11"/>
    </row>
    <row r="78" spans="1:37">
      <c r="A78" s="9">
        <v>44623</v>
      </c>
      <c r="B78" s="11"/>
      <c r="C78" s="11"/>
      <c r="D78" s="11"/>
      <c r="E78" s="11"/>
      <c r="F78" s="14"/>
      <c r="G78" s="11"/>
      <c r="H78" s="14"/>
      <c r="I78" s="11"/>
      <c r="J78" s="11"/>
      <c r="K78" s="23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7"/>
      <c r="AA78" s="37"/>
      <c r="AB78" s="37"/>
      <c r="AC78" s="11"/>
      <c r="AD78" s="37"/>
      <c r="AE78" s="37"/>
      <c r="AF78" s="37"/>
      <c r="AG78" s="45"/>
      <c r="AH78" s="45"/>
      <c r="AI78" s="44"/>
      <c r="AK78" s="11"/>
    </row>
    <row r="79" spans="1:37">
      <c r="A79" s="9">
        <v>44624</v>
      </c>
      <c r="B79" s="11"/>
      <c r="C79" s="11"/>
      <c r="D79" s="11"/>
      <c r="E79" s="11"/>
      <c r="F79" s="14"/>
      <c r="G79" s="11"/>
      <c r="H79" s="14"/>
      <c r="I79" s="11"/>
      <c r="J79" s="11"/>
      <c r="K79" s="23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7"/>
      <c r="AA79" s="37"/>
      <c r="AB79" s="37"/>
      <c r="AC79" s="11"/>
      <c r="AD79" s="37"/>
      <c r="AE79" s="37"/>
      <c r="AF79" s="37"/>
      <c r="AG79" s="45"/>
      <c r="AH79" s="45"/>
      <c r="AI79" s="44"/>
      <c r="AK79" s="11"/>
    </row>
    <row r="80" spans="1:37">
      <c r="A80" s="9">
        <v>44625</v>
      </c>
      <c r="B80" s="11"/>
      <c r="C80" s="11"/>
      <c r="D80" s="11"/>
      <c r="E80" s="11"/>
      <c r="F80" s="14"/>
      <c r="G80" s="11"/>
      <c r="H80" s="14"/>
      <c r="I80" s="11"/>
      <c r="J80" s="11"/>
      <c r="K80" s="23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7"/>
      <c r="AA80" s="37"/>
      <c r="AB80" s="37"/>
      <c r="AC80" s="11"/>
      <c r="AD80" s="37"/>
      <c r="AE80" s="37"/>
      <c r="AF80" s="37"/>
      <c r="AG80" s="45"/>
      <c r="AH80" s="45"/>
      <c r="AI80" s="44"/>
      <c r="AK80" s="11"/>
    </row>
    <row r="81" spans="1:37">
      <c r="A81" s="9">
        <v>44626</v>
      </c>
      <c r="B81" s="11"/>
      <c r="C81" s="11"/>
      <c r="D81" s="11"/>
      <c r="E81" s="11"/>
      <c r="F81" s="14"/>
      <c r="G81" s="11"/>
      <c r="H81" s="14"/>
      <c r="I81" s="11"/>
      <c r="J81" s="11"/>
      <c r="K81" s="23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7"/>
      <c r="AA81" s="37"/>
      <c r="AB81" s="37"/>
      <c r="AC81" s="11"/>
      <c r="AD81" s="37"/>
      <c r="AE81" s="37"/>
      <c r="AF81" s="37"/>
      <c r="AG81" s="45"/>
      <c r="AH81" s="45"/>
      <c r="AI81" s="44"/>
      <c r="AK81" s="11"/>
    </row>
    <row r="82" spans="1:37">
      <c r="A82" s="9">
        <v>44627</v>
      </c>
      <c r="B82" s="11"/>
      <c r="C82" s="11"/>
      <c r="D82" s="11"/>
      <c r="E82" s="11"/>
      <c r="F82" s="14"/>
      <c r="G82" s="11"/>
      <c r="H82" s="14"/>
      <c r="I82" s="11"/>
      <c r="J82" s="11"/>
      <c r="K82" s="23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7"/>
      <c r="AA82" s="37"/>
      <c r="AB82" s="37"/>
      <c r="AC82" s="11"/>
      <c r="AD82" s="37"/>
      <c r="AE82" s="37"/>
      <c r="AF82" s="37"/>
      <c r="AG82" s="45"/>
      <c r="AH82" s="45"/>
      <c r="AI82" s="44"/>
      <c r="AK82" s="11"/>
    </row>
    <row r="83" spans="1:37">
      <c r="A83" s="9">
        <v>44628</v>
      </c>
      <c r="B83" s="11"/>
      <c r="C83" s="11"/>
      <c r="D83" s="11"/>
      <c r="E83" s="11"/>
      <c r="F83" s="14"/>
      <c r="G83" s="11"/>
      <c r="H83" s="14"/>
      <c r="I83" s="11"/>
      <c r="J83" s="11"/>
      <c r="K83" s="23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7"/>
      <c r="AA83" s="37"/>
      <c r="AB83" s="37"/>
      <c r="AC83" s="11"/>
      <c r="AD83" s="37"/>
      <c r="AE83" s="37"/>
      <c r="AF83" s="37"/>
      <c r="AG83" s="45"/>
      <c r="AH83" s="45"/>
      <c r="AI83" s="44"/>
      <c r="AK83" s="11"/>
    </row>
    <row r="84" spans="1:37">
      <c r="A84" s="9">
        <v>44629</v>
      </c>
      <c r="B84" s="11"/>
      <c r="C84" s="11"/>
      <c r="D84" s="11"/>
      <c r="E84" s="11"/>
      <c r="F84" s="14"/>
      <c r="G84" s="11"/>
      <c r="H84" s="14"/>
      <c r="I84" s="11"/>
      <c r="J84" s="11"/>
      <c r="K84" s="23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7"/>
      <c r="AA84" s="37"/>
      <c r="AB84" s="37"/>
      <c r="AC84" s="11"/>
      <c r="AD84" s="37"/>
      <c r="AE84" s="37"/>
      <c r="AF84" s="37"/>
      <c r="AG84" s="45"/>
      <c r="AH84" s="45"/>
      <c r="AI84" s="44"/>
      <c r="AK84" s="11"/>
    </row>
    <row r="85" spans="1:37">
      <c r="A85" s="9">
        <v>44630</v>
      </c>
      <c r="B85" s="11"/>
      <c r="C85" s="11"/>
      <c r="D85" s="11"/>
      <c r="E85" s="11"/>
      <c r="F85" s="14"/>
      <c r="G85" s="11"/>
      <c r="H85" s="14"/>
      <c r="I85" s="11"/>
      <c r="J85" s="11"/>
      <c r="K85" s="23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7"/>
      <c r="AA85" s="37"/>
      <c r="AB85" s="37"/>
      <c r="AC85" s="11"/>
      <c r="AD85" s="37"/>
      <c r="AE85" s="37"/>
      <c r="AF85" s="37"/>
      <c r="AG85" s="45"/>
      <c r="AH85" s="45"/>
      <c r="AI85" s="44"/>
      <c r="AK85" s="11"/>
    </row>
    <row r="86" spans="1:37">
      <c r="A86" s="9">
        <v>44631</v>
      </c>
      <c r="B86" s="11"/>
      <c r="C86" s="11"/>
      <c r="D86" s="11"/>
      <c r="E86" s="11"/>
      <c r="F86" s="14"/>
      <c r="G86" s="11"/>
      <c r="H86" s="14"/>
      <c r="I86" s="11"/>
      <c r="J86" s="11"/>
      <c r="K86" s="23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7"/>
      <c r="AA86" s="37"/>
      <c r="AB86" s="37"/>
      <c r="AC86" s="11"/>
      <c r="AD86" s="37"/>
      <c r="AE86" s="37"/>
      <c r="AF86" s="37"/>
      <c r="AG86" s="45"/>
      <c r="AH86" s="45"/>
      <c r="AI86" s="44"/>
      <c r="AK86" s="11"/>
    </row>
    <row r="87" spans="1:37">
      <c r="A87" s="9">
        <v>44632</v>
      </c>
      <c r="B87" s="11"/>
      <c r="C87" s="11"/>
      <c r="D87" s="11"/>
      <c r="E87" s="11"/>
      <c r="F87" s="14"/>
      <c r="G87" s="11"/>
      <c r="H87" s="14"/>
      <c r="I87" s="11"/>
      <c r="J87" s="11"/>
      <c r="K87" s="23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7"/>
      <c r="AA87" s="37"/>
      <c r="AB87" s="37"/>
      <c r="AC87" s="11"/>
      <c r="AD87" s="37"/>
      <c r="AE87" s="37"/>
      <c r="AF87" s="37"/>
      <c r="AG87" s="45"/>
      <c r="AH87" s="45"/>
      <c r="AI87" s="44"/>
      <c r="AK87" s="11"/>
    </row>
    <row r="88" spans="1:37">
      <c r="A88" s="9">
        <v>44633</v>
      </c>
      <c r="B88" s="11"/>
      <c r="C88" s="11"/>
      <c r="D88" s="11"/>
      <c r="E88" s="11"/>
      <c r="F88" s="14"/>
      <c r="G88" s="11"/>
      <c r="H88" s="14"/>
      <c r="I88" s="11"/>
      <c r="J88" s="11"/>
      <c r="K88" s="23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7"/>
      <c r="AA88" s="37"/>
      <c r="AB88" s="37"/>
      <c r="AC88" s="11"/>
      <c r="AD88" s="37"/>
      <c r="AE88" s="37"/>
      <c r="AF88" s="37"/>
      <c r="AG88" s="45"/>
      <c r="AH88" s="45"/>
      <c r="AI88" s="44"/>
      <c r="AK88" s="11"/>
    </row>
    <row r="89" spans="1:37">
      <c r="A89" s="9">
        <v>44634</v>
      </c>
      <c r="B89" s="11"/>
      <c r="C89" s="11"/>
      <c r="D89" s="11"/>
      <c r="E89" s="11"/>
      <c r="F89" s="14"/>
      <c r="G89" s="11"/>
      <c r="H89" s="14"/>
      <c r="I89" s="11"/>
      <c r="J89" s="11"/>
      <c r="K89" s="23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7"/>
      <c r="AA89" s="37"/>
      <c r="AB89" s="37"/>
      <c r="AC89" s="11"/>
      <c r="AD89" s="37"/>
      <c r="AE89" s="37"/>
      <c r="AF89" s="37"/>
      <c r="AG89" s="45"/>
      <c r="AH89" s="45"/>
      <c r="AI89" s="44"/>
      <c r="AK89" s="11"/>
    </row>
    <row r="90" spans="1:37">
      <c r="A90" s="9">
        <v>44635</v>
      </c>
      <c r="B90" s="11"/>
      <c r="C90" s="11"/>
      <c r="D90" s="11"/>
      <c r="E90" s="11"/>
      <c r="F90" s="14"/>
      <c r="G90" s="11"/>
      <c r="H90" s="14"/>
      <c r="I90" s="11"/>
      <c r="J90" s="11"/>
      <c r="K90" s="23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7"/>
      <c r="AA90" s="37"/>
      <c r="AB90" s="37"/>
      <c r="AC90" s="11"/>
      <c r="AD90" s="37"/>
      <c r="AE90" s="37"/>
      <c r="AF90" s="37"/>
      <c r="AG90" s="45"/>
      <c r="AH90" s="45"/>
      <c r="AI90" s="44"/>
      <c r="AK90" s="11"/>
    </row>
    <row r="91" spans="1:37">
      <c r="A91" s="9">
        <v>44636</v>
      </c>
      <c r="B91" s="11"/>
      <c r="C91" s="11"/>
      <c r="D91" s="11"/>
      <c r="E91" s="11"/>
      <c r="F91" s="14"/>
      <c r="G91" s="11"/>
      <c r="H91" s="14"/>
      <c r="I91" s="11"/>
      <c r="J91" s="11"/>
      <c r="K91" s="23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7"/>
      <c r="AA91" s="37"/>
      <c r="AB91" s="37"/>
      <c r="AC91" s="11"/>
      <c r="AD91" s="37"/>
      <c r="AE91" s="37"/>
      <c r="AF91" s="37"/>
      <c r="AG91" s="45"/>
      <c r="AH91" s="45"/>
      <c r="AI91" s="44"/>
      <c r="AK91" s="11"/>
    </row>
    <row r="92" spans="1:37">
      <c r="A92" s="9">
        <v>44637</v>
      </c>
      <c r="B92" s="11"/>
      <c r="C92" s="11"/>
      <c r="D92" s="11"/>
      <c r="E92" s="11"/>
      <c r="F92" s="14"/>
      <c r="G92" s="11"/>
      <c r="H92" s="14"/>
      <c r="I92" s="11"/>
      <c r="J92" s="11"/>
      <c r="K92" s="23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7"/>
      <c r="AA92" s="37"/>
      <c r="AB92" s="37"/>
      <c r="AC92" s="11"/>
      <c r="AD92" s="37"/>
      <c r="AE92" s="37"/>
      <c r="AF92" s="37"/>
      <c r="AG92" s="45"/>
      <c r="AH92" s="45"/>
      <c r="AI92" s="44"/>
      <c r="AK92" s="11"/>
    </row>
    <row r="93" spans="1:37">
      <c r="A93" s="9">
        <v>44638</v>
      </c>
      <c r="B93" s="11"/>
      <c r="C93" s="11"/>
      <c r="D93" s="11"/>
      <c r="E93" s="11"/>
      <c r="F93" s="14"/>
      <c r="G93" s="11"/>
      <c r="H93" s="14"/>
      <c r="I93" s="11"/>
      <c r="J93" s="11"/>
      <c r="K93" s="23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7"/>
      <c r="AA93" s="37"/>
      <c r="AB93" s="37"/>
      <c r="AC93" s="11"/>
      <c r="AD93" s="37"/>
      <c r="AE93" s="37"/>
      <c r="AF93" s="37"/>
      <c r="AG93" s="45"/>
      <c r="AH93" s="45"/>
      <c r="AI93" s="44"/>
      <c r="AK93" s="11"/>
    </row>
    <row r="94" spans="1:37">
      <c r="A94" s="9">
        <v>44639</v>
      </c>
      <c r="B94" s="11"/>
      <c r="C94" s="11"/>
      <c r="D94" s="11"/>
      <c r="E94" s="11"/>
      <c r="F94" s="14"/>
      <c r="G94" s="11"/>
      <c r="H94" s="14"/>
      <c r="I94" s="11"/>
      <c r="J94" s="11"/>
      <c r="K94" s="23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7"/>
      <c r="AA94" s="37"/>
      <c r="AB94" s="37"/>
      <c r="AC94" s="11"/>
      <c r="AD94" s="37"/>
      <c r="AE94" s="37"/>
      <c r="AF94" s="37"/>
      <c r="AG94" s="45"/>
      <c r="AH94" s="45"/>
      <c r="AI94" s="44"/>
      <c r="AK94" s="11"/>
    </row>
    <row r="95" spans="1:37">
      <c r="A95" s="9">
        <v>44640</v>
      </c>
      <c r="B95" s="11"/>
      <c r="C95" s="11"/>
      <c r="D95" s="11"/>
      <c r="E95" s="11"/>
      <c r="F95" s="14"/>
      <c r="G95" s="11"/>
      <c r="H95" s="14"/>
      <c r="I95" s="11"/>
      <c r="J95" s="11"/>
      <c r="K95" s="23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7"/>
      <c r="AA95" s="37"/>
      <c r="AB95" s="37"/>
      <c r="AC95" s="11"/>
      <c r="AD95" s="37"/>
      <c r="AE95" s="37"/>
      <c r="AF95" s="37"/>
      <c r="AG95" s="45"/>
      <c r="AH95" s="45"/>
      <c r="AI95" s="44"/>
      <c r="AK95" s="11"/>
    </row>
    <row r="96" spans="1:37">
      <c r="A96" s="9">
        <v>44641</v>
      </c>
      <c r="B96" s="11"/>
      <c r="C96" s="11"/>
      <c r="D96" s="11"/>
      <c r="E96" s="11"/>
      <c r="F96" s="14"/>
      <c r="G96" s="11"/>
      <c r="H96" s="14"/>
      <c r="I96" s="11"/>
      <c r="J96" s="11"/>
      <c r="K96" s="23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7"/>
      <c r="AA96" s="37"/>
      <c r="AB96" s="37"/>
      <c r="AC96" s="11"/>
      <c r="AD96" s="37"/>
      <c r="AE96" s="37"/>
      <c r="AF96" s="37"/>
      <c r="AG96" s="45"/>
      <c r="AH96" s="45"/>
      <c r="AI96" s="44"/>
      <c r="AK96" s="11"/>
    </row>
    <row r="97" spans="1:37">
      <c r="A97" s="9">
        <v>44642</v>
      </c>
      <c r="B97" s="11"/>
      <c r="C97" s="11"/>
      <c r="D97" s="11"/>
      <c r="E97" s="11"/>
      <c r="F97" s="14"/>
      <c r="G97" s="11"/>
      <c r="H97" s="14"/>
      <c r="I97" s="11"/>
      <c r="J97" s="11"/>
      <c r="K97" s="23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7"/>
      <c r="AA97" s="37"/>
      <c r="AB97" s="37"/>
      <c r="AC97" s="11"/>
      <c r="AD97" s="37"/>
      <c r="AE97" s="37"/>
      <c r="AF97" s="37"/>
      <c r="AG97" s="45"/>
      <c r="AH97" s="45"/>
      <c r="AI97" s="44"/>
      <c r="AK97" s="11"/>
    </row>
    <row r="98" spans="1:37">
      <c r="A98" s="9">
        <v>44643</v>
      </c>
      <c r="B98" s="11"/>
      <c r="C98" s="11"/>
      <c r="D98" s="11"/>
      <c r="E98" s="11"/>
      <c r="F98" s="14"/>
      <c r="G98" s="11"/>
      <c r="H98" s="14"/>
      <c r="I98" s="11"/>
      <c r="J98" s="11"/>
      <c r="K98" s="23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7"/>
      <c r="AA98" s="37"/>
      <c r="AB98" s="37"/>
      <c r="AC98" s="11"/>
      <c r="AD98" s="37"/>
      <c r="AE98" s="37"/>
      <c r="AF98" s="37"/>
      <c r="AG98" s="45"/>
      <c r="AH98" s="45"/>
      <c r="AI98" s="44"/>
      <c r="AK98" s="11"/>
    </row>
    <row r="99" spans="1:37">
      <c r="A99" s="9">
        <v>44644</v>
      </c>
      <c r="B99" s="11"/>
      <c r="C99" s="11"/>
      <c r="D99" s="11"/>
      <c r="E99" s="11"/>
      <c r="F99" s="14"/>
      <c r="G99" s="11"/>
      <c r="H99" s="14"/>
      <c r="I99" s="11"/>
      <c r="J99" s="11"/>
      <c r="K99" s="23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7"/>
      <c r="AA99" s="37"/>
      <c r="AB99" s="37"/>
      <c r="AC99" s="11"/>
      <c r="AD99" s="37"/>
      <c r="AE99" s="37"/>
      <c r="AF99" s="37"/>
      <c r="AG99" s="45"/>
      <c r="AH99" s="45"/>
      <c r="AI99" s="44"/>
      <c r="AK99" s="11"/>
    </row>
    <row r="100" spans="1:37">
      <c r="A100" s="9">
        <v>44645</v>
      </c>
      <c r="B100" s="11"/>
      <c r="C100" s="11"/>
      <c r="D100" s="11"/>
      <c r="E100" s="11"/>
      <c r="F100" s="14"/>
      <c r="G100" s="11"/>
      <c r="H100" s="14"/>
      <c r="I100" s="11"/>
      <c r="J100" s="11"/>
      <c r="K100" s="23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7"/>
      <c r="AA100" s="37"/>
      <c r="AB100" s="37"/>
      <c r="AC100" s="11"/>
      <c r="AD100" s="37"/>
      <c r="AE100" s="37"/>
      <c r="AF100" s="37"/>
      <c r="AG100" s="45"/>
      <c r="AH100" s="45"/>
      <c r="AI100" s="44"/>
      <c r="AK100" s="11"/>
    </row>
    <row r="101" spans="1:37">
      <c r="A101" s="9">
        <v>44646</v>
      </c>
      <c r="B101" s="11"/>
      <c r="C101" s="11"/>
      <c r="D101" s="11"/>
      <c r="E101" s="11"/>
      <c r="F101" s="14"/>
      <c r="G101" s="11"/>
      <c r="H101" s="14"/>
      <c r="I101" s="11"/>
      <c r="J101" s="11"/>
      <c r="K101" s="23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7"/>
      <c r="AA101" s="37"/>
      <c r="AB101" s="37"/>
      <c r="AC101" s="11"/>
      <c r="AD101" s="37"/>
      <c r="AE101" s="37"/>
      <c r="AF101" s="37"/>
      <c r="AG101" s="45"/>
      <c r="AH101" s="45"/>
      <c r="AI101" s="44"/>
      <c r="AK101" s="11"/>
    </row>
    <row r="102" spans="1:37">
      <c r="A102" s="9">
        <v>44647</v>
      </c>
      <c r="B102" s="11"/>
      <c r="C102" s="11"/>
      <c r="D102" s="11"/>
      <c r="E102" s="11"/>
      <c r="F102" s="14"/>
      <c r="G102" s="11"/>
      <c r="H102" s="14"/>
      <c r="I102" s="11"/>
      <c r="J102" s="11"/>
      <c r="K102" s="23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7"/>
      <c r="AA102" s="37"/>
      <c r="AB102" s="37"/>
      <c r="AC102" s="11"/>
      <c r="AD102" s="37"/>
      <c r="AE102" s="37"/>
      <c r="AF102" s="37"/>
      <c r="AG102" s="45"/>
      <c r="AH102" s="45"/>
      <c r="AI102" s="44"/>
      <c r="AK102" s="11"/>
    </row>
    <row r="103" spans="1:37">
      <c r="A103" s="9">
        <v>44648</v>
      </c>
      <c r="B103" s="11"/>
      <c r="C103" s="11"/>
      <c r="D103" s="11"/>
      <c r="E103" s="11"/>
      <c r="F103" s="14"/>
      <c r="G103" s="11"/>
      <c r="H103" s="14"/>
      <c r="I103" s="11"/>
      <c r="J103" s="11"/>
      <c r="K103" s="23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7"/>
      <c r="AA103" s="37"/>
      <c r="AB103" s="37"/>
      <c r="AC103" s="11"/>
      <c r="AD103" s="37"/>
      <c r="AE103" s="37"/>
      <c r="AF103" s="37"/>
      <c r="AG103" s="45"/>
      <c r="AH103" s="45"/>
      <c r="AI103" s="44"/>
      <c r="AK103" s="11"/>
    </row>
    <row r="104" spans="1:37">
      <c r="A104" s="9">
        <v>44649</v>
      </c>
      <c r="B104" s="11"/>
      <c r="C104" s="11"/>
      <c r="D104" s="11"/>
      <c r="E104" s="11"/>
      <c r="F104" s="14"/>
      <c r="G104" s="11"/>
      <c r="H104" s="14"/>
      <c r="I104" s="11"/>
      <c r="J104" s="11"/>
      <c r="K104" s="23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7"/>
      <c r="AA104" s="37"/>
      <c r="AB104" s="37"/>
      <c r="AC104" s="11"/>
      <c r="AD104" s="37"/>
      <c r="AE104" s="37"/>
      <c r="AF104" s="37"/>
      <c r="AG104" s="45"/>
      <c r="AH104" s="45"/>
      <c r="AI104" s="44"/>
      <c r="AK104" s="11"/>
    </row>
    <row r="105" spans="1:36">
      <c r="A105" s="3"/>
      <c r="B105" s="3"/>
      <c r="C105" s="3"/>
      <c r="D105" s="3"/>
      <c r="E105" s="3"/>
      <c r="G105" s="3"/>
      <c r="H105" s="1"/>
      <c r="J105" s="3"/>
      <c r="K105" s="47"/>
      <c r="L105" s="3"/>
      <c r="M105" s="3"/>
      <c r="N105" s="3"/>
      <c r="O105" s="3"/>
      <c r="P105" s="3"/>
      <c r="Q105" s="3"/>
      <c r="R105" s="3"/>
      <c r="S105" s="3"/>
      <c r="T105" s="3"/>
      <c r="Y105" s="3"/>
      <c r="AJ105" s="48"/>
    </row>
    <row r="106" spans="1:25">
      <c r="A106" s="3"/>
      <c r="B106" s="3"/>
      <c r="C106" s="3"/>
      <c r="D106" s="3"/>
      <c r="E106" s="3"/>
      <c r="G106" s="3"/>
      <c r="H106" s="1"/>
      <c r="J106" s="3"/>
      <c r="K106" s="47"/>
      <c r="L106" s="3"/>
      <c r="M106" s="3"/>
      <c r="N106" s="3"/>
      <c r="O106" s="3"/>
      <c r="P106" s="3"/>
      <c r="Q106" s="3"/>
      <c r="R106" s="3"/>
      <c r="S106" s="3"/>
      <c r="T106" s="3"/>
      <c r="Y106" s="3"/>
    </row>
    <row r="107" spans="1:25">
      <c r="A107" s="3"/>
      <c r="B107" s="3"/>
      <c r="C107" s="3"/>
      <c r="D107" s="3"/>
      <c r="E107" s="3"/>
      <c r="G107" s="3"/>
      <c r="H107" s="1"/>
      <c r="J107" s="3"/>
      <c r="K107" s="47"/>
      <c r="L107" s="3"/>
      <c r="M107" s="3"/>
      <c r="N107" s="3"/>
      <c r="O107" s="3"/>
      <c r="P107" s="3"/>
      <c r="Q107" s="3"/>
      <c r="R107" s="3"/>
      <c r="S107" s="3"/>
      <c r="T107" s="3"/>
      <c r="Y107" s="3"/>
    </row>
    <row r="108" spans="1:25">
      <c r="A108" s="3"/>
      <c r="B108" s="3"/>
      <c r="C108" s="3"/>
      <c r="D108" s="3"/>
      <c r="E108" s="3"/>
      <c r="G108" s="3"/>
      <c r="H108" s="1"/>
      <c r="J108" s="3"/>
      <c r="K108" s="47"/>
      <c r="L108" s="3"/>
      <c r="M108" s="3"/>
      <c r="N108" s="3"/>
      <c r="O108" s="3"/>
      <c r="P108" s="3"/>
      <c r="Q108" s="3"/>
      <c r="R108" s="3"/>
      <c r="S108" s="3"/>
      <c r="T108" s="3"/>
      <c r="Y108" s="3"/>
    </row>
    <row r="109" spans="1:25">
      <c r="A109" s="3"/>
      <c r="B109" s="3"/>
      <c r="C109" s="3"/>
      <c r="D109" s="3"/>
      <c r="E109" s="3"/>
      <c r="G109" s="3"/>
      <c r="H109" s="1"/>
      <c r="J109" s="3"/>
      <c r="K109" s="47"/>
      <c r="L109" s="3"/>
      <c r="M109" s="3"/>
      <c r="N109" s="3"/>
      <c r="O109" s="3"/>
      <c r="P109" s="3"/>
      <c r="Q109" s="3"/>
      <c r="R109" s="3"/>
      <c r="S109" s="3"/>
      <c r="T109" s="3"/>
      <c r="Y109" s="3"/>
    </row>
    <row r="110" spans="1:25">
      <c r="A110" s="3"/>
      <c r="B110" s="3"/>
      <c r="C110" s="3"/>
      <c r="D110" s="3"/>
      <c r="E110" s="3"/>
      <c r="G110" s="3"/>
      <c r="H110" s="1"/>
      <c r="J110" s="3"/>
      <c r="K110" s="47"/>
      <c r="L110" s="3"/>
      <c r="M110" s="3"/>
      <c r="N110" s="3"/>
      <c r="O110" s="3"/>
      <c r="P110" s="3"/>
      <c r="Q110" s="3"/>
      <c r="R110" s="3"/>
      <c r="S110" s="3"/>
      <c r="T110" s="3"/>
      <c r="Y110" s="3"/>
    </row>
    <row r="111" spans="1:25">
      <c r="A111" s="3"/>
      <c r="B111" s="3"/>
      <c r="C111" s="3"/>
      <c r="D111" s="3"/>
      <c r="E111" s="3"/>
      <c r="G111" s="3"/>
      <c r="H111" s="1"/>
      <c r="J111" s="3"/>
      <c r="K111" s="47"/>
      <c r="L111" s="3"/>
      <c r="M111" s="3"/>
      <c r="N111" s="3"/>
      <c r="O111" s="3"/>
      <c r="P111" s="3"/>
      <c r="Q111" s="3"/>
      <c r="R111" s="3"/>
      <c r="S111" s="3"/>
      <c r="T111" s="3"/>
      <c r="Y111" s="3"/>
    </row>
    <row r="112" spans="1:25">
      <c r="A112" s="3"/>
      <c r="B112" s="3"/>
      <c r="C112" s="3"/>
      <c r="D112" s="3"/>
      <c r="E112" s="3"/>
      <c r="G112" s="3"/>
      <c r="H112" s="1"/>
      <c r="J112" s="3"/>
      <c r="K112" s="47"/>
      <c r="L112" s="3"/>
      <c r="M112" s="3"/>
      <c r="N112" s="3"/>
      <c r="O112" s="3"/>
      <c r="P112" s="3"/>
      <c r="Q112" s="3"/>
      <c r="R112" s="3"/>
      <c r="S112" s="3"/>
      <c r="T112" s="3"/>
      <c r="Y112" s="3"/>
    </row>
    <row r="113" spans="1:25">
      <c r="A113" s="3"/>
      <c r="B113" s="3"/>
      <c r="C113" s="3"/>
      <c r="D113" s="3"/>
      <c r="E113" s="3"/>
      <c r="G113" s="3"/>
      <c r="H113" s="1"/>
      <c r="J113" s="3"/>
      <c r="K113" s="47"/>
      <c r="L113" s="3"/>
      <c r="M113" s="3"/>
      <c r="N113" s="3"/>
      <c r="O113" s="3"/>
      <c r="P113" s="3"/>
      <c r="Q113" s="3"/>
      <c r="R113" s="3"/>
      <c r="S113" s="3"/>
      <c r="T113" s="3"/>
      <c r="Y113" s="3"/>
    </row>
    <row r="114" spans="1:25">
      <c r="A114" s="3"/>
      <c r="B114" s="3"/>
      <c r="C114" s="3"/>
      <c r="D114" s="3"/>
      <c r="E114" s="3"/>
      <c r="G114" s="3"/>
      <c r="H114" s="1"/>
      <c r="J114" s="3"/>
      <c r="K114" s="47"/>
      <c r="L114" s="3"/>
      <c r="M114" s="3"/>
      <c r="N114" s="3"/>
      <c r="O114" s="3"/>
      <c r="P114" s="3"/>
      <c r="Q114" s="3"/>
      <c r="R114" s="3"/>
      <c r="S114" s="3"/>
      <c r="T114" s="3"/>
      <c r="Y114" s="3"/>
    </row>
    <row r="115" spans="1:25">
      <c r="A115" s="3"/>
      <c r="B115" s="3"/>
      <c r="C115" s="3"/>
      <c r="D115" s="3"/>
      <c r="E115" s="3"/>
      <c r="G115" s="3"/>
      <c r="H115" s="1"/>
      <c r="J115" s="3"/>
      <c r="K115" s="47"/>
      <c r="L115" s="3"/>
      <c r="M115" s="3"/>
      <c r="N115" s="3"/>
      <c r="O115" s="3"/>
      <c r="P115" s="3"/>
      <c r="Q115" s="3"/>
      <c r="R115" s="3"/>
      <c r="S115" s="3"/>
      <c r="T115" s="3"/>
      <c r="Y115" s="3"/>
    </row>
    <row r="116" spans="1:25">
      <c r="A116" s="3"/>
      <c r="B116" s="3"/>
      <c r="C116" s="3"/>
      <c r="D116" s="3"/>
      <c r="E116" s="3"/>
      <c r="G116" s="3"/>
      <c r="H116" s="1"/>
      <c r="J116" s="3"/>
      <c r="K116" s="47"/>
      <c r="L116" s="3"/>
      <c r="M116" s="3"/>
      <c r="N116" s="3"/>
      <c r="O116" s="3"/>
      <c r="P116" s="3"/>
      <c r="Q116" s="3"/>
      <c r="R116" s="3"/>
      <c r="S116" s="3"/>
      <c r="T116" s="3"/>
      <c r="Y116" s="3"/>
    </row>
    <row r="117" spans="1:25">
      <c r="A117" s="3"/>
      <c r="B117" s="3"/>
      <c r="C117" s="3"/>
      <c r="D117" s="3"/>
      <c r="E117" s="3"/>
      <c r="G117" s="3"/>
      <c r="H117" s="1"/>
      <c r="J117" s="3"/>
      <c r="K117" s="47"/>
      <c r="L117" s="3"/>
      <c r="M117" s="3"/>
      <c r="N117" s="3"/>
      <c r="O117" s="3"/>
      <c r="P117" s="3"/>
      <c r="Q117" s="3"/>
      <c r="R117" s="3"/>
      <c r="S117" s="3"/>
      <c r="T117" s="3"/>
      <c r="Y117" s="3"/>
    </row>
    <row r="118" spans="1:25">
      <c r="A118" s="3"/>
      <c r="B118" s="3"/>
      <c r="C118" s="3"/>
      <c r="D118" s="3"/>
      <c r="E118" s="3"/>
      <c r="G118" s="3"/>
      <c r="H118" s="1"/>
      <c r="J118" s="3"/>
      <c r="K118" s="47"/>
      <c r="L118" s="3"/>
      <c r="M118" s="3"/>
      <c r="N118" s="3"/>
      <c r="O118" s="3"/>
      <c r="P118" s="3"/>
      <c r="Q118" s="3"/>
      <c r="R118" s="3"/>
      <c r="S118" s="3"/>
      <c r="T118" s="3"/>
      <c r="Y118" s="3"/>
    </row>
    <row r="119" spans="1:25">
      <c r="A119" s="3"/>
      <c r="B119" s="3"/>
      <c r="C119" s="3"/>
      <c r="D119" s="3"/>
      <c r="E119" s="3"/>
      <c r="G119" s="3"/>
      <c r="H119" s="1"/>
      <c r="J119" s="3"/>
      <c r="K119" s="47"/>
      <c r="L119" s="3"/>
      <c r="M119" s="3"/>
      <c r="N119" s="3"/>
      <c r="O119" s="3"/>
      <c r="P119" s="3"/>
      <c r="Q119" s="3"/>
      <c r="R119" s="3"/>
      <c r="S119" s="3"/>
      <c r="T119" s="3"/>
      <c r="Y119" s="3"/>
    </row>
    <row r="120" spans="1:25">
      <c r="A120" s="3"/>
      <c r="B120" s="3"/>
      <c r="C120" s="3"/>
      <c r="D120" s="3"/>
      <c r="E120" s="3"/>
      <c r="G120" s="3"/>
      <c r="H120" s="1"/>
      <c r="J120" s="3"/>
      <c r="K120" s="47"/>
      <c r="L120" s="3"/>
      <c r="M120" s="3"/>
      <c r="N120" s="3"/>
      <c r="O120" s="3"/>
      <c r="P120" s="3"/>
      <c r="Q120" s="3"/>
      <c r="R120" s="3"/>
      <c r="S120" s="3"/>
      <c r="T120" s="3"/>
      <c r="Y120" s="3"/>
    </row>
    <row r="121" spans="1:25">
      <c r="A121" s="3"/>
      <c r="B121" s="3"/>
      <c r="C121" s="3"/>
      <c r="D121" s="3"/>
      <c r="E121" s="3"/>
      <c r="G121" s="3"/>
      <c r="H121" s="1"/>
      <c r="J121" s="3"/>
      <c r="K121" s="47"/>
      <c r="L121" s="3"/>
      <c r="M121" s="3"/>
      <c r="N121" s="3"/>
      <c r="O121" s="3"/>
      <c r="P121" s="3"/>
      <c r="Q121" s="3"/>
      <c r="R121" s="3"/>
      <c r="S121" s="3"/>
      <c r="T121" s="3"/>
      <c r="Y121" s="3"/>
    </row>
    <row r="122" spans="1:25">
      <c r="A122" s="3"/>
      <c r="B122" s="3"/>
      <c r="C122" s="3"/>
      <c r="D122" s="3"/>
      <c r="E122" s="3"/>
      <c r="G122" s="3"/>
      <c r="H122" s="1"/>
      <c r="J122" s="3"/>
      <c r="K122" s="47"/>
      <c r="L122" s="3"/>
      <c r="M122" s="3"/>
      <c r="N122" s="3"/>
      <c r="O122" s="3"/>
      <c r="P122" s="3"/>
      <c r="Q122" s="3"/>
      <c r="R122" s="3"/>
      <c r="S122" s="3"/>
      <c r="T122" s="3"/>
      <c r="Y122" s="3"/>
    </row>
    <row r="123" spans="1:25">
      <c r="A123" s="3"/>
      <c r="B123" s="3"/>
      <c r="C123" s="3"/>
      <c r="D123" s="3"/>
      <c r="E123" s="3"/>
      <c r="G123" s="3"/>
      <c r="H123" s="1"/>
      <c r="J123" s="3"/>
      <c r="K123" s="47"/>
      <c r="L123" s="3"/>
      <c r="M123" s="3"/>
      <c r="N123" s="3"/>
      <c r="O123" s="3"/>
      <c r="P123" s="3"/>
      <c r="Q123" s="3"/>
      <c r="R123" s="3"/>
      <c r="S123" s="3"/>
      <c r="T123" s="3"/>
      <c r="Y123" s="3"/>
    </row>
    <row r="124" spans="1:25">
      <c r="A124" s="3"/>
      <c r="B124" s="3"/>
      <c r="C124" s="3"/>
      <c r="D124" s="3"/>
      <c r="E124" s="3"/>
      <c r="G124" s="3"/>
      <c r="H124" s="1"/>
      <c r="J124" s="3"/>
      <c r="K124" s="47"/>
      <c r="L124" s="3"/>
      <c r="M124" s="3"/>
      <c r="N124" s="3"/>
      <c r="O124" s="3"/>
      <c r="P124" s="3"/>
      <c r="Q124" s="3"/>
      <c r="R124" s="3"/>
      <c r="S124" s="3"/>
      <c r="T124" s="3"/>
      <c r="Y124" s="3"/>
    </row>
    <row r="125" spans="1:25">
      <c r="A125" s="3"/>
      <c r="B125" s="3"/>
      <c r="C125" s="3"/>
      <c r="D125" s="3"/>
      <c r="E125" s="3"/>
      <c r="G125" s="3"/>
      <c r="H125" s="1"/>
      <c r="J125" s="3"/>
      <c r="K125" s="47"/>
      <c r="L125" s="3"/>
      <c r="M125" s="3"/>
      <c r="N125" s="3"/>
      <c r="O125" s="3"/>
      <c r="P125" s="3"/>
      <c r="Q125" s="3"/>
      <c r="R125" s="3"/>
      <c r="S125" s="3"/>
      <c r="T125" s="3"/>
      <c r="Y125" s="3"/>
    </row>
    <row r="126" spans="1:25">
      <c r="A126" s="3"/>
      <c r="B126" s="3"/>
      <c r="C126" s="3"/>
      <c r="D126" s="3"/>
      <c r="E126" s="3"/>
      <c r="G126" s="3"/>
      <c r="H126" s="1"/>
      <c r="J126" s="3"/>
      <c r="K126" s="47"/>
      <c r="L126" s="3"/>
      <c r="M126" s="3"/>
      <c r="N126" s="3"/>
      <c r="O126" s="3"/>
      <c r="P126" s="3"/>
      <c r="Q126" s="3"/>
      <c r="R126" s="3"/>
      <c r="S126" s="3"/>
      <c r="T126" s="3"/>
      <c r="Y126" s="3"/>
    </row>
    <row r="127" spans="1:25">
      <c r="A127" s="3"/>
      <c r="B127" s="3"/>
      <c r="C127" s="3"/>
      <c r="D127" s="3"/>
      <c r="E127" s="3"/>
      <c r="G127" s="3"/>
      <c r="H127" s="1"/>
      <c r="J127" s="3"/>
      <c r="K127" s="47"/>
      <c r="L127" s="3"/>
      <c r="M127" s="3"/>
      <c r="N127" s="3"/>
      <c r="O127" s="3"/>
      <c r="P127" s="3"/>
      <c r="Q127" s="3"/>
      <c r="R127" s="3"/>
      <c r="S127" s="3"/>
      <c r="T127" s="3"/>
      <c r="Y127" s="3"/>
    </row>
    <row r="128" spans="1:25">
      <c r="A128" s="3"/>
      <c r="B128" s="3"/>
      <c r="C128" s="3"/>
      <c r="D128" s="3"/>
      <c r="E128" s="3"/>
      <c r="G128" s="3"/>
      <c r="H128" s="1"/>
      <c r="J128" s="3"/>
      <c r="K128" s="47"/>
      <c r="L128" s="3"/>
      <c r="M128" s="3"/>
      <c r="N128" s="3"/>
      <c r="O128" s="3"/>
      <c r="P128" s="3"/>
      <c r="Q128" s="3"/>
      <c r="R128" s="3"/>
      <c r="S128" s="3"/>
      <c r="T128" s="3"/>
      <c r="Y128" s="3"/>
    </row>
    <row r="129" spans="1:25">
      <c r="A129" s="3"/>
      <c r="B129" s="3"/>
      <c r="C129" s="3"/>
      <c r="D129" s="3"/>
      <c r="E129" s="3"/>
      <c r="G129" s="3"/>
      <c r="H129" s="1"/>
      <c r="J129" s="3"/>
      <c r="K129" s="47"/>
      <c r="L129" s="3"/>
      <c r="M129" s="3"/>
      <c r="N129" s="3"/>
      <c r="O129" s="3"/>
      <c r="P129" s="3"/>
      <c r="Q129" s="3"/>
      <c r="R129" s="3"/>
      <c r="S129" s="3"/>
      <c r="T129" s="3"/>
      <c r="Y129" s="3"/>
    </row>
    <row r="130" spans="1:25">
      <c r="A130" s="3"/>
      <c r="B130" s="3"/>
      <c r="C130" s="3"/>
      <c r="D130" s="3"/>
      <c r="E130" s="3"/>
      <c r="G130" s="3"/>
      <c r="H130" s="1"/>
      <c r="J130" s="3"/>
      <c r="K130" s="47"/>
      <c r="L130" s="3"/>
      <c r="M130" s="3"/>
      <c r="N130" s="3"/>
      <c r="O130" s="3"/>
      <c r="P130" s="3"/>
      <c r="Q130" s="3"/>
      <c r="R130" s="3"/>
      <c r="S130" s="3"/>
      <c r="T130" s="3"/>
      <c r="Y130" s="3"/>
    </row>
    <row r="131" spans="1:25">
      <c r="A131" s="3"/>
      <c r="B131" s="3"/>
      <c r="C131" s="3"/>
      <c r="D131" s="3"/>
      <c r="E131" s="3"/>
      <c r="G131" s="3"/>
      <c r="H131" s="1"/>
      <c r="J131" s="3"/>
      <c r="K131" s="47"/>
      <c r="L131" s="3"/>
      <c r="M131" s="3"/>
      <c r="N131" s="3"/>
      <c r="O131" s="3"/>
      <c r="P131" s="3"/>
      <c r="Q131" s="3"/>
      <c r="R131" s="3"/>
      <c r="S131" s="3"/>
      <c r="T131" s="3"/>
      <c r="Y131" s="3"/>
    </row>
    <row r="132" spans="1:25">
      <c r="A132" s="3"/>
      <c r="B132" s="3"/>
      <c r="C132" s="3"/>
      <c r="D132" s="3"/>
      <c r="E132" s="3"/>
      <c r="G132" s="3"/>
      <c r="H132" s="1"/>
      <c r="J132" s="3"/>
      <c r="K132" s="47"/>
      <c r="L132" s="3"/>
      <c r="M132" s="3"/>
      <c r="N132" s="3"/>
      <c r="O132" s="3"/>
      <c r="P132" s="3"/>
      <c r="Q132" s="3"/>
      <c r="R132" s="3"/>
      <c r="S132" s="3"/>
      <c r="T132" s="3"/>
      <c r="Y132" s="3"/>
    </row>
    <row r="133" spans="1:25">
      <c r="A133" s="3"/>
      <c r="B133" s="3"/>
      <c r="C133" s="3"/>
      <c r="D133" s="3"/>
      <c r="E133" s="3"/>
      <c r="G133" s="3"/>
      <c r="H133" s="1"/>
      <c r="J133" s="3"/>
      <c r="K133" s="47"/>
      <c r="L133" s="3"/>
      <c r="M133" s="3"/>
      <c r="N133" s="3"/>
      <c r="O133" s="3"/>
      <c r="P133" s="3"/>
      <c r="Q133" s="3"/>
      <c r="R133" s="3"/>
      <c r="S133" s="3"/>
      <c r="T133" s="3"/>
      <c r="Y133" s="3"/>
    </row>
    <row r="134" spans="1:25">
      <c r="A134" s="3"/>
      <c r="B134" s="3"/>
      <c r="C134" s="3"/>
      <c r="D134" s="3"/>
      <c r="E134" s="3"/>
      <c r="G134" s="3"/>
      <c r="H134" s="1"/>
      <c r="J134" s="3"/>
      <c r="K134" s="47"/>
      <c r="L134" s="3"/>
      <c r="M134" s="3"/>
      <c r="N134" s="3"/>
      <c r="O134" s="3"/>
      <c r="P134" s="3"/>
      <c r="Q134" s="3"/>
      <c r="R134" s="3"/>
      <c r="S134" s="3"/>
      <c r="T134" s="3"/>
      <c r="Y134" s="3"/>
    </row>
    <row r="135" spans="1:25">
      <c r="A135" s="3"/>
      <c r="B135" s="3"/>
      <c r="C135" s="3"/>
      <c r="D135" s="3"/>
      <c r="E135" s="3"/>
      <c r="G135" s="3"/>
      <c r="H135" s="1"/>
      <c r="J135" s="3"/>
      <c r="K135" s="47"/>
      <c r="L135" s="3"/>
      <c r="M135" s="3"/>
      <c r="N135" s="3"/>
      <c r="O135" s="3"/>
      <c r="P135" s="3"/>
      <c r="Q135" s="3"/>
      <c r="R135" s="3"/>
      <c r="S135" s="3"/>
      <c r="T135" s="3"/>
      <c r="Y135" s="3"/>
    </row>
    <row r="136" spans="1:25">
      <c r="A136" s="3"/>
      <c r="B136" s="3"/>
      <c r="C136" s="3"/>
      <c r="D136" s="3"/>
      <c r="E136" s="3"/>
      <c r="G136" s="3"/>
      <c r="H136" s="1"/>
      <c r="J136" s="3"/>
      <c r="K136" s="47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B137" s="3"/>
      <c r="C137" s="3"/>
      <c r="D137" s="3"/>
      <c r="E137" s="3"/>
      <c r="G137" s="3"/>
      <c r="H137" s="1"/>
      <c r="J137" s="3"/>
      <c r="K137" s="47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B138" s="3"/>
      <c r="C138" s="3"/>
      <c r="D138" s="3"/>
      <c r="E138" s="3"/>
      <c r="G138" s="3"/>
      <c r="H138" s="1"/>
      <c r="J138" s="3"/>
      <c r="K138" s="47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B139" s="3"/>
      <c r="C139" s="3"/>
      <c r="D139" s="3"/>
      <c r="E139" s="3"/>
      <c r="G139" s="3"/>
      <c r="H139" s="1"/>
      <c r="J139" s="3"/>
      <c r="K139" s="47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B140" s="3"/>
      <c r="C140" s="3"/>
      <c r="D140" s="3"/>
      <c r="E140" s="3"/>
      <c r="G140" s="3"/>
      <c r="H140" s="1"/>
      <c r="J140" s="3"/>
      <c r="K140" s="47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B141" s="3"/>
      <c r="C141" s="3"/>
      <c r="D141" s="3"/>
      <c r="E141" s="3"/>
      <c r="G141" s="3"/>
      <c r="H141" s="1"/>
      <c r="J141" s="3"/>
      <c r="K141" s="47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B142" s="3"/>
      <c r="C142" s="3"/>
      <c r="D142" s="3"/>
      <c r="E142" s="3"/>
      <c r="G142" s="3"/>
      <c r="H142" s="1"/>
      <c r="J142" s="3"/>
      <c r="K142" s="47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B143" s="3"/>
      <c r="C143" s="3"/>
      <c r="D143" s="3"/>
      <c r="E143" s="3"/>
      <c r="G143" s="3"/>
      <c r="H143" s="1"/>
      <c r="J143" s="3"/>
      <c r="K143" s="47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B144" s="3"/>
      <c r="C144" s="3"/>
      <c r="D144" s="3"/>
      <c r="E144" s="3"/>
      <c r="G144" s="3"/>
      <c r="H144" s="1"/>
      <c r="J144" s="3"/>
      <c r="K144" s="47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B145" s="3"/>
      <c r="C145" s="3"/>
      <c r="D145" s="3"/>
      <c r="E145" s="3"/>
      <c r="G145" s="3"/>
      <c r="H145" s="1"/>
      <c r="J145" s="3"/>
      <c r="K145" s="47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B146" s="3"/>
      <c r="C146" s="3"/>
      <c r="D146" s="3"/>
      <c r="E146" s="3"/>
      <c r="G146" s="3"/>
      <c r="H146" s="1"/>
      <c r="J146" s="3"/>
      <c r="K146" s="47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B147" s="3"/>
      <c r="C147" s="3"/>
      <c r="D147" s="3"/>
      <c r="E147" s="3"/>
      <c r="G147" s="3"/>
      <c r="H147" s="1"/>
      <c r="J147" s="3"/>
      <c r="K147" s="47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B148" s="3"/>
      <c r="C148" s="3"/>
      <c r="D148" s="3"/>
      <c r="E148" s="3"/>
      <c r="G148" s="3"/>
      <c r="H148" s="1"/>
      <c r="J148" s="3"/>
      <c r="K148" s="47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B149" s="3"/>
      <c r="C149" s="3"/>
      <c r="D149" s="3"/>
      <c r="E149" s="3"/>
      <c r="G149" s="3"/>
      <c r="H149" s="1"/>
      <c r="J149" s="3"/>
      <c r="K149" s="47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B150" s="3"/>
      <c r="C150" s="3"/>
      <c r="D150" s="3"/>
      <c r="E150" s="3"/>
      <c r="G150" s="3"/>
      <c r="H150" s="1"/>
      <c r="J150" s="3"/>
      <c r="K150" s="47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B151" s="3"/>
      <c r="C151" s="3"/>
      <c r="D151" s="3"/>
      <c r="E151" s="3"/>
      <c r="G151" s="3"/>
      <c r="H151" s="1"/>
      <c r="J151" s="3"/>
      <c r="K151" s="47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B152" s="3"/>
      <c r="C152" s="3"/>
      <c r="D152" s="3"/>
      <c r="E152" s="3"/>
      <c r="G152" s="3"/>
      <c r="H152" s="1"/>
      <c r="J152" s="3"/>
      <c r="K152" s="47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B153" s="3"/>
      <c r="C153" s="3"/>
      <c r="D153" s="3"/>
      <c r="E153" s="3"/>
      <c r="G153" s="3"/>
      <c r="H153" s="1"/>
      <c r="J153" s="3"/>
      <c r="K153" s="47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B154" s="3"/>
      <c r="C154" s="3"/>
      <c r="D154" s="3"/>
      <c r="E154" s="3"/>
      <c r="G154" s="3"/>
      <c r="H154" s="1"/>
      <c r="J154" s="3"/>
      <c r="K154" s="47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B155" s="3"/>
      <c r="C155" s="3"/>
      <c r="D155" s="3"/>
      <c r="E155" s="3"/>
      <c r="G155" s="3"/>
      <c r="H155" s="1"/>
      <c r="J155" s="3"/>
      <c r="K155" s="47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B156" s="3"/>
      <c r="C156" s="3"/>
      <c r="D156" s="3"/>
      <c r="E156" s="3"/>
      <c r="G156" s="3"/>
      <c r="H156" s="1"/>
      <c r="J156" s="3"/>
      <c r="K156" s="47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B157" s="3"/>
      <c r="C157" s="3"/>
      <c r="D157" s="3"/>
      <c r="E157" s="3"/>
      <c r="G157" s="3"/>
      <c r="H157" s="1"/>
      <c r="J157" s="3"/>
      <c r="K157" s="47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B158" s="3"/>
      <c r="C158" s="3"/>
      <c r="D158" s="3"/>
      <c r="E158" s="3"/>
      <c r="G158" s="3"/>
      <c r="H158" s="1"/>
      <c r="J158" s="3"/>
      <c r="K158" s="47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B159" s="3"/>
      <c r="C159" s="3"/>
      <c r="D159" s="3"/>
      <c r="E159" s="3"/>
      <c r="G159" s="3"/>
      <c r="H159" s="1"/>
      <c r="J159" s="3"/>
      <c r="K159" s="47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B160" s="3"/>
      <c r="C160" s="3"/>
      <c r="D160" s="3"/>
      <c r="E160" s="3"/>
      <c r="G160" s="3"/>
      <c r="H160" s="1"/>
      <c r="J160" s="3"/>
      <c r="K160" s="47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B161" s="3"/>
      <c r="C161" s="3"/>
      <c r="D161" s="3"/>
      <c r="E161" s="3"/>
      <c r="G161" s="3"/>
      <c r="H161" s="1"/>
      <c r="J161" s="3"/>
      <c r="K161" s="47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B162" s="3"/>
      <c r="C162" s="3"/>
      <c r="D162" s="3"/>
      <c r="E162" s="3"/>
      <c r="G162" s="3"/>
      <c r="H162" s="1"/>
      <c r="J162" s="3"/>
      <c r="K162" s="47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B163" s="3"/>
      <c r="C163" s="3"/>
      <c r="D163" s="3"/>
      <c r="E163" s="3"/>
      <c r="G163" s="3"/>
      <c r="H163" s="1"/>
      <c r="J163" s="3"/>
      <c r="K163" s="47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B164" s="3"/>
      <c r="C164" s="3"/>
      <c r="D164" s="3"/>
      <c r="E164" s="3"/>
      <c r="G164" s="3"/>
      <c r="H164" s="1"/>
      <c r="J164" s="3"/>
      <c r="K164" s="47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B165" s="3"/>
      <c r="C165" s="3"/>
      <c r="D165" s="3"/>
      <c r="E165" s="3"/>
      <c r="G165" s="3"/>
      <c r="H165" s="1"/>
      <c r="J165" s="3"/>
      <c r="K165" s="47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B166" s="3"/>
      <c r="C166" s="3"/>
      <c r="D166" s="3"/>
      <c r="E166" s="3"/>
      <c r="G166" s="3"/>
      <c r="H166" s="1"/>
      <c r="J166" s="3"/>
      <c r="K166" s="47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B167" s="3"/>
      <c r="C167" s="3"/>
      <c r="D167" s="3"/>
      <c r="E167" s="3"/>
      <c r="G167" s="3"/>
      <c r="H167" s="1"/>
      <c r="J167" s="3"/>
      <c r="K167" s="47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B168" s="3"/>
      <c r="C168" s="3"/>
      <c r="D168" s="3"/>
      <c r="E168" s="3"/>
      <c r="G168" s="3"/>
      <c r="H168" s="1"/>
      <c r="J168" s="3"/>
      <c r="K168" s="47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B169" s="3"/>
      <c r="C169" s="3"/>
      <c r="D169" s="3"/>
      <c r="E169" s="3"/>
      <c r="G169" s="3"/>
      <c r="H169" s="1"/>
      <c r="J169" s="3"/>
      <c r="K169" s="47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B170" s="3"/>
      <c r="C170" s="3"/>
      <c r="D170" s="3"/>
      <c r="E170" s="3"/>
      <c r="G170" s="3"/>
      <c r="H170" s="1"/>
      <c r="J170" s="3"/>
      <c r="K170" s="47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B171" s="3"/>
      <c r="C171" s="3"/>
      <c r="D171" s="3"/>
      <c r="E171" s="3"/>
      <c r="G171" s="3"/>
      <c r="H171" s="1"/>
      <c r="J171" s="3"/>
      <c r="K171" s="47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B172" s="3"/>
      <c r="C172" s="3"/>
      <c r="D172" s="3"/>
      <c r="E172" s="3"/>
      <c r="G172" s="3"/>
      <c r="H172" s="1"/>
      <c r="J172" s="3"/>
      <c r="K172" s="47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B173" s="3"/>
      <c r="C173" s="3"/>
      <c r="D173" s="3"/>
      <c r="E173" s="3"/>
      <c r="G173" s="3"/>
      <c r="H173" s="1"/>
      <c r="J173" s="3"/>
      <c r="K173" s="47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B174" s="3"/>
      <c r="C174" s="3"/>
      <c r="D174" s="3"/>
      <c r="E174" s="3"/>
      <c r="G174" s="3"/>
      <c r="H174" s="1"/>
      <c r="J174" s="3"/>
      <c r="K174" s="47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B175" s="3"/>
      <c r="C175" s="3"/>
      <c r="D175" s="3"/>
      <c r="E175" s="3"/>
      <c r="G175" s="3"/>
      <c r="H175" s="1"/>
      <c r="J175" s="3"/>
      <c r="K175" s="47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B176" s="3"/>
      <c r="C176" s="3"/>
      <c r="D176" s="3"/>
      <c r="E176" s="3"/>
      <c r="G176" s="3"/>
      <c r="H176" s="1"/>
      <c r="J176" s="3"/>
      <c r="K176" s="47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B177" s="3"/>
      <c r="C177" s="3"/>
      <c r="D177" s="3"/>
      <c r="E177" s="3"/>
      <c r="G177" s="3"/>
      <c r="H177" s="1"/>
      <c r="J177" s="3"/>
      <c r="K177" s="47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B178" s="3"/>
      <c r="C178" s="3"/>
      <c r="D178" s="3"/>
      <c r="E178" s="3"/>
      <c r="G178" s="3"/>
      <c r="H178" s="1"/>
      <c r="J178" s="3"/>
      <c r="K178" s="47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B179" s="3"/>
      <c r="C179" s="3"/>
      <c r="D179" s="3"/>
      <c r="E179" s="3"/>
      <c r="G179" s="3"/>
      <c r="H179" s="1"/>
      <c r="J179" s="3"/>
      <c r="K179" s="47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B180" s="3"/>
      <c r="C180" s="3"/>
      <c r="D180" s="3"/>
      <c r="E180" s="3"/>
      <c r="G180" s="3"/>
      <c r="H180" s="1"/>
      <c r="J180" s="3"/>
      <c r="K180" s="47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B181" s="3"/>
      <c r="C181" s="3"/>
      <c r="D181" s="3"/>
      <c r="E181" s="3"/>
      <c r="G181" s="3"/>
      <c r="H181" s="1"/>
      <c r="J181" s="3"/>
      <c r="K181" s="47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B182" s="3"/>
      <c r="C182" s="3"/>
      <c r="D182" s="3"/>
      <c r="E182" s="3"/>
      <c r="G182" s="3"/>
      <c r="H182" s="1"/>
      <c r="J182" s="3"/>
      <c r="K182" s="47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B183" s="3"/>
      <c r="C183" s="3"/>
      <c r="D183" s="3"/>
      <c r="E183" s="3"/>
      <c r="G183" s="3"/>
      <c r="H183" s="1"/>
      <c r="J183" s="3"/>
      <c r="K183" s="47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B184" s="3"/>
      <c r="C184" s="3"/>
      <c r="D184" s="3"/>
      <c r="E184" s="3"/>
      <c r="G184" s="3"/>
      <c r="H184" s="1"/>
      <c r="J184" s="3"/>
      <c r="K184" s="47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B185" s="3"/>
      <c r="C185" s="3"/>
      <c r="D185" s="3"/>
      <c r="E185" s="3"/>
      <c r="G185" s="3"/>
      <c r="H185" s="1"/>
      <c r="J185" s="3"/>
      <c r="K185" s="47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B186" s="3"/>
      <c r="C186" s="3"/>
      <c r="D186" s="3"/>
      <c r="E186" s="3"/>
      <c r="G186" s="3"/>
      <c r="H186" s="1"/>
      <c r="J186" s="3"/>
      <c r="K186" s="47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B187" s="3"/>
      <c r="C187" s="3"/>
      <c r="D187" s="3"/>
      <c r="E187" s="3"/>
      <c r="G187" s="3"/>
      <c r="H187" s="1"/>
      <c r="J187" s="3"/>
      <c r="K187" s="47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B188" s="3"/>
      <c r="C188" s="3"/>
      <c r="D188" s="3"/>
      <c r="E188" s="3"/>
      <c r="G188" s="3"/>
      <c r="H188" s="1"/>
      <c r="J188" s="3"/>
      <c r="K188" s="47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B189" s="3"/>
      <c r="C189" s="3"/>
      <c r="D189" s="3"/>
      <c r="E189" s="3"/>
      <c r="G189" s="3"/>
      <c r="H189" s="1"/>
      <c r="J189" s="3"/>
      <c r="K189" s="47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B190" s="3"/>
      <c r="C190" s="3"/>
      <c r="D190" s="3"/>
      <c r="E190" s="3"/>
      <c r="G190" s="3"/>
      <c r="H190" s="1"/>
      <c r="J190" s="3"/>
      <c r="K190" s="47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B191" s="3"/>
      <c r="C191" s="3"/>
      <c r="D191" s="3"/>
      <c r="E191" s="3"/>
      <c r="G191" s="3"/>
      <c r="H191" s="1"/>
      <c r="J191" s="3"/>
      <c r="K191" s="47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B192" s="3"/>
      <c r="C192" s="3"/>
      <c r="D192" s="3"/>
      <c r="E192" s="3"/>
      <c r="G192" s="3"/>
      <c r="H192" s="1"/>
      <c r="J192" s="3"/>
      <c r="K192" s="47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B193" s="3"/>
      <c r="C193" s="3"/>
      <c r="D193" s="3"/>
      <c r="E193" s="3"/>
      <c r="G193" s="3"/>
      <c r="H193" s="1"/>
      <c r="J193" s="3"/>
      <c r="K193" s="47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B194" s="3"/>
      <c r="C194" s="3"/>
      <c r="D194" s="3"/>
      <c r="E194" s="3"/>
      <c r="G194" s="3"/>
      <c r="H194" s="1"/>
      <c r="J194" s="3"/>
      <c r="K194" s="47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B195" s="3"/>
      <c r="C195" s="3"/>
      <c r="D195" s="3"/>
      <c r="E195" s="3"/>
      <c r="G195" s="3"/>
      <c r="H195" s="1"/>
      <c r="J195" s="3"/>
      <c r="K195" s="47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B196" s="3"/>
      <c r="C196" s="3"/>
      <c r="D196" s="3"/>
      <c r="E196" s="3"/>
      <c r="G196" s="3"/>
      <c r="H196" s="1"/>
      <c r="J196" s="3"/>
      <c r="K196" s="47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B197" s="3"/>
      <c r="C197" s="3"/>
      <c r="D197" s="3"/>
      <c r="E197" s="3"/>
      <c r="G197" s="3"/>
      <c r="H197" s="1"/>
      <c r="J197" s="3"/>
      <c r="K197" s="47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B198" s="3"/>
      <c r="C198" s="3"/>
      <c r="D198" s="3"/>
      <c r="E198" s="3"/>
      <c r="G198" s="3"/>
      <c r="H198" s="1"/>
      <c r="J198" s="3"/>
      <c r="K198" s="47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B199" s="3"/>
      <c r="C199" s="3"/>
      <c r="D199" s="3"/>
      <c r="E199" s="3"/>
      <c r="G199" s="3"/>
      <c r="H199" s="1"/>
      <c r="J199" s="3"/>
      <c r="K199" s="47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B200" s="3"/>
      <c r="C200" s="3"/>
      <c r="D200" s="3"/>
      <c r="E200" s="3"/>
      <c r="G200" s="3"/>
      <c r="H200" s="1"/>
      <c r="J200" s="3"/>
      <c r="K200" s="47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B201" s="3"/>
      <c r="C201" s="3"/>
      <c r="D201" s="3"/>
      <c r="E201" s="3"/>
      <c r="G201" s="3"/>
      <c r="H201" s="1"/>
      <c r="J201" s="3"/>
      <c r="K201" s="47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B202" s="3"/>
      <c r="C202" s="3"/>
      <c r="D202" s="3"/>
      <c r="E202" s="3"/>
      <c r="G202" s="3"/>
      <c r="H202" s="1"/>
      <c r="J202" s="3"/>
      <c r="K202" s="47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B203" s="3"/>
      <c r="C203" s="3"/>
      <c r="D203" s="3"/>
      <c r="E203" s="3"/>
      <c r="G203" s="3"/>
      <c r="H203" s="1"/>
      <c r="J203" s="3"/>
      <c r="K203" s="47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B204" s="3"/>
      <c r="C204" s="3"/>
      <c r="D204" s="3"/>
      <c r="E204" s="3"/>
      <c r="G204" s="3"/>
      <c r="H204" s="1"/>
      <c r="J204" s="3"/>
      <c r="K204" s="47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B205" s="3"/>
      <c r="C205" s="3"/>
      <c r="D205" s="3"/>
      <c r="E205" s="3"/>
      <c r="G205" s="3"/>
      <c r="H205" s="1"/>
      <c r="J205" s="3"/>
      <c r="K205" s="47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B206" s="3"/>
      <c r="C206" s="3"/>
      <c r="D206" s="3"/>
      <c r="E206" s="3"/>
      <c r="G206" s="3"/>
      <c r="H206" s="1"/>
      <c r="J206" s="3"/>
      <c r="K206" s="47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B207" s="3"/>
      <c r="C207" s="3"/>
      <c r="D207" s="3"/>
      <c r="E207" s="3"/>
      <c r="G207" s="3"/>
      <c r="H207" s="1"/>
      <c r="J207" s="3"/>
      <c r="K207" s="47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B208" s="3"/>
      <c r="C208" s="3"/>
      <c r="D208" s="3"/>
      <c r="E208" s="3"/>
      <c r="G208" s="3"/>
      <c r="H208" s="1"/>
      <c r="J208" s="3"/>
      <c r="K208" s="47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B209" s="3"/>
      <c r="C209" s="3"/>
      <c r="D209" s="3"/>
      <c r="E209" s="3"/>
      <c r="G209" s="3"/>
      <c r="H209" s="1"/>
      <c r="J209" s="3"/>
      <c r="K209" s="47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B210" s="3"/>
      <c r="C210" s="3"/>
      <c r="D210" s="3"/>
      <c r="E210" s="3"/>
      <c r="G210" s="3"/>
      <c r="H210" s="1"/>
      <c r="J210" s="3"/>
      <c r="K210" s="47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B211" s="3"/>
      <c r="C211" s="3"/>
      <c r="D211" s="3"/>
      <c r="E211" s="3"/>
      <c r="G211" s="3"/>
      <c r="H211" s="1"/>
      <c r="J211" s="3"/>
      <c r="K211" s="47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B212" s="3"/>
      <c r="C212" s="3"/>
      <c r="D212" s="3"/>
      <c r="E212" s="3"/>
      <c r="G212" s="3"/>
      <c r="H212" s="1"/>
      <c r="J212" s="3"/>
      <c r="K212" s="47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B213" s="3"/>
      <c r="C213" s="3"/>
      <c r="D213" s="3"/>
      <c r="E213" s="3"/>
      <c r="G213" s="3"/>
      <c r="H213" s="1"/>
      <c r="J213" s="3"/>
      <c r="K213" s="47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B214" s="3"/>
      <c r="C214" s="3"/>
      <c r="D214" s="3"/>
      <c r="E214" s="3"/>
      <c r="G214" s="3"/>
      <c r="H214" s="1"/>
      <c r="J214" s="3"/>
      <c r="K214" s="47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B215" s="3"/>
      <c r="C215" s="3"/>
      <c r="D215" s="3"/>
      <c r="E215" s="3"/>
      <c r="G215" s="3"/>
      <c r="H215" s="1"/>
      <c r="J215" s="3"/>
      <c r="K215" s="47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B216" s="3"/>
      <c r="C216" s="3"/>
      <c r="D216" s="3"/>
      <c r="E216" s="3"/>
      <c r="G216" s="3"/>
      <c r="H216" s="1"/>
      <c r="J216" s="3"/>
      <c r="K216" s="47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B217" s="3"/>
      <c r="C217" s="3"/>
      <c r="D217" s="3"/>
      <c r="E217" s="3"/>
      <c r="G217" s="3"/>
      <c r="H217" s="1"/>
      <c r="J217" s="3"/>
      <c r="K217" s="47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B218" s="3"/>
      <c r="C218" s="3"/>
      <c r="D218" s="3"/>
      <c r="E218" s="3"/>
      <c r="G218" s="3"/>
      <c r="H218" s="1"/>
      <c r="J218" s="3"/>
      <c r="K218" s="47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B219" s="3"/>
      <c r="C219" s="3"/>
      <c r="D219" s="3"/>
      <c r="E219" s="3"/>
      <c r="G219" s="3"/>
      <c r="H219" s="1"/>
      <c r="J219" s="3"/>
      <c r="K219" s="47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B220" s="3"/>
      <c r="C220" s="3"/>
      <c r="D220" s="3"/>
      <c r="E220" s="3"/>
      <c r="G220" s="3"/>
      <c r="H220" s="1"/>
      <c r="J220" s="3"/>
      <c r="K220" s="47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B221" s="3"/>
      <c r="C221" s="3"/>
      <c r="D221" s="3"/>
      <c r="E221" s="3"/>
      <c r="G221" s="3"/>
      <c r="H221" s="1"/>
      <c r="J221" s="3"/>
      <c r="K221" s="47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B222" s="3"/>
      <c r="C222" s="3"/>
      <c r="D222" s="3"/>
      <c r="E222" s="3"/>
      <c r="G222" s="3"/>
      <c r="H222" s="1"/>
      <c r="J222" s="3"/>
      <c r="K222" s="47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B223" s="3"/>
      <c r="C223" s="3"/>
      <c r="D223" s="3"/>
      <c r="E223" s="3"/>
      <c r="G223" s="3"/>
      <c r="H223" s="1"/>
      <c r="J223" s="3"/>
      <c r="K223" s="47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B224" s="3"/>
      <c r="C224" s="3"/>
      <c r="D224" s="3"/>
      <c r="E224" s="3"/>
      <c r="G224" s="3"/>
      <c r="H224" s="1"/>
      <c r="J224" s="3"/>
      <c r="K224" s="47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B225" s="3"/>
      <c r="C225" s="3"/>
      <c r="D225" s="3"/>
      <c r="E225" s="3"/>
      <c r="G225" s="3"/>
      <c r="H225" s="1"/>
      <c r="J225" s="3"/>
      <c r="K225" s="47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B226" s="3"/>
      <c r="C226" s="3"/>
      <c r="D226" s="3"/>
      <c r="E226" s="3"/>
      <c r="G226" s="3"/>
      <c r="H226" s="1"/>
      <c r="J226" s="3"/>
      <c r="K226" s="47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B227" s="3"/>
      <c r="C227" s="3"/>
      <c r="D227" s="3"/>
      <c r="E227" s="3"/>
      <c r="G227" s="3"/>
      <c r="H227" s="1"/>
      <c r="J227" s="3"/>
      <c r="K227" s="47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B228" s="3"/>
      <c r="C228" s="3"/>
      <c r="D228" s="3"/>
      <c r="E228" s="3"/>
      <c r="G228" s="3"/>
      <c r="H228" s="1"/>
      <c r="J228" s="3"/>
      <c r="K228" s="47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B229" s="3"/>
      <c r="C229" s="3"/>
      <c r="D229" s="3"/>
      <c r="E229" s="3"/>
      <c r="G229" s="3"/>
      <c r="H229" s="1"/>
      <c r="J229" s="3"/>
      <c r="K229" s="47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B230" s="3"/>
      <c r="C230" s="3"/>
      <c r="D230" s="3"/>
      <c r="E230" s="3"/>
      <c r="G230" s="3"/>
      <c r="H230" s="1"/>
      <c r="J230" s="3"/>
      <c r="K230" s="47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B231" s="3"/>
      <c r="C231" s="3"/>
      <c r="D231" s="3"/>
      <c r="E231" s="3"/>
      <c r="G231" s="3"/>
      <c r="H231" s="1"/>
      <c r="J231" s="3"/>
      <c r="K231" s="47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B232" s="3"/>
      <c r="C232" s="3"/>
      <c r="D232" s="3"/>
      <c r="E232" s="3"/>
      <c r="G232" s="3"/>
      <c r="H232" s="1"/>
      <c r="J232" s="3"/>
      <c r="K232" s="47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B233" s="3"/>
      <c r="C233" s="3"/>
      <c r="D233" s="3"/>
      <c r="E233" s="3"/>
      <c r="G233" s="3"/>
      <c r="H233" s="1"/>
      <c r="J233" s="3"/>
      <c r="K233" s="47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B234" s="3"/>
      <c r="C234" s="3"/>
      <c r="D234" s="3"/>
      <c r="E234" s="3"/>
      <c r="G234" s="3"/>
      <c r="H234" s="1"/>
      <c r="J234" s="3"/>
      <c r="K234" s="47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B235" s="3"/>
      <c r="C235" s="3"/>
      <c r="D235" s="3"/>
      <c r="E235" s="3"/>
      <c r="G235" s="3"/>
      <c r="H235" s="1"/>
      <c r="J235" s="3"/>
      <c r="K235" s="47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B236" s="3"/>
      <c r="C236" s="3"/>
      <c r="D236" s="3"/>
      <c r="E236" s="3"/>
      <c r="G236" s="3"/>
      <c r="H236" s="1"/>
      <c r="J236" s="3"/>
      <c r="K236" s="47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B237" s="3"/>
      <c r="C237" s="3"/>
      <c r="D237" s="3"/>
      <c r="E237" s="3"/>
      <c r="G237" s="3"/>
      <c r="H237" s="1"/>
      <c r="J237" s="3"/>
      <c r="K237" s="47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B238" s="3"/>
      <c r="C238" s="3"/>
      <c r="D238" s="3"/>
      <c r="E238" s="3"/>
      <c r="G238" s="3"/>
      <c r="H238" s="1"/>
      <c r="J238" s="3"/>
      <c r="K238" s="47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B239" s="3"/>
      <c r="C239" s="3"/>
      <c r="D239" s="3"/>
      <c r="E239" s="3"/>
      <c r="G239" s="3"/>
      <c r="H239" s="1"/>
      <c r="J239" s="3"/>
      <c r="K239" s="47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B240" s="3"/>
      <c r="C240" s="3"/>
      <c r="D240" s="3"/>
      <c r="E240" s="3"/>
      <c r="G240" s="3"/>
      <c r="H240" s="1"/>
      <c r="J240" s="3"/>
      <c r="K240" s="47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B241" s="3"/>
      <c r="C241" s="3"/>
      <c r="D241" s="3"/>
      <c r="E241" s="3"/>
      <c r="G241" s="3"/>
      <c r="H241" s="1"/>
      <c r="J241" s="3"/>
      <c r="K241" s="47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B242" s="3"/>
      <c r="C242" s="3"/>
      <c r="D242" s="3"/>
      <c r="E242" s="3"/>
      <c r="G242" s="3"/>
      <c r="H242" s="1"/>
      <c r="J242" s="3"/>
      <c r="K242" s="47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B243" s="3"/>
      <c r="C243" s="3"/>
      <c r="D243" s="3"/>
      <c r="E243" s="3"/>
      <c r="G243" s="3"/>
      <c r="H243" s="1"/>
      <c r="J243" s="3"/>
      <c r="K243" s="47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B244" s="3"/>
      <c r="C244" s="3"/>
      <c r="D244" s="3"/>
      <c r="E244" s="3"/>
      <c r="G244" s="3"/>
      <c r="H244" s="1"/>
      <c r="J244" s="3"/>
      <c r="K244" s="47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B245" s="3"/>
      <c r="C245" s="3"/>
      <c r="D245" s="3"/>
      <c r="E245" s="3"/>
      <c r="G245" s="3"/>
      <c r="H245" s="1"/>
      <c r="J245" s="3"/>
      <c r="K245" s="47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B246" s="3"/>
      <c r="C246" s="3"/>
      <c r="D246" s="3"/>
      <c r="E246" s="3"/>
      <c r="G246" s="3"/>
      <c r="H246" s="1"/>
      <c r="J246" s="3"/>
      <c r="K246" s="47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B247" s="3"/>
      <c r="C247" s="3"/>
      <c r="D247" s="3"/>
      <c r="E247" s="3"/>
      <c r="G247" s="3"/>
      <c r="H247" s="1"/>
      <c r="J247" s="3"/>
      <c r="K247" s="47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B248" s="3"/>
      <c r="C248" s="3"/>
      <c r="D248" s="3"/>
      <c r="E248" s="3"/>
      <c r="G248" s="3"/>
      <c r="H248" s="1"/>
      <c r="J248" s="3"/>
      <c r="K248" s="47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B249" s="3"/>
      <c r="C249" s="3"/>
      <c r="D249" s="3"/>
      <c r="E249" s="3"/>
      <c r="G249" s="3"/>
      <c r="H249" s="1"/>
      <c r="J249" s="3"/>
      <c r="K249" s="47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B250" s="3"/>
      <c r="C250" s="3"/>
      <c r="D250" s="3"/>
      <c r="E250" s="3"/>
      <c r="G250" s="3"/>
      <c r="H250" s="1"/>
      <c r="J250" s="3"/>
      <c r="K250" s="47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B251" s="3"/>
      <c r="C251" s="3"/>
      <c r="D251" s="3"/>
      <c r="E251" s="3"/>
      <c r="G251" s="3"/>
      <c r="H251" s="1"/>
      <c r="J251" s="3"/>
      <c r="K251" s="47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B252" s="3"/>
      <c r="C252" s="3"/>
      <c r="D252" s="3"/>
      <c r="E252" s="3"/>
      <c r="G252" s="3"/>
      <c r="H252" s="1"/>
      <c r="J252" s="3"/>
      <c r="K252" s="47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B253" s="3"/>
      <c r="C253" s="3"/>
      <c r="D253" s="3"/>
      <c r="E253" s="3"/>
      <c r="G253" s="3"/>
      <c r="H253" s="1"/>
      <c r="J253" s="3"/>
      <c r="K253" s="47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B254" s="3"/>
      <c r="C254" s="3"/>
      <c r="D254" s="3"/>
      <c r="E254" s="3"/>
      <c r="G254" s="3"/>
      <c r="H254" s="1"/>
      <c r="J254" s="3"/>
      <c r="K254" s="47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B255" s="3"/>
      <c r="C255" s="3"/>
      <c r="D255" s="3"/>
      <c r="E255" s="3"/>
      <c r="G255" s="3"/>
      <c r="H255" s="1"/>
      <c r="J255" s="3"/>
      <c r="K255" s="47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B256" s="3"/>
      <c r="C256" s="3"/>
      <c r="D256" s="3"/>
      <c r="E256" s="3"/>
      <c r="G256" s="3"/>
      <c r="H256" s="1"/>
      <c r="J256" s="3"/>
      <c r="K256" s="47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B257" s="3"/>
      <c r="C257" s="3"/>
      <c r="D257" s="3"/>
      <c r="E257" s="3"/>
      <c r="G257" s="3"/>
      <c r="H257" s="1"/>
      <c r="J257" s="3"/>
      <c r="K257" s="47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B258" s="3"/>
      <c r="C258" s="3"/>
      <c r="D258" s="3"/>
      <c r="E258" s="3"/>
      <c r="G258" s="3"/>
      <c r="H258" s="1"/>
      <c r="J258" s="3"/>
      <c r="K258" s="47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B259" s="3"/>
      <c r="C259" s="3"/>
      <c r="D259" s="3"/>
      <c r="E259" s="3"/>
      <c r="G259" s="3"/>
      <c r="H259" s="1"/>
      <c r="J259" s="3"/>
      <c r="K259" s="47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B260" s="3"/>
      <c r="C260" s="3"/>
      <c r="D260" s="3"/>
      <c r="E260" s="3"/>
      <c r="G260" s="3"/>
      <c r="H260" s="1"/>
      <c r="J260" s="3"/>
      <c r="K260" s="47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B261" s="3"/>
      <c r="C261" s="3"/>
      <c r="D261" s="3"/>
      <c r="E261" s="3"/>
      <c r="G261" s="3"/>
      <c r="H261" s="1"/>
      <c r="J261" s="3"/>
      <c r="K261" s="47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B262" s="3"/>
      <c r="C262" s="3"/>
      <c r="D262" s="3"/>
      <c r="E262" s="3"/>
      <c r="G262" s="3"/>
      <c r="H262" s="1"/>
      <c r="J262" s="3"/>
      <c r="K262" s="47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B263" s="3"/>
      <c r="C263" s="3"/>
      <c r="D263" s="3"/>
      <c r="E263" s="3"/>
      <c r="G263" s="3"/>
      <c r="H263" s="1"/>
      <c r="J263" s="3"/>
      <c r="K263" s="47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B264" s="3"/>
      <c r="C264" s="3"/>
      <c r="D264" s="3"/>
      <c r="E264" s="3"/>
      <c r="G264" s="3"/>
      <c r="H264" s="1"/>
      <c r="J264" s="3"/>
      <c r="K264" s="47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B265" s="3"/>
      <c r="C265" s="3"/>
      <c r="D265" s="3"/>
      <c r="E265" s="3"/>
      <c r="G265" s="3"/>
      <c r="H265" s="1"/>
      <c r="J265" s="3"/>
      <c r="K265" s="47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B266" s="3"/>
      <c r="C266" s="3"/>
      <c r="D266" s="3"/>
      <c r="E266" s="3"/>
      <c r="G266" s="3"/>
      <c r="H266" s="1"/>
      <c r="J266" s="3"/>
      <c r="K266" s="47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B267" s="3"/>
      <c r="C267" s="3"/>
      <c r="D267" s="3"/>
      <c r="E267" s="3"/>
      <c r="G267" s="3"/>
      <c r="H267" s="1"/>
      <c r="J267" s="3"/>
      <c r="K267" s="47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B268" s="3"/>
      <c r="C268" s="3"/>
      <c r="D268" s="3"/>
      <c r="E268" s="3"/>
      <c r="G268" s="3"/>
      <c r="H268" s="1"/>
      <c r="J268" s="3"/>
      <c r="K268" s="47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B269" s="3"/>
      <c r="C269" s="3"/>
      <c r="D269" s="3"/>
      <c r="E269" s="3"/>
      <c r="G269" s="3"/>
      <c r="H269" s="1"/>
      <c r="J269" s="3"/>
      <c r="K269" s="47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B270" s="3"/>
      <c r="C270" s="3"/>
      <c r="D270" s="3"/>
      <c r="E270" s="3"/>
      <c r="G270" s="3"/>
      <c r="H270" s="1"/>
      <c r="J270" s="3"/>
      <c r="K270" s="47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B271" s="3"/>
      <c r="C271" s="3"/>
      <c r="D271" s="3"/>
      <c r="E271" s="3"/>
      <c r="G271" s="3"/>
      <c r="H271" s="1"/>
      <c r="J271" s="3"/>
      <c r="K271" s="47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B272" s="3"/>
      <c r="C272" s="3"/>
      <c r="D272" s="3"/>
      <c r="E272" s="3"/>
      <c r="G272" s="3"/>
      <c r="H272" s="1"/>
      <c r="J272" s="3"/>
      <c r="K272" s="47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B273" s="3"/>
      <c r="C273" s="3"/>
      <c r="D273" s="3"/>
      <c r="E273" s="3"/>
      <c r="G273" s="3"/>
      <c r="H273" s="1"/>
      <c r="J273" s="3"/>
      <c r="K273" s="47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B274" s="3"/>
      <c r="C274" s="3"/>
      <c r="D274" s="3"/>
      <c r="E274" s="3"/>
      <c r="G274" s="3"/>
      <c r="H274" s="1"/>
      <c r="J274" s="3"/>
      <c r="K274" s="47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B275" s="3"/>
      <c r="C275" s="3"/>
      <c r="D275" s="3"/>
      <c r="E275" s="3"/>
      <c r="G275" s="3"/>
      <c r="H275" s="1"/>
      <c r="J275" s="3"/>
      <c r="K275" s="47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B276" s="3"/>
      <c r="C276" s="3"/>
      <c r="D276" s="3"/>
      <c r="E276" s="3"/>
      <c r="G276" s="3"/>
      <c r="H276" s="1"/>
      <c r="J276" s="3"/>
      <c r="K276" s="47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B277" s="3"/>
      <c r="C277" s="3"/>
      <c r="D277" s="3"/>
      <c r="E277" s="3"/>
      <c r="G277" s="3"/>
      <c r="H277" s="1"/>
      <c r="J277" s="3"/>
      <c r="K277" s="47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B278" s="3"/>
      <c r="C278" s="3"/>
      <c r="D278" s="3"/>
      <c r="E278" s="3"/>
      <c r="G278" s="3"/>
      <c r="H278" s="1"/>
      <c r="J278" s="3"/>
      <c r="K278" s="47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B279" s="3"/>
      <c r="C279" s="3"/>
      <c r="D279" s="3"/>
      <c r="E279" s="3"/>
      <c r="G279" s="3"/>
      <c r="H279" s="1"/>
      <c r="J279" s="3"/>
      <c r="K279" s="47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B280" s="3"/>
      <c r="C280" s="3"/>
      <c r="D280" s="3"/>
      <c r="E280" s="3"/>
      <c r="G280" s="3"/>
      <c r="H280" s="1"/>
      <c r="J280" s="3"/>
      <c r="K280" s="47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B281" s="3"/>
      <c r="C281" s="3"/>
      <c r="D281" s="3"/>
      <c r="E281" s="3"/>
      <c r="G281" s="3"/>
      <c r="H281" s="1"/>
      <c r="J281" s="3"/>
      <c r="K281" s="47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B282" s="3"/>
      <c r="C282" s="3"/>
      <c r="D282" s="3"/>
      <c r="E282" s="3"/>
      <c r="G282" s="3"/>
      <c r="H282" s="1"/>
      <c r="J282" s="3"/>
      <c r="K282" s="47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B283" s="3"/>
      <c r="C283" s="3"/>
      <c r="D283" s="3"/>
      <c r="E283" s="3"/>
      <c r="G283" s="3"/>
      <c r="H283" s="1"/>
      <c r="J283" s="3"/>
      <c r="K283" s="47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B284" s="3"/>
      <c r="C284" s="3"/>
      <c r="D284" s="3"/>
      <c r="E284" s="3"/>
      <c r="G284" s="3"/>
      <c r="H284" s="1"/>
      <c r="J284" s="3"/>
      <c r="K284" s="47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B285" s="3"/>
      <c r="C285" s="3"/>
      <c r="D285" s="3"/>
      <c r="E285" s="3"/>
      <c r="G285" s="3"/>
      <c r="H285" s="1"/>
      <c r="J285" s="3"/>
      <c r="K285" s="47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B286" s="3"/>
      <c r="C286" s="3"/>
      <c r="D286" s="3"/>
      <c r="E286" s="3"/>
      <c r="G286" s="3"/>
      <c r="H286" s="1"/>
      <c r="J286" s="3"/>
      <c r="K286" s="47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B287" s="3"/>
      <c r="C287" s="3"/>
      <c r="D287" s="3"/>
      <c r="E287" s="3"/>
      <c r="G287" s="3"/>
      <c r="H287" s="1"/>
      <c r="J287" s="3"/>
      <c r="K287" s="47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B288" s="3"/>
      <c r="C288" s="3"/>
      <c r="D288" s="3"/>
      <c r="E288" s="3"/>
      <c r="G288" s="3"/>
      <c r="H288" s="1"/>
      <c r="J288" s="3"/>
      <c r="K288" s="47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B289" s="3"/>
      <c r="C289" s="3"/>
      <c r="D289" s="3"/>
      <c r="E289" s="3"/>
      <c r="G289" s="3"/>
      <c r="H289" s="1"/>
      <c r="J289" s="3"/>
      <c r="K289" s="47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B290" s="3"/>
      <c r="C290" s="3"/>
      <c r="D290" s="3"/>
      <c r="E290" s="3"/>
      <c r="G290" s="3"/>
      <c r="H290" s="1"/>
      <c r="J290" s="3"/>
      <c r="K290" s="47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B291" s="3"/>
      <c r="C291" s="3"/>
      <c r="D291" s="3"/>
      <c r="E291" s="3"/>
      <c r="G291" s="3"/>
      <c r="H291" s="1"/>
      <c r="J291" s="3"/>
      <c r="K291" s="47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B292" s="3"/>
      <c r="C292" s="3"/>
      <c r="D292" s="3"/>
      <c r="E292" s="3"/>
      <c r="G292" s="3"/>
      <c r="H292" s="1"/>
      <c r="J292" s="3"/>
      <c r="K292" s="47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B293" s="3"/>
      <c r="C293" s="3"/>
      <c r="D293" s="3"/>
      <c r="E293" s="3"/>
      <c r="G293" s="3"/>
      <c r="H293" s="1"/>
      <c r="J293" s="3"/>
      <c r="K293" s="47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B294" s="3"/>
      <c r="C294" s="3"/>
      <c r="D294" s="3"/>
      <c r="E294" s="3"/>
      <c r="G294" s="3"/>
      <c r="H294" s="1"/>
      <c r="J294" s="3"/>
      <c r="K294" s="47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B295" s="3"/>
      <c r="C295" s="3"/>
      <c r="D295" s="3"/>
      <c r="E295" s="3"/>
      <c r="G295" s="3"/>
      <c r="H295" s="1"/>
      <c r="J295" s="3"/>
      <c r="K295" s="47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B296" s="3"/>
      <c r="C296" s="3"/>
      <c r="D296" s="3"/>
      <c r="E296" s="3"/>
      <c r="G296" s="3"/>
      <c r="H296" s="1"/>
      <c r="J296" s="3"/>
      <c r="K296" s="47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B297" s="3"/>
      <c r="C297" s="3"/>
      <c r="D297" s="3"/>
      <c r="E297" s="3"/>
      <c r="G297" s="3"/>
      <c r="H297" s="1"/>
      <c r="J297" s="3"/>
      <c r="K297" s="47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B298" s="3"/>
      <c r="C298" s="3"/>
      <c r="D298" s="3"/>
      <c r="E298" s="3"/>
      <c r="G298" s="3"/>
      <c r="H298" s="1"/>
      <c r="J298" s="3"/>
      <c r="K298" s="47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B299" s="3"/>
      <c r="C299" s="3"/>
      <c r="D299" s="3"/>
      <c r="E299" s="3"/>
      <c r="G299" s="3"/>
      <c r="H299" s="1"/>
      <c r="J299" s="3"/>
      <c r="K299" s="47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B300" s="3"/>
      <c r="C300" s="3"/>
      <c r="D300" s="3"/>
      <c r="E300" s="3"/>
      <c r="G300" s="3"/>
      <c r="H300" s="1"/>
      <c r="J300" s="3"/>
      <c r="K300" s="47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B301" s="3"/>
      <c r="C301" s="3"/>
      <c r="D301" s="3"/>
      <c r="E301" s="3"/>
      <c r="G301" s="3"/>
      <c r="H301" s="1"/>
      <c r="J301" s="3"/>
      <c r="K301" s="47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B302" s="3"/>
      <c r="C302" s="3"/>
      <c r="D302" s="3"/>
      <c r="E302" s="3"/>
      <c r="G302" s="3"/>
      <c r="H302" s="1"/>
      <c r="J302" s="3"/>
      <c r="K302" s="47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B303" s="3"/>
      <c r="C303" s="3"/>
      <c r="D303" s="3"/>
      <c r="E303" s="3"/>
      <c r="G303" s="3"/>
      <c r="H303" s="1"/>
      <c r="J303" s="3"/>
      <c r="K303" s="47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B304" s="3"/>
      <c r="C304" s="3"/>
      <c r="D304" s="3"/>
      <c r="E304" s="3"/>
      <c r="G304" s="3"/>
      <c r="H304" s="1"/>
      <c r="J304" s="3"/>
      <c r="K304" s="47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B305" s="3"/>
      <c r="C305" s="3"/>
      <c r="D305" s="3"/>
      <c r="E305" s="3"/>
      <c r="G305" s="3"/>
      <c r="H305" s="1"/>
      <c r="J305" s="3"/>
      <c r="K305" s="47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B306" s="3"/>
      <c r="C306" s="3"/>
      <c r="D306" s="3"/>
      <c r="E306" s="3"/>
      <c r="G306" s="3"/>
      <c r="H306" s="1"/>
      <c r="J306" s="3"/>
      <c r="K306" s="47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B307" s="3"/>
      <c r="C307" s="3"/>
      <c r="D307" s="3"/>
      <c r="E307" s="3"/>
      <c r="G307" s="3"/>
      <c r="H307" s="1"/>
      <c r="J307" s="3"/>
      <c r="K307" s="47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B308" s="3"/>
      <c r="C308" s="3"/>
      <c r="D308" s="3"/>
      <c r="E308" s="3"/>
      <c r="G308" s="3"/>
      <c r="H308" s="1"/>
      <c r="J308" s="3"/>
      <c r="K308" s="47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B309" s="3"/>
      <c r="C309" s="3"/>
      <c r="D309" s="3"/>
      <c r="E309" s="3"/>
      <c r="G309" s="3"/>
      <c r="H309" s="1"/>
      <c r="J309" s="3"/>
      <c r="K309" s="47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B310" s="3"/>
      <c r="C310" s="3"/>
      <c r="D310" s="3"/>
      <c r="E310" s="3"/>
      <c r="G310" s="3"/>
      <c r="H310" s="1"/>
      <c r="J310" s="3"/>
      <c r="K310" s="47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B311" s="3"/>
      <c r="C311" s="3"/>
      <c r="D311" s="3"/>
      <c r="E311" s="3"/>
      <c r="G311" s="3"/>
      <c r="H311" s="1"/>
      <c r="J311" s="3"/>
      <c r="K311" s="47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B312" s="3"/>
      <c r="C312" s="3"/>
      <c r="D312" s="3"/>
      <c r="E312" s="3"/>
      <c r="G312" s="3"/>
      <c r="H312" s="1"/>
      <c r="J312" s="3"/>
      <c r="K312" s="47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B313" s="3"/>
      <c r="C313" s="3"/>
      <c r="D313" s="3"/>
      <c r="E313" s="3"/>
      <c r="G313" s="3"/>
      <c r="H313" s="1"/>
      <c r="J313" s="3"/>
      <c r="K313" s="47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B314" s="3"/>
      <c r="C314" s="3"/>
      <c r="D314" s="3"/>
      <c r="E314" s="3"/>
      <c r="G314" s="3"/>
      <c r="H314" s="1"/>
      <c r="J314" s="3"/>
      <c r="K314" s="47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B315" s="3"/>
      <c r="C315" s="3"/>
      <c r="D315" s="3"/>
      <c r="E315" s="3"/>
      <c r="G315" s="3"/>
      <c r="H315" s="1"/>
      <c r="J315" s="3"/>
      <c r="K315" s="47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B316" s="3"/>
      <c r="C316" s="3"/>
      <c r="D316" s="3"/>
      <c r="E316" s="3"/>
      <c r="G316" s="3"/>
      <c r="H316" s="1"/>
      <c r="J316" s="3"/>
      <c r="K316" s="47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B317" s="3"/>
      <c r="C317" s="3"/>
      <c r="D317" s="3"/>
      <c r="E317" s="3"/>
      <c r="G317" s="3"/>
      <c r="H317" s="1"/>
      <c r="J317" s="3"/>
      <c r="K317" s="47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B318" s="3"/>
      <c r="C318" s="3"/>
      <c r="D318" s="3"/>
      <c r="E318" s="3"/>
      <c r="G318" s="3"/>
      <c r="H318" s="1"/>
      <c r="J318" s="3"/>
      <c r="K318" s="47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B319" s="3"/>
      <c r="C319" s="3"/>
      <c r="D319" s="3"/>
      <c r="E319" s="3"/>
      <c r="G319" s="3"/>
      <c r="H319" s="1"/>
      <c r="J319" s="3"/>
      <c r="K319" s="47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B320" s="3"/>
      <c r="C320" s="3"/>
      <c r="D320" s="3"/>
      <c r="E320" s="3"/>
      <c r="G320" s="3"/>
      <c r="H320" s="1"/>
      <c r="J320" s="3"/>
      <c r="K320" s="47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B321" s="3"/>
      <c r="C321" s="3"/>
      <c r="D321" s="3"/>
      <c r="E321" s="3"/>
      <c r="G321" s="3"/>
      <c r="H321" s="1"/>
      <c r="J321" s="3"/>
      <c r="K321" s="47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B322" s="3"/>
      <c r="C322" s="3"/>
      <c r="D322" s="3"/>
      <c r="E322" s="3"/>
      <c r="G322" s="3"/>
      <c r="H322" s="1"/>
      <c r="J322" s="3"/>
      <c r="K322" s="47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B323" s="3"/>
      <c r="C323" s="3"/>
      <c r="D323" s="3"/>
      <c r="E323" s="3"/>
      <c r="G323" s="3"/>
      <c r="H323" s="1"/>
      <c r="J323" s="3"/>
      <c r="K323" s="47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B324" s="3"/>
      <c r="C324" s="3"/>
      <c r="D324" s="3"/>
      <c r="E324" s="3"/>
      <c r="G324" s="3"/>
      <c r="H324" s="1"/>
      <c r="J324" s="3"/>
      <c r="K324" s="47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B325" s="3"/>
      <c r="C325" s="3"/>
      <c r="D325" s="3"/>
      <c r="E325" s="3"/>
      <c r="G325" s="3"/>
      <c r="H325" s="1"/>
      <c r="J325" s="3"/>
      <c r="K325" s="47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B326" s="3"/>
      <c r="C326" s="3"/>
      <c r="D326" s="3"/>
      <c r="E326" s="3"/>
      <c r="G326" s="3"/>
      <c r="H326" s="1"/>
      <c r="J326" s="3"/>
      <c r="K326" s="47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B327" s="3"/>
      <c r="C327" s="3"/>
      <c r="D327" s="3"/>
      <c r="E327" s="3"/>
      <c r="G327" s="3"/>
      <c r="H327" s="1"/>
      <c r="J327" s="3"/>
      <c r="K327" s="47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B328" s="3"/>
      <c r="C328" s="3"/>
      <c r="D328" s="3"/>
      <c r="E328" s="3"/>
      <c r="G328" s="3"/>
      <c r="H328" s="1"/>
      <c r="J328" s="3"/>
      <c r="K328" s="47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B329" s="3"/>
      <c r="C329" s="3"/>
      <c r="D329" s="3"/>
      <c r="E329" s="3"/>
      <c r="G329" s="3"/>
      <c r="H329" s="1"/>
      <c r="J329" s="3"/>
      <c r="K329" s="47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B330" s="3"/>
      <c r="C330" s="3"/>
      <c r="D330" s="3"/>
      <c r="E330" s="3"/>
      <c r="G330" s="3"/>
      <c r="H330" s="1"/>
      <c r="J330" s="3"/>
      <c r="K330" s="47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B331" s="3"/>
      <c r="C331" s="3"/>
      <c r="D331" s="3"/>
      <c r="E331" s="3"/>
      <c r="G331" s="3"/>
      <c r="H331" s="1"/>
      <c r="J331" s="3"/>
      <c r="K331" s="47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B332" s="3"/>
      <c r="C332" s="3"/>
      <c r="D332" s="3"/>
      <c r="E332" s="3"/>
      <c r="G332" s="3"/>
      <c r="H332" s="1"/>
      <c r="J332" s="3"/>
      <c r="K332" s="47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B333" s="3"/>
      <c r="C333" s="3"/>
      <c r="D333" s="3"/>
      <c r="E333" s="3"/>
      <c r="G333" s="3"/>
      <c r="H333" s="1"/>
      <c r="J333" s="3"/>
      <c r="K333" s="47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B334" s="3"/>
      <c r="C334" s="3"/>
      <c r="D334" s="3"/>
      <c r="E334" s="3"/>
      <c r="G334" s="3"/>
      <c r="H334" s="1"/>
      <c r="J334" s="3"/>
      <c r="K334" s="47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B335" s="3"/>
      <c r="C335" s="3"/>
      <c r="D335" s="3"/>
      <c r="E335" s="3"/>
      <c r="G335" s="3"/>
      <c r="H335" s="1"/>
      <c r="J335" s="3"/>
      <c r="K335" s="47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B336" s="3"/>
      <c r="C336" s="3"/>
      <c r="D336" s="3"/>
      <c r="E336" s="3"/>
      <c r="G336" s="3"/>
      <c r="H336" s="1"/>
      <c r="J336" s="3"/>
      <c r="K336" s="47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B337" s="3"/>
      <c r="C337" s="3"/>
      <c r="D337" s="3"/>
      <c r="E337" s="3"/>
      <c r="G337" s="3"/>
      <c r="H337" s="1"/>
      <c r="J337" s="3"/>
      <c r="K337" s="47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B338" s="3"/>
      <c r="C338" s="3"/>
      <c r="D338" s="3"/>
      <c r="E338" s="3"/>
      <c r="G338" s="3"/>
      <c r="H338" s="1"/>
      <c r="J338" s="3"/>
      <c r="K338" s="47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B339" s="3"/>
      <c r="C339" s="3"/>
      <c r="D339" s="3"/>
      <c r="E339" s="3"/>
      <c r="G339" s="3"/>
      <c r="H339" s="1"/>
      <c r="J339" s="3"/>
      <c r="K339" s="47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B340" s="3"/>
      <c r="C340" s="3"/>
      <c r="D340" s="3"/>
      <c r="E340" s="3"/>
      <c r="G340" s="3"/>
      <c r="H340" s="1"/>
      <c r="J340" s="3"/>
      <c r="K340" s="47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B341" s="3"/>
      <c r="C341" s="3"/>
      <c r="D341" s="3"/>
      <c r="E341" s="3"/>
      <c r="G341" s="3"/>
      <c r="H341" s="1"/>
      <c r="J341" s="3"/>
      <c r="K341" s="47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B342" s="3"/>
      <c r="C342" s="3"/>
      <c r="D342" s="3"/>
      <c r="E342" s="3"/>
      <c r="G342" s="3"/>
      <c r="H342" s="1"/>
      <c r="J342" s="3"/>
      <c r="K342" s="47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B343" s="3"/>
      <c r="C343" s="3"/>
      <c r="D343" s="3"/>
      <c r="E343" s="3"/>
      <c r="G343" s="3"/>
      <c r="H343" s="1"/>
      <c r="J343" s="3"/>
      <c r="K343" s="47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B344" s="3"/>
      <c r="C344" s="3"/>
      <c r="D344" s="3"/>
      <c r="E344" s="3"/>
      <c r="G344" s="3"/>
      <c r="H344" s="1"/>
      <c r="J344" s="3"/>
      <c r="K344" s="47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B345" s="3"/>
      <c r="C345" s="3"/>
      <c r="D345" s="3"/>
      <c r="E345" s="3"/>
      <c r="G345" s="3"/>
      <c r="H345" s="1"/>
      <c r="J345" s="3"/>
      <c r="K345" s="47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B346" s="3"/>
      <c r="C346" s="3"/>
      <c r="D346" s="3"/>
      <c r="E346" s="3"/>
      <c r="G346" s="3"/>
      <c r="H346" s="1"/>
      <c r="J346" s="3"/>
      <c r="K346" s="47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B347" s="3"/>
      <c r="C347" s="3"/>
      <c r="D347" s="3"/>
      <c r="E347" s="3"/>
      <c r="G347" s="3"/>
      <c r="H347" s="1"/>
      <c r="J347" s="3"/>
      <c r="K347" s="47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B348" s="3"/>
      <c r="C348" s="3"/>
      <c r="D348" s="3"/>
      <c r="E348" s="3"/>
      <c r="G348" s="3"/>
      <c r="H348" s="1"/>
      <c r="J348" s="3"/>
      <c r="K348" s="47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B349" s="3"/>
      <c r="C349" s="3"/>
      <c r="D349" s="3"/>
      <c r="E349" s="3"/>
      <c r="G349" s="3"/>
      <c r="H349" s="1"/>
      <c r="J349" s="3"/>
      <c r="K349" s="47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B350" s="3"/>
      <c r="C350" s="3"/>
      <c r="D350" s="3"/>
      <c r="E350" s="3"/>
      <c r="G350" s="3"/>
      <c r="H350" s="1"/>
      <c r="J350" s="3"/>
      <c r="K350" s="47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B351" s="3"/>
      <c r="C351" s="3"/>
      <c r="D351" s="3"/>
      <c r="E351" s="3"/>
      <c r="G351" s="3"/>
      <c r="H351" s="1"/>
      <c r="J351" s="3"/>
      <c r="K351" s="47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B352" s="3"/>
      <c r="C352" s="3"/>
      <c r="D352" s="3"/>
      <c r="E352" s="3"/>
      <c r="G352" s="3"/>
      <c r="H352" s="1"/>
      <c r="J352" s="3"/>
      <c r="K352" s="47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B353" s="3"/>
      <c r="C353" s="3"/>
      <c r="D353" s="3"/>
      <c r="E353" s="3"/>
      <c r="G353" s="3"/>
      <c r="H353" s="1"/>
      <c r="J353" s="3"/>
      <c r="K353" s="47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B354" s="3"/>
      <c r="C354" s="3"/>
      <c r="D354" s="3"/>
      <c r="E354" s="3"/>
      <c r="G354" s="3"/>
      <c r="H354" s="1"/>
      <c r="J354" s="3"/>
      <c r="K354" s="47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B355" s="3"/>
      <c r="C355" s="3"/>
      <c r="D355" s="3"/>
      <c r="E355" s="3"/>
      <c r="G355" s="3"/>
      <c r="H355" s="1"/>
      <c r="J355" s="3"/>
      <c r="K355" s="47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B356" s="3"/>
      <c r="C356" s="3"/>
      <c r="D356" s="3"/>
      <c r="E356" s="3"/>
      <c r="G356" s="3"/>
      <c r="H356" s="1"/>
      <c r="J356" s="3"/>
      <c r="K356" s="47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B357" s="3"/>
      <c r="C357" s="3"/>
      <c r="D357" s="3"/>
      <c r="E357" s="3"/>
      <c r="G357" s="3"/>
      <c r="H357" s="1"/>
      <c r="J357" s="3"/>
      <c r="K357" s="47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B358" s="3"/>
      <c r="C358" s="3"/>
      <c r="D358" s="3"/>
      <c r="E358" s="3"/>
      <c r="G358" s="3"/>
      <c r="H358" s="1"/>
      <c r="J358" s="3"/>
      <c r="K358" s="47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B359" s="3"/>
      <c r="C359" s="3"/>
      <c r="D359" s="3"/>
      <c r="E359" s="3"/>
      <c r="G359" s="3"/>
      <c r="H359" s="1"/>
      <c r="J359" s="3"/>
      <c r="K359" s="47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B360" s="3"/>
      <c r="C360" s="3"/>
      <c r="D360" s="3"/>
      <c r="E360" s="3"/>
      <c r="G360" s="3"/>
      <c r="H360" s="1"/>
      <c r="J360" s="3"/>
      <c r="K360" s="47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B361" s="3"/>
      <c r="C361" s="3"/>
      <c r="D361" s="3"/>
      <c r="E361" s="3"/>
      <c r="G361" s="3"/>
      <c r="H361" s="1"/>
      <c r="J361" s="3"/>
      <c r="K361" s="47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B362" s="3"/>
      <c r="C362" s="3"/>
      <c r="D362" s="3"/>
      <c r="E362" s="3"/>
      <c r="G362" s="3"/>
      <c r="H362" s="1"/>
      <c r="J362" s="3"/>
      <c r="K362" s="47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B363" s="3"/>
      <c r="C363" s="3"/>
      <c r="D363" s="3"/>
      <c r="E363" s="3"/>
      <c r="G363" s="3"/>
      <c r="H363" s="1"/>
      <c r="J363" s="3"/>
      <c r="K363" s="47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B364" s="3"/>
      <c r="C364" s="3"/>
      <c r="D364" s="3"/>
      <c r="E364" s="3"/>
      <c r="G364" s="3"/>
      <c r="H364" s="1"/>
      <c r="J364" s="3"/>
      <c r="K364" s="47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B365" s="3"/>
      <c r="C365" s="3"/>
      <c r="D365" s="3"/>
      <c r="E365" s="3"/>
      <c r="G365" s="3"/>
      <c r="H365" s="1"/>
      <c r="J365" s="3"/>
      <c r="K365" s="47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B366" s="3"/>
      <c r="C366" s="3"/>
      <c r="D366" s="3"/>
      <c r="E366" s="3"/>
      <c r="G366" s="3"/>
      <c r="H366" s="1"/>
      <c r="J366" s="3"/>
      <c r="K366" s="47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B367" s="3"/>
      <c r="C367" s="3"/>
      <c r="D367" s="3"/>
      <c r="E367" s="3"/>
      <c r="G367" s="3"/>
      <c r="H367" s="1"/>
      <c r="J367" s="3"/>
      <c r="K367" s="47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B368" s="3"/>
      <c r="C368" s="3"/>
      <c r="D368" s="3"/>
      <c r="E368" s="3"/>
      <c r="G368" s="3"/>
      <c r="H368" s="1"/>
      <c r="J368" s="3"/>
      <c r="K368" s="47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B369" s="3"/>
      <c r="C369" s="3"/>
      <c r="D369" s="3"/>
      <c r="E369" s="3"/>
      <c r="G369" s="3"/>
      <c r="H369" s="1"/>
      <c r="J369" s="3"/>
      <c r="K369" s="47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B370" s="3"/>
      <c r="C370" s="3"/>
      <c r="D370" s="3"/>
      <c r="E370" s="3"/>
      <c r="G370" s="3"/>
      <c r="H370" s="1"/>
      <c r="J370" s="3"/>
      <c r="K370" s="47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B371" s="3"/>
      <c r="C371" s="3"/>
      <c r="D371" s="3"/>
      <c r="E371" s="3"/>
      <c r="G371" s="3"/>
      <c r="H371" s="1"/>
      <c r="J371" s="3"/>
      <c r="K371" s="47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B372" s="3"/>
      <c r="C372" s="3"/>
      <c r="D372" s="3"/>
      <c r="E372" s="3"/>
      <c r="G372" s="3"/>
      <c r="H372" s="1"/>
      <c r="J372" s="3"/>
      <c r="K372" s="47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B373" s="3"/>
      <c r="C373" s="3"/>
      <c r="D373" s="3"/>
      <c r="E373" s="3"/>
      <c r="G373" s="3"/>
      <c r="H373" s="1"/>
      <c r="J373" s="3"/>
      <c r="K373" s="47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B374" s="3"/>
      <c r="C374" s="3"/>
      <c r="D374" s="3"/>
      <c r="E374" s="3"/>
      <c r="G374" s="3"/>
      <c r="H374" s="1"/>
      <c r="J374" s="3"/>
      <c r="K374" s="47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B375" s="3"/>
      <c r="C375" s="3"/>
      <c r="D375" s="3"/>
      <c r="E375" s="3"/>
      <c r="G375" s="3"/>
      <c r="H375" s="1"/>
      <c r="J375" s="3"/>
      <c r="K375" s="47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B376" s="3"/>
      <c r="C376" s="3"/>
      <c r="D376" s="3"/>
      <c r="E376" s="3"/>
      <c r="G376" s="3"/>
      <c r="H376" s="1"/>
      <c r="J376" s="3"/>
      <c r="K376" s="47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B377" s="3"/>
      <c r="C377" s="3"/>
      <c r="D377" s="3"/>
      <c r="E377" s="3"/>
      <c r="G377" s="3"/>
      <c r="H377" s="1"/>
      <c r="J377" s="3"/>
      <c r="K377" s="47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B378" s="3"/>
      <c r="C378" s="3"/>
      <c r="D378" s="3"/>
      <c r="E378" s="3"/>
      <c r="G378" s="3"/>
      <c r="H378" s="1"/>
      <c r="J378" s="3"/>
      <c r="K378" s="47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B379" s="3"/>
      <c r="C379" s="3"/>
      <c r="D379" s="3"/>
      <c r="E379" s="3"/>
      <c r="G379" s="3"/>
      <c r="H379" s="1"/>
      <c r="J379" s="3"/>
      <c r="K379" s="47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B380" s="3"/>
      <c r="C380" s="3"/>
      <c r="D380" s="3"/>
      <c r="E380" s="3"/>
      <c r="G380" s="3"/>
      <c r="H380" s="1"/>
      <c r="J380" s="3"/>
      <c r="K380" s="47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B381" s="3"/>
      <c r="C381" s="3"/>
      <c r="D381" s="3"/>
      <c r="E381" s="3"/>
      <c r="G381" s="3"/>
      <c r="H381" s="1"/>
      <c r="J381" s="3"/>
      <c r="K381" s="47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B382" s="3"/>
      <c r="C382" s="3"/>
      <c r="D382" s="3"/>
      <c r="E382" s="3"/>
      <c r="G382" s="3"/>
      <c r="H382" s="1"/>
      <c r="J382" s="3"/>
      <c r="K382" s="47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B383" s="3"/>
      <c r="C383" s="3"/>
      <c r="D383" s="3"/>
      <c r="E383" s="3"/>
      <c r="G383" s="3"/>
      <c r="H383" s="1"/>
      <c r="J383" s="3"/>
      <c r="K383" s="47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B384" s="3"/>
      <c r="C384" s="3"/>
      <c r="D384" s="3"/>
      <c r="E384" s="3"/>
      <c r="G384" s="3"/>
      <c r="H384" s="1"/>
      <c r="J384" s="3"/>
      <c r="K384" s="47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B385" s="3"/>
      <c r="C385" s="3"/>
      <c r="D385" s="3"/>
      <c r="E385" s="3"/>
      <c r="G385" s="3"/>
      <c r="H385" s="1"/>
      <c r="J385" s="3"/>
      <c r="K385" s="47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B386" s="3"/>
      <c r="C386" s="3"/>
      <c r="D386" s="3"/>
      <c r="E386" s="3"/>
      <c r="G386" s="3"/>
      <c r="H386" s="1"/>
      <c r="J386" s="3"/>
      <c r="K386" s="47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B387" s="3"/>
      <c r="C387" s="3"/>
      <c r="D387" s="3"/>
      <c r="E387" s="3"/>
      <c r="G387" s="3"/>
      <c r="H387" s="1"/>
      <c r="J387" s="3"/>
      <c r="K387" s="47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B388" s="3"/>
      <c r="C388" s="3"/>
      <c r="D388" s="3"/>
      <c r="E388" s="3"/>
      <c r="G388" s="3"/>
      <c r="H388" s="1"/>
      <c r="J388" s="3"/>
      <c r="K388" s="47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B389" s="3"/>
      <c r="C389" s="3"/>
      <c r="D389" s="3"/>
      <c r="E389" s="3"/>
      <c r="G389" s="3"/>
      <c r="H389" s="1"/>
      <c r="J389" s="3"/>
      <c r="K389" s="47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B390" s="3"/>
      <c r="C390" s="3"/>
      <c r="D390" s="3"/>
      <c r="E390" s="3"/>
      <c r="G390" s="3"/>
      <c r="H390" s="1"/>
      <c r="J390" s="3"/>
      <c r="K390" s="47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B391" s="3"/>
      <c r="C391" s="3"/>
      <c r="D391" s="3"/>
      <c r="E391" s="3"/>
      <c r="G391" s="3"/>
      <c r="H391" s="1"/>
      <c r="J391" s="3"/>
      <c r="K391" s="47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B392" s="3"/>
      <c r="C392" s="3"/>
      <c r="D392" s="3"/>
      <c r="E392" s="3"/>
      <c r="G392" s="3"/>
      <c r="H392" s="1"/>
      <c r="J392" s="3"/>
      <c r="K392" s="47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B393" s="3"/>
      <c r="C393" s="3"/>
      <c r="D393" s="3"/>
      <c r="E393" s="3"/>
      <c r="G393" s="3"/>
      <c r="H393" s="1"/>
      <c r="J393" s="3"/>
      <c r="K393" s="47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B394" s="3"/>
      <c r="C394" s="3"/>
      <c r="D394" s="3"/>
      <c r="E394" s="3"/>
      <c r="G394" s="3"/>
      <c r="H394" s="1"/>
      <c r="J394" s="3"/>
      <c r="K394" s="47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B395" s="3"/>
      <c r="C395" s="3"/>
      <c r="D395" s="3"/>
      <c r="E395" s="3"/>
      <c r="G395" s="3"/>
      <c r="H395" s="1"/>
      <c r="J395" s="3"/>
      <c r="K395" s="47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B396" s="3"/>
      <c r="C396" s="3"/>
      <c r="D396" s="3"/>
      <c r="E396" s="3"/>
      <c r="G396" s="3"/>
      <c r="H396" s="1"/>
      <c r="J396" s="3"/>
      <c r="K396" s="47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B397" s="3"/>
      <c r="C397" s="3"/>
      <c r="D397" s="3"/>
      <c r="E397" s="3"/>
      <c r="G397" s="3"/>
      <c r="H397" s="1"/>
      <c r="J397" s="3"/>
      <c r="K397" s="47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B398" s="3"/>
      <c r="C398" s="3"/>
      <c r="D398" s="3"/>
      <c r="E398" s="3"/>
      <c r="G398" s="3"/>
      <c r="H398" s="1"/>
      <c r="J398" s="3"/>
      <c r="K398" s="47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B399" s="3"/>
      <c r="C399" s="3"/>
      <c r="D399" s="3"/>
      <c r="E399" s="3"/>
      <c r="G399" s="3"/>
      <c r="H399" s="1"/>
      <c r="J399" s="3"/>
      <c r="K399" s="47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B400" s="3"/>
      <c r="C400" s="3"/>
      <c r="D400" s="3"/>
      <c r="E400" s="3"/>
      <c r="G400" s="3"/>
      <c r="H400" s="1"/>
      <c r="J400" s="3"/>
      <c r="K400" s="47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B401" s="3"/>
      <c r="C401" s="3"/>
      <c r="D401" s="3"/>
      <c r="E401" s="3"/>
      <c r="G401" s="3"/>
      <c r="H401" s="1"/>
      <c r="J401" s="3"/>
      <c r="K401" s="47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B402" s="3"/>
      <c r="C402" s="3"/>
      <c r="D402" s="3"/>
      <c r="E402" s="3"/>
      <c r="G402" s="3"/>
      <c r="H402" s="1"/>
      <c r="J402" s="3"/>
      <c r="K402" s="47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B403" s="3"/>
      <c r="C403" s="3"/>
      <c r="D403" s="3"/>
      <c r="E403" s="3"/>
      <c r="G403" s="3"/>
      <c r="H403" s="1"/>
      <c r="J403" s="3"/>
      <c r="K403" s="47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B404" s="3"/>
      <c r="C404" s="3"/>
      <c r="D404" s="3"/>
      <c r="E404" s="3"/>
      <c r="G404" s="3"/>
      <c r="H404" s="1"/>
      <c r="J404" s="3"/>
      <c r="K404" s="47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B405" s="3"/>
      <c r="C405" s="3"/>
      <c r="D405" s="3"/>
      <c r="E405" s="3"/>
      <c r="G405" s="3"/>
      <c r="H405" s="1"/>
      <c r="J405" s="3"/>
      <c r="K405" s="47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B406" s="3"/>
      <c r="C406" s="3"/>
      <c r="D406" s="3"/>
      <c r="E406" s="3"/>
      <c r="G406" s="3"/>
      <c r="H406" s="1"/>
      <c r="J406" s="3"/>
      <c r="K406" s="47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B407" s="3"/>
      <c r="C407" s="3"/>
      <c r="D407" s="3"/>
      <c r="E407" s="3"/>
      <c r="G407" s="3"/>
      <c r="H407" s="1"/>
      <c r="J407" s="3"/>
      <c r="K407" s="47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B408" s="3"/>
      <c r="C408" s="3"/>
      <c r="D408" s="3"/>
      <c r="E408" s="3"/>
      <c r="G408" s="3"/>
      <c r="H408" s="1"/>
      <c r="J408" s="3"/>
      <c r="K408" s="47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B409" s="3"/>
      <c r="C409" s="3"/>
      <c r="D409" s="3"/>
      <c r="E409" s="3"/>
      <c r="G409" s="3"/>
      <c r="H409" s="1"/>
      <c r="J409" s="3"/>
      <c r="K409" s="47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B410" s="3"/>
      <c r="C410" s="3"/>
      <c r="D410" s="3"/>
      <c r="E410" s="3"/>
      <c r="G410" s="3"/>
      <c r="H410" s="1"/>
      <c r="J410" s="3"/>
      <c r="K410" s="47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B411" s="3"/>
      <c r="C411" s="3"/>
      <c r="D411" s="3"/>
      <c r="E411" s="3"/>
      <c r="G411" s="3"/>
      <c r="H411" s="1"/>
      <c r="J411" s="3"/>
      <c r="K411" s="47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B412" s="3"/>
      <c r="C412" s="3"/>
      <c r="D412" s="3"/>
      <c r="E412" s="3"/>
      <c r="G412" s="3"/>
      <c r="H412" s="1"/>
      <c r="J412" s="3"/>
      <c r="K412" s="47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B413" s="3"/>
      <c r="C413" s="3"/>
      <c r="D413" s="3"/>
      <c r="E413" s="3"/>
      <c r="G413" s="3"/>
      <c r="H413" s="1"/>
      <c r="J413" s="3"/>
      <c r="K413" s="47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B414" s="3"/>
      <c r="C414" s="3"/>
      <c r="D414" s="3"/>
      <c r="E414" s="3"/>
      <c r="G414" s="3"/>
      <c r="H414" s="1"/>
      <c r="J414" s="3"/>
      <c r="K414" s="47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B415" s="3"/>
      <c r="C415" s="3"/>
      <c r="D415" s="3"/>
      <c r="E415" s="3"/>
      <c r="G415" s="3"/>
      <c r="H415" s="1"/>
      <c r="J415" s="3"/>
      <c r="K415" s="47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B416" s="3"/>
      <c r="C416" s="3"/>
      <c r="D416" s="3"/>
      <c r="E416" s="3"/>
      <c r="G416" s="3"/>
      <c r="H416" s="1"/>
      <c r="J416" s="3"/>
      <c r="K416" s="47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B417" s="3"/>
      <c r="C417" s="3"/>
      <c r="D417" s="3"/>
      <c r="E417" s="3"/>
      <c r="G417" s="3"/>
      <c r="H417" s="1"/>
      <c r="J417" s="3"/>
      <c r="K417" s="47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B418" s="3"/>
      <c r="C418" s="3"/>
      <c r="D418" s="3"/>
      <c r="E418" s="3"/>
      <c r="G418" s="3"/>
      <c r="H418" s="1"/>
      <c r="J418" s="3"/>
      <c r="K418" s="47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B419" s="3"/>
      <c r="C419" s="3"/>
      <c r="D419" s="3"/>
      <c r="E419" s="3"/>
      <c r="G419" s="3"/>
      <c r="H419" s="1"/>
      <c r="J419" s="3"/>
      <c r="K419" s="47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B420" s="3"/>
      <c r="C420" s="3"/>
      <c r="D420" s="3"/>
      <c r="E420" s="3"/>
      <c r="G420" s="3"/>
      <c r="H420" s="1"/>
      <c r="J420" s="3"/>
      <c r="K420" s="47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B421" s="3"/>
      <c r="C421" s="3"/>
      <c r="D421" s="3"/>
      <c r="E421" s="3"/>
      <c r="G421" s="3"/>
      <c r="H421" s="1"/>
      <c r="J421" s="3"/>
      <c r="K421" s="47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B422" s="3"/>
      <c r="C422" s="3"/>
      <c r="D422" s="3"/>
      <c r="E422" s="3"/>
      <c r="G422" s="3"/>
      <c r="H422" s="1"/>
      <c r="J422" s="3"/>
      <c r="K422" s="47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B423" s="3"/>
      <c r="C423" s="3"/>
      <c r="D423" s="3"/>
      <c r="E423" s="3"/>
      <c r="G423" s="3"/>
      <c r="H423" s="1"/>
      <c r="J423" s="3"/>
      <c r="K423" s="47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B424" s="3"/>
      <c r="C424" s="3"/>
      <c r="D424" s="3"/>
      <c r="E424" s="3"/>
      <c r="G424" s="3"/>
      <c r="H424" s="1"/>
      <c r="J424" s="3"/>
      <c r="K424" s="47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B425" s="3"/>
      <c r="C425" s="3"/>
      <c r="D425" s="3"/>
      <c r="E425" s="3"/>
      <c r="G425" s="3"/>
      <c r="H425" s="1"/>
      <c r="J425" s="3"/>
      <c r="K425" s="47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B426" s="3"/>
      <c r="C426" s="3"/>
      <c r="D426" s="3"/>
      <c r="E426" s="3"/>
      <c r="G426" s="3"/>
      <c r="H426" s="1"/>
      <c r="J426" s="3"/>
      <c r="K426" s="47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B427" s="3"/>
      <c r="C427" s="3"/>
      <c r="D427" s="3"/>
      <c r="E427" s="3"/>
      <c r="G427" s="3"/>
      <c r="H427" s="1"/>
      <c r="J427" s="3"/>
      <c r="K427" s="47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B428" s="3"/>
      <c r="C428" s="3"/>
      <c r="D428" s="3"/>
      <c r="E428" s="3"/>
      <c r="G428" s="3"/>
      <c r="H428" s="1"/>
      <c r="J428" s="3"/>
      <c r="K428" s="47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B429" s="3"/>
      <c r="C429" s="3"/>
      <c r="D429" s="3"/>
      <c r="E429" s="3"/>
      <c r="G429" s="3"/>
      <c r="H429" s="1"/>
      <c r="J429" s="3"/>
      <c r="K429" s="47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B430" s="3"/>
      <c r="C430" s="3"/>
      <c r="D430" s="3"/>
      <c r="E430" s="3"/>
      <c r="G430" s="3"/>
      <c r="H430" s="1"/>
      <c r="J430" s="3"/>
      <c r="K430" s="47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B431" s="3"/>
      <c r="C431" s="3"/>
      <c r="D431" s="3"/>
      <c r="E431" s="3"/>
      <c r="G431" s="3"/>
      <c r="H431" s="1"/>
      <c r="J431" s="3"/>
      <c r="K431" s="47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B432" s="3"/>
      <c r="C432" s="3"/>
      <c r="D432" s="3"/>
      <c r="E432" s="3"/>
      <c r="G432" s="3"/>
      <c r="H432" s="1"/>
      <c r="J432" s="3"/>
      <c r="K432" s="47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B433" s="3"/>
      <c r="C433" s="3"/>
      <c r="D433" s="3"/>
      <c r="E433" s="3"/>
      <c r="G433" s="3"/>
      <c r="H433" s="1"/>
      <c r="J433" s="3"/>
      <c r="K433" s="47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B434" s="3"/>
      <c r="C434" s="3"/>
      <c r="D434" s="3"/>
      <c r="E434" s="3"/>
      <c r="G434" s="3"/>
      <c r="H434" s="1"/>
      <c r="J434" s="3"/>
      <c r="K434" s="47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B435" s="3"/>
      <c r="C435" s="3"/>
      <c r="D435" s="3"/>
      <c r="E435" s="3"/>
      <c r="G435" s="3"/>
      <c r="H435" s="1"/>
      <c r="J435" s="3"/>
      <c r="K435" s="47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B436" s="3"/>
      <c r="C436" s="3"/>
      <c r="D436" s="3"/>
      <c r="E436" s="3"/>
      <c r="G436" s="3"/>
      <c r="H436" s="1"/>
      <c r="J436" s="3"/>
      <c r="K436" s="47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B437" s="3"/>
      <c r="C437" s="3"/>
      <c r="D437" s="3"/>
      <c r="E437" s="3"/>
      <c r="G437" s="3"/>
      <c r="H437" s="1"/>
      <c r="J437" s="3"/>
      <c r="K437" s="47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B438" s="3"/>
      <c r="C438" s="3"/>
      <c r="D438" s="3"/>
      <c r="E438" s="3"/>
      <c r="G438" s="3"/>
      <c r="H438" s="1"/>
      <c r="J438" s="3"/>
      <c r="K438" s="47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B439" s="3"/>
      <c r="C439" s="3"/>
      <c r="D439" s="3"/>
      <c r="E439" s="3"/>
      <c r="G439" s="3"/>
      <c r="H439" s="1"/>
      <c r="J439" s="3"/>
      <c r="K439" s="47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B440" s="3"/>
      <c r="C440" s="3"/>
      <c r="D440" s="3"/>
      <c r="E440" s="3"/>
      <c r="G440" s="3"/>
      <c r="H440" s="1"/>
      <c r="J440" s="3"/>
      <c r="K440" s="47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B441" s="3"/>
      <c r="C441" s="3"/>
      <c r="D441" s="3"/>
      <c r="E441" s="3"/>
      <c r="G441" s="3"/>
      <c r="H441" s="1"/>
      <c r="J441" s="3"/>
      <c r="K441" s="47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B442" s="3"/>
      <c r="C442" s="3"/>
      <c r="D442" s="3"/>
      <c r="E442" s="3"/>
      <c r="G442" s="3"/>
      <c r="H442" s="1"/>
      <c r="J442" s="3"/>
      <c r="K442" s="47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B443" s="3"/>
      <c r="C443" s="3"/>
      <c r="D443" s="3"/>
      <c r="E443" s="3"/>
      <c r="G443" s="3"/>
      <c r="H443" s="1"/>
      <c r="J443" s="3"/>
      <c r="K443" s="47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B444" s="3"/>
      <c r="C444" s="3"/>
      <c r="D444" s="3"/>
      <c r="E444" s="3"/>
      <c r="G444" s="3"/>
      <c r="H444" s="1"/>
      <c r="J444" s="3"/>
      <c r="K444" s="47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B445" s="3"/>
      <c r="C445" s="3"/>
      <c r="D445" s="3"/>
      <c r="E445" s="3"/>
      <c r="G445" s="3"/>
      <c r="H445" s="1"/>
      <c r="J445" s="3"/>
      <c r="K445" s="47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B446" s="3"/>
      <c r="C446" s="3"/>
      <c r="D446" s="3"/>
      <c r="E446" s="3"/>
      <c r="G446" s="3"/>
      <c r="H446" s="1"/>
      <c r="J446" s="3"/>
      <c r="K446" s="47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B447" s="3"/>
      <c r="C447" s="3"/>
      <c r="D447" s="3"/>
      <c r="E447" s="3"/>
      <c r="G447" s="3"/>
      <c r="H447" s="1"/>
      <c r="J447" s="3"/>
      <c r="K447" s="47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B448" s="3"/>
      <c r="C448" s="3"/>
      <c r="D448" s="3"/>
      <c r="E448" s="3"/>
      <c r="G448" s="3"/>
      <c r="H448" s="1"/>
      <c r="J448" s="3"/>
      <c r="K448" s="47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B449" s="3"/>
      <c r="C449" s="3"/>
      <c r="D449" s="3"/>
      <c r="E449" s="3"/>
      <c r="G449" s="3"/>
      <c r="H449" s="1"/>
      <c r="J449" s="3"/>
      <c r="K449" s="47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B450" s="3"/>
      <c r="C450" s="3"/>
      <c r="D450" s="3"/>
      <c r="E450" s="3"/>
      <c r="G450" s="3"/>
      <c r="H450" s="1"/>
      <c r="J450" s="3"/>
      <c r="K450" s="47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B451" s="3"/>
      <c r="C451" s="3"/>
      <c r="D451" s="3"/>
      <c r="E451" s="3"/>
      <c r="G451" s="3"/>
      <c r="H451" s="1"/>
      <c r="J451" s="3"/>
      <c r="K451" s="47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B452" s="3"/>
      <c r="C452" s="3"/>
      <c r="D452" s="3"/>
      <c r="E452" s="3"/>
      <c r="G452" s="3"/>
      <c r="H452" s="1"/>
      <c r="J452" s="3"/>
      <c r="K452" s="47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B453" s="3"/>
      <c r="C453" s="3"/>
      <c r="D453" s="3"/>
      <c r="E453" s="3"/>
      <c r="G453" s="3"/>
      <c r="H453" s="1"/>
      <c r="J453" s="3"/>
      <c r="K453" s="47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B454" s="3"/>
      <c r="C454" s="3"/>
      <c r="D454" s="3"/>
      <c r="E454" s="3"/>
      <c r="G454" s="3"/>
      <c r="H454" s="1"/>
      <c r="J454" s="3"/>
      <c r="K454" s="47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B455" s="3"/>
      <c r="C455" s="3"/>
      <c r="D455" s="3"/>
      <c r="E455" s="3"/>
      <c r="G455" s="3"/>
      <c r="H455" s="1"/>
      <c r="J455" s="3"/>
      <c r="K455" s="47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B456" s="3"/>
      <c r="C456" s="3"/>
      <c r="D456" s="3"/>
      <c r="E456" s="3"/>
      <c r="G456" s="3"/>
      <c r="H456" s="1"/>
      <c r="J456" s="3"/>
      <c r="K456" s="47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B457" s="3"/>
      <c r="C457" s="3"/>
      <c r="D457" s="3"/>
      <c r="E457" s="3"/>
      <c r="G457" s="3"/>
      <c r="H457" s="1"/>
      <c r="J457" s="3"/>
      <c r="K457" s="47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B458" s="3"/>
      <c r="C458" s="3"/>
      <c r="D458" s="3"/>
      <c r="E458" s="3"/>
      <c r="G458" s="3"/>
      <c r="H458" s="1"/>
      <c r="J458" s="3"/>
      <c r="K458" s="47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B459" s="3"/>
      <c r="C459" s="3"/>
      <c r="D459" s="3"/>
      <c r="E459" s="3"/>
      <c r="G459" s="3"/>
      <c r="H459" s="1"/>
      <c r="J459" s="3"/>
      <c r="K459" s="47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B460" s="3"/>
      <c r="C460" s="3"/>
      <c r="D460" s="3"/>
      <c r="E460" s="3"/>
      <c r="G460" s="3"/>
      <c r="H460" s="1"/>
      <c r="J460" s="3"/>
      <c r="K460" s="47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B461" s="3"/>
      <c r="C461" s="3"/>
      <c r="D461" s="3"/>
      <c r="E461" s="3"/>
      <c r="G461" s="3"/>
      <c r="H461" s="1"/>
      <c r="J461" s="3"/>
      <c r="K461" s="47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B462" s="3"/>
      <c r="C462" s="3"/>
      <c r="D462" s="3"/>
      <c r="E462" s="3"/>
      <c r="G462" s="3"/>
      <c r="H462" s="1"/>
      <c r="J462" s="3"/>
      <c r="K462" s="47"/>
      <c r="L462" s="3"/>
      <c r="M462" s="3"/>
      <c r="N462" s="3"/>
      <c r="O462" s="3"/>
      <c r="P462" s="3"/>
      <c r="Q462" s="3"/>
      <c r="R462" s="3"/>
      <c r="S462" s="3"/>
      <c r="T462" s="3"/>
      <c r="Y462" s="3"/>
    </row>
    <row r="463" spans="1:25">
      <c r="A463" s="3"/>
      <c r="B463" s="3"/>
      <c r="C463" s="3"/>
      <c r="D463" s="3"/>
      <c r="E463" s="3"/>
      <c r="G463" s="3"/>
      <c r="H463" s="1"/>
      <c r="J463" s="3"/>
      <c r="K463" s="47"/>
      <c r="L463" s="3"/>
      <c r="M463" s="3"/>
      <c r="N463" s="3"/>
      <c r="O463" s="3"/>
      <c r="P463" s="3"/>
      <c r="Q463" s="3"/>
      <c r="R463" s="3"/>
      <c r="S463" s="3"/>
      <c r="T463" s="3"/>
      <c r="Y463" s="3"/>
    </row>
    <row r="464" spans="1:25">
      <c r="A464" s="3"/>
      <c r="B464" s="3"/>
      <c r="C464" s="3"/>
      <c r="D464" s="3"/>
      <c r="E464" s="3"/>
      <c r="G464" s="3"/>
      <c r="H464" s="1"/>
      <c r="J464" s="3"/>
      <c r="K464" s="47"/>
      <c r="L464" s="3"/>
      <c r="M464" s="3"/>
      <c r="N464" s="3"/>
      <c r="O464" s="3"/>
      <c r="P464" s="3"/>
      <c r="Q464" s="3"/>
      <c r="R464" s="3"/>
      <c r="S464" s="3"/>
      <c r="T464" s="3"/>
      <c r="Y464" s="3"/>
    </row>
    <row r="465" spans="1:25">
      <c r="A465" s="3"/>
      <c r="B465" s="3"/>
      <c r="C465" s="3"/>
      <c r="D465" s="3"/>
      <c r="E465" s="3"/>
      <c r="G465" s="3"/>
      <c r="H465" s="1"/>
      <c r="J465" s="3"/>
      <c r="K465" s="47"/>
      <c r="L465" s="3"/>
      <c r="M465" s="3"/>
      <c r="N465" s="3"/>
      <c r="O465" s="3"/>
      <c r="P465" s="3"/>
      <c r="Q465" s="3"/>
      <c r="R465" s="3"/>
      <c r="S465" s="3"/>
      <c r="T465" s="3"/>
      <c r="Y465" s="3"/>
    </row>
    <row r="466" spans="1:25">
      <c r="A466" s="3"/>
      <c r="B466" s="3"/>
      <c r="C466" s="3"/>
      <c r="D466" s="3"/>
      <c r="E466" s="3"/>
      <c r="G466" s="3"/>
      <c r="H466" s="1"/>
      <c r="J466" s="3"/>
      <c r="K466" s="47"/>
      <c r="L466" s="3"/>
      <c r="M466" s="3"/>
      <c r="N466" s="3"/>
      <c r="O466" s="3"/>
      <c r="P466" s="3"/>
      <c r="Q466" s="3"/>
      <c r="R466" s="3"/>
      <c r="S466" s="3"/>
      <c r="T466" s="3"/>
      <c r="Y466" s="3"/>
    </row>
    <row r="467" spans="1:25">
      <c r="A467" s="3"/>
      <c r="B467" s="3"/>
      <c r="C467" s="3"/>
      <c r="D467" s="3"/>
      <c r="E467" s="3"/>
      <c r="G467" s="3"/>
      <c r="H467" s="1"/>
      <c r="J467" s="3"/>
      <c r="K467" s="47"/>
      <c r="L467" s="3"/>
      <c r="M467" s="3"/>
      <c r="N467" s="3"/>
      <c r="O467" s="3"/>
      <c r="P467" s="3"/>
      <c r="Q467" s="3"/>
      <c r="R467" s="3"/>
      <c r="S467" s="3"/>
      <c r="T467" s="3"/>
      <c r="Y467" s="3"/>
    </row>
    <row r="468" spans="1:25">
      <c r="A468" s="3"/>
      <c r="B468" s="3"/>
      <c r="C468" s="3"/>
      <c r="D468" s="3"/>
      <c r="E468" s="3"/>
      <c r="G468" s="3"/>
      <c r="H468" s="1"/>
      <c r="J468" s="3"/>
      <c r="K468" s="47"/>
      <c r="L468" s="3"/>
      <c r="M468" s="3"/>
      <c r="N468" s="3"/>
      <c r="O468" s="3"/>
      <c r="P468" s="3"/>
      <c r="Q468" s="3"/>
      <c r="R468" s="3"/>
      <c r="S468" s="3"/>
      <c r="T468" s="3"/>
      <c r="Y468" s="3"/>
    </row>
    <row r="469" spans="1:25">
      <c r="A469" s="3"/>
      <c r="B469" s="3"/>
      <c r="C469" s="3"/>
      <c r="D469" s="3"/>
      <c r="E469" s="3"/>
      <c r="G469" s="3"/>
      <c r="H469" s="1"/>
      <c r="J469" s="3"/>
      <c r="K469" s="47"/>
      <c r="L469" s="3"/>
      <c r="M469" s="3"/>
      <c r="N469" s="3"/>
      <c r="O469" s="3"/>
      <c r="P469" s="3"/>
      <c r="Q469" s="3"/>
      <c r="R469" s="3"/>
      <c r="S469" s="3"/>
      <c r="T469" s="3"/>
      <c r="Y469" s="3"/>
    </row>
    <row r="470" spans="1:25">
      <c r="A470" s="3"/>
      <c r="B470" s="3"/>
      <c r="C470" s="3"/>
      <c r="D470" s="3"/>
      <c r="E470" s="3"/>
      <c r="G470" s="3"/>
      <c r="H470" s="1"/>
      <c r="J470" s="3"/>
      <c r="K470" s="47"/>
      <c r="L470" s="3"/>
      <c r="M470" s="3"/>
      <c r="N470" s="3"/>
      <c r="O470" s="3"/>
      <c r="P470" s="3"/>
      <c r="Q470" s="3"/>
      <c r="R470" s="3"/>
      <c r="S470" s="3"/>
      <c r="T470" s="3"/>
      <c r="Y470" s="3"/>
    </row>
    <row r="471" spans="1:25">
      <c r="A471" s="3"/>
      <c r="B471" s="3"/>
      <c r="C471" s="3"/>
      <c r="D471" s="3"/>
      <c r="E471" s="3"/>
      <c r="G471" s="3"/>
      <c r="H471" s="1"/>
      <c r="J471" s="3"/>
      <c r="K471" s="47"/>
      <c r="L471" s="3"/>
      <c r="M471" s="3"/>
      <c r="N471" s="3"/>
      <c r="O471" s="3"/>
      <c r="P471" s="3"/>
      <c r="Q471" s="3"/>
      <c r="R471" s="3"/>
      <c r="S471" s="3"/>
      <c r="T471" s="3"/>
      <c r="Y471" s="3"/>
    </row>
    <row r="472" spans="1:25">
      <c r="A472" s="3"/>
      <c r="B472" s="3"/>
      <c r="C472" s="3"/>
      <c r="D472" s="3"/>
      <c r="E472" s="3"/>
      <c r="G472" s="3"/>
      <c r="H472" s="1"/>
      <c r="J472" s="3"/>
      <c r="K472" s="47"/>
      <c r="L472" s="3"/>
      <c r="M472" s="3"/>
      <c r="N472" s="3"/>
      <c r="O472" s="3"/>
      <c r="P472" s="3"/>
      <c r="Q472" s="3"/>
      <c r="R472" s="3"/>
      <c r="S472" s="3"/>
      <c r="T472" s="3"/>
      <c r="Y472" s="3"/>
    </row>
    <row r="473" spans="1:25">
      <c r="A473" s="3"/>
      <c r="B473" s="3"/>
      <c r="C473" s="3"/>
      <c r="D473" s="3"/>
      <c r="E473" s="3"/>
      <c r="G473" s="3"/>
      <c r="H473" s="1"/>
      <c r="J473" s="3"/>
      <c r="K473" s="47"/>
      <c r="L473" s="3"/>
      <c r="M473" s="3"/>
      <c r="N473" s="3"/>
      <c r="O473" s="3"/>
      <c r="P473" s="3"/>
      <c r="Q473" s="3"/>
      <c r="R473" s="3"/>
      <c r="S473" s="3"/>
      <c r="T473" s="3"/>
      <c r="Y473" s="3"/>
    </row>
    <row r="474" spans="1:25">
      <c r="A474" s="3"/>
      <c r="B474" s="3"/>
      <c r="C474" s="3"/>
      <c r="D474" s="3"/>
      <c r="E474" s="3"/>
      <c r="G474" s="3"/>
      <c r="H474" s="1"/>
      <c r="J474" s="3"/>
      <c r="K474" s="47"/>
      <c r="L474" s="3"/>
      <c r="M474" s="3"/>
      <c r="N474" s="3"/>
      <c r="O474" s="3"/>
      <c r="P474" s="3"/>
      <c r="Q474" s="3"/>
      <c r="R474" s="3"/>
      <c r="S474" s="3"/>
      <c r="T474" s="3"/>
      <c r="Y474" s="3"/>
    </row>
    <row r="475" spans="1:25">
      <c r="A475" s="3"/>
      <c r="B475" s="3"/>
      <c r="C475" s="3"/>
      <c r="D475" s="3"/>
      <c r="E475" s="3"/>
      <c r="G475" s="3"/>
      <c r="H475" s="1"/>
      <c r="J475" s="3"/>
      <c r="K475" s="47"/>
      <c r="L475" s="3"/>
      <c r="M475" s="3"/>
      <c r="N475" s="3"/>
      <c r="O475" s="3"/>
      <c r="P475" s="3"/>
      <c r="Q475" s="3"/>
      <c r="R475" s="3"/>
      <c r="S475" s="3"/>
      <c r="T475" s="3"/>
      <c r="Y475" s="3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2021-12-09T06:54:00Z</dcterms:created>
  <dcterms:modified xsi:type="dcterms:W3CDTF">2021-12-31T07:54:07Z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