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<sst xmlns="http://schemas.openxmlformats.org/spreadsheetml/2006/main" count="43">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</sst>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5" fillId="4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45" borderId="5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7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5" borderId="4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7" sqref="J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39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39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19" t="s">
        <v>9</v>
      </c>
      <c r="O3" s="19"/>
      <c r="P3" s="19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39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20"/>
      <c r="N5" s="21"/>
      <c r="O5" s="21"/>
      <c r="P5" s="21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39"/>
    </row>
    <row r="6" spans="1:33">
      <c r="A6" s="7">
        <v>44536</v>
      </c>
      <c r="B6" s="8">
        <v>27.9</v>
      </c>
      <c r="C6" s="8">
        <v>28.84</v>
      </c>
      <c r="D6" s="8">
        <v>29.7</v>
      </c>
      <c r="E6" s="8">
        <v>27.69</v>
      </c>
      <c r="F6" s="8">
        <v>26.78</v>
      </c>
      <c r="G6" s="8">
        <v>25.93</v>
      </c>
      <c r="H6" s="8">
        <v>25.15</v>
      </c>
      <c r="I6" s="9">
        <v>1</v>
      </c>
      <c r="J6" s="16">
        <v>0.0314</v>
      </c>
      <c r="K6" s="16">
        <f>(B6-VLOOKUP([1]交易计划及执行表!$A$11,[1]交易计划及执行表!$A$4:$BL10004,5,FALSE))/VLOOKUP([1]交易计划及执行表!$A$11,[1]交易计划及执行表!$A$4:$BL10004,5,FALSE)</f>
        <v>-0.0165667959111739</v>
      </c>
      <c r="L6" s="16">
        <f>I6/(ROW()-5)</f>
        <v>1</v>
      </c>
      <c r="M6" s="22">
        <f>IF(B6&gt;(D6-(D6-E6)/2),1,-1)</f>
        <v>-1</v>
      </c>
      <c r="N6" s="9" t="str">
        <f>IF(B6&lt;F6,"是","否")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25" t="str">
        <f>IF(I6/(ROW()-5)&gt;0.5,"是","否")</f>
        <v>是</v>
      </c>
      <c r="T6" s="9" t="str">
        <f>IF(SUM($M$6:$M6)&gt;0,"是","否")</f>
        <v>否</v>
      </c>
      <c r="U6" s="9" t="s">
        <v>42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8">
        <v>26.31</v>
      </c>
      <c r="AG6" s="3">
        <f>AF6-VLOOKUP([1]交易计划及执行表!$A$11,[1]交易计划及执行表!$A$4:$BL10005,5,FALSE)</f>
        <v>-2.06</v>
      </c>
    </row>
    <row r="7" spans="1:33">
      <c r="A7" s="7">
        <v>44537</v>
      </c>
      <c r="B7" s="8">
        <v>26.73</v>
      </c>
      <c r="C7" s="8">
        <v>28.1</v>
      </c>
      <c r="D7" s="8">
        <v>28.18</v>
      </c>
      <c r="E7" s="8">
        <v>25.99</v>
      </c>
      <c r="F7" s="8">
        <v>26.77</v>
      </c>
      <c r="G7" s="8">
        <v>25.96</v>
      </c>
      <c r="H7" s="8">
        <v>25.94</v>
      </c>
      <c r="I7" s="9">
        <v>1</v>
      </c>
      <c r="J7" s="17">
        <f>(B7-B6)/B6</f>
        <v>-0.0419354838709677</v>
      </c>
      <c r="K7" s="17">
        <f>(B7-VLOOKUP([1]交易计划及执行表!$A$11,[1]交易计划及执行表!$A$4:$BL10005,5,FALSE))/VLOOKUP([1]交易计划及执行表!$A$11,[1]交易计划及执行表!$A$4:$BL10005,5,FALSE)</f>
        <v>-0.0578075431794149</v>
      </c>
      <c r="L7" s="16">
        <f>I7/(ROW()-5)</f>
        <v>0.5</v>
      </c>
      <c r="M7" s="22">
        <f>IF(B7&gt;(D7-(D7-E7)/2),1,-1)</f>
        <v>-1</v>
      </c>
      <c r="N7" s="22" t="str">
        <f>IF(B7&lt;F7,"是","否")</f>
        <v>是</v>
      </c>
      <c r="O7" s="9" t="s">
        <v>41</v>
      </c>
      <c r="P7" s="9" t="s">
        <v>41</v>
      </c>
      <c r="Q7" s="9" t="s">
        <v>41</v>
      </c>
      <c r="R7" s="9" t="s">
        <v>41</v>
      </c>
      <c r="S7" s="26" t="str">
        <f>IF(I7/(ROW()-5)&gt;0.5,"是","否")</f>
        <v>否</v>
      </c>
      <c r="T7" s="9" t="str">
        <f>IF(SUM($M$6:$M7)&gt;0,"是","否")</f>
        <v>否</v>
      </c>
      <c r="U7" s="33" t="s">
        <v>41</v>
      </c>
      <c r="V7" s="9"/>
      <c r="W7" s="8"/>
      <c r="X7" s="3"/>
      <c r="Y7" s="3"/>
      <c r="Z7" s="3"/>
      <c r="AA7" s="3"/>
      <c r="AB7" s="3"/>
      <c r="AC7" s="3"/>
      <c r="AD7" s="3"/>
      <c r="AE7" s="3"/>
      <c r="AF7" s="38">
        <f>IF(AND(G7-VLOOKUP([1]交易计划及执行表!$A$7,[1]交易计划及执行表!$A$4:$BL10004,5,FALSE)&gt;0,G7&gt;G6),G7,AF6)</f>
        <v>26.31</v>
      </c>
      <c r="AG7" s="3">
        <f>AF7-VLOOKUP([1]交易计划及执行表!$A$11,[1]交易计划及执行表!$A$4:$BL10006,5,FALSE)</f>
        <v>-2.06</v>
      </c>
    </row>
    <row r="8" spans="1:32">
      <c r="A8" s="7">
        <v>44538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8"/>
    </row>
    <row r="9" spans="1:32">
      <c r="A9" s="7">
        <v>44539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8"/>
    </row>
    <row r="10" spans="1:32">
      <c r="A10" s="7">
        <v>44540</v>
      </c>
      <c r="B10" s="8"/>
      <c r="C10" s="8"/>
      <c r="D10" s="8"/>
      <c r="E10" s="8"/>
      <c r="F10" s="8"/>
      <c r="G10" s="8"/>
      <c r="H10" s="8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8"/>
    </row>
    <row r="11" spans="1:32">
      <c r="A11" s="7">
        <v>44541</v>
      </c>
      <c r="B11" s="8"/>
      <c r="C11" s="8"/>
      <c r="D11" s="8"/>
      <c r="E11" s="8"/>
      <c r="F11" s="8"/>
      <c r="G11" s="8"/>
      <c r="H11" s="8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8"/>
      <c r="X11" s="3"/>
      <c r="Y11" s="3"/>
      <c r="Z11" s="3"/>
      <c r="AA11" s="3"/>
      <c r="AB11" s="3"/>
      <c r="AC11" s="3"/>
      <c r="AD11" s="3"/>
      <c r="AE11" s="3"/>
      <c r="AF11" s="38"/>
    </row>
    <row r="12" spans="1:32">
      <c r="A12" s="7">
        <v>44542</v>
      </c>
      <c r="B12" s="8"/>
      <c r="C12" s="8"/>
      <c r="D12" s="8"/>
      <c r="E12" s="8"/>
      <c r="F12" s="8"/>
      <c r="G12" s="8"/>
      <c r="H12" s="8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8"/>
      <c r="X12" s="3"/>
      <c r="Y12" s="3"/>
      <c r="Z12" s="3"/>
      <c r="AA12" s="3"/>
      <c r="AB12" s="3"/>
      <c r="AC12" s="3"/>
      <c r="AD12" s="3"/>
      <c r="AE12" s="3"/>
      <c r="AF12" s="38"/>
    </row>
    <row r="13" spans="1:32">
      <c r="A13" s="7">
        <v>44543</v>
      </c>
      <c r="B13" s="8"/>
      <c r="C13" s="8"/>
      <c r="D13" s="8"/>
      <c r="E13" s="8"/>
      <c r="F13" s="8"/>
      <c r="G13" s="8"/>
      <c r="H13" s="8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8"/>
      <c r="X13" s="3"/>
      <c r="Y13" s="3"/>
      <c r="Z13" s="3"/>
      <c r="AA13" s="3"/>
      <c r="AB13" s="3"/>
      <c r="AC13" s="3"/>
      <c r="AD13" s="3"/>
      <c r="AE13" s="3"/>
      <c r="AF13" s="38"/>
    </row>
    <row r="14" spans="1:32">
      <c r="A14" s="7">
        <v>44544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8"/>
      <c r="X14" s="3"/>
      <c r="Y14" s="3"/>
      <c r="Z14" s="3"/>
      <c r="AA14" s="3"/>
      <c r="AB14" s="3"/>
      <c r="AC14" s="3"/>
      <c r="AD14" s="3"/>
      <c r="AE14" s="3"/>
      <c r="AF14" s="38"/>
    </row>
    <row r="15" spans="1:32">
      <c r="A15" s="7">
        <v>44545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8"/>
    </row>
    <row r="16" spans="1:32">
      <c r="A16" s="7">
        <v>44546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8"/>
    </row>
    <row r="17" spans="1:32">
      <c r="A17" s="7">
        <v>44547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8"/>
    </row>
    <row r="18" spans="1:32">
      <c r="A18" s="7">
        <v>44548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8"/>
    </row>
    <row r="19" spans="1:32">
      <c r="A19" s="7">
        <v>44549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8"/>
    </row>
    <row r="20" spans="1:32">
      <c r="A20" s="7">
        <v>44550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8"/>
    </row>
    <row r="21" spans="1:32">
      <c r="A21" s="7">
        <v>44551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8"/>
    </row>
    <row r="22" spans="1:32">
      <c r="A22" s="7">
        <v>44552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8"/>
    </row>
    <row r="23" spans="1:32">
      <c r="A23" s="7">
        <v>44553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8"/>
    </row>
    <row r="24" spans="1:32">
      <c r="A24" s="7">
        <v>44554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8"/>
    </row>
    <row r="25" spans="1:32">
      <c r="A25" s="7">
        <v>44555</v>
      </c>
      <c r="B25" s="8"/>
      <c r="C25" s="8"/>
      <c r="D25" s="8"/>
      <c r="E25" s="8"/>
      <c r="F25" s="8"/>
      <c r="G25" s="8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8"/>
    </row>
    <row r="26" spans="1:32">
      <c r="A26" s="7">
        <v>44556</v>
      </c>
      <c r="B26" s="8"/>
      <c r="C26" s="8"/>
      <c r="D26" s="8"/>
      <c r="E26" s="8"/>
      <c r="F26" s="8"/>
      <c r="G26" s="8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8"/>
    </row>
    <row r="27" spans="1:32">
      <c r="A27" s="7">
        <v>44557</v>
      </c>
      <c r="B27" s="8"/>
      <c r="C27" s="8"/>
      <c r="D27" s="8"/>
      <c r="E27" s="8"/>
      <c r="F27" s="8"/>
      <c r="G27" s="8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8"/>
    </row>
    <row r="28" spans="1:32">
      <c r="A28" s="7">
        <v>44558</v>
      </c>
      <c r="B28" s="8"/>
      <c r="C28" s="8"/>
      <c r="D28" s="8"/>
      <c r="E28" s="8"/>
      <c r="F28" s="8"/>
      <c r="G28" s="8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8"/>
    </row>
    <row r="29" spans="1:32">
      <c r="A29" s="7">
        <v>44559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8"/>
    </row>
    <row r="30" spans="1:32">
      <c r="A30" s="7">
        <v>44560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8"/>
    </row>
    <row r="31" spans="1:32">
      <c r="A31" s="7">
        <v>44561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8"/>
    </row>
    <row r="32" spans="1:32">
      <c r="A32" s="7">
        <v>44562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8"/>
    </row>
    <row r="33" spans="1:32">
      <c r="A33" s="7">
        <v>44563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8"/>
    </row>
    <row r="34" spans="1:32">
      <c r="A34" s="7">
        <v>44564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8"/>
    </row>
    <row r="35" spans="1:32">
      <c r="A35" s="7">
        <v>44565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8"/>
    </row>
    <row r="36" spans="1:32">
      <c r="A36" s="7">
        <v>44566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8"/>
    </row>
    <row r="37" spans="1:32">
      <c r="A37" s="7">
        <v>44567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8"/>
    </row>
    <row r="38" spans="1:32">
      <c r="A38" s="7">
        <v>44568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8"/>
    </row>
    <row r="39" spans="1:32">
      <c r="A39" s="7">
        <v>44569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8"/>
    </row>
    <row r="40" spans="1:32">
      <c r="A40" s="7">
        <v>44570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8"/>
    </row>
    <row r="41" spans="1:32">
      <c r="A41" s="7">
        <v>44571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8"/>
    </row>
    <row r="42" spans="1:32">
      <c r="A42" s="7">
        <v>44572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8"/>
    </row>
    <row r="43" spans="1:32">
      <c r="A43" s="7">
        <v>44573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8"/>
    </row>
    <row r="44" spans="1:32">
      <c r="A44" s="7">
        <v>44574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8"/>
    </row>
    <row r="45" spans="1:32">
      <c r="A45" s="7">
        <v>44575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8"/>
    </row>
    <row r="46" spans="1:32">
      <c r="A46" s="7">
        <v>44576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8"/>
    </row>
    <row r="47" spans="1:32">
      <c r="A47" s="7">
        <v>44577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8"/>
    </row>
    <row r="48" spans="1:32">
      <c r="A48" s="7">
        <v>44578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8"/>
    </row>
    <row r="49" spans="1:32">
      <c r="A49" s="7">
        <v>44579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8"/>
    </row>
    <row r="50" spans="1:32">
      <c r="A50" s="7">
        <v>44580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8"/>
    </row>
    <row r="51" spans="1:32">
      <c r="A51" s="7">
        <v>44581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8"/>
    </row>
    <row r="52" spans="1:32">
      <c r="A52" s="7">
        <v>44582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8"/>
    </row>
    <row r="53" spans="1:32">
      <c r="A53" s="7">
        <v>44583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8"/>
    </row>
    <row r="54" spans="1:32">
      <c r="A54" s="7">
        <v>44584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8"/>
    </row>
    <row r="55" spans="1:32">
      <c r="A55" s="7">
        <v>44585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8"/>
    </row>
    <row r="56" spans="1:32">
      <c r="A56" s="7">
        <v>44586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8"/>
    </row>
    <row r="57" spans="1:32">
      <c r="A57" s="7">
        <v>44587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8"/>
    </row>
    <row r="58" spans="1:32">
      <c r="A58" s="7">
        <v>44588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8"/>
    </row>
    <row r="59" spans="1:32">
      <c r="A59" s="7">
        <v>44589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8"/>
    </row>
    <row r="60" spans="1:32">
      <c r="A60" s="7">
        <v>44590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8"/>
    </row>
    <row r="61" spans="1:32">
      <c r="A61" s="7">
        <v>44591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8"/>
    </row>
    <row r="62" spans="1:32">
      <c r="A62" s="7">
        <v>44592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8"/>
    </row>
    <row r="63" spans="1:32">
      <c r="A63" s="7">
        <v>44593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8"/>
    </row>
    <row r="64" spans="1:32">
      <c r="A64" s="7">
        <v>44594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8"/>
    </row>
    <row r="65" spans="1:32">
      <c r="A65" s="7">
        <v>44595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8"/>
    </row>
    <row r="66" spans="1:32">
      <c r="A66" s="7">
        <v>44596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8"/>
    </row>
    <row r="67" spans="1:32">
      <c r="A67" s="7">
        <v>44597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8"/>
    </row>
    <row r="68" spans="1:32">
      <c r="A68" s="7">
        <v>44598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8"/>
    </row>
    <row r="69" spans="1:32">
      <c r="A69" s="7">
        <v>44599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8"/>
    </row>
    <row r="70" spans="1:32">
      <c r="A70" s="7">
        <v>44600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8"/>
    </row>
    <row r="71" spans="1:32">
      <c r="A71" s="7">
        <v>44601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8"/>
    </row>
    <row r="72" spans="1:32">
      <c r="A72" s="7">
        <v>44602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8"/>
    </row>
    <row r="73" spans="1:32">
      <c r="A73" s="7">
        <v>44603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8"/>
    </row>
    <row r="74" spans="1:32">
      <c r="A74" s="7">
        <v>44604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8"/>
    </row>
    <row r="75" spans="1:32">
      <c r="A75" s="7">
        <v>44605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8"/>
    </row>
    <row r="76" spans="1:32">
      <c r="A76" s="7">
        <v>44606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8"/>
    </row>
    <row r="77" spans="1:32">
      <c r="A77" s="7">
        <v>44607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8"/>
    </row>
    <row r="78" spans="1:32">
      <c r="A78" s="7">
        <v>44608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8"/>
    </row>
    <row r="79" spans="1:32">
      <c r="A79" s="7">
        <v>44609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8"/>
    </row>
    <row r="80" spans="1:32">
      <c r="A80" s="7">
        <v>44610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8"/>
    </row>
    <row r="81" spans="1:32">
      <c r="A81" s="7">
        <v>44611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8"/>
    </row>
    <row r="82" spans="1:32">
      <c r="A82" s="7">
        <v>44612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8"/>
    </row>
    <row r="83" spans="1:32">
      <c r="A83" s="7">
        <v>44613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8"/>
    </row>
    <row r="84" spans="1:32">
      <c r="A84" s="7">
        <v>44614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8"/>
    </row>
    <row r="85" spans="1:32">
      <c r="A85" s="7">
        <v>44615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8"/>
    </row>
    <row r="86" spans="1:32">
      <c r="A86" s="7">
        <v>44616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8"/>
    </row>
    <row r="87" spans="1:32">
      <c r="A87" s="7">
        <v>44617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8"/>
    </row>
    <row r="88" spans="1:32">
      <c r="A88" s="7">
        <v>44618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8"/>
    </row>
    <row r="89" spans="1:32">
      <c r="A89" s="7">
        <v>44619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8"/>
    </row>
    <row r="90" spans="1:32">
      <c r="A90" s="7">
        <v>44620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8"/>
    </row>
    <row r="91" spans="1:32">
      <c r="A91" s="7">
        <v>44621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8"/>
    </row>
    <row r="92" spans="1:32">
      <c r="A92" s="7">
        <v>44622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8"/>
    </row>
    <row r="93" spans="1:32">
      <c r="A93" s="7">
        <v>44623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8"/>
    </row>
    <row r="94" spans="1:32">
      <c r="A94" s="7">
        <v>44624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8"/>
    </row>
    <row r="95" spans="1:32">
      <c r="A95" s="7">
        <v>44625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8"/>
    </row>
    <row r="96" spans="1:32">
      <c r="A96" s="7">
        <v>44626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8"/>
    </row>
    <row r="97" spans="1:32">
      <c r="A97" s="7">
        <v>44627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8"/>
    </row>
    <row r="98" spans="1:32">
      <c r="A98" s="7">
        <v>44628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8"/>
    </row>
    <row r="99" spans="1:32">
      <c r="A99" s="7">
        <v>44629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8"/>
    </row>
    <row r="100" spans="1:32">
      <c r="A100" s="7">
        <v>44630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8"/>
    </row>
    <row r="101" spans="1:32">
      <c r="A101" s="7">
        <v>44631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8"/>
    </row>
    <row r="102" spans="1:32">
      <c r="A102" s="7">
        <v>44632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8"/>
    </row>
    <row r="103" spans="1:32">
      <c r="A103" s="7">
        <v>44633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8"/>
    </row>
    <row r="104" spans="1:32">
      <c r="A104" s="7">
        <v>44634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8"/>
    </row>
    <row r="105" spans="1:32">
      <c r="A105" s="7">
        <v>44635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8"/>
    </row>
    <row r="106" spans="1:32">
      <c r="A106" s="7">
        <v>44636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8"/>
    </row>
    <row r="107" spans="1:32">
      <c r="A107" s="7">
        <v>44637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8"/>
    </row>
    <row r="108" spans="1:32">
      <c r="A108" s="7">
        <v>44638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8"/>
    </row>
    <row r="109" spans="1:32">
      <c r="A109" s="7">
        <v>44639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8"/>
    </row>
    <row r="110" spans="1:32">
      <c r="A110" s="7">
        <v>44640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8"/>
    </row>
    <row r="111" spans="1:32">
      <c r="A111" s="7">
        <v>44641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8"/>
    </row>
    <row r="112" spans="1:32">
      <c r="A112" s="7">
        <v>44642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8"/>
    </row>
    <row r="113" spans="1:32">
      <c r="A113" s="7">
        <v>44643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8"/>
    </row>
    <row r="114" spans="1:32">
      <c r="A114" s="7">
        <v>44644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8"/>
    </row>
    <row r="115" spans="1:32">
      <c r="A115" s="7">
        <v>44645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8"/>
    </row>
    <row r="116" spans="1:32">
      <c r="A116" s="7">
        <v>44646</v>
      </c>
      <c r="B116" s="9"/>
      <c r="C116" s="9"/>
      <c r="D116" s="9"/>
      <c r="E116" s="9"/>
      <c r="F116" s="9"/>
      <c r="G116" s="9"/>
      <c r="H116" s="9"/>
      <c r="I116" s="9"/>
      <c r="J116" s="16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3"/>
      <c r="Y116" s="3"/>
      <c r="Z116" s="3"/>
      <c r="AA116" s="3"/>
      <c r="AB116" s="3"/>
      <c r="AC116" s="3"/>
      <c r="AD116" s="3"/>
      <c r="AE116" s="3"/>
      <c r="AF116" s="38"/>
    </row>
    <row r="117" spans="1:32">
      <c r="A117" s="7">
        <v>44647</v>
      </c>
      <c r="B117" s="9"/>
      <c r="C117" s="9"/>
      <c r="D117" s="9"/>
      <c r="E117" s="9"/>
      <c r="F117" s="9"/>
      <c r="G117" s="9"/>
      <c r="H117" s="9"/>
      <c r="I117" s="9"/>
      <c r="J117" s="16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3"/>
      <c r="Y117" s="3"/>
      <c r="Z117" s="3"/>
      <c r="AA117" s="3"/>
      <c r="AB117" s="3"/>
      <c r="AC117" s="3"/>
      <c r="AD117" s="3"/>
      <c r="AE117" s="3"/>
      <c r="AF117" s="38"/>
    </row>
    <row r="118" spans="1:32">
      <c r="A118" s="7">
        <v>44648</v>
      </c>
      <c r="B118" s="9"/>
      <c r="C118" s="9"/>
      <c r="D118" s="9"/>
      <c r="E118" s="9"/>
      <c r="F118" s="9"/>
      <c r="G118" s="9"/>
      <c r="H118" s="9"/>
      <c r="I118" s="9"/>
      <c r="J118" s="16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3"/>
      <c r="Y118" s="3"/>
      <c r="Z118" s="3"/>
      <c r="AA118" s="3"/>
      <c r="AB118" s="3"/>
      <c r="AC118" s="3"/>
      <c r="AD118" s="3"/>
      <c r="AE118" s="3"/>
      <c r="AF118" s="38"/>
    </row>
    <row r="119" spans="1:32">
      <c r="A119" s="7">
        <v>44649</v>
      </c>
      <c r="B119" s="9"/>
      <c r="C119" s="9"/>
      <c r="D119" s="9"/>
      <c r="E119" s="9"/>
      <c r="F119" s="9"/>
      <c r="G119" s="9"/>
      <c r="H119" s="9"/>
      <c r="I119" s="9"/>
      <c r="J119" s="16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3"/>
      <c r="Y119" s="3"/>
      <c r="Z119" s="3"/>
      <c r="AA119" s="3"/>
      <c r="AB119" s="3"/>
      <c r="AC119" s="3"/>
      <c r="AD119" s="3"/>
      <c r="AE119" s="3"/>
      <c r="AF119" s="38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1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1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1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1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1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1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1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1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1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1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1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1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1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1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1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1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1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1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1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1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1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1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1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1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1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1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1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1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1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1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1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1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1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1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1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1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1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1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1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1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1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1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1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1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1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1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1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1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1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1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1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1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1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1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1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1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1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1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1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1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1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1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1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1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1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1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1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1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1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1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1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1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1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1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1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1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1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1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1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1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1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1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1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1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1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1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1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1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1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1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1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1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1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1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1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1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1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1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1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1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1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1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1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1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1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1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1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1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1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1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1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1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1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1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1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1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1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1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1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1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1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1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1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1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1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1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1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1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1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1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1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1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1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1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1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1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1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1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1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1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1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1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1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1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1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1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1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1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1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1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1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1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1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1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1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1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1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1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1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1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1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1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1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1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1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1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1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1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1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1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1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1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1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1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1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1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1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1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1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1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1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1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1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1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1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1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1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1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1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1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1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1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1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1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1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1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1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1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1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1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1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1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1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1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1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1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1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1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1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1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1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1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1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1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1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1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1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1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1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1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1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1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1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1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1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1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1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1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1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1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1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1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1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1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1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1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1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1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1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1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1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1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1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1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1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1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1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1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1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1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1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1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1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1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1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1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1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1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1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1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1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1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1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1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1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1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1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1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1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1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1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1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1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1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1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1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1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1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1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1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1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1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1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1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1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1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1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1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1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1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1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1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1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1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1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1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1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1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1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1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1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1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1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1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1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1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1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1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1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1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1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1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1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1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1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1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1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1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1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1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1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1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1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1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1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1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1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1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1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1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1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1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1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1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1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1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1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1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1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1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1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1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1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1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1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1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1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1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1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1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1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1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1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1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1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1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1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0"/>
      <c r="K477" s="1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0"/>
      <c r="K478" s="1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0"/>
      <c r="K479" s="1"/>
      <c r="L479" s="40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0"/>
      <c r="K480" s="1"/>
      <c r="L480" s="40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0"/>
      <c r="K481" s="1"/>
      <c r="L481" s="40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0"/>
      <c r="K482" s="1"/>
      <c r="L482" s="40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0"/>
      <c r="K483" s="1"/>
      <c r="L483" s="40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0"/>
      <c r="K484" s="1"/>
      <c r="L484" s="40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0"/>
      <c r="K485" s="1"/>
      <c r="L485" s="40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0"/>
      <c r="K486" s="1"/>
      <c r="L486" s="40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40"/>
      <c r="K487" s="1"/>
      <c r="L487" s="40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40"/>
      <c r="K488" s="1"/>
      <c r="L488" s="40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40"/>
      <c r="K489" s="1"/>
      <c r="L489" s="40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40"/>
      <c r="K490" s="1"/>
      <c r="L490" s="40"/>
      <c r="M490" s="1"/>
      <c r="N490" s="1"/>
      <c r="O490" s="1"/>
      <c r="P490" s="1"/>
      <c r="Q490" s="1"/>
      <c r="R490" s="1"/>
      <c r="S490" s="1"/>
      <c r="T490" s="1"/>
      <c r="W49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2021-12-07T16:08:36Z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