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<sst xmlns="http://schemas.openxmlformats.org/spreadsheetml/2006/main" count="47">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</sst>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22" borderId="10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6" fontId="5" fillId="9" borderId="2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10" fontId="0" fillId="0" borderId="3" xfId="9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99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L6" sqref="L6"/>
    </sheetView>
  </sheetViews>
  <sheetFormatPr defaultColWidth="9.07142857142857" defaultRowHeight="17.6"/>
  <cols>
    <col min="1" max="1" width="14.4285714285714" style="1" customWidth="1"/>
    <col min="2" max="2" width="11.75" style="1" customWidth="1"/>
    <col min="3" max="3" width="10.1071428571429" style="1" customWidth="1"/>
    <col min="4" max="4" width="8.17857142857143" style="1" customWidth="1"/>
    <col min="5" max="8" width="9.96428571428571" style="1" customWidth="1"/>
    <col min="9" max="9" width="10.4107142857143" style="1" customWidth="1"/>
    <col min="10" max="10" width="20.2321428571429" style="1" customWidth="1"/>
    <col min="11" max="11" width="20.3839285714286" style="2" customWidth="1"/>
    <col min="12" max="12" width="30.3482142857143" style="1" customWidth="1"/>
    <col min="13" max="13" width="33.4732142857143" style="1" customWidth="1"/>
    <col min="14" max="14" width="18.2946428571429" style="1" customWidth="1"/>
    <col min="15" max="15" width="15.4642857142857" style="1" customWidth="1"/>
    <col min="16" max="16" width="17.1071428571429" style="1" customWidth="1"/>
    <col min="17" max="17" width="19.3482142857143" style="1" customWidth="1"/>
    <col min="18" max="18" width="15.6160714285714" style="1" customWidth="1"/>
    <col min="19" max="19" width="18.4553571428571" style="1" customWidth="1"/>
    <col min="20" max="20" width="19.3482142857143" style="1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style="1" customWidth="1"/>
    <col min="26" max="26" width="23.3571428571429" style="1" customWidth="1"/>
    <col min="27" max="27" width="29.1607142857143" style="1" customWidth="1"/>
    <col min="28" max="28" width="19.1875" style="1" customWidth="1"/>
    <col min="29" max="29" width="22.0178571428571" style="1" customWidth="1"/>
    <col min="30" max="30" width="26.4821428571429" style="1" customWidth="1"/>
    <col min="31" max="31" width="24.5446428571429" style="1" customWidth="1"/>
    <col min="32" max="32" width="18.75" style="1" customWidth="1"/>
    <col min="33" max="33" width="18.75" style="2" customWidth="1"/>
    <col min="34" max="34" width="15.1785714285714" style="1" customWidth="1"/>
    <col min="35" max="35" width="10.5625" style="3" customWidth="1"/>
    <col min="36" max="36" width="11" style="4" customWidth="1"/>
    <col min="37" max="37" width="15.4732142857143" style="1" customWidth="1"/>
  </cols>
  <sheetData>
    <row r="1" ht="29" customHeight="1" spans="1:37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11"/>
      <c r="L1" s="12" t="s">
        <v>2</v>
      </c>
      <c r="M1" s="12"/>
      <c r="N1" s="12"/>
      <c r="O1" s="12"/>
      <c r="P1" s="12"/>
      <c r="Q1" s="12"/>
      <c r="R1" s="20" t="s">
        <v>3</v>
      </c>
      <c r="S1" s="20"/>
      <c r="T1" s="20"/>
      <c r="U1" s="20"/>
      <c r="V1" s="20"/>
      <c r="W1" s="20"/>
      <c r="X1" s="23" t="s">
        <v>4</v>
      </c>
      <c r="Y1" s="23"/>
      <c r="Z1" s="23"/>
      <c r="AA1" s="23"/>
      <c r="AB1" s="23"/>
      <c r="AC1" s="23"/>
      <c r="AD1" s="23"/>
      <c r="AE1" s="23"/>
      <c r="AF1" s="23"/>
      <c r="AG1" s="34" t="s">
        <v>5</v>
      </c>
      <c r="AH1" s="34" t="s">
        <v>6</v>
      </c>
      <c r="AI1" s="35" t="s">
        <v>7</v>
      </c>
      <c r="AJ1" s="36" t="s">
        <v>8</v>
      </c>
      <c r="AK1" s="41" t="s">
        <v>9</v>
      </c>
    </row>
    <row r="2" ht="29" customHeight="1" spans="1:37">
      <c r="A2" s="5"/>
      <c r="B2" s="6"/>
      <c r="C2" s="6"/>
      <c r="D2" s="6"/>
      <c r="E2" s="6"/>
      <c r="F2" s="6"/>
      <c r="G2" s="6"/>
      <c r="H2" s="6"/>
      <c r="I2" s="6"/>
      <c r="J2" s="6"/>
      <c r="K2" s="11"/>
      <c r="L2" s="12"/>
      <c r="M2" s="12"/>
      <c r="N2" s="12"/>
      <c r="O2" s="12"/>
      <c r="P2" s="12"/>
      <c r="Q2" s="12"/>
      <c r="R2" s="20"/>
      <c r="S2" s="20"/>
      <c r="T2" s="20"/>
      <c r="U2" s="20"/>
      <c r="V2" s="20"/>
      <c r="W2" s="20"/>
      <c r="X2" s="23"/>
      <c r="Y2" s="23"/>
      <c r="Z2" s="23"/>
      <c r="AA2" s="23"/>
      <c r="AB2" s="23"/>
      <c r="AC2" s="23"/>
      <c r="AD2" s="23"/>
      <c r="AE2" s="23"/>
      <c r="AF2" s="23"/>
      <c r="AG2" s="37"/>
      <c r="AH2" s="34"/>
      <c r="AI2" s="35"/>
      <c r="AJ2" s="36"/>
      <c r="AK2" s="16"/>
    </row>
    <row r="3" ht="20" customHeight="1" spans="1:37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3" t="s">
        <v>17</v>
      </c>
      <c r="J3" s="7" t="s">
        <v>18</v>
      </c>
      <c r="K3" s="14" t="s">
        <v>19</v>
      </c>
      <c r="L3" s="15" t="s">
        <v>20</v>
      </c>
      <c r="M3" s="15" t="s">
        <v>21</v>
      </c>
      <c r="N3" s="15" t="s">
        <v>22</v>
      </c>
      <c r="O3" s="15"/>
      <c r="P3" s="15" t="s">
        <v>23</v>
      </c>
      <c r="Q3" s="15"/>
      <c r="R3" s="21" t="s">
        <v>24</v>
      </c>
      <c r="S3" s="21"/>
      <c r="T3" s="21"/>
      <c r="U3" s="24" t="s">
        <v>25</v>
      </c>
      <c r="V3" s="24"/>
      <c r="W3" s="24"/>
      <c r="X3" s="25" t="s">
        <v>26</v>
      </c>
      <c r="Y3" s="25"/>
      <c r="Z3" s="25"/>
      <c r="AA3" s="25"/>
      <c r="AB3" s="25"/>
      <c r="AC3" s="25"/>
      <c r="AD3" s="25"/>
      <c r="AE3" s="18" t="s">
        <v>27</v>
      </c>
      <c r="AF3" s="18"/>
      <c r="AG3" s="37"/>
      <c r="AH3" s="34"/>
      <c r="AI3" s="35"/>
      <c r="AJ3" s="36"/>
      <c r="AK3" s="16"/>
    </row>
    <row r="4" ht="56" customHeight="1" spans="1:37">
      <c r="A4" s="5"/>
      <c r="B4" s="7"/>
      <c r="C4" s="7"/>
      <c r="D4" s="7"/>
      <c r="E4" s="7"/>
      <c r="F4" s="7"/>
      <c r="G4" s="7"/>
      <c r="H4" s="7"/>
      <c r="I4" s="13"/>
      <c r="J4" s="7"/>
      <c r="K4" s="14"/>
      <c r="L4" s="15"/>
      <c r="M4" s="15"/>
      <c r="N4" s="15"/>
      <c r="O4" s="15"/>
      <c r="P4" s="15"/>
      <c r="Q4" s="15"/>
      <c r="R4" s="21"/>
      <c r="S4" s="21"/>
      <c r="T4" s="21"/>
      <c r="U4" s="26" t="s">
        <v>28</v>
      </c>
      <c r="V4" s="26" t="s">
        <v>29</v>
      </c>
      <c r="W4" s="26" t="s">
        <v>30</v>
      </c>
      <c r="X4" s="27" t="s">
        <v>31</v>
      </c>
      <c r="Y4" s="27" t="s">
        <v>32</v>
      </c>
      <c r="Z4" s="28" t="s">
        <v>33</v>
      </c>
      <c r="AA4" s="28"/>
      <c r="AB4" s="29" t="s">
        <v>34</v>
      </c>
      <c r="AC4" s="31" t="s">
        <v>35</v>
      </c>
      <c r="AD4" s="31" t="s">
        <v>36</v>
      </c>
      <c r="AE4" s="18" t="s">
        <v>37</v>
      </c>
      <c r="AF4" s="32" t="s">
        <v>38</v>
      </c>
      <c r="AG4" s="37"/>
      <c r="AH4" s="34"/>
      <c r="AI4" s="35"/>
      <c r="AJ4" s="36"/>
      <c r="AK4" s="16"/>
    </row>
    <row r="5" ht="71" spans="1:37">
      <c r="A5" s="5"/>
      <c r="B5" s="7"/>
      <c r="C5" s="7"/>
      <c r="D5" s="7"/>
      <c r="E5" s="7"/>
      <c r="F5" s="7"/>
      <c r="G5" s="7"/>
      <c r="H5" s="7"/>
      <c r="I5" s="13"/>
      <c r="J5" s="7"/>
      <c r="K5" s="14"/>
      <c r="L5" s="15"/>
      <c r="M5" s="15"/>
      <c r="N5" s="16" t="s">
        <v>39</v>
      </c>
      <c r="O5" s="16" t="s">
        <v>40</v>
      </c>
      <c r="P5" s="16" t="s">
        <v>39</v>
      </c>
      <c r="Q5" s="16" t="s">
        <v>40</v>
      </c>
      <c r="R5" s="22" t="s">
        <v>41</v>
      </c>
      <c r="S5" s="22" t="s">
        <v>42</v>
      </c>
      <c r="T5" s="22" t="s">
        <v>43</v>
      </c>
      <c r="U5" s="26"/>
      <c r="V5" s="26"/>
      <c r="W5" s="26"/>
      <c r="X5" s="27"/>
      <c r="Y5" s="27"/>
      <c r="Z5" s="29" t="s">
        <v>44</v>
      </c>
      <c r="AA5" s="29" t="s">
        <v>45</v>
      </c>
      <c r="AB5" s="28"/>
      <c r="AC5" s="25"/>
      <c r="AD5" s="25"/>
      <c r="AE5" s="18"/>
      <c r="AF5" s="32"/>
      <c r="AG5" s="37"/>
      <c r="AH5" s="34"/>
      <c r="AI5" s="35"/>
      <c r="AJ5" s="36"/>
      <c r="AK5" s="16"/>
    </row>
    <row r="6" spans="1:37">
      <c r="A6" s="8">
        <v>44557</v>
      </c>
      <c r="B6" s="9">
        <v>30.97</v>
      </c>
      <c r="C6" s="9">
        <v>29.1</v>
      </c>
      <c r="D6" s="9">
        <v>31.37</v>
      </c>
      <c r="E6" s="9">
        <v>29.1</v>
      </c>
      <c r="F6" s="9">
        <v>15.12</v>
      </c>
      <c r="G6" s="9">
        <v>27.24</v>
      </c>
      <c r="H6" s="9">
        <v>25.79</v>
      </c>
      <c r="I6" s="10">
        <v>25.83</v>
      </c>
      <c r="J6" s="16">
        <f>IF(B6&gt;(D6-(D6-E6)/2),1,-1)</f>
        <v>1</v>
      </c>
      <c r="K6" s="17">
        <v>0.0613</v>
      </c>
      <c r="L6" s="10"/>
      <c r="M6" s="10"/>
      <c r="N6" s="10"/>
      <c r="O6" s="10"/>
      <c r="P6" s="10"/>
      <c r="Q6" s="10"/>
      <c r="R6" s="10"/>
      <c r="S6" s="10"/>
      <c r="T6" s="10"/>
      <c r="U6" s="10" t="str">
        <f>IF(B6&lt;G6,"是","否")</f>
        <v>否</v>
      </c>
      <c r="V6" s="10"/>
      <c r="W6" s="10"/>
      <c r="X6" s="10">
        <v>3</v>
      </c>
      <c r="Y6" s="30">
        <f>$I6/$I$6</f>
        <v>1</v>
      </c>
      <c r="Z6" s="10"/>
      <c r="AA6" s="10"/>
      <c r="AB6" s="10"/>
      <c r="AC6" s="33">
        <f>D6-E6</f>
        <v>2.27</v>
      </c>
      <c r="AD6" s="10"/>
      <c r="AE6" s="10"/>
      <c r="AF6" s="10"/>
      <c r="AG6" s="38">
        <f>(B6-VLOOKUP([1]交易计划及执行表!$A$25,[1]交易计划及执行表!$A$4:$BL10005,6,FALSE))/VLOOKUP([1]交易计划及执行表!$A$25,[1]交易计划及执行表!$A$4:$BL10005,6,FALSE)</f>
        <v>0.0473452823807913</v>
      </c>
      <c r="AH6" s="39" t="str">
        <f>IF($AG6-((VLOOKUP([1]交易计划及执行表!$A$25,[1]交易计划及执行表!$A$4:$BL10005,6,FALSE)-VLOOKUP([1]交易计划及执行表!$A$25,[1]交易计划及执行表!$A$4:$BL10005,18,FALSE))/VLOOKUP([1]交易计划及执行表!$A$25,[1]交易计划及执行表!$A$4:$BL10005,6,FALSE))*2&gt;0,"是","否")</f>
        <v>否</v>
      </c>
      <c r="AI6" s="40">
        <v>27.05</v>
      </c>
      <c r="AJ6" s="4">
        <f>($AI6-VLOOKUP([1]交易计划及执行表!$A$25,[1]交易计划及执行表!$A$4:$BL10005,6,FALSE))*VLOOKUP([1]交易计划及执行表!$A$25,[1]交易计划及执行表!$A$4:$BL10005,7,FALSE)</f>
        <v>-1512</v>
      </c>
      <c r="AK6" s="16" t="s">
        <v>46</v>
      </c>
    </row>
    <row r="7" spans="1:37">
      <c r="A7" s="8">
        <v>44558</v>
      </c>
      <c r="B7" s="9">
        <v>30.3</v>
      </c>
      <c r="C7" s="9">
        <v>30.5</v>
      </c>
      <c r="D7" s="9">
        <v>31.59</v>
      </c>
      <c r="E7" s="9">
        <v>30.01</v>
      </c>
      <c r="F7" s="9">
        <v>10.36</v>
      </c>
      <c r="G7" s="9">
        <v>27.53</v>
      </c>
      <c r="H7" s="9">
        <v>25.97</v>
      </c>
      <c r="I7" s="10">
        <v>27.42</v>
      </c>
      <c r="J7" s="18">
        <f>IF(B7&gt;(D7-(D7-E7)/2),1,-1)</f>
        <v>-1</v>
      </c>
      <c r="K7" s="19">
        <f>(B7-B6)/B6</f>
        <v>-0.021633839199225</v>
      </c>
      <c r="L7" s="10"/>
      <c r="M7" s="10"/>
      <c r="N7" s="10"/>
      <c r="O7" s="10"/>
      <c r="P7" s="10"/>
      <c r="Q7" s="10"/>
      <c r="R7" s="10"/>
      <c r="S7" s="10"/>
      <c r="T7" s="10"/>
      <c r="U7" s="10" t="str">
        <f>IF(B7&lt;G7,"是","否")</f>
        <v>否</v>
      </c>
      <c r="V7" s="10"/>
      <c r="W7" s="10"/>
      <c r="X7" s="10">
        <v>3</v>
      </c>
      <c r="Y7" s="30">
        <f>$I7/$I$6</f>
        <v>1.06155632984901</v>
      </c>
      <c r="Z7" s="10"/>
      <c r="AA7" s="10"/>
      <c r="AB7" s="10"/>
      <c r="AC7" s="33">
        <f>D7-E7</f>
        <v>1.58</v>
      </c>
      <c r="AD7" s="10"/>
      <c r="AE7" s="10"/>
      <c r="AF7" s="10"/>
      <c r="AG7" s="38">
        <f>(B7-VLOOKUP([1]交易计划及执行表!$A$25,[1]交易计划及执行表!$A$4:$BL10006,6,FALSE))/VLOOKUP([1]交易计划及执行表!$A$25,[1]交易计划及执行表!$A$4:$BL10006,6,FALSE)</f>
        <v>0.0246871829556984</v>
      </c>
      <c r="AH7" s="39" t="str">
        <f>IF($AG7-((VLOOKUP([1]交易计划及执行表!$A$25,[1]交易计划及执行表!$A$4:$BL10006,6,FALSE)-VLOOKUP([1]交易计划及执行表!$A$25,[1]交易计划及执行表!$A$4:$BL10006,18,FALSE))/VLOOKUP([1]交易计划及执行表!$A$25,[1]交易计划及执行表!$A$4:$BL10006,6,FALSE))*2&gt;0,"是","否")</f>
        <v>否</v>
      </c>
      <c r="AI7" s="40">
        <f>IF(AND(H7-VLOOKUP([1]交易计划及执行表!$A$25,[1]交易计划及执行表!$A$4:$AF10004,6,FALSE)&gt;0,H7&gt;H6),H7,AI6)</f>
        <v>27.05</v>
      </c>
      <c r="AJ7" s="4">
        <f>($AI7-VLOOKUP([1]交易计划及执行表!$A$25,[1]交易计划及执行表!$A$4:$BL10006,6,FALSE))*300</f>
        <v>-756</v>
      </c>
      <c r="AK7" s="16" t="s">
        <v>46</v>
      </c>
    </row>
    <row r="8" spans="1:37">
      <c r="A8" s="8">
        <v>44559</v>
      </c>
      <c r="B8" s="10"/>
      <c r="C8" s="10"/>
      <c r="D8" s="10"/>
      <c r="E8" s="10"/>
      <c r="F8" s="10"/>
      <c r="G8" s="10"/>
      <c r="H8" s="10"/>
      <c r="I8" s="10"/>
      <c r="J8" s="10"/>
      <c r="K8" s="1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38"/>
      <c r="AH8" s="39"/>
      <c r="AI8" s="40"/>
      <c r="AK8" s="10"/>
    </row>
    <row r="9" spans="1:37">
      <c r="A9" s="8">
        <v>44560</v>
      </c>
      <c r="B9" s="10"/>
      <c r="C9" s="10"/>
      <c r="D9" s="10"/>
      <c r="E9" s="10"/>
      <c r="F9" s="10"/>
      <c r="G9" s="10"/>
      <c r="H9" s="10"/>
      <c r="I9" s="10"/>
      <c r="J9" s="10"/>
      <c r="K9" s="1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38"/>
      <c r="AH9" s="39"/>
      <c r="AI9" s="40"/>
      <c r="AK9" s="10"/>
    </row>
    <row r="10" spans="1:37">
      <c r="A10" s="8">
        <v>44561</v>
      </c>
      <c r="B10" s="10"/>
      <c r="C10" s="10"/>
      <c r="D10" s="10"/>
      <c r="E10" s="10"/>
      <c r="F10" s="10"/>
      <c r="G10" s="10"/>
      <c r="H10" s="10"/>
      <c r="I10" s="10"/>
      <c r="J10" s="10"/>
      <c r="K10" s="1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38"/>
      <c r="AH10" s="39"/>
      <c r="AI10" s="40"/>
      <c r="AK10" s="10"/>
    </row>
    <row r="11" spans="1:37">
      <c r="A11" s="8">
        <v>44562</v>
      </c>
      <c r="B11" s="10"/>
      <c r="C11" s="10"/>
      <c r="D11" s="10"/>
      <c r="E11" s="10"/>
      <c r="F11" s="10"/>
      <c r="G11" s="10"/>
      <c r="H11" s="10"/>
      <c r="I11" s="10"/>
      <c r="J11" s="10"/>
      <c r="K11" s="1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38"/>
      <c r="AH11" s="39"/>
      <c r="AI11" s="40"/>
      <c r="AK11" s="10"/>
    </row>
    <row r="12" spans="1:37">
      <c r="A12" s="8">
        <v>44563</v>
      </c>
      <c r="B12" s="10"/>
      <c r="C12" s="10"/>
      <c r="D12" s="10"/>
      <c r="E12" s="10"/>
      <c r="F12" s="10"/>
      <c r="G12" s="10"/>
      <c r="H12" s="10"/>
      <c r="I12" s="10"/>
      <c r="J12" s="10"/>
      <c r="K12" s="1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38"/>
      <c r="AH12" s="39"/>
      <c r="AI12" s="40"/>
      <c r="AK12" s="10"/>
    </row>
    <row r="13" spans="1:37">
      <c r="A13" s="8">
        <v>44564</v>
      </c>
      <c r="B13" s="10"/>
      <c r="C13" s="10"/>
      <c r="D13" s="10"/>
      <c r="E13" s="10"/>
      <c r="F13" s="10"/>
      <c r="G13" s="10"/>
      <c r="H13" s="10"/>
      <c r="I13" s="10"/>
      <c r="J13" s="10"/>
      <c r="K13" s="1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38"/>
      <c r="AH13" s="39"/>
      <c r="AI13" s="40"/>
      <c r="AK13" s="10"/>
    </row>
    <row r="14" spans="1:37">
      <c r="A14" s="8">
        <v>44565</v>
      </c>
      <c r="B14" s="10"/>
      <c r="C14" s="10"/>
      <c r="D14" s="10"/>
      <c r="E14" s="10"/>
      <c r="F14" s="10"/>
      <c r="G14" s="10"/>
      <c r="H14" s="10"/>
      <c r="I14" s="10"/>
      <c r="J14" s="10"/>
      <c r="K14" s="1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38"/>
      <c r="AH14" s="39"/>
      <c r="AI14" s="40"/>
      <c r="AK14" s="10"/>
    </row>
    <row r="15" spans="1:37">
      <c r="A15" s="8">
        <v>44566</v>
      </c>
      <c r="B15" s="10"/>
      <c r="C15" s="10"/>
      <c r="D15" s="10"/>
      <c r="E15" s="10"/>
      <c r="F15" s="10"/>
      <c r="G15" s="10"/>
      <c r="H15" s="10"/>
      <c r="I15" s="10"/>
      <c r="J15" s="10"/>
      <c r="K15" s="1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38"/>
      <c r="AH15" s="39"/>
      <c r="AI15" s="40"/>
      <c r="AK15" s="10"/>
    </row>
    <row r="16" spans="1:37">
      <c r="A16" s="8">
        <v>44567</v>
      </c>
      <c r="B16" s="10"/>
      <c r="C16" s="10"/>
      <c r="D16" s="10"/>
      <c r="E16" s="10"/>
      <c r="F16" s="10"/>
      <c r="G16" s="10"/>
      <c r="H16" s="10"/>
      <c r="I16" s="10"/>
      <c r="J16" s="10"/>
      <c r="K16" s="1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38"/>
      <c r="AH16" s="39"/>
      <c r="AI16" s="40"/>
      <c r="AK16" s="10"/>
    </row>
    <row r="17" spans="1:37">
      <c r="A17" s="8">
        <v>44568</v>
      </c>
      <c r="B17" s="10"/>
      <c r="C17" s="10"/>
      <c r="D17" s="10"/>
      <c r="E17" s="10"/>
      <c r="F17" s="10"/>
      <c r="G17" s="10"/>
      <c r="H17" s="10"/>
      <c r="I17" s="10"/>
      <c r="J17" s="10"/>
      <c r="K17" s="1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38"/>
      <c r="AH17" s="39"/>
      <c r="AI17" s="40"/>
      <c r="AK17" s="10"/>
    </row>
    <row r="18" spans="1:37">
      <c r="A18" s="8">
        <v>44569</v>
      </c>
      <c r="B18" s="10"/>
      <c r="C18" s="10"/>
      <c r="D18" s="10"/>
      <c r="E18" s="10"/>
      <c r="F18" s="10"/>
      <c r="G18" s="10"/>
      <c r="H18" s="10"/>
      <c r="I18" s="10"/>
      <c r="J18" s="10"/>
      <c r="K18" s="1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38"/>
      <c r="AH18" s="39"/>
      <c r="AI18" s="40"/>
      <c r="AK18" s="10"/>
    </row>
    <row r="19" spans="1:37">
      <c r="A19" s="8">
        <v>44570</v>
      </c>
      <c r="B19" s="10"/>
      <c r="C19" s="10"/>
      <c r="D19" s="10"/>
      <c r="E19" s="10"/>
      <c r="F19" s="10"/>
      <c r="G19" s="10"/>
      <c r="H19" s="10"/>
      <c r="I19" s="10"/>
      <c r="J19" s="10"/>
      <c r="K19" s="1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38"/>
      <c r="AH19" s="39"/>
      <c r="AI19" s="40"/>
      <c r="AK19" s="10"/>
    </row>
    <row r="20" spans="1:37">
      <c r="A20" s="8">
        <v>44571</v>
      </c>
      <c r="B20" s="10"/>
      <c r="C20" s="10"/>
      <c r="D20" s="10"/>
      <c r="E20" s="10"/>
      <c r="F20" s="10"/>
      <c r="G20" s="10"/>
      <c r="H20" s="10"/>
      <c r="I20" s="10"/>
      <c r="J20" s="10"/>
      <c r="K20" s="1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38"/>
      <c r="AH20" s="39"/>
      <c r="AI20" s="40"/>
      <c r="AK20" s="10"/>
    </row>
    <row r="21" spans="1:37">
      <c r="A21" s="8">
        <v>44572</v>
      </c>
      <c r="B21" s="10"/>
      <c r="C21" s="10"/>
      <c r="D21" s="10"/>
      <c r="E21" s="10"/>
      <c r="F21" s="10"/>
      <c r="G21" s="10"/>
      <c r="H21" s="10"/>
      <c r="I21" s="10"/>
      <c r="J21" s="10"/>
      <c r="K21" s="1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38"/>
      <c r="AH21" s="39"/>
      <c r="AI21" s="40"/>
      <c r="AK21" s="10"/>
    </row>
    <row r="22" spans="1:37">
      <c r="A22" s="8">
        <v>44573</v>
      </c>
      <c r="B22" s="10"/>
      <c r="C22" s="10"/>
      <c r="D22" s="10"/>
      <c r="E22" s="10"/>
      <c r="F22" s="10"/>
      <c r="G22" s="10"/>
      <c r="H22" s="10"/>
      <c r="I22" s="10"/>
      <c r="J22" s="10"/>
      <c r="K22" s="1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38"/>
      <c r="AH22" s="39"/>
      <c r="AI22" s="40"/>
      <c r="AK22" s="10"/>
    </row>
    <row r="23" spans="1:37">
      <c r="A23" s="8">
        <v>44574</v>
      </c>
      <c r="B23" s="10"/>
      <c r="C23" s="10"/>
      <c r="D23" s="10"/>
      <c r="E23" s="10"/>
      <c r="F23" s="10"/>
      <c r="G23" s="10"/>
      <c r="H23" s="10"/>
      <c r="I23" s="10"/>
      <c r="J23" s="10"/>
      <c r="K23" s="1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38"/>
      <c r="AH23" s="39"/>
      <c r="AI23" s="40"/>
      <c r="AK23" s="10"/>
    </row>
    <row r="24" spans="1:37">
      <c r="A24" s="8">
        <v>44575</v>
      </c>
      <c r="B24" s="10"/>
      <c r="C24" s="10"/>
      <c r="D24" s="10"/>
      <c r="E24" s="10"/>
      <c r="F24" s="10"/>
      <c r="G24" s="10"/>
      <c r="H24" s="10"/>
      <c r="I24" s="10"/>
      <c r="J24" s="10"/>
      <c r="K24" s="1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38"/>
      <c r="AH24" s="39"/>
      <c r="AI24" s="40"/>
      <c r="AK24" s="10"/>
    </row>
    <row r="25" spans="1:37">
      <c r="A25" s="8">
        <v>44576</v>
      </c>
      <c r="B25" s="10"/>
      <c r="C25" s="10"/>
      <c r="D25" s="10"/>
      <c r="E25" s="10"/>
      <c r="F25" s="10"/>
      <c r="G25" s="10"/>
      <c r="H25" s="10"/>
      <c r="I25" s="10"/>
      <c r="J25" s="10"/>
      <c r="K25" s="1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38"/>
      <c r="AH25" s="39"/>
      <c r="AI25" s="40"/>
      <c r="AK25" s="10"/>
    </row>
    <row r="26" spans="1:37">
      <c r="A26" s="8">
        <v>44577</v>
      </c>
      <c r="B26" s="10"/>
      <c r="C26" s="10"/>
      <c r="D26" s="10"/>
      <c r="E26" s="10"/>
      <c r="F26" s="10"/>
      <c r="G26" s="10"/>
      <c r="H26" s="10"/>
      <c r="I26" s="10"/>
      <c r="J26" s="10"/>
      <c r="K26" s="1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38"/>
      <c r="AH26" s="39"/>
      <c r="AI26" s="40"/>
      <c r="AK26" s="10"/>
    </row>
    <row r="27" spans="1:37">
      <c r="A27" s="8">
        <v>44578</v>
      </c>
      <c r="B27" s="10"/>
      <c r="C27" s="10"/>
      <c r="D27" s="10"/>
      <c r="E27" s="10"/>
      <c r="F27" s="10"/>
      <c r="G27" s="10"/>
      <c r="H27" s="10"/>
      <c r="I27" s="10"/>
      <c r="J27" s="10"/>
      <c r="K27" s="1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38"/>
      <c r="AH27" s="39"/>
      <c r="AI27" s="40"/>
      <c r="AK27" s="10"/>
    </row>
    <row r="28" spans="1:37">
      <c r="A28" s="8">
        <v>44579</v>
      </c>
      <c r="B28" s="10"/>
      <c r="C28" s="10"/>
      <c r="D28" s="10"/>
      <c r="E28" s="10"/>
      <c r="F28" s="10"/>
      <c r="G28" s="10"/>
      <c r="H28" s="10"/>
      <c r="I28" s="10"/>
      <c r="J28" s="10"/>
      <c r="K28" s="1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38"/>
      <c r="AH28" s="39"/>
      <c r="AI28" s="40"/>
      <c r="AK28" s="10"/>
    </row>
    <row r="29" spans="1:37">
      <c r="A29" s="8">
        <v>44580</v>
      </c>
      <c r="B29" s="10"/>
      <c r="C29" s="10"/>
      <c r="D29" s="10"/>
      <c r="E29" s="10"/>
      <c r="F29" s="10"/>
      <c r="G29" s="10"/>
      <c r="H29" s="10"/>
      <c r="I29" s="10"/>
      <c r="J29" s="10"/>
      <c r="K29" s="1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38"/>
      <c r="AH29" s="39"/>
      <c r="AI29" s="40"/>
      <c r="AK29" s="10"/>
    </row>
    <row r="30" spans="1:37">
      <c r="A30" s="8">
        <v>44581</v>
      </c>
      <c r="B30" s="10"/>
      <c r="C30" s="10"/>
      <c r="D30" s="10"/>
      <c r="E30" s="10"/>
      <c r="F30" s="10"/>
      <c r="G30" s="10"/>
      <c r="H30" s="10"/>
      <c r="I30" s="10"/>
      <c r="J30" s="10"/>
      <c r="K30" s="1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38"/>
      <c r="AH30" s="39"/>
      <c r="AI30" s="40"/>
      <c r="AK30" s="10"/>
    </row>
    <row r="31" spans="1:37">
      <c r="A31" s="8">
        <v>44582</v>
      </c>
      <c r="B31" s="10"/>
      <c r="C31" s="10"/>
      <c r="D31" s="10"/>
      <c r="E31" s="10"/>
      <c r="F31" s="10"/>
      <c r="G31" s="10"/>
      <c r="H31" s="10"/>
      <c r="I31" s="10"/>
      <c r="J31" s="10"/>
      <c r="K31" s="1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38"/>
      <c r="AH31" s="39"/>
      <c r="AI31" s="40"/>
      <c r="AK31" s="10"/>
    </row>
    <row r="32" spans="1:37">
      <c r="A32" s="8">
        <v>44583</v>
      </c>
      <c r="B32" s="10"/>
      <c r="C32" s="10"/>
      <c r="D32" s="10"/>
      <c r="E32" s="10"/>
      <c r="F32" s="10"/>
      <c r="G32" s="10"/>
      <c r="H32" s="10"/>
      <c r="I32" s="10"/>
      <c r="J32" s="10"/>
      <c r="K32" s="1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38"/>
      <c r="AH32" s="39"/>
      <c r="AI32" s="40"/>
      <c r="AK32" s="10"/>
    </row>
    <row r="33" spans="1:37">
      <c r="A33" s="8">
        <v>44584</v>
      </c>
      <c r="B33" s="10"/>
      <c r="C33" s="10"/>
      <c r="D33" s="10"/>
      <c r="E33" s="10"/>
      <c r="F33" s="10"/>
      <c r="G33" s="10"/>
      <c r="H33" s="10"/>
      <c r="I33" s="10"/>
      <c r="J33" s="10"/>
      <c r="K33" s="1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38"/>
      <c r="AH33" s="39"/>
      <c r="AI33" s="40"/>
      <c r="AK33" s="10"/>
    </row>
    <row r="34" spans="1:37">
      <c r="A34" s="8">
        <v>44585</v>
      </c>
      <c r="B34" s="10"/>
      <c r="C34" s="10"/>
      <c r="D34" s="10"/>
      <c r="E34" s="10"/>
      <c r="F34" s="10"/>
      <c r="G34" s="10"/>
      <c r="H34" s="10"/>
      <c r="I34" s="10"/>
      <c r="J34" s="10"/>
      <c r="K34" s="1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38"/>
      <c r="AH34" s="39"/>
      <c r="AI34" s="40"/>
      <c r="AK34" s="10"/>
    </row>
    <row r="35" spans="1:37">
      <c r="A35" s="8">
        <v>44586</v>
      </c>
      <c r="B35" s="10"/>
      <c r="C35" s="10"/>
      <c r="D35" s="10"/>
      <c r="E35" s="10"/>
      <c r="F35" s="10"/>
      <c r="G35" s="10"/>
      <c r="H35" s="10"/>
      <c r="I35" s="10"/>
      <c r="J35" s="10"/>
      <c r="K35" s="1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38"/>
      <c r="AH35" s="39"/>
      <c r="AI35" s="40"/>
      <c r="AK35" s="10"/>
    </row>
    <row r="36" spans="1:37">
      <c r="A36" s="8">
        <v>44587</v>
      </c>
      <c r="B36" s="10"/>
      <c r="C36" s="10"/>
      <c r="D36" s="10"/>
      <c r="E36" s="10"/>
      <c r="F36" s="10"/>
      <c r="G36" s="10"/>
      <c r="H36" s="10"/>
      <c r="I36" s="10"/>
      <c r="J36" s="10"/>
      <c r="K36" s="1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38"/>
      <c r="AH36" s="39"/>
      <c r="AI36" s="40"/>
      <c r="AK36" s="10"/>
    </row>
    <row r="37" spans="1:37">
      <c r="A37" s="8">
        <v>44588</v>
      </c>
      <c r="B37" s="10"/>
      <c r="C37" s="10"/>
      <c r="D37" s="10"/>
      <c r="E37" s="10"/>
      <c r="F37" s="10"/>
      <c r="G37" s="10"/>
      <c r="H37" s="10"/>
      <c r="I37" s="10"/>
      <c r="J37" s="10"/>
      <c r="K37" s="1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38"/>
      <c r="AH37" s="39"/>
      <c r="AI37" s="40"/>
      <c r="AK37" s="10"/>
    </row>
    <row r="38" spans="1:37">
      <c r="A38" s="8">
        <v>44589</v>
      </c>
      <c r="B38" s="10"/>
      <c r="C38" s="10"/>
      <c r="D38" s="10"/>
      <c r="E38" s="10"/>
      <c r="F38" s="10"/>
      <c r="G38" s="10"/>
      <c r="H38" s="10"/>
      <c r="I38" s="10"/>
      <c r="J38" s="10"/>
      <c r="K38" s="1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38"/>
      <c r="AH38" s="39"/>
      <c r="AI38" s="40"/>
      <c r="AK38" s="10"/>
    </row>
    <row r="39" spans="1:37">
      <c r="A39" s="8">
        <v>44590</v>
      </c>
      <c r="B39" s="10"/>
      <c r="C39" s="10"/>
      <c r="D39" s="10"/>
      <c r="E39" s="10"/>
      <c r="F39" s="10"/>
      <c r="G39" s="10"/>
      <c r="H39" s="10"/>
      <c r="I39" s="10"/>
      <c r="J39" s="10"/>
      <c r="K39" s="1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38"/>
      <c r="AH39" s="39"/>
      <c r="AI39" s="40"/>
      <c r="AK39" s="10"/>
    </row>
    <row r="40" spans="1:37">
      <c r="A40" s="8">
        <v>44591</v>
      </c>
      <c r="B40" s="10"/>
      <c r="C40" s="10"/>
      <c r="D40" s="10"/>
      <c r="E40" s="10"/>
      <c r="F40" s="10"/>
      <c r="G40" s="10"/>
      <c r="H40" s="10"/>
      <c r="I40" s="10"/>
      <c r="J40" s="10"/>
      <c r="K40" s="1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38"/>
      <c r="AH40" s="39"/>
      <c r="AI40" s="40"/>
      <c r="AK40" s="10"/>
    </row>
    <row r="41" spans="1:37">
      <c r="A41" s="8">
        <v>44592</v>
      </c>
      <c r="B41" s="10"/>
      <c r="C41" s="10"/>
      <c r="D41" s="10"/>
      <c r="E41" s="10"/>
      <c r="F41" s="10"/>
      <c r="G41" s="10"/>
      <c r="H41" s="10"/>
      <c r="I41" s="10"/>
      <c r="J41" s="10"/>
      <c r="K41" s="1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38"/>
      <c r="AH41" s="39"/>
      <c r="AI41" s="40"/>
      <c r="AK41" s="10"/>
    </row>
    <row r="42" spans="1:37">
      <c r="A42" s="8">
        <v>44593</v>
      </c>
      <c r="B42" s="10"/>
      <c r="C42" s="10"/>
      <c r="D42" s="10"/>
      <c r="E42" s="10"/>
      <c r="F42" s="10"/>
      <c r="G42" s="10"/>
      <c r="H42" s="10"/>
      <c r="I42" s="10"/>
      <c r="J42" s="10"/>
      <c r="K42" s="1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38"/>
      <c r="AH42" s="39"/>
      <c r="AI42" s="40"/>
      <c r="AK42" s="10"/>
    </row>
    <row r="43" spans="1:37">
      <c r="A43" s="8">
        <v>44594</v>
      </c>
      <c r="B43" s="10"/>
      <c r="C43" s="10"/>
      <c r="D43" s="10"/>
      <c r="E43" s="10"/>
      <c r="F43" s="10"/>
      <c r="G43" s="10"/>
      <c r="H43" s="10"/>
      <c r="I43" s="10"/>
      <c r="J43" s="10"/>
      <c r="K43" s="1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38"/>
      <c r="AH43" s="39"/>
      <c r="AI43" s="40"/>
      <c r="AK43" s="10"/>
    </row>
    <row r="44" spans="1:37">
      <c r="A44" s="8">
        <v>44595</v>
      </c>
      <c r="B44" s="10"/>
      <c r="C44" s="10"/>
      <c r="D44" s="10"/>
      <c r="E44" s="10"/>
      <c r="F44" s="10"/>
      <c r="G44" s="10"/>
      <c r="H44" s="10"/>
      <c r="I44" s="10"/>
      <c r="J44" s="10"/>
      <c r="K44" s="1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38"/>
      <c r="AH44" s="39"/>
      <c r="AI44" s="40"/>
      <c r="AK44" s="10"/>
    </row>
    <row r="45" spans="1:37">
      <c r="A45" s="8">
        <v>44596</v>
      </c>
      <c r="B45" s="10"/>
      <c r="C45" s="10"/>
      <c r="D45" s="10"/>
      <c r="E45" s="10"/>
      <c r="F45" s="10"/>
      <c r="G45" s="10"/>
      <c r="H45" s="10"/>
      <c r="I45" s="10"/>
      <c r="J45" s="10"/>
      <c r="K45" s="1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38"/>
      <c r="AH45" s="39"/>
      <c r="AI45" s="40"/>
      <c r="AK45" s="10"/>
    </row>
    <row r="46" spans="1:37">
      <c r="A46" s="8">
        <v>44597</v>
      </c>
      <c r="B46" s="10"/>
      <c r="C46" s="10"/>
      <c r="D46" s="10"/>
      <c r="E46" s="10"/>
      <c r="F46" s="10"/>
      <c r="G46" s="10"/>
      <c r="H46" s="10"/>
      <c r="I46" s="10"/>
      <c r="J46" s="10"/>
      <c r="K46" s="19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38"/>
      <c r="AH46" s="39"/>
      <c r="AI46" s="40"/>
      <c r="AK46" s="10"/>
    </row>
    <row r="47" spans="1:37">
      <c r="A47" s="8">
        <v>44598</v>
      </c>
      <c r="B47" s="10"/>
      <c r="C47" s="10"/>
      <c r="D47" s="10"/>
      <c r="E47" s="10"/>
      <c r="F47" s="10"/>
      <c r="G47" s="10"/>
      <c r="H47" s="10"/>
      <c r="I47" s="10"/>
      <c r="J47" s="10"/>
      <c r="K47" s="19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38"/>
      <c r="AH47" s="39"/>
      <c r="AI47" s="40"/>
      <c r="AK47" s="10"/>
    </row>
    <row r="48" spans="1:37">
      <c r="A48" s="8">
        <v>44599</v>
      </c>
      <c r="B48" s="10"/>
      <c r="C48" s="10"/>
      <c r="D48" s="10"/>
      <c r="E48" s="10"/>
      <c r="F48" s="10"/>
      <c r="G48" s="10"/>
      <c r="H48" s="10"/>
      <c r="I48" s="10"/>
      <c r="J48" s="10"/>
      <c r="K48" s="1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38"/>
      <c r="AH48" s="39"/>
      <c r="AI48" s="40"/>
      <c r="AK48" s="10"/>
    </row>
    <row r="49" spans="1:37">
      <c r="A49" s="8">
        <v>44600</v>
      </c>
      <c r="B49" s="10"/>
      <c r="C49" s="10"/>
      <c r="D49" s="10"/>
      <c r="E49" s="10"/>
      <c r="F49" s="10"/>
      <c r="G49" s="10"/>
      <c r="H49" s="10"/>
      <c r="I49" s="10"/>
      <c r="J49" s="10"/>
      <c r="K49" s="19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38"/>
      <c r="AH49" s="39"/>
      <c r="AI49" s="40"/>
      <c r="AK49" s="10"/>
    </row>
    <row r="50" spans="1:37">
      <c r="A50" s="8">
        <v>44601</v>
      </c>
      <c r="B50" s="10"/>
      <c r="C50" s="10"/>
      <c r="D50" s="10"/>
      <c r="E50" s="10"/>
      <c r="F50" s="10"/>
      <c r="G50" s="10"/>
      <c r="H50" s="10"/>
      <c r="I50" s="10"/>
      <c r="J50" s="10"/>
      <c r="K50" s="19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38"/>
      <c r="AH50" s="39"/>
      <c r="AI50" s="40"/>
      <c r="AK50" s="10"/>
    </row>
    <row r="51" spans="1:37">
      <c r="A51" s="8">
        <v>44602</v>
      </c>
      <c r="B51" s="10"/>
      <c r="C51" s="10"/>
      <c r="D51" s="10"/>
      <c r="E51" s="10"/>
      <c r="F51" s="10"/>
      <c r="G51" s="10"/>
      <c r="H51" s="10"/>
      <c r="I51" s="10"/>
      <c r="J51" s="10"/>
      <c r="K51" s="19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38"/>
      <c r="AH51" s="39"/>
      <c r="AI51" s="40"/>
      <c r="AK51" s="10"/>
    </row>
    <row r="52" spans="1:37">
      <c r="A52" s="8">
        <v>44603</v>
      </c>
      <c r="B52" s="10"/>
      <c r="C52" s="10"/>
      <c r="D52" s="10"/>
      <c r="E52" s="10"/>
      <c r="F52" s="10"/>
      <c r="G52" s="10"/>
      <c r="H52" s="10"/>
      <c r="I52" s="10"/>
      <c r="J52" s="10"/>
      <c r="K52" s="19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38"/>
      <c r="AH52" s="39"/>
      <c r="AI52" s="40"/>
      <c r="AK52" s="10"/>
    </row>
    <row r="53" spans="1:37">
      <c r="A53" s="8">
        <v>44604</v>
      </c>
      <c r="B53" s="10"/>
      <c r="C53" s="10"/>
      <c r="D53" s="10"/>
      <c r="E53" s="10"/>
      <c r="F53" s="10"/>
      <c r="G53" s="10"/>
      <c r="H53" s="10"/>
      <c r="I53" s="10"/>
      <c r="J53" s="10"/>
      <c r="K53" s="1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38"/>
      <c r="AH53" s="39"/>
      <c r="AI53" s="40"/>
      <c r="AK53" s="10"/>
    </row>
    <row r="54" spans="1:37">
      <c r="A54" s="8">
        <v>44605</v>
      </c>
      <c r="B54" s="10"/>
      <c r="C54" s="10"/>
      <c r="D54" s="10"/>
      <c r="E54" s="10"/>
      <c r="F54" s="10"/>
      <c r="G54" s="10"/>
      <c r="H54" s="10"/>
      <c r="I54" s="10"/>
      <c r="J54" s="10"/>
      <c r="K54" s="1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38"/>
      <c r="AH54" s="39"/>
      <c r="AI54" s="40"/>
      <c r="AK54" s="10"/>
    </row>
    <row r="55" spans="1:37">
      <c r="A55" s="8">
        <v>44606</v>
      </c>
      <c r="B55" s="10"/>
      <c r="C55" s="10"/>
      <c r="D55" s="10"/>
      <c r="E55" s="10"/>
      <c r="F55" s="10"/>
      <c r="G55" s="10"/>
      <c r="H55" s="10"/>
      <c r="I55" s="10"/>
      <c r="J55" s="10"/>
      <c r="K55" s="1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38"/>
      <c r="AH55" s="39"/>
      <c r="AI55" s="40"/>
      <c r="AK55" s="10"/>
    </row>
    <row r="56" spans="1:37">
      <c r="A56" s="8">
        <v>44607</v>
      </c>
      <c r="B56" s="10"/>
      <c r="C56" s="10"/>
      <c r="D56" s="10"/>
      <c r="E56" s="10"/>
      <c r="F56" s="10"/>
      <c r="G56" s="10"/>
      <c r="H56" s="10"/>
      <c r="I56" s="10"/>
      <c r="J56" s="10"/>
      <c r="K56" s="1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38"/>
      <c r="AH56" s="39"/>
      <c r="AI56" s="40"/>
      <c r="AK56" s="10"/>
    </row>
    <row r="57" spans="1:37">
      <c r="A57" s="8">
        <v>44608</v>
      </c>
      <c r="B57" s="10"/>
      <c r="C57" s="10"/>
      <c r="D57" s="10"/>
      <c r="E57" s="10"/>
      <c r="F57" s="10"/>
      <c r="G57" s="10"/>
      <c r="H57" s="10"/>
      <c r="I57" s="10"/>
      <c r="J57" s="10"/>
      <c r="K57" s="1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38"/>
      <c r="AH57" s="39"/>
      <c r="AI57" s="40"/>
      <c r="AK57" s="10"/>
    </row>
    <row r="58" spans="1:37">
      <c r="A58" s="8">
        <v>44609</v>
      </c>
      <c r="B58" s="10"/>
      <c r="C58" s="10"/>
      <c r="D58" s="10"/>
      <c r="E58" s="10"/>
      <c r="F58" s="10"/>
      <c r="G58" s="10"/>
      <c r="H58" s="10"/>
      <c r="I58" s="10"/>
      <c r="J58" s="10"/>
      <c r="K58" s="1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38"/>
      <c r="AH58" s="39"/>
      <c r="AI58" s="40"/>
      <c r="AK58" s="10"/>
    </row>
    <row r="59" spans="1:37">
      <c r="A59" s="8">
        <v>44610</v>
      </c>
      <c r="B59" s="10"/>
      <c r="C59" s="10"/>
      <c r="D59" s="10"/>
      <c r="E59" s="10"/>
      <c r="F59" s="10"/>
      <c r="G59" s="10"/>
      <c r="H59" s="10"/>
      <c r="I59" s="10"/>
      <c r="J59" s="10"/>
      <c r="K59" s="1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38"/>
      <c r="AH59" s="39"/>
      <c r="AI59" s="40"/>
      <c r="AK59" s="10"/>
    </row>
    <row r="60" spans="1:37">
      <c r="A60" s="8">
        <v>44611</v>
      </c>
      <c r="B60" s="10"/>
      <c r="C60" s="10"/>
      <c r="D60" s="10"/>
      <c r="E60" s="10"/>
      <c r="F60" s="10"/>
      <c r="G60" s="10"/>
      <c r="H60" s="10"/>
      <c r="I60" s="10"/>
      <c r="J60" s="10"/>
      <c r="K60" s="1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38"/>
      <c r="AH60" s="39"/>
      <c r="AI60" s="40"/>
      <c r="AK60" s="10"/>
    </row>
    <row r="61" spans="1:37">
      <c r="A61" s="8">
        <v>44612</v>
      </c>
      <c r="B61" s="10"/>
      <c r="C61" s="10"/>
      <c r="D61" s="10"/>
      <c r="E61" s="10"/>
      <c r="F61" s="10"/>
      <c r="G61" s="10"/>
      <c r="H61" s="10"/>
      <c r="I61" s="10"/>
      <c r="J61" s="10"/>
      <c r="K61" s="1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38"/>
      <c r="AH61" s="39"/>
      <c r="AI61" s="40"/>
      <c r="AK61" s="10"/>
    </row>
    <row r="62" spans="1:37">
      <c r="A62" s="8">
        <v>44613</v>
      </c>
      <c r="B62" s="10"/>
      <c r="C62" s="10"/>
      <c r="D62" s="10"/>
      <c r="E62" s="10"/>
      <c r="F62" s="10"/>
      <c r="G62" s="10"/>
      <c r="H62" s="10"/>
      <c r="I62" s="10"/>
      <c r="J62" s="10"/>
      <c r="K62" s="1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38"/>
      <c r="AH62" s="39"/>
      <c r="AI62" s="40"/>
      <c r="AK62" s="10"/>
    </row>
    <row r="63" spans="1:37">
      <c r="A63" s="8">
        <v>44614</v>
      </c>
      <c r="B63" s="10"/>
      <c r="C63" s="10"/>
      <c r="D63" s="10"/>
      <c r="E63" s="10"/>
      <c r="F63" s="10"/>
      <c r="G63" s="10"/>
      <c r="H63" s="10"/>
      <c r="I63" s="10"/>
      <c r="J63" s="10"/>
      <c r="K63" s="1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38"/>
      <c r="AH63" s="39"/>
      <c r="AI63" s="40"/>
      <c r="AK63" s="10"/>
    </row>
    <row r="64" spans="1:37">
      <c r="A64" s="8">
        <v>44615</v>
      </c>
      <c r="B64" s="10"/>
      <c r="C64" s="10"/>
      <c r="D64" s="10"/>
      <c r="E64" s="10"/>
      <c r="F64" s="10"/>
      <c r="G64" s="10"/>
      <c r="H64" s="10"/>
      <c r="I64" s="10"/>
      <c r="J64" s="10"/>
      <c r="K64" s="1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38"/>
      <c r="AH64" s="39"/>
      <c r="AI64" s="40"/>
      <c r="AK64" s="10"/>
    </row>
    <row r="65" spans="1:37">
      <c r="A65" s="8">
        <v>44616</v>
      </c>
      <c r="B65" s="10"/>
      <c r="C65" s="10"/>
      <c r="D65" s="10"/>
      <c r="E65" s="10"/>
      <c r="F65" s="10"/>
      <c r="G65" s="10"/>
      <c r="H65" s="10"/>
      <c r="I65" s="10"/>
      <c r="J65" s="10"/>
      <c r="K65" s="19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38"/>
      <c r="AH65" s="39"/>
      <c r="AI65" s="40"/>
      <c r="AK65" s="10"/>
    </row>
    <row r="66" spans="1:37">
      <c r="A66" s="8">
        <v>44617</v>
      </c>
      <c r="B66" s="10"/>
      <c r="C66" s="10"/>
      <c r="D66" s="10"/>
      <c r="E66" s="10"/>
      <c r="F66" s="10"/>
      <c r="G66" s="10"/>
      <c r="H66" s="10"/>
      <c r="I66" s="10"/>
      <c r="J66" s="10"/>
      <c r="K66" s="19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38"/>
      <c r="AH66" s="39"/>
      <c r="AI66" s="40"/>
      <c r="AK66" s="10"/>
    </row>
    <row r="67" spans="1:37">
      <c r="A67" s="8">
        <v>44618</v>
      </c>
      <c r="B67" s="10"/>
      <c r="C67" s="10"/>
      <c r="D67" s="10"/>
      <c r="E67" s="10"/>
      <c r="F67" s="10"/>
      <c r="G67" s="10"/>
      <c r="H67" s="10"/>
      <c r="I67" s="10"/>
      <c r="J67" s="10"/>
      <c r="K67" s="1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38"/>
      <c r="AH67" s="39"/>
      <c r="AI67" s="40"/>
      <c r="AK67" s="10"/>
    </row>
    <row r="68" spans="1:37">
      <c r="A68" s="8">
        <v>44619</v>
      </c>
      <c r="B68" s="10"/>
      <c r="C68" s="10"/>
      <c r="D68" s="10"/>
      <c r="E68" s="10"/>
      <c r="F68" s="10"/>
      <c r="G68" s="10"/>
      <c r="H68" s="10"/>
      <c r="I68" s="10"/>
      <c r="J68" s="10"/>
      <c r="K68" s="1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38"/>
      <c r="AH68" s="39"/>
      <c r="AI68" s="40"/>
      <c r="AK68" s="10"/>
    </row>
    <row r="69" spans="1:37">
      <c r="A69" s="8">
        <v>44620</v>
      </c>
      <c r="B69" s="10"/>
      <c r="C69" s="10"/>
      <c r="D69" s="10"/>
      <c r="E69" s="10"/>
      <c r="F69" s="10"/>
      <c r="G69" s="10"/>
      <c r="H69" s="10"/>
      <c r="I69" s="10"/>
      <c r="J69" s="10"/>
      <c r="K69" s="19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38"/>
      <c r="AH69" s="39"/>
      <c r="AI69" s="40"/>
      <c r="AK69" s="10"/>
    </row>
    <row r="70" spans="1:37">
      <c r="A70" s="8">
        <v>44621</v>
      </c>
      <c r="B70" s="10"/>
      <c r="C70" s="10"/>
      <c r="D70" s="10"/>
      <c r="E70" s="10"/>
      <c r="F70" s="10"/>
      <c r="G70" s="10"/>
      <c r="H70" s="10"/>
      <c r="I70" s="10"/>
      <c r="J70" s="10"/>
      <c r="K70" s="1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38"/>
      <c r="AH70" s="39"/>
      <c r="AI70" s="40"/>
      <c r="AK70" s="10"/>
    </row>
    <row r="71" spans="1:37">
      <c r="A71" s="8">
        <v>44622</v>
      </c>
      <c r="B71" s="10"/>
      <c r="C71" s="10"/>
      <c r="D71" s="10"/>
      <c r="E71" s="10"/>
      <c r="F71" s="10"/>
      <c r="G71" s="10"/>
      <c r="H71" s="10"/>
      <c r="I71" s="10"/>
      <c r="J71" s="10"/>
      <c r="K71" s="19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38"/>
      <c r="AH71" s="39"/>
      <c r="AI71" s="40"/>
      <c r="AK71" s="10"/>
    </row>
    <row r="72" spans="1:37">
      <c r="A72" s="8">
        <v>44623</v>
      </c>
      <c r="B72" s="10"/>
      <c r="C72" s="10"/>
      <c r="D72" s="10"/>
      <c r="E72" s="10"/>
      <c r="F72" s="10"/>
      <c r="G72" s="10"/>
      <c r="H72" s="10"/>
      <c r="I72" s="10"/>
      <c r="J72" s="10"/>
      <c r="K72" s="1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38"/>
      <c r="AH72" s="39"/>
      <c r="AI72" s="40"/>
      <c r="AK72" s="10"/>
    </row>
    <row r="73" spans="1:37">
      <c r="A73" s="8">
        <v>44624</v>
      </c>
      <c r="B73" s="10"/>
      <c r="C73" s="10"/>
      <c r="D73" s="10"/>
      <c r="E73" s="10"/>
      <c r="F73" s="10"/>
      <c r="G73" s="10"/>
      <c r="H73" s="10"/>
      <c r="I73" s="10"/>
      <c r="J73" s="10"/>
      <c r="K73" s="1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38"/>
      <c r="AH73" s="39"/>
      <c r="AI73" s="40"/>
      <c r="AK73" s="10"/>
    </row>
    <row r="74" spans="1:37">
      <c r="A74" s="8">
        <v>44625</v>
      </c>
      <c r="B74" s="10"/>
      <c r="C74" s="10"/>
      <c r="D74" s="10"/>
      <c r="E74" s="10"/>
      <c r="F74" s="10"/>
      <c r="G74" s="10"/>
      <c r="H74" s="10"/>
      <c r="I74" s="10"/>
      <c r="J74" s="10"/>
      <c r="K74" s="1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38"/>
      <c r="AH74" s="39"/>
      <c r="AI74" s="40"/>
      <c r="AK74" s="10"/>
    </row>
    <row r="75" spans="1:37">
      <c r="A75" s="8">
        <v>44626</v>
      </c>
      <c r="B75" s="10"/>
      <c r="C75" s="10"/>
      <c r="D75" s="10"/>
      <c r="E75" s="10"/>
      <c r="F75" s="10"/>
      <c r="G75" s="10"/>
      <c r="H75" s="10"/>
      <c r="I75" s="10"/>
      <c r="J75" s="10"/>
      <c r="K75" s="19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38"/>
      <c r="AH75" s="39"/>
      <c r="AI75" s="40"/>
      <c r="AK75" s="10"/>
    </row>
    <row r="76" spans="1:37">
      <c r="A76" s="8">
        <v>44627</v>
      </c>
      <c r="B76" s="10"/>
      <c r="C76" s="10"/>
      <c r="D76" s="10"/>
      <c r="E76" s="10"/>
      <c r="F76" s="10"/>
      <c r="G76" s="10"/>
      <c r="H76" s="10"/>
      <c r="I76" s="10"/>
      <c r="J76" s="10"/>
      <c r="K76" s="1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38"/>
      <c r="AH76" s="39"/>
      <c r="AI76" s="40"/>
      <c r="AK76" s="10"/>
    </row>
    <row r="77" spans="1:37">
      <c r="A77" s="8">
        <v>44628</v>
      </c>
      <c r="B77" s="10"/>
      <c r="C77" s="10"/>
      <c r="D77" s="10"/>
      <c r="E77" s="10"/>
      <c r="F77" s="10"/>
      <c r="G77" s="10"/>
      <c r="H77" s="10"/>
      <c r="I77" s="10"/>
      <c r="J77" s="10"/>
      <c r="K77" s="19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38"/>
      <c r="AH77" s="39"/>
      <c r="AI77" s="40"/>
      <c r="AK77" s="10"/>
    </row>
    <row r="78" spans="1:37">
      <c r="A78" s="8">
        <v>44629</v>
      </c>
      <c r="B78" s="10"/>
      <c r="C78" s="10"/>
      <c r="D78" s="10"/>
      <c r="E78" s="10"/>
      <c r="F78" s="10"/>
      <c r="G78" s="10"/>
      <c r="H78" s="10"/>
      <c r="I78" s="10"/>
      <c r="J78" s="10"/>
      <c r="K78" s="1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38"/>
      <c r="AH78" s="39"/>
      <c r="AI78" s="40"/>
      <c r="AK78" s="10"/>
    </row>
    <row r="79" spans="1:37">
      <c r="A79" s="8">
        <v>44630</v>
      </c>
      <c r="B79" s="10"/>
      <c r="C79" s="10"/>
      <c r="D79" s="10"/>
      <c r="E79" s="10"/>
      <c r="F79" s="10"/>
      <c r="G79" s="10"/>
      <c r="H79" s="10"/>
      <c r="I79" s="10"/>
      <c r="J79" s="10"/>
      <c r="K79" s="1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38"/>
      <c r="AH79" s="39"/>
      <c r="AI79" s="40"/>
      <c r="AK79" s="10"/>
    </row>
    <row r="80" spans="1:37">
      <c r="A80" s="8">
        <v>44631</v>
      </c>
      <c r="B80" s="10"/>
      <c r="C80" s="10"/>
      <c r="D80" s="10"/>
      <c r="E80" s="10"/>
      <c r="F80" s="10"/>
      <c r="G80" s="10"/>
      <c r="H80" s="10"/>
      <c r="I80" s="10"/>
      <c r="J80" s="10"/>
      <c r="K80" s="19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38"/>
      <c r="AH80" s="39"/>
      <c r="AI80" s="40"/>
      <c r="AK80" s="10"/>
    </row>
    <row r="81" spans="1:37">
      <c r="A81" s="8">
        <v>44632</v>
      </c>
      <c r="B81" s="10"/>
      <c r="C81" s="10"/>
      <c r="D81" s="10"/>
      <c r="E81" s="10"/>
      <c r="F81" s="10"/>
      <c r="G81" s="10"/>
      <c r="H81" s="10"/>
      <c r="I81" s="10"/>
      <c r="J81" s="10"/>
      <c r="K81" s="19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38"/>
      <c r="AH81" s="39"/>
      <c r="AI81" s="40"/>
      <c r="AK81" s="10"/>
    </row>
    <row r="82" spans="1:37">
      <c r="A82" s="8">
        <v>44633</v>
      </c>
      <c r="B82" s="10"/>
      <c r="C82" s="10"/>
      <c r="D82" s="10"/>
      <c r="E82" s="10"/>
      <c r="F82" s="10"/>
      <c r="G82" s="10"/>
      <c r="H82" s="10"/>
      <c r="I82" s="10"/>
      <c r="J82" s="10"/>
      <c r="K82" s="1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38"/>
      <c r="AH82" s="39"/>
      <c r="AI82" s="40"/>
      <c r="AK82" s="10"/>
    </row>
    <row r="83" spans="1:37">
      <c r="A83" s="8">
        <v>44634</v>
      </c>
      <c r="B83" s="10"/>
      <c r="C83" s="10"/>
      <c r="D83" s="10"/>
      <c r="E83" s="10"/>
      <c r="F83" s="10"/>
      <c r="G83" s="10"/>
      <c r="H83" s="10"/>
      <c r="I83" s="10"/>
      <c r="J83" s="10"/>
      <c r="K83" s="19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38"/>
      <c r="AH83" s="39"/>
      <c r="AI83" s="40"/>
      <c r="AK83" s="10"/>
    </row>
    <row r="84" spans="1:37">
      <c r="A84" s="8">
        <v>44635</v>
      </c>
      <c r="B84" s="10"/>
      <c r="C84" s="10"/>
      <c r="D84" s="10"/>
      <c r="E84" s="10"/>
      <c r="F84" s="10"/>
      <c r="G84" s="10"/>
      <c r="H84" s="10"/>
      <c r="I84" s="10"/>
      <c r="J84" s="10"/>
      <c r="K84" s="1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38"/>
      <c r="AH84" s="39"/>
      <c r="AI84" s="40"/>
      <c r="AK84" s="10"/>
    </row>
    <row r="85" spans="1:37">
      <c r="A85" s="8">
        <v>44636</v>
      </c>
      <c r="B85" s="10"/>
      <c r="C85" s="10"/>
      <c r="D85" s="10"/>
      <c r="E85" s="10"/>
      <c r="F85" s="10"/>
      <c r="G85" s="10"/>
      <c r="H85" s="10"/>
      <c r="I85" s="10"/>
      <c r="J85" s="10"/>
      <c r="K85" s="1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38"/>
      <c r="AH85" s="39"/>
      <c r="AI85" s="40"/>
      <c r="AK85" s="10"/>
    </row>
    <row r="86" spans="1:37">
      <c r="A86" s="8">
        <v>44637</v>
      </c>
      <c r="B86" s="10"/>
      <c r="C86" s="10"/>
      <c r="D86" s="10"/>
      <c r="E86" s="10"/>
      <c r="F86" s="10"/>
      <c r="G86" s="10"/>
      <c r="H86" s="10"/>
      <c r="I86" s="10"/>
      <c r="J86" s="10"/>
      <c r="K86" s="1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38"/>
      <c r="AH86" s="39"/>
      <c r="AI86" s="40"/>
      <c r="AK86" s="10"/>
    </row>
    <row r="87" spans="1:37">
      <c r="A87" s="8">
        <v>44638</v>
      </c>
      <c r="B87" s="10"/>
      <c r="C87" s="10"/>
      <c r="D87" s="10"/>
      <c r="E87" s="10"/>
      <c r="F87" s="10"/>
      <c r="G87" s="10"/>
      <c r="H87" s="10"/>
      <c r="I87" s="10"/>
      <c r="J87" s="10"/>
      <c r="K87" s="1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38"/>
      <c r="AH87" s="39"/>
      <c r="AI87" s="40"/>
      <c r="AK87" s="10"/>
    </row>
    <row r="88" spans="1:37">
      <c r="A88" s="8">
        <v>44639</v>
      </c>
      <c r="B88" s="10"/>
      <c r="C88" s="10"/>
      <c r="D88" s="10"/>
      <c r="E88" s="10"/>
      <c r="F88" s="10"/>
      <c r="G88" s="10"/>
      <c r="H88" s="10"/>
      <c r="I88" s="10"/>
      <c r="J88" s="10"/>
      <c r="K88" s="1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38"/>
      <c r="AH88" s="39"/>
      <c r="AI88" s="40"/>
      <c r="AK88" s="10"/>
    </row>
    <row r="89" spans="1:37">
      <c r="A89" s="8">
        <v>44640</v>
      </c>
      <c r="B89" s="10"/>
      <c r="C89" s="10"/>
      <c r="D89" s="10"/>
      <c r="E89" s="10"/>
      <c r="F89" s="10"/>
      <c r="G89" s="10"/>
      <c r="H89" s="10"/>
      <c r="I89" s="10"/>
      <c r="J89" s="10"/>
      <c r="K89" s="19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38"/>
      <c r="AH89" s="39"/>
      <c r="AI89" s="40"/>
      <c r="AK89" s="10"/>
    </row>
    <row r="90" spans="1:37">
      <c r="A90" s="8">
        <v>44641</v>
      </c>
      <c r="B90" s="10"/>
      <c r="C90" s="10"/>
      <c r="D90" s="10"/>
      <c r="E90" s="10"/>
      <c r="F90" s="10"/>
      <c r="G90" s="10"/>
      <c r="H90" s="10"/>
      <c r="I90" s="10"/>
      <c r="J90" s="10"/>
      <c r="K90" s="19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38"/>
      <c r="AH90" s="39"/>
      <c r="AI90" s="40"/>
      <c r="AK90" s="10"/>
    </row>
    <row r="91" spans="1:37">
      <c r="A91" s="8">
        <v>44642</v>
      </c>
      <c r="B91" s="10"/>
      <c r="C91" s="10"/>
      <c r="D91" s="10"/>
      <c r="E91" s="10"/>
      <c r="F91" s="10"/>
      <c r="G91" s="10"/>
      <c r="H91" s="10"/>
      <c r="I91" s="10"/>
      <c r="J91" s="10"/>
      <c r="K91" s="1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38"/>
      <c r="AH91" s="39"/>
      <c r="AI91" s="40"/>
      <c r="AK91" s="10"/>
    </row>
    <row r="92" spans="1:37">
      <c r="A92" s="8">
        <v>44643</v>
      </c>
      <c r="B92" s="10"/>
      <c r="C92" s="10"/>
      <c r="D92" s="10"/>
      <c r="E92" s="10"/>
      <c r="F92" s="10"/>
      <c r="G92" s="10"/>
      <c r="H92" s="10"/>
      <c r="I92" s="10"/>
      <c r="J92" s="10"/>
      <c r="K92" s="19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38"/>
      <c r="AH92" s="39"/>
      <c r="AI92" s="40"/>
      <c r="AK92" s="10"/>
    </row>
    <row r="93" spans="1:37">
      <c r="A93" s="8">
        <v>44644</v>
      </c>
      <c r="B93" s="10"/>
      <c r="C93" s="10"/>
      <c r="D93" s="10"/>
      <c r="E93" s="10"/>
      <c r="F93" s="10"/>
      <c r="G93" s="10"/>
      <c r="H93" s="10"/>
      <c r="I93" s="10"/>
      <c r="J93" s="10"/>
      <c r="K93" s="19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38"/>
      <c r="AH93" s="39"/>
      <c r="AI93" s="40"/>
      <c r="AK93" s="10"/>
    </row>
    <row r="94" spans="1:37">
      <c r="A94" s="8">
        <v>44645</v>
      </c>
      <c r="B94" s="10"/>
      <c r="C94" s="10"/>
      <c r="D94" s="10"/>
      <c r="E94" s="10"/>
      <c r="F94" s="10"/>
      <c r="G94" s="10"/>
      <c r="H94" s="10"/>
      <c r="I94" s="10"/>
      <c r="J94" s="10"/>
      <c r="K94" s="1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38"/>
      <c r="AH94" s="39"/>
      <c r="AI94" s="40"/>
      <c r="AK94" s="10"/>
    </row>
    <row r="95" spans="1:37">
      <c r="A95" s="8">
        <v>44646</v>
      </c>
      <c r="B95" s="10"/>
      <c r="C95" s="10"/>
      <c r="D95" s="10"/>
      <c r="E95" s="10"/>
      <c r="F95" s="10"/>
      <c r="G95" s="10"/>
      <c r="H95" s="10"/>
      <c r="I95" s="10"/>
      <c r="J95" s="10"/>
      <c r="K95" s="19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38"/>
      <c r="AH95" s="39"/>
      <c r="AI95" s="40"/>
      <c r="AK95" s="10"/>
    </row>
    <row r="96" spans="1:37">
      <c r="A96" s="8">
        <v>44647</v>
      </c>
      <c r="B96" s="10"/>
      <c r="C96" s="10"/>
      <c r="D96" s="10"/>
      <c r="E96" s="10"/>
      <c r="F96" s="10"/>
      <c r="G96" s="10"/>
      <c r="H96" s="10"/>
      <c r="I96" s="10"/>
      <c r="J96" s="10"/>
      <c r="K96" s="1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38"/>
      <c r="AH96" s="39"/>
      <c r="AI96" s="40"/>
      <c r="AK96" s="10"/>
    </row>
    <row r="97" spans="1:37">
      <c r="A97" s="8">
        <v>44648</v>
      </c>
      <c r="B97" s="10"/>
      <c r="C97" s="10"/>
      <c r="D97" s="10"/>
      <c r="E97" s="10"/>
      <c r="F97" s="10"/>
      <c r="G97" s="10"/>
      <c r="H97" s="10"/>
      <c r="I97" s="10"/>
      <c r="J97" s="10"/>
      <c r="K97" s="1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38"/>
      <c r="AH97" s="39"/>
      <c r="AI97" s="40"/>
      <c r="AK97" s="10"/>
    </row>
    <row r="98" spans="1:37">
      <c r="A98" s="8">
        <v>44649</v>
      </c>
      <c r="B98" s="10"/>
      <c r="C98" s="10"/>
      <c r="D98" s="10"/>
      <c r="E98" s="10"/>
      <c r="F98" s="10"/>
      <c r="G98" s="10"/>
      <c r="H98" s="10"/>
      <c r="I98" s="10"/>
      <c r="J98" s="10"/>
      <c r="K98" s="19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38"/>
      <c r="AH98" s="39"/>
      <c r="AI98" s="40"/>
      <c r="AK98" s="10"/>
    </row>
    <row r="99" spans="36:36">
      <c r="AJ99" s="42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2021-12-28T16:41:01Z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