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<sst xmlns="http://schemas.openxmlformats.org/spreadsheetml/2006/main" count="40">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</sst>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44" formatCode="_ &quot;￥&quot;* #,##0.00_ ;_ &quot;￥&quot;* \-#,##0.00_ ;_ &quot;￥&quot;* &quot;-&quot;??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22" fillId="37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22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3" borderId="11" applyNumberFormat="0" applyAlignment="0" applyProtection="0">
      <alignment vertical="center"/>
    </xf>
    <xf numFmtId="0" fontId="12" fillId="22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D6" sqref="AD6:AD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5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4" t="s">
        <v>7</v>
      </c>
      <c r="AC2" s="34"/>
      <c r="AD2" s="35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0" t="s">
        <v>29</v>
      </c>
      <c r="Y3" s="23" t="s">
        <v>30</v>
      </c>
      <c r="Z3" s="30" t="s">
        <v>31</v>
      </c>
      <c r="AA3" s="30" t="s">
        <v>32</v>
      </c>
      <c r="AB3" s="34" t="s">
        <v>33</v>
      </c>
      <c r="AC3" s="36" t="s">
        <v>34</v>
      </c>
      <c r="AD3" s="35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1" t="s">
        <v>35</v>
      </c>
      <c r="W4" s="31" t="s">
        <v>36</v>
      </c>
      <c r="X4" s="23"/>
      <c r="Y4" s="23"/>
      <c r="Z4" s="23"/>
      <c r="AA4" s="23"/>
      <c r="AB4" s="34"/>
      <c r="AC4" s="34"/>
      <c r="AD4" s="35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tr">
        <f>IF(B5&gt;=(D5-(D5-E5)/2),"上部","下部")</f>
        <v>上部</v>
      </c>
      <c r="S5" s="26"/>
      <c r="T5" s="27"/>
      <c r="U5" s="32"/>
      <c r="V5" s="29"/>
      <c r="W5" s="29"/>
      <c r="X5" s="29"/>
      <c r="Y5" s="29"/>
      <c r="Z5" s="29"/>
      <c r="AA5" s="29"/>
      <c r="AB5" s="29"/>
      <c r="AC5" s="29"/>
      <c r="AD5" s="29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>I6/(ROW()-4)</f>
        <v>0.5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19" t="str">
        <f>IF(B6&gt;=(D6-(D6-E6)/2),"上部","下部")</f>
        <v>下部</v>
      </c>
      <c r="S6" s="6"/>
      <c r="T6" s="28"/>
      <c r="U6" s="33"/>
      <c r="V6" s="29"/>
      <c r="W6" s="29"/>
      <c r="X6" s="29"/>
      <c r="Y6" s="29"/>
      <c r="Z6" s="29"/>
      <c r="AA6" s="29"/>
      <c r="AB6" s="29"/>
      <c r="AC6" s="29"/>
      <c r="AD6" s="29">
        <f>IF(G6-VLOOKUP([1]交易计划及执行表!$A$6,[1]交易计划及执行表!$A$4:$BL10004,48,FALSE)&gt;0,G6,AD5)</f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>I7/(ROW()-4)</f>
        <v>0.666666666666667</v>
      </c>
      <c r="M7" s="8" t="s">
        <v>38</v>
      </c>
      <c r="N7" s="8" t="s">
        <v>38</v>
      </c>
      <c r="O7" s="8" t="s">
        <v>38</v>
      </c>
      <c r="P7" s="8" t="s">
        <v>38</v>
      </c>
      <c r="Q7" s="8" t="s">
        <v>38</v>
      </c>
      <c r="R7" s="8" t="str">
        <f>IF(B7&gt;=(D7-(D7-E7)/2),"上部","下部")</f>
        <v>上部</v>
      </c>
      <c r="S7" s="6"/>
      <c r="T7" s="28"/>
      <c r="U7" s="33"/>
      <c r="V7" s="29"/>
      <c r="W7" s="29"/>
      <c r="X7" s="29"/>
      <c r="Y7" s="29"/>
      <c r="Z7" s="29"/>
      <c r="AA7" s="29"/>
      <c r="AB7" s="29"/>
      <c r="AC7" s="29"/>
      <c r="AD7" s="29">
        <f>IF(G7-VLOOKUP([1]交易计划及执行表!$A$6,[1]交易计划及执行表!$A$4:$BL10005,48,FALSE)&gt;0,G7,AD6)</f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>I8/(ROW()-4)</f>
        <v>0.5</v>
      </c>
      <c r="M8" s="8" t="s">
        <v>38</v>
      </c>
      <c r="N8" s="8" t="s">
        <v>38</v>
      </c>
      <c r="O8" s="8" t="s">
        <v>38</v>
      </c>
      <c r="P8" s="8" t="s">
        <v>38</v>
      </c>
      <c r="Q8" s="8" t="s">
        <v>38</v>
      </c>
      <c r="R8" s="8" t="str">
        <f>IF(B8&gt;=(D8-(D8-E8)/2),"上部","下部")</f>
        <v>上部</v>
      </c>
      <c r="S8" s="6"/>
      <c r="T8" s="28"/>
      <c r="U8" s="33"/>
      <c r="V8" s="29"/>
      <c r="W8" s="29"/>
      <c r="X8" s="29"/>
      <c r="Y8" s="29"/>
      <c r="Z8" s="29"/>
      <c r="AA8" s="29"/>
      <c r="AB8" s="29"/>
      <c r="AC8" s="29"/>
      <c r="AD8" s="29">
        <f>IF(G8-VLOOKUP([1]交易计划及执行表!$A$6,[1]交易计划及执行表!$A$4:$BL10006,48,FALSE)&gt;0,G8,AD7)</f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>I9/(ROW()-4)</f>
        <v>0.4</v>
      </c>
      <c r="M9" s="8" t="s">
        <v>38</v>
      </c>
      <c r="N9" s="8" t="s">
        <v>38</v>
      </c>
      <c r="O9" s="8" t="s">
        <v>38</v>
      </c>
      <c r="P9" s="19" t="s">
        <v>39</v>
      </c>
      <c r="Q9" s="19" t="s">
        <v>39</v>
      </c>
      <c r="R9" s="19" t="str">
        <f>IF(B9&gt;=(D9-(D9-E9)/2),"上部","下部")</f>
        <v>下部</v>
      </c>
      <c r="S9" s="8"/>
      <c r="T9" s="8"/>
      <c r="U9" s="6"/>
      <c r="V9" s="29"/>
      <c r="W9" s="29"/>
      <c r="X9" s="29"/>
      <c r="Y9" s="29"/>
      <c r="Z9" s="29"/>
      <c r="AA9" s="29"/>
      <c r="AB9" s="29"/>
      <c r="AC9" s="29"/>
      <c r="AD9" s="29">
        <f>IF(G9-VLOOKUP([1]交易计划及执行表!$A$6,[1]交易计划及执行表!$A$4:$BL10007,48,FALSE)&gt;0,G9,AD8)</f>
        <v>32.53</v>
      </c>
    </row>
    <row r="10" spans="1:30">
      <c r="A10" s="7">
        <v>44530</v>
      </c>
      <c r="B10" s="6"/>
      <c r="C10" s="6"/>
      <c r="D10" s="6"/>
      <c r="E10" s="6"/>
      <c r="F10" s="6"/>
      <c r="G10" s="6"/>
      <c r="H10" s="6"/>
      <c r="I10" s="8"/>
      <c r="J10" s="8"/>
      <c r="K10" s="8"/>
      <c r="L10" s="6"/>
      <c r="M10" s="8"/>
      <c r="N10" s="8"/>
      <c r="O10" s="8"/>
      <c r="P10" s="8"/>
      <c r="Q10" s="8"/>
      <c r="R10" s="8"/>
      <c r="S10" s="8"/>
      <c r="T10" s="8"/>
      <c r="U10" s="6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29"/>
      <c r="T25" s="8"/>
      <c r="U25" s="8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29"/>
      <c r="T26" s="8"/>
      <c r="U26" s="8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29"/>
      <c r="T27" s="8"/>
      <c r="U27" s="8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29"/>
      <c r="T28" s="8"/>
      <c r="U28" s="8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29"/>
      <c r="T29" s="8"/>
      <c r="U29" s="8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29"/>
      <c r="T30" s="8"/>
      <c r="U30" s="8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29"/>
      <c r="T31" s="8"/>
      <c r="U31" s="8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29"/>
      <c r="T32" s="8"/>
      <c r="U32" s="8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29"/>
      <c r="T33" s="8"/>
      <c r="U33" s="8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29"/>
      <c r="T34" s="8"/>
      <c r="U34" s="8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29"/>
      <c r="T35" s="8"/>
      <c r="U35" s="8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29"/>
      <c r="T36" s="8"/>
      <c r="U36" s="8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29"/>
      <c r="T37" s="8"/>
      <c r="U37" s="8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29"/>
      <c r="T38" s="8"/>
      <c r="U38" s="8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9"/>
      <c r="T39" s="8"/>
      <c r="U39" s="8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9"/>
      <c r="T40" s="8"/>
      <c r="U40" s="8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9"/>
      <c r="T41" s="8"/>
      <c r="U41" s="8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9"/>
      <c r="T42" s="8"/>
      <c r="U42" s="8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9"/>
      <c r="T43" s="8"/>
      <c r="U43" s="8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9"/>
      <c r="T44" s="8"/>
      <c r="U44" s="8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9"/>
      <c r="T45" s="8"/>
      <c r="U45" s="8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9"/>
      <c r="T46" s="8"/>
      <c r="U46" s="8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9"/>
      <c r="T47" s="8"/>
      <c r="U47" s="8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9"/>
      <c r="T48" s="8"/>
      <c r="U48" s="8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9"/>
      <c r="T49" s="8"/>
      <c r="U49" s="8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9"/>
      <c r="T50" s="8"/>
      <c r="U50" s="8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9"/>
      <c r="T51" s="8"/>
      <c r="U51" s="8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9"/>
      <c r="T52" s="8"/>
      <c r="U52" s="8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9"/>
      <c r="T53" s="8"/>
      <c r="U53" s="8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9"/>
      <c r="T54" s="8"/>
      <c r="U54" s="8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9"/>
      <c r="T55" s="8"/>
      <c r="U55" s="8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9"/>
      <c r="T56" s="8"/>
      <c r="U56" s="8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9"/>
      <c r="T57" s="8"/>
      <c r="U57" s="8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9"/>
      <c r="T58" s="8"/>
      <c r="U58" s="8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9"/>
      <c r="T59" s="8"/>
      <c r="U59" s="8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9"/>
      <c r="T60" s="8"/>
      <c r="U60" s="8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9"/>
      <c r="T61" s="8"/>
      <c r="U61" s="8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9"/>
      <c r="T62" s="8"/>
      <c r="U62" s="8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9"/>
      <c r="T63" s="8"/>
      <c r="U63" s="8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9"/>
      <c r="T64" s="8"/>
      <c r="U64" s="8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9"/>
      <c r="T65" s="8"/>
      <c r="U65" s="8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9"/>
      <c r="T66" s="8"/>
      <c r="U66" s="8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9"/>
      <c r="T67" s="8"/>
      <c r="U67" s="8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9"/>
      <c r="T68" s="8"/>
      <c r="U68" s="8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9"/>
      <c r="T69" s="8"/>
      <c r="U69" s="8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9"/>
      <c r="T70" s="8"/>
      <c r="U70" s="8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9"/>
      <c r="T71" s="8"/>
      <c r="U71" s="8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9"/>
      <c r="T72" s="8"/>
      <c r="U72" s="8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9"/>
      <c r="T73" s="8"/>
      <c r="U73" s="8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9"/>
      <c r="T74" s="8"/>
      <c r="U74" s="8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9"/>
      <c r="T75" s="8"/>
      <c r="U75" s="8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9"/>
      <c r="T76" s="8"/>
      <c r="U76" s="8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9"/>
      <c r="T77" s="8"/>
      <c r="U77" s="8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9"/>
      <c r="T78" s="8"/>
      <c r="U78" s="8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9"/>
      <c r="T79" s="8"/>
      <c r="U79" s="8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9"/>
      <c r="T80" s="8"/>
      <c r="U80" s="8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9"/>
      <c r="T81" s="8"/>
      <c r="U81" s="8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9"/>
      <c r="T82" s="8"/>
      <c r="U82" s="8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9"/>
      <c r="T83" s="8"/>
      <c r="U83" s="8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9"/>
      <c r="T84" s="8"/>
      <c r="U84" s="8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9"/>
      <c r="T85" s="8"/>
      <c r="U85" s="8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9"/>
      <c r="T86" s="8"/>
      <c r="U86" s="8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9"/>
      <c r="T87" s="8"/>
      <c r="U87" s="8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9"/>
      <c r="T88" s="8"/>
      <c r="U88" s="8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9"/>
      <c r="T89" s="8"/>
      <c r="U89" s="8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9"/>
      <c r="T90" s="8"/>
      <c r="U90" s="8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9"/>
      <c r="T91" s="8"/>
      <c r="U91" s="8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9"/>
      <c r="T92" s="8"/>
      <c r="U92" s="8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9"/>
      <c r="T93" s="8"/>
      <c r="U93" s="8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9"/>
      <c r="T94" s="8"/>
      <c r="U94" s="8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9"/>
      <c r="T95" s="8"/>
      <c r="U95" s="8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9"/>
      <c r="T96" s="8"/>
      <c r="U96" s="8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9"/>
      <c r="T97" s="8"/>
      <c r="U97" s="8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9"/>
      <c r="T98" s="8"/>
      <c r="U98" s="8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9"/>
      <c r="T99" s="8"/>
      <c r="U99" s="8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9"/>
      <c r="T100" s="8"/>
      <c r="U100" s="8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9"/>
      <c r="T101" s="8"/>
      <c r="U101" s="8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9"/>
      <c r="T102" s="8"/>
      <c r="U102" s="8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9"/>
      <c r="T103" s="8"/>
      <c r="U103" s="8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9"/>
      <c r="T104" s="8"/>
      <c r="U104" s="8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9"/>
      <c r="T105" s="8"/>
      <c r="U105" s="8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9"/>
      <c r="T106" s="8"/>
      <c r="U106" s="8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9"/>
      <c r="T107" s="8"/>
      <c r="U107" s="8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9"/>
      <c r="T108" s="8"/>
      <c r="U108" s="8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9"/>
      <c r="T109" s="8"/>
      <c r="U109" s="8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9"/>
      <c r="T110" s="8"/>
      <c r="U110" s="8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9"/>
      <c r="T111" s="8"/>
      <c r="U111" s="8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9"/>
      <c r="T112" s="8"/>
      <c r="U112" s="8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9"/>
      <c r="T113" s="8"/>
      <c r="U113" s="8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9"/>
      <c r="T114" s="8"/>
      <c r="U114" s="8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9"/>
      <c r="T115" s="8"/>
      <c r="U115" s="8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9"/>
      <c r="T116" s="8"/>
      <c r="U116" s="8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9"/>
      <c r="T117" s="8"/>
      <c r="U117" s="8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9"/>
      <c r="T118" s="8"/>
      <c r="U118" s="8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9"/>
      <c r="T119" s="8"/>
      <c r="U119" s="8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9"/>
      <c r="T120" s="8"/>
      <c r="U120" s="8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9"/>
      <c r="T121" s="8"/>
      <c r="U121" s="8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9"/>
      <c r="T122" s="8"/>
      <c r="U122" s="8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9"/>
      <c r="T123" s="8"/>
      <c r="U123" s="8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9"/>
      <c r="T124" s="8"/>
      <c r="U124" s="8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9"/>
      <c r="T125" s="8"/>
      <c r="U125" s="8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9"/>
      <c r="T126" s="8"/>
      <c r="U126" s="8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9"/>
      <c r="T127" s="8"/>
      <c r="U127" s="8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9"/>
      <c r="T128" s="8"/>
      <c r="U128" s="8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9"/>
      <c r="T129" s="8"/>
      <c r="U129" s="8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2021-11-29T17:58:19Z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