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<sst xmlns="http://schemas.openxmlformats.org/spreadsheetml/2006/main" count="47">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</sst>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6" borderId="6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8" borderId="6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1" borderId="7" applyNumberFormat="0" applyAlignment="0" applyProtection="0">
      <alignment vertical="center"/>
    </xf>
    <xf numFmtId="0" fontId="19" fillId="38" borderId="10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J7" sqref="J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9" t="s">
        <v>3</v>
      </c>
      <c r="W1" s="30" t="s">
        <v>4</v>
      </c>
      <c r="X1" s="30"/>
      <c r="Y1" s="30"/>
      <c r="Z1" s="30"/>
      <c r="AA1" s="30"/>
      <c r="AB1" s="30"/>
      <c r="AC1" s="30"/>
      <c r="AD1" s="30"/>
      <c r="AE1" s="30"/>
      <c r="AF1" s="30"/>
      <c r="AG1" s="37" t="s">
        <v>5</v>
      </c>
      <c r="AH1" s="38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1" t="s">
        <v>7</v>
      </c>
      <c r="X2" s="31"/>
      <c r="Y2" s="31"/>
      <c r="Z2" s="31"/>
      <c r="AA2" s="31"/>
      <c r="AB2" s="31"/>
      <c r="AC2" s="31"/>
      <c r="AD2" s="31"/>
      <c r="AE2" s="35" t="s">
        <v>8</v>
      </c>
      <c r="AF2" s="35"/>
      <c r="AG2" s="37"/>
      <c r="AH2" s="38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5" t="s">
        <v>10</v>
      </c>
      <c r="S3" s="25"/>
      <c r="T3" s="25"/>
      <c r="U3" s="25"/>
      <c r="V3" s="29"/>
      <c r="W3" s="31"/>
      <c r="X3" s="31"/>
      <c r="Y3" s="31"/>
      <c r="Z3" s="31"/>
      <c r="AA3" s="31"/>
      <c r="AB3" s="31"/>
      <c r="AC3" s="31"/>
      <c r="AD3" s="31"/>
      <c r="AE3" s="35"/>
      <c r="AF3" s="35"/>
      <c r="AG3" s="37"/>
      <c r="AH3" s="38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6" t="s">
        <v>26</v>
      </c>
      <c r="S4" s="26" t="s">
        <v>27</v>
      </c>
      <c r="T4" s="26" t="s">
        <v>28</v>
      </c>
      <c r="U4" s="26" t="s">
        <v>29</v>
      </c>
      <c r="V4" s="29"/>
      <c r="W4" s="32" t="s">
        <v>30</v>
      </c>
      <c r="X4" s="32" t="s">
        <v>31</v>
      </c>
      <c r="Y4" s="31" t="s">
        <v>32</v>
      </c>
      <c r="Z4" s="31"/>
      <c r="AA4" s="33" t="s">
        <v>33</v>
      </c>
      <c r="AB4" s="31" t="s">
        <v>34</v>
      </c>
      <c r="AC4" s="33" t="s">
        <v>35</v>
      </c>
      <c r="AD4" s="33" t="s">
        <v>36</v>
      </c>
      <c r="AE4" s="35" t="s">
        <v>37</v>
      </c>
      <c r="AF4" s="36" t="s">
        <v>38</v>
      </c>
      <c r="AG4" s="37"/>
      <c r="AH4" s="38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6"/>
      <c r="S5" s="26"/>
      <c r="T5" s="26"/>
      <c r="U5" s="26"/>
      <c r="V5" s="29"/>
      <c r="W5" s="32"/>
      <c r="X5" s="32"/>
      <c r="Y5" s="34" t="s">
        <v>41</v>
      </c>
      <c r="Z5" s="34" t="s">
        <v>42</v>
      </c>
      <c r="AA5" s="31"/>
      <c r="AB5" s="31"/>
      <c r="AC5" s="31"/>
      <c r="AD5" s="31"/>
      <c r="AE5" s="35"/>
      <c r="AF5" s="35"/>
      <c r="AG5" s="37"/>
      <c r="AH5" s="39" t="s">
        <v>43</v>
      </c>
      <c r="AI5" s="39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(B6-VLOOKUP([1]交易计划及执行表!$A$17,[1]交易计划及执行表!$A$4:$BL10004,6,FALSE))/VLOOKUP([1]交易计划及执行表!$A$17,[1]交易计划及执行表!$A$4:$BL10004,6,FALSE)</f>
        <v>-0.000587889476778458</v>
      </c>
      <c r="L6" s="16">
        <f>(B6-VLOOKUP([1]交易计划及执行表!$A$18,[1]交易计划及执行表!$A$4:$BL10004,6,FALSE))/VLOOKUP([1]交易计划及执行表!$A$18,[1]交易计划及执行表!$A$4:$BL10004,6,FALSE)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7" t="s">
        <v>46</v>
      </c>
      <c r="T6" s="27" t="str">
        <f>IF(I6/(ROW()-5)&gt;0.5,"是","否")</f>
        <v>是</v>
      </c>
      <c r="U6" s="27" t="str">
        <f>IF(SUM($N$6:$N6)&gt;0,"是","否")</f>
        <v>是</v>
      </c>
      <c r="V6" s="28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">
        <v>15.5</v>
      </c>
      <c r="AH6" s="4">
        <f>AG6-VLOOKUP([1]交易计划及执行表!$A$17,[1]交易计划及执行表!$A$4:$BL10005,6,FALSE)</f>
        <v>-1.51</v>
      </c>
      <c r="AI6" s="4">
        <f>AG6-VLOOKUP([1]交易计划及执行表!$A$18,[1]交易计划及执行表!$A$4:$BL10005,6,FALSE)</f>
        <v>-1.69</v>
      </c>
    </row>
    <row r="7" spans="1:35">
      <c r="A7" s="8">
        <v>44544</v>
      </c>
      <c r="B7" s="9">
        <v>16.88</v>
      </c>
      <c r="C7" s="9">
        <v>16.84</v>
      </c>
      <c r="D7" s="9">
        <v>17.2</v>
      </c>
      <c r="E7" s="9">
        <v>16.61</v>
      </c>
      <c r="F7" s="9">
        <v>16.43</v>
      </c>
      <c r="G7" s="9">
        <v>15.79</v>
      </c>
      <c r="H7" s="10">
        <v>88.46</v>
      </c>
      <c r="I7" s="10">
        <v>1</v>
      </c>
      <c r="J7" s="15">
        <f>(B7-B6)/B6</f>
        <v>-0.00705882352941182</v>
      </c>
      <c r="K7" s="16">
        <f>(B7-VLOOKUP([1]交易计划及执行表!$A$17,[1]交易计划及执行表!$A$4:$BL10005,6,FALSE))/VLOOKUP([1]交易计划及执行表!$A$17,[1]交易计划及执行表!$A$4:$BL10005,6,FALSE)</f>
        <v>-0.0076425631981189</v>
      </c>
      <c r="L7" s="16">
        <f>(B7-VLOOKUP([1]交易计划及执行表!$A$18,[1]交易计划及执行表!$A$4:$BL10005,6,FALSE))/VLOOKUP([1]交易计划及执行表!$A$18,[1]交易计划及执行表!$A$4:$BL10005,6,FALSE)</f>
        <v>-0.0180337405468297</v>
      </c>
      <c r="M7" s="15">
        <f>I7/(ROW()-5)</f>
        <v>0.5</v>
      </c>
      <c r="N7" s="24">
        <f>IF(B7&gt;(D7-(D7-E7)/2),1,-1)</f>
        <v>-1</v>
      </c>
      <c r="O7" s="10" t="str">
        <f>IF(B7&lt;F7,"是","否")</f>
        <v>否</v>
      </c>
      <c r="P7" s="10" t="s">
        <v>45</v>
      </c>
      <c r="Q7" s="10" t="s">
        <v>45</v>
      </c>
      <c r="R7" s="10" t="s">
        <v>45</v>
      </c>
      <c r="S7" s="27" t="s">
        <v>46</v>
      </c>
      <c r="T7" s="28" t="str">
        <f>IF(I7/(ROW()-5)&gt;0.5,"是","否")</f>
        <v>否</v>
      </c>
      <c r="U7" s="28" t="str">
        <f>IF(SUM($N$6:$N7)&gt;0,"是","否")</f>
        <v>否</v>
      </c>
      <c r="V7" s="28" t="s">
        <v>46</v>
      </c>
      <c r="W7" s="10"/>
      <c r="X7" s="9"/>
      <c r="Y7" s="4"/>
      <c r="Z7" s="4"/>
      <c r="AA7" s="4"/>
      <c r="AB7" s="4"/>
      <c r="AC7" s="4"/>
      <c r="AD7" s="4"/>
      <c r="AE7" s="4"/>
      <c r="AF7" s="4"/>
      <c r="AG7" s="4">
        <f>IF(AND(G7-VLOOKUP([1]交易计划及执行表!$A$18,[1]交易计划及执行表!$A$4:$AF10004,6,FALSE)&gt;0,G7&gt;G6),G7,AG6)</f>
        <v>15.5</v>
      </c>
      <c r="AH7" s="4">
        <f>AG7-VLOOKUP([1]交易计划及执行表!$A$17,[1]交易计划及执行表!$A$4:$BL10006,6,FALSE)</f>
        <v>-1.51</v>
      </c>
      <c r="AI7" s="4">
        <f>AG7-VLOOKUP([1]交易计划及执行表!$A$18,[1]交易计划及执行表!$A$4:$BL10006,6,FALSE)</f>
        <v>-1.69</v>
      </c>
    </row>
    <row r="8" spans="1:35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I8" s="4"/>
    </row>
    <row r="9" spans="1:35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I9" s="4"/>
    </row>
    <row r="10" spans="1:35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"/>
      <c r="AI10" s="4"/>
    </row>
    <row r="11" spans="1:35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"/>
      <c r="AI11" s="4"/>
    </row>
    <row r="12" spans="1:35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"/>
      <c r="AI12" s="4"/>
    </row>
    <row r="13" spans="1:35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"/>
      <c r="AI13" s="4"/>
    </row>
    <row r="14" spans="1:35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"/>
      <c r="AI14" s="4"/>
    </row>
    <row r="15" spans="1:35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6" spans="1:35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"/>
      <c r="AI16" s="4"/>
    </row>
    <row r="17" spans="1:35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"/>
      <c r="AI17" s="4"/>
    </row>
    <row r="18" spans="1:35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"/>
      <c r="AI18" s="4"/>
    </row>
    <row r="19" spans="1:35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"/>
      <c r="AI19" s="4"/>
    </row>
    <row r="20" spans="1:35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"/>
      <c r="AI20" s="4"/>
    </row>
    <row r="21" spans="1:35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"/>
      <c r="AI21" s="4"/>
    </row>
    <row r="22" spans="1:35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"/>
      <c r="AI22" s="4"/>
    </row>
    <row r="23" spans="1:35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"/>
      <c r="AI23" s="4"/>
    </row>
    <row r="24" spans="1:35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"/>
      <c r="AI24" s="4"/>
    </row>
    <row r="25" spans="1:35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"/>
      <c r="AI25" s="4"/>
    </row>
    <row r="26" spans="1:35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"/>
      <c r="AI26" s="4"/>
    </row>
    <row r="27" spans="1:35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I27" s="4"/>
    </row>
    <row r="28" spans="1:35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"/>
      <c r="AI28" s="4"/>
    </row>
    <row r="29" spans="1:35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"/>
      <c r="AI29" s="4"/>
    </row>
    <row r="30" spans="1:35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"/>
      <c r="AI30" s="4"/>
    </row>
    <row r="31" spans="1:35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"/>
      <c r="AI31" s="4"/>
    </row>
    <row r="32" spans="1:35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"/>
      <c r="AI32" s="4"/>
    </row>
    <row r="33" spans="1:35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"/>
      <c r="AI33" s="4"/>
    </row>
    <row r="34" spans="1:35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"/>
      <c r="AI34" s="4"/>
    </row>
    <row r="35" spans="1:35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"/>
      <c r="AI35" s="4"/>
    </row>
    <row r="36" spans="1:35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"/>
      <c r="AI36" s="4"/>
    </row>
    <row r="37" spans="1:35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"/>
      <c r="AI37" s="4"/>
    </row>
    <row r="38" spans="1:35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"/>
      <c r="AI38" s="4"/>
    </row>
    <row r="39" spans="1:35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"/>
      <c r="AI39" s="4"/>
    </row>
    <row r="40" spans="1:35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"/>
      <c r="AI40" s="4"/>
    </row>
    <row r="41" spans="1:35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"/>
      <c r="AI41" s="4"/>
    </row>
    <row r="42" spans="1:35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"/>
      <c r="AI42" s="4"/>
    </row>
    <row r="43" spans="1:35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"/>
      <c r="AI43" s="4"/>
    </row>
    <row r="44" spans="1:35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"/>
      <c r="AI44" s="4"/>
    </row>
    <row r="45" spans="1:35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"/>
      <c r="AI45" s="4"/>
    </row>
    <row r="46" spans="1:35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"/>
      <c r="AI46" s="4"/>
    </row>
    <row r="47" spans="1:35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"/>
      <c r="AI47" s="4"/>
    </row>
    <row r="48" spans="1:35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"/>
      <c r="AI48" s="4"/>
    </row>
    <row r="49" spans="1:35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"/>
      <c r="AI49" s="4"/>
    </row>
    <row r="50" spans="1:35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"/>
      <c r="AI50" s="4"/>
    </row>
    <row r="51" spans="1:35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"/>
      <c r="AI51" s="4"/>
    </row>
    <row r="52" spans="1:35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"/>
      <c r="AI52" s="4"/>
    </row>
    <row r="53" spans="1:35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"/>
      <c r="AI53" s="4"/>
    </row>
    <row r="54" spans="1:35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"/>
      <c r="AI54" s="4"/>
    </row>
    <row r="55" spans="1:35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"/>
      <c r="AI55" s="4"/>
    </row>
    <row r="56" spans="1:35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"/>
      <c r="AI56" s="4"/>
    </row>
    <row r="57" spans="1:35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"/>
      <c r="AI57" s="4"/>
    </row>
    <row r="58" spans="1:35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"/>
      <c r="AI58" s="4"/>
    </row>
    <row r="59" spans="1:35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"/>
      <c r="AI59" s="4"/>
    </row>
    <row r="60" spans="1:35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"/>
      <c r="AI60" s="4"/>
    </row>
    <row r="61" spans="1:35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"/>
      <c r="AI61" s="4"/>
    </row>
    <row r="62" spans="1:35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"/>
      <c r="AI62" s="4"/>
    </row>
    <row r="63" spans="1:35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"/>
      <c r="AI63" s="4"/>
    </row>
    <row r="64" spans="1:35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"/>
      <c r="AI64" s="4"/>
    </row>
    <row r="65" spans="1:35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"/>
      <c r="AI65" s="4"/>
    </row>
    <row r="66" spans="1:35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"/>
      <c r="AI66" s="4"/>
    </row>
    <row r="67" spans="1:35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"/>
      <c r="AI67" s="4"/>
    </row>
    <row r="68" spans="1:35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"/>
      <c r="AI68" s="4"/>
    </row>
    <row r="69" spans="1:35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"/>
      <c r="AI69" s="4"/>
    </row>
    <row r="70" spans="1:35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"/>
      <c r="AI70" s="4"/>
    </row>
    <row r="71" spans="1:35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"/>
      <c r="AI71" s="4"/>
    </row>
    <row r="72" spans="1:35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"/>
      <c r="AI72" s="4"/>
    </row>
    <row r="73" spans="1:35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"/>
      <c r="AI73" s="4"/>
    </row>
    <row r="74" spans="1:35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"/>
      <c r="AI74" s="4"/>
    </row>
    <row r="75" spans="1:35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"/>
      <c r="AI75" s="4"/>
    </row>
    <row r="76" spans="1:35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"/>
      <c r="AI76" s="4"/>
    </row>
    <row r="77" spans="1:35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I77" s="4"/>
    </row>
    <row r="78" spans="1:35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I78" s="4"/>
    </row>
    <row r="79" spans="1:35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I79" s="4"/>
    </row>
    <row r="80" spans="1:35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I80" s="4"/>
    </row>
    <row r="81" spans="1:35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"/>
      <c r="AI81" s="4"/>
    </row>
    <row r="82" spans="1:35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"/>
      <c r="AI82" s="4"/>
    </row>
    <row r="83" spans="1:35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"/>
      <c r="AI83" s="4"/>
    </row>
    <row r="84" spans="1:35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"/>
      <c r="AI84" s="4"/>
    </row>
    <row r="85" spans="1:35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"/>
      <c r="AI85" s="4"/>
    </row>
    <row r="86" spans="1:35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"/>
      <c r="AI86" s="4"/>
    </row>
    <row r="87" spans="1:35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"/>
      <c r="AI87" s="4"/>
    </row>
    <row r="88" spans="1:35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"/>
      <c r="AI88" s="4"/>
    </row>
    <row r="89" spans="1:35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"/>
      <c r="AI89" s="4"/>
    </row>
    <row r="90" spans="1:35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"/>
      <c r="AI90" s="4"/>
    </row>
    <row r="91" spans="1:35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"/>
      <c r="AI91" s="4"/>
    </row>
    <row r="92" spans="1:35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"/>
      <c r="AI92" s="4"/>
    </row>
    <row r="93" spans="1:35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"/>
      <c r="AI93" s="4"/>
    </row>
    <row r="94" spans="1:35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"/>
      <c r="AI94" s="4"/>
    </row>
    <row r="95" spans="1:35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"/>
      <c r="AI95" s="4"/>
    </row>
    <row r="96" spans="1:35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"/>
      <c r="AI96" s="4"/>
    </row>
    <row r="97" spans="1:35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"/>
      <c r="AI97" s="4"/>
    </row>
    <row r="98" spans="1:35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"/>
      <c r="AI98" s="4"/>
    </row>
    <row r="99" spans="1:35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"/>
      <c r="AI99" s="4"/>
    </row>
    <row r="100" spans="1:35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"/>
      <c r="AI100" s="4"/>
    </row>
    <row r="101" spans="1:35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"/>
      <c r="AI101" s="4"/>
    </row>
    <row r="102" spans="1:35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"/>
      <c r="AI102" s="4"/>
    </row>
    <row r="103" spans="1:35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"/>
      <c r="AI103" s="4"/>
    </row>
    <row r="104" spans="1:35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"/>
      <c r="AI104" s="4"/>
    </row>
    <row r="105" spans="1:35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"/>
      <c r="AI105" s="4"/>
    </row>
    <row r="106" spans="1:35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"/>
      <c r="AI106" s="4"/>
    </row>
    <row r="107" spans="1:35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"/>
      <c r="AI107" s="4"/>
    </row>
    <row r="108" spans="1:35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"/>
      <c r="AI108" s="4"/>
    </row>
    <row r="109" spans="1:35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"/>
      <c r="AI109" s="4"/>
    </row>
    <row r="110" spans="1:35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I110" s="4"/>
    </row>
    <row r="111" spans="1:35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I111" s="4"/>
    </row>
    <row r="112" spans="1:35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I112" s="4"/>
    </row>
    <row r="113" spans="1:34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40"/>
      <c r="N113" s="41"/>
      <c r="O113" s="1"/>
      <c r="P113" s="1"/>
      <c r="Q113" s="1"/>
      <c r="R113" s="1"/>
      <c r="S113" s="1"/>
      <c r="T113" s="1"/>
      <c r="U113" s="1"/>
      <c r="X113" s="1"/>
      <c r="AH113" s="42"/>
    </row>
    <row r="114" spans="1:24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40"/>
      <c r="N114" s="41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40"/>
      <c r="N115" s="41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40"/>
      <c r="N116" s="41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40"/>
      <c r="N117" s="41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40"/>
      <c r="N118" s="41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40"/>
      <c r="N119" s="41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40"/>
      <c r="N120" s="41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40"/>
      <c r="N121" s="41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40"/>
      <c r="N122" s="41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40"/>
      <c r="N123" s="4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40"/>
      <c r="N124" s="41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40"/>
      <c r="N125" s="41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40"/>
      <c r="N126" s="41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40"/>
      <c r="N127" s="41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40"/>
      <c r="N128" s="41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40"/>
      <c r="N129" s="41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40"/>
      <c r="N130" s="41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40"/>
      <c r="N131" s="41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40"/>
      <c r="N132" s="41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40"/>
      <c r="N133" s="41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40"/>
      <c r="N134" s="41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40"/>
      <c r="N135" s="41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40"/>
      <c r="N136" s="41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40"/>
      <c r="N137" s="41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40"/>
      <c r="N138" s="41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40"/>
      <c r="N139" s="41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40"/>
      <c r="N140" s="41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40"/>
      <c r="N141" s="41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40"/>
      <c r="N142" s="41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40"/>
      <c r="N143" s="41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40"/>
      <c r="N144" s="41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40"/>
      <c r="N145" s="41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40"/>
      <c r="N146" s="41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40"/>
      <c r="N147" s="41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40"/>
      <c r="N148" s="41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40"/>
      <c r="N149" s="41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40"/>
      <c r="N150" s="41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40"/>
      <c r="N151" s="41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40"/>
      <c r="N152" s="41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40"/>
      <c r="N153" s="41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40"/>
      <c r="N154" s="41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40"/>
      <c r="N155" s="41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40"/>
      <c r="N156" s="41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40"/>
      <c r="N157" s="41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40"/>
      <c r="N158" s="41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40"/>
      <c r="N159" s="41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40"/>
      <c r="N160" s="41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40"/>
      <c r="N161" s="41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40"/>
      <c r="N162" s="41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40"/>
      <c r="N163" s="41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40"/>
      <c r="N164" s="41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40"/>
      <c r="N165" s="41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40"/>
      <c r="N166" s="41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40"/>
      <c r="N167" s="41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40"/>
      <c r="N168" s="41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40"/>
      <c r="N169" s="41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40"/>
      <c r="N170" s="41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40"/>
      <c r="N171" s="41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40"/>
      <c r="N172" s="41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40"/>
      <c r="N173" s="41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40"/>
      <c r="N174" s="41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40"/>
      <c r="N175" s="41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40"/>
      <c r="N176" s="41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40"/>
      <c r="N177" s="41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40"/>
      <c r="N178" s="41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40"/>
      <c r="N179" s="41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40"/>
      <c r="N180" s="41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40"/>
      <c r="N181" s="41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40"/>
      <c r="N182" s="41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40"/>
      <c r="N183" s="41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40"/>
      <c r="N184" s="41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40"/>
      <c r="N185" s="41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40"/>
      <c r="N186" s="41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40"/>
      <c r="N187" s="41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40"/>
      <c r="N188" s="41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40"/>
      <c r="N189" s="41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40"/>
      <c r="N190" s="41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40"/>
      <c r="N191" s="41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40"/>
      <c r="N192" s="41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40"/>
      <c r="N193" s="41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40"/>
      <c r="N194" s="41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40"/>
      <c r="N195" s="41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40"/>
      <c r="N196" s="41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40"/>
      <c r="N197" s="41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40"/>
      <c r="N198" s="41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40"/>
      <c r="N199" s="41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40"/>
      <c r="N200" s="41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40"/>
      <c r="N201" s="41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40"/>
      <c r="N202" s="41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40"/>
      <c r="N203" s="41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40"/>
      <c r="N204" s="41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40"/>
      <c r="N205" s="41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40"/>
      <c r="N206" s="41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40"/>
      <c r="N207" s="41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40"/>
      <c r="N208" s="41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40"/>
      <c r="N209" s="41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40"/>
      <c r="N210" s="41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40"/>
      <c r="N211" s="41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40"/>
      <c r="N212" s="41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40"/>
      <c r="N213" s="41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40"/>
      <c r="N214" s="41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40"/>
      <c r="N215" s="41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40"/>
      <c r="N216" s="41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40"/>
      <c r="N217" s="41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40"/>
      <c r="N218" s="41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40"/>
      <c r="N219" s="41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40"/>
      <c r="N220" s="41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40"/>
      <c r="N221" s="41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40"/>
      <c r="N222" s="41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40"/>
      <c r="N223" s="41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40"/>
      <c r="N224" s="41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40"/>
      <c r="N225" s="41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40"/>
      <c r="N226" s="41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40"/>
      <c r="N227" s="41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40"/>
      <c r="N228" s="41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40"/>
      <c r="N229" s="41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40"/>
      <c r="N230" s="41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40"/>
      <c r="N231" s="41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40"/>
      <c r="N232" s="41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40"/>
      <c r="N233" s="41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40"/>
      <c r="N234" s="41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40"/>
      <c r="N235" s="41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40"/>
      <c r="N236" s="41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40"/>
      <c r="N237" s="41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40"/>
      <c r="N238" s="41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40"/>
      <c r="N239" s="41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40"/>
      <c r="N240" s="41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40"/>
      <c r="N241" s="41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40"/>
      <c r="N242" s="41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40"/>
      <c r="N243" s="41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40"/>
      <c r="N244" s="41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40"/>
      <c r="N245" s="41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40"/>
      <c r="N246" s="41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40"/>
      <c r="N247" s="41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40"/>
      <c r="N248" s="41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40"/>
      <c r="N249" s="41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40"/>
      <c r="N250" s="41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40"/>
      <c r="N251" s="41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40"/>
      <c r="N252" s="41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40"/>
      <c r="N253" s="41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40"/>
      <c r="N254" s="41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40"/>
      <c r="N255" s="41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40"/>
      <c r="N256" s="41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40"/>
      <c r="N257" s="41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40"/>
      <c r="N258" s="41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40"/>
      <c r="N259" s="41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40"/>
      <c r="N260" s="41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40"/>
      <c r="N261" s="41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40"/>
      <c r="N262" s="41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40"/>
      <c r="N263" s="41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40"/>
      <c r="N264" s="41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40"/>
      <c r="N265" s="41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40"/>
      <c r="N266" s="41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40"/>
      <c r="N267" s="41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40"/>
      <c r="N268" s="41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40"/>
      <c r="N269" s="41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40"/>
      <c r="N270" s="41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40"/>
      <c r="N271" s="41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40"/>
      <c r="N272" s="41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40"/>
      <c r="N273" s="41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40"/>
      <c r="N274" s="41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40"/>
      <c r="N275" s="41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40"/>
      <c r="N276" s="41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40"/>
      <c r="N277" s="41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40"/>
      <c r="N278" s="41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40"/>
      <c r="N279" s="41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40"/>
      <c r="N280" s="41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40"/>
      <c r="N281" s="41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40"/>
      <c r="N282" s="41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40"/>
      <c r="N283" s="41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40"/>
      <c r="N284" s="41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40"/>
      <c r="N285" s="41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40"/>
      <c r="N286" s="41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40"/>
      <c r="N287" s="41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40"/>
      <c r="N288" s="41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40"/>
      <c r="N289" s="41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40"/>
      <c r="N290" s="41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40"/>
      <c r="N291" s="41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40"/>
      <c r="N292" s="41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40"/>
      <c r="N293" s="41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40"/>
      <c r="N294" s="41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40"/>
      <c r="N295" s="41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40"/>
      <c r="N296" s="41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40"/>
      <c r="N297" s="41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40"/>
      <c r="N298" s="41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40"/>
      <c r="N299" s="41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40"/>
      <c r="N300" s="41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40"/>
      <c r="N301" s="41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40"/>
      <c r="N302" s="41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40"/>
      <c r="N303" s="41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40"/>
      <c r="N304" s="41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40"/>
      <c r="N305" s="41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40"/>
      <c r="N306" s="41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40"/>
      <c r="N307" s="41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40"/>
      <c r="N308" s="41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40"/>
      <c r="N309" s="41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40"/>
      <c r="N310" s="41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40"/>
      <c r="N311" s="41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40"/>
      <c r="N312" s="41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40"/>
      <c r="N313" s="41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40"/>
      <c r="N314" s="41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40"/>
      <c r="N315" s="41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40"/>
      <c r="N316" s="41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40"/>
      <c r="N317" s="41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40"/>
      <c r="N318" s="41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40"/>
      <c r="N319" s="41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40"/>
      <c r="N320" s="41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40"/>
      <c r="N321" s="41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40"/>
      <c r="N322" s="41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40"/>
      <c r="N323" s="41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40"/>
      <c r="N324" s="41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40"/>
      <c r="N325" s="41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40"/>
      <c r="N326" s="41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40"/>
      <c r="N327" s="41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40"/>
      <c r="N328" s="41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40"/>
      <c r="N329" s="41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40"/>
      <c r="N330" s="41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40"/>
      <c r="N331" s="41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40"/>
      <c r="N332" s="41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40"/>
      <c r="N333" s="41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40"/>
      <c r="N334" s="41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40"/>
      <c r="N335" s="41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40"/>
      <c r="N336" s="41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40"/>
      <c r="N337" s="41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40"/>
      <c r="N338" s="41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40"/>
      <c r="N339" s="41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40"/>
      <c r="N340" s="41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40"/>
      <c r="N341" s="41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40"/>
      <c r="N342" s="41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40"/>
      <c r="N343" s="41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40"/>
      <c r="N344" s="41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40"/>
      <c r="N345" s="41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40"/>
      <c r="N346" s="41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40"/>
      <c r="N347" s="41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40"/>
      <c r="N348" s="41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40"/>
      <c r="N349" s="41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40"/>
      <c r="N350" s="41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40"/>
      <c r="N351" s="41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40"/>
      <c r="N352" s="41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40"/>
      <c r="N353" s="41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40"/>
      <c r="N354" s="41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40"/>
      <c r="N355" s="41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40"/>
      <c r="N356" s="41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40"/>
      <c r="N357" s="41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40"/>
      <c r="N358" s="41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40"/>
      <c r="N359" s="41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40"/>
      <c r="N360" s="41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40"/>
      <c r="N361" s="41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40"/>
      <c r="N362" s="41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40"/>
      <c r="N363" s="41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40"/>
      <c r="N364" s="41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40"/>
      <c r="N365" s="41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40"/>
      <c r="N366" s="41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40"/>
      <c r="N367" s="41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40"/>
      <c r="N368" s="41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40"/>
      <c r="N369" s="41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40"/>
      <c r="N370" s="41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40"/>
      <c r="N371" s="41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40"/>
      <c r="N372" s="41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40"/>
      <c r="N373" s="41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40"/>
      <c r="N374" s="41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40"/>
      <c r="N375" s="41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40"/>
      <c r="N376" s="41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40"/>
      <c r="N377" s="41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40"/>
      <c r="N378" s="41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40"/>
      <c r="N379" s="41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40"/>
      <c r="N380" s="41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40"/>
      <c r="N381" s="41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40"/>
      <c r="N382" s="41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40"/>
      <c r="N383" s="41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40"/>
      <c r="N384" s="41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40"/>
      <c r="N385" s="41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40"/>
      <c r="N386" s="41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40"/>
      <c r="N387" s="41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40"/>
      <c r="N388" s="41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40"/>
      <c r="N389" s="41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40"/>
      <c r="N390" s="41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40"/>
      <c r="N391" s="41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40"/>
      <c r="N392" s="41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40"/>
      <c r="N393" s="41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40"/>
      <c r="N394" s="41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40"/>
      <c r="N395" s="41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40"/>
      <c r="N396" s="41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40"/>
      <c r="N397" s="41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40"/>
      <c r="N398" s="41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40"/>
      <c r="N399" s="41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40"/>
      <c r="N400" s="41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40"/>
      <c r="N401" s="41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40"/>
      <c r="N402" s="41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40"/>
      <c r="N403" s="41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40"/>
      <c r="N404" s="41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40"/>
      <c r="N405" s="41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40"/>
      <c r="N406" s="41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40"/>
      <c r="N407" s="41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40"/>
      <c r="N408" s="41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40"/>
      <c r="N409" s="41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40"/>
      <c r="N410" s="41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40"/>
      <c r="N411" s="41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40"/>
      <c r="N412" s="41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40"/>
      <c r="N413" s="41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40"/>
      <c r="N414" s="41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40"/>
      <c r="N415" s="41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40"/>
      <c r="N416" s="41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40"/>
      <c r="N417" s="41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40"/>
      <c r="N418" s="41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40"/>
      <c r="N419" s="41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40"/>
      <c r="N420" s="41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40"/>
      <c r="N421" s="41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40"/>
      <c r="N422" s="41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40"/>
      <c r="N423" s="41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40"/>
      <c r="N424" s="41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40"/>
      <c r="N425" s="41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40"/>
      <c r="N426" s="41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40"/>
      <c r="N427" s="41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40"/>
      <c r="N428" s="41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40"/>
      <c r="N429" s="41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40"/>
      <c r="N430" s="41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40"/>
      <c r="N431" s="41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40"/>
      <c r="N432" s="41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40"/>
      <c r="N433" s="41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40"/>
      <c r="N434" s="41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40"/>
      <c r="N435" s="41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40"/>
      <c r="N436" s="41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40"/>
      <c r="N437" s="41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40"/>
      <c r="N438" s="41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40"/>
      <c r="N439" s="41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40"/>
      <c r="N440" s="41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40"/>
      <c r="N441" s="41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40"/>
      <c r="N442" s="41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40"/>
      <c r="N443" s="41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40"/>
      <c r="N444" s="41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40"/>
      <c r="N445" s="41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40"/>
      <c r="N446" s="41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40"/>
      <c r="N447" s="41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40"/>
      <c r="N448" s="41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40"/>
      <c r="N449" s="41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40"/>
      <c r="N450" s="41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40"/>
      <c r="N451" s="41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40"/>
      <c r="N452" s="41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40"/>
      <c r="N453" s="41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40"/>
      <c r="N454" s="41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40"/>
      <c r="N455" s="41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40"/>
      <c r="N456" s="41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40"/>
      <c r="N457" s="41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40"/>
      <c r="N458" s="41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40"/>
      <c r="N459" s="41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40"/>
      <c r="N460" s="41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40"/>
      <c r="N461" s="41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40"/>
      <c r="N462" s="41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40"/>
      <c r="N463" s="41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40"/>
      <c r="N464" s="41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40"/>
      <c r="N465" s="41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40"/>
      <c r="N466" s="41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40"/>
      <c r="N467" s="41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40"/>
      <c r="N468" s="41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40"/>
      <c r="N469" s="41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40"/>
      <c r="N470" s="41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40"/>
      <c r="N471" s="41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40"/>
      <c r="N472" s="41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40"/>
      <c r="N473" s="41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40"/>
      <c r="N474" s="41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40"/>
      <c r="N475" s="41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40"/>
      <c r="N476" s="41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40"/>
      <c r="N477" s="41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40"/>
      <c r="N478" s="41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40"/>
      <c r="N479" s="41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40"/>
      <c r="N480" s="41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40"/>
      <c r="N481" s="41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40"/>
      <c r="N482" s="41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40"/>
      <c r="N483" s="41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2021-12-21T21:52:15Z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