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<sst xmlns="http://schemas.openxmlformats.org/spreadsheetml/2006/main" count="45">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</sst>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_ "/>
    <numFmt numFmtId="41" formatCode="_ * #,##0_ ;_ * \-#,##0_ ;_ * &quot;-&quot;_ ;_ @_ "/>
    <numFmt numFmtId="43" formatCode="_ * #,##0.00_ ;_ * \-#,##0.00_ ;_ * &quot;-&quot;??_ ;_ @_ "/>
    <numFmt numFmtId="177" formatCode="0.00_);[Red]\(0.00\)"/>
    <numFmt numFmtId="178" formatCode="yyyy/m/d;@"/>
    <numFmt numFmtId="179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9" fillId="4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36" borderId="10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6" fillId="22" borderId="10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7" fillId="19" borderId="6" applyNumberFormat="0" applyAlignment="0" applyProtection="0">
      <alignment vertical="center"/>
    </xf>
    <xf numFmtId="0" fontId="10" fillId="22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7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 t="e">
            <v>#DIV/0!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 t="e">
            <v>#DIV/0!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</row>
        <row r="9">
          <cell r="Z9" t="e">
            <v>#DIV/0!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</row>
        <row r="10">
          <cell r="Z10">
            <v>-5.46810273405137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0</v>
          </cell>
          <cell r="O11">
            <v>44537</v>
          </cell>
          <cell r="P11">
            <v>26.7</v>
          </cell>
          <cell r="Q11">
            <v>100</v>
          </cell>
          <cell r="R11">
            <v>5</v>
          </cell>
          <cell r="S11">
            <v>2.67</v>
          </cell>
          <cell r="T11">
            <v>2662.33</v>
          </cell>
          <cell r="U11">
            <v>28.18</v>
          </cell>
          <cell r="V11">
            <v>25.99</v>
          </cell>
          <cell r="W11">
            <v>0.324200913242009</v>
          </cell>
          <cell r="X11">
            <v>-179.67</v>
          </cell>
        </row>
        <row r="11">
          <cell r="Z11">
            <v>-5.11798958014098</v>
          </cell>
          <cell r="AA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2" ySplit="1" topLeftCell="AA2" activePane="bottomRight" state="frozen"/>
      <selection/>
      <selection pane="topRight"/>
      <selection pane="bottomLeft"/>
      <selection pane="bottomRight" activeCell="AG18" sqref="AG1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4"/>
      <c r="N1" s="25" t="s">
        <v>2</v>
      </c>
      <c r="O1" s="25"/>
      <c r="P1" s="25"/>
      <c r="Q1" s="25"/>
      <c r="R1" s="25"/>
      <c r="S1" s="25"/>
      <c r="T1" s="35"/>
      <c r="U1" s="46" t="s">
        <v>3</v>
      </c>
      <c r="V1" s="47" t="s">
        <v>4</v>
      </c>
      <c r="W1" s="47"/>
      <c r="X1" s="47"/>
      <c r="Y1" s="47"/>
      <c r="Z1" s="47"/>
      <c r="AA1" s="47"/>
      <c r="AB1" s="47"/>
      <c r="AC1" s="47"/>
      <c r="AD1" s="47"/>
      <c r="AE1" s="47"/>
      <c r="AF1" s="59" t="s">
        <v>5</v>
      </c>
      <c r="AG1" s="64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4"/>
      <c r="N2" s="25"/>
      <c r="O2" s="25"/>
      <c r="P2" s="25"/>
      <c r="Q2" s="25"/>
      <c r="R2" s="25"/>
      <c r="S2" s="25"/>
      <c r="T2" s="35"/>
      <c r="U2" s="48"/>
      <c r="V2" s="49" t="s">
        <v>7</v>
      </c>
      <c r="W2" s="49"/>
      <c r="X2" s="49"/>
      <c r="Y2" s="49"/>
      <c r="Z2" s="49"/>
      <c r="AA2" s="49"/>
      <c r="AB2" s="49"/>
      <c r="AC2" s="49"/>
      <c r="AD2" s="60" t="s">
        <v>8</v>
      </c>
      <c r="AE2" s="60"/>
      <c r="AF2" s="59"/>
      <c r="AG2" s="64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4"/>
      <c r="N3" s="26" t="s">
        <v>9</v>
      </c>
      <c r="O3" s="26"/>
      <c r="P3" s="26"/>
      <c r="Q3" s="36" t="s">
        <v>10</v>
      </c>
      <c r="R3" s="36"/>
      <c r="S3" s="36"/>
      <c r="T3" s="37"/>
      <c r="U3" s="48"/>
      <c r="V3" s="49"/>
      <c r="W3" s="49"/>
      <c r="X3" s="49"/>
      <c r="Y3" s="49"/>
      <c r="Z3" s="49"/>
      <c r="AA3" s="49"/>
      <c r="AB3" s="49"/>
      <c r="AC3" s="49"/>
      <c r="AD3" s="60"/>
      <c r="AE3" s="60"/>
      <c r="AF3" s="59"/>
      <c r="AG3" s="64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7" t="s">
        <v>22</v>
      </c>
      <c r="N4" s="28" t="s">
        <v>23</v>
      </c>
      <c r="O4" s="28" t="s">
        <v>24</v>
      </c>
      <c r="P4" s="28" t="s">
        <v>25</v>
      </c>
      <c r="Q4" s="38" t="s">
        <v>26</v>
      </c>
      <c r="R4" s="38" t="s">
        <v>27</v>
      </c>
      <c r="S4" s="38" t="s">
        <v>28</v>
      </c>
      <c r="T4" s="39" t="s">
        <v>29</v>
      </c>
      <c r="U4" s="48"/>
      <c r="V4" s="50" t="s">
        <v>30</v>
      </c>
      <c r="W4" s="50" t="s">
        <v>31</v>
      </c>
      <c r="X4" s="49" t="s">
        <v>32</v>
      </c>
      <c r="Y4" s="49"/>
      <c r="Z4" s="58" t="s">
        <v>33</v>
      </c>
      <c r="AA4" s="49" t="s">
        <v>34</v>
      </c>
      <c r="AB4" s="58" t="s">
        <v>35</v>
      </c>
      <c r="AC4" s="58" t="s">
        <v>36</v>
      </c>
      <c r="AD4" s="60" t="s">
        <v>37</v>
      </c>
      <c r="AE4" s="61" t="s">
        <v>38</v>
      </c>
      <c r="AF4" s="59"/>
      <c r="AG4" s="64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7"/>
      <c r="N5" s="28"/>
      <c r="O5" s="28"/>
      <c r="P5" s="28"/>
      <c r="Q5" s="38"/>
      <c r="R5" s="38"/>
      <c r="S5" s="38"/>
      <c r="T5" s="39"/>
      <c r="U5" s="48"/>
      <c r="V5" s="50"/>
      <c r="W5" s="50"/>
      <c r="X5" s="51" t="s">
        <v>39</v>
      </c>
      <c r="Y5" s="51" t="s">
        <v>40</v>
      </c>
      <c r="Z5" s="49"/>
      <c r="AA5" s="49"/>
      <c r="AB5" s="49"/>
      <c r="AC5" s="49"/>
      <c r="AD5" s="60"/>
      <c r="AE5" s="60"/>
      <c r="AF5" s="59"/>
      <c r="AG5" s="64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(B6-VLOOKUP([1]交易计划及执行表!$A$7,[1]交易计划及执行表!$A$4:$BL10004,5,FALSE))/VLOOKUP([1]交易计划及执行表!$A$7,[1]交易计划及执行表!$A$4:$BL10004,5,FALSE)</f>
        <v>0.0275229357798165</v>
      </c>
      <c r="L6" s="20">
        <f>I6/(ROW()-5)</f>
        <v>1</v>
      </c>
      <c r="M6" s="29">
        <f>IF(B6&gt;(D6-(D6-E6)/2),1,-1)</f>
        <v>1</v>
      </c>
      <c r="N6" s="30" t="str">
        <f>IF(A6&lt;E6,"是","否")</f>
        <v>否</v>
      </c>
      <c r="O6" s="30" t="s">
        <v>42</v>
      </c>
      <c r="P6" s="31" t="s">
        <v>43</v>
      </c>
      <c r="Q6" s="40" t="s">
        <v>42</v>
      </c>
      <c r="R6" s="40" t="s">
        <v>42</v>
      </c>
      <c r="S6" s="41" t="str">
        <f>IF(I6/(ROW()-5)&gt;0.5,"是","否")</f>
        <v>是</v>
      </c>
      <c r="T6" s="42" t="str">
        <f>IF(SUM($M$6:$M6)&gt;0,"是","否")</f>
        <v>是</v>
      </c>
      <c r="U6" s="52" t="s">
        <v>44</v>
      </c>
      <c r="V6" s="52"/>
      <c r="W6" s="52"/>
      <c r="X6" s="53"/>
      <c r="Y6" s="53"/>
      <c r="Z6" s="31"/>
      <c r="AA6" s="31"/>
      <c r="AB6" s="31"/>
      <c r="AC6" s="31"/>
      <c r="AD6" s="31"/>
      <c r="AE6" s="31"/>
      <c r="AF6" s="62">
        <v>30.89</v>
      </c>
      <c r="AG6" s="65">
        <f>AF6-VLOOKUP([1]交易计划及执行表!$A$7,[1]交易计划及执行表!$A$4:$BL10005,5,FALSE)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 t="shared" ref="J7:J19" si="0">(B7-B6)/B6</f>
        <v>0.0071428571428572</v>
      </c>
      <c r="K7" s="19">
        <f>(B7-VLOOKUP([1]交易计划及执行表!$A$7,[1]交易计划及执行表!$A$4:$BL10005,5,FALSE))/VLOOKUP([1]交易计划及执行表!$A$7,[1]交易计划及执行表!$A$4:$BL10005,5,FALSE)</f>
        <v>0.0348623853211009</v>
      </c>
      <c r="L7" s="20">
        <f t="shared" ref="L7:L19" si="1">I7/(ROW()-5)</f>
        <v>1</v>
      </c>
      <c r="M7" s="29">
        <f t="shared" ref="M7:M19" si="2">IF(B7&gt;(D7-(D7-E7)/2),1,-1)</f>
        <v>1</v>
      </c>
      <c r="N7" s="30" t="str">
        <f t="shared" ref="N6:N19" si="3">IF(A7&lt;E7,"是","否")</f>
        <v>否</v>
      </c>
      <c r="O7" s="30" t="s">
        <v>42</v>
      </c>
      <c r="P7" s="31" t="s">
        <v>43</v>
      </c>
      <c r="Q7" s="40" t="s">
        <v>42</v>
      </c>
      <c r="R7" s="40" t="s">
        <v>42</v>
      </c>
      <c r="S7" s="41" t="str">
        <f t="shared" ref="S7:S19" si="4">IF(I7/(ROW()-5)&gt;0.5,"是","否")</f>
        <v>是</v>
      </c>
      <c r="T7" s="42" t="str">
        <f>IF(SUM($M$6:$M7)&gt;0,"是","否")</f>
        <v>是</v>
      </c>
      <c r="U7" s="52" t="s">
        <v>44</v>
      </c>
      <c r="V7" s="54"/>
      <c r="W7" s="55"/>
      <c r="X7" s="5"/>
      <c r="Y7" s="5"/>
      <c r="Z7" s="5"/>
      <c r="AA7" s="5"/>
      <c r="AB7" s="5"/>
      <c r="AC7" s="5"/>
      <c r="AD7" s="5"/>
      <c r="AE7" s="5"/>
      <c r="AF7" s="63">
        <f>IF(AND(G7-VLOOKUP([1]交易计划及执行表!$A$7,[1]交易计划及执行表!$A$4:$BL10004,5,FALSE)&gt;0,G7&gt;G6),G7,AF6)</f>
        <v>30.89</v>
      </c>
      <c r="AG7" s="65">
        <f>AF7-VLOOKUP([1]交易计划及执行表!$A$7,[1]交易计划及执行表!$A$4:$BL10006,5,FALSE)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si="0"/>
        <v>-0.0121158392434989</v>
      </c>
      <c r="K8" s="19">
        <f>(B8-VLOOKUP([1]交易计划及执行表!$A$7,[1]交易计划及执行表!$A$4:$BL10006,5,FALSE))/VLOOKUP([1]交易计划及执行表!$A$7,[1]交易计划及执行表!$A$4:$BL10006,5,FALSE)</f>
        <v>0.0223241590214066</v>
      </c>
      <c r="L8" s="20">
        <f t="shared" si="1"/>
        <v>0.666666666666667</v>
      </c>
      <c r="M8" s="32">
        <f t="shared" si="2"/>
        <v>-1</v>
      </c>
      <c r="N8" s="30" t="str">
        <f t="shared" si="3"/>
        <v>否</v>
      </c>
      <c r="O8" s="30" t="s">
        <v>42</v>
      </c>
      <c r="P8" s="31" t="s">
        <v>43</v>
      </c>
      <c r="Q8" s="40" t="s">
        <v>42</v>
      </c>
      <c r="R8" s="40" t="s">
        <v>42</v>
      </c>
      <c r="S8" s="41" t="str">
        <f t="shared" si="4"/>
        <v>是</v>
      </c>
      <c r="T8" s="42" t="str">
        <f>IF(SUM($M$6:$M8)&gt;0,"是","否")</f>
        <v>是</v>
      </c>
      <c r="U8" s="52" t="s">
        <v>44</v>
      </c>
      <c r="V8" s="56"/>
      <c r="W8" s="57"/>
      <c r="X8" s="5"/>
      <c r="Y8" s="5"/>
      <c r="Z8" s="5"/>
      <c r="AA8" s="5"/>
      <c r="AB8" s="5"/>
      <c r="AC8" s="5"/>
      <c r="AD8" s="5"/>
      <c r="AE8" s="5"/>
      <c r="AF8" s="63">
        <f>IF(AND(G8-VLOOKUP([1]交易计划及执行表!$A$7,[1]交易计划及执行表!$A$4:$BL10005,5,FALSE)&gt;0,G8&gt;G7),G8,AF7)</f>
        <v>30.89</v>
      </c>
      <c r="AG8" s="65">
        <f>AF8-VLOOKUP([1]交易计划及执行表!$A$7,[1]交易计划及执行表!$A$4:$BL10007,5,FALSE)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0"/>
        <v>-0.0173496859108585</v>
      </c>
      <c r="K9" s="19">
        <f>(B9-VLOOKUP([1]交易计划及执行表!$A$7,[1]交易计划及执行表!$A$4:$BL10007,5,FALSE))/VLOOKUP([1]交易计划及执行表!$A$7,[1]交易计划及执行表!$A$4:$BL10007,5,FALSE)</f>
        <v>0.00458715596330271</v>
      </c>
      <c r="L9" s="20">
        <f t="shared" si="1"/>
        <v>0.5</v>
      </c>
      <c r="M9" s="32">
        <f t="shared" si="2"/>
        <v>-1</v>
      </c>
      <c r="N9" s="30" t="str">
        <f t="shared" si="3"/>
        <v>否</v>
      </c>
      <c r="O9" s="33" t="s">
        <v>44</v>
      </c>
      <c r="P9" s="31" t="s">
        <v>43</v>
      </c>
      <c r="Q9" s="40" t="s">
        <v>42</v>
      </c>
      <c r="R9" s="40" t="s">
        <v>42</v>
      </c>
      <c r="S9" s="40" t="str">
        <f t="shared" si="4"/>
        <v>否</v>
      </c>
      <c r="T9" s="43" t="str">
        <f>IF(SUM($M$6:$M9)&gt;0,"是","否")</f>
        <v>否</v>
      </c>
      <c r="U9" s="52" t="s">
        <v>44</v>
      </c>
      <c r="V9" s="56"/>
      <c r="W9" s="57"/>
      <c r="X9" s="5"/>
      <c r="Y9" s="5"/>
      <c r="Z9" s="5"/>
      <c r="AA9" s="5"/>
      <c r="AB9" s="5"/>
      <c r="AC9" s="5"/>
      <c r="AD9" s="5"/>
      <c r="AE9" s="5"/>
      <c r="AF9" s="63">
        <f>IF(AND(G9-VLOOKUP([1]交易计划及执行表!$A$7,[1]交易计划及执行表!$A$4:$BL10006,5,FALSE)&gt;0,G9&gt;G8),G9,AF8)</f>
        <v>30.89</v>
      </c>
      <c r="AG9" s="65">
        <f>AF9-VLOOKUP([1]交易计划及执行表!$A$7,[1]交易计划及执行表!$A$4:$BL10008,5,FALSE)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0"/>
        <v>0.045662100456621</v>
      </c>
      <c r="K10" s="19">
        <f>(B10-VLOOKUP([1]交易计划及执行表!$A$7,[1]交易计划及执行表!$A$4:$BL10008,5,FALSE))/VLOOKUP([1]交易计划及执行表!$A$7,[1]交易计划及执行表!$A$4:$BL10008,5,FALSE)</f>
        <v>0.0504587155963302</v>
      </c>
      <c r="L10" s="20">
        <f t="shared" si="1"/>
        <v>0.6</v>
      </c>
      <c r="M10" s="29">
        <f t="shared" si="2"/>
        <v>1</v>
      </c>
      <c r="N10" s="30" t="str">
        <f t="shared" si="3"/>
        <v>否</v>
      </c>
      <c r="O10" s="13" t="s">
        <v>42</v>
      </c>
      <c r="P10" s="31" t="s">
        <v>42</v>
      </c>
      <c r="Q10" s="13" t="s">
        <v>42</v>
      </c>
      <c r="R10" s="41" t="s">
        <v>44</v>
      </c>
      <c r="S10" s="41" t="str">
        <f t="shared" si="4"/>
        <v>是</v>
      </c>
      <c r="T10" s="42" t="str">
        <f>IF(SUM($M$6:$M10)&gt;0,"是","否")</f>
        <v>是</v>
      </c>
      <c r="U10" s="52" t="s">
        <v>44</v>
      </c>
      <c r="V10" s="56"/>
      <c r="W10" s="57"/>
      <c r="X10" s="5"/>
      <c r="Y10" s="5"/>
      <c r="Z10" s="5"/>
      <c r="AA10" s="5"/>
      <c r="AB10" s="5"/>
      <c r="AC10" s="5"/>
      <c r="AD10" s="5"/>
      <c r="AE10" s="5"/>
      <c r="AF10" s="63">
        <f>IF(AND(G10-VLOOKUP([1]交易计划及执行表!$A$7,[1]交易计划及执行表!$A$4:$BL10007,5,FALSE)&gt;0,G10&gt;G9),G10,AF9)</f>
        <v>30.89</v>
      </c>
      <c r="AG10" s="65">
        <f>AF10-VLOOKUP([1]交易计划及执行表!$A$7,[1]交易计划及执行表!$A$4:$BL10009,5,FALSE)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0"/>
        <v>-0.0087336244541486</v>
      </c>
      <c r="K11" s="19">
        <f>(B11-VLOOKUP([1]交易计划及执行表!$A$7,[1]交易计划及执行表!$A$4:$BL10009,5,FALSE))/VLOOKUP([1]交易计划及执行表!$A$7,[1]交易计划及执行表!$A$4:$BL10009,5,FALSE)</f>
        <v>0.0412844036697246</v>
      </c>
      <c r="L11" s="20">
        <f t="shared" si="1"/>
        <v>0.5</v>
      </c>
      <c r="M11" s="32">
        <f t="shared" si="2"/>
        <v>-1</v>
      </c>
      <c r="N11" s="30" t="str">
        <f t="shared" si="3"/>
        <v>否</v>
      </c>
      <c r="O11" s="13" t="s">
        <v>42</v>
      </c>
      <c r="P11" s="31" t="s">
        <v>42</v>
      </c>
      <c r="Q11" s="13" t="s">
        <v>42</v>
      </c>
      <c r="R11" s="41" t="s">
        <v>44</v>
      </c>
      <c r="S11" s="40" t="str">
        <f t="shared" si="4"/>
        <v>否</v>
      </c>
      <c r="T11" s="43" t="str">
        <f>IF(SUM($M$6:$M11)&gt;0,"是","否")</f>
        <v>否</v>
      </c>
      <c r="U11" s="52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63">
        <f>IF(AND(G11-VLOOKUP([1]交易计划及执行表!$A$7,[1]交易计划及执行表!$A$4:$BL10008,5,FALSE)&gt;0,G11&gt;G10),G11,AF10)</f>
        <v>30.89</v>
      </c>
      <c r="AG11" s="65">
        <f>AF11-VLOOKUP([1]交易计划及执行表!$A$7,[1]交易计划及执行表!$A$4:$BL10010,5,FALSE)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0"/>
        <v>0.0088105726872248</v>
      </c>
      <c r="K12" s="19">
        <f>(B12-VLOOKUP([1]交易计划及执行表!$A$7,[1]交易计划及执行表!$A$4:$BL10010,5,FALSE))/VLOOKUP([1]交易计划及执行表!$A$7,[1]交易计划及执行表!$A$4:$BL10010,5,FALSE)</f>
        <v>0.0504587155963302</v>
      </c>
      <c r="L12" s="20">
        <f t="shared" si="1"/>
        <v>0.571428571428571</v>
      </c>
      <c r="M12" s="29">
        <f t="shared" si="2"/>
        <v>1</v>
      </c>
      <c r="N12" s="30" t="str">
        <f t="shared" si="3"/>
        <v>否</v>
      </c>
      <c r="O12" s="13" t="s">
        <v>42</v>
      </c>
      <c r="P12" s="31" t="s">
        <v>42</v>
      </c>
      <c r="Q12" s="44" t="s">
        <v>44</v>
      </c>
      <c r="R12" s="41" t="s">
        <v>44</v>
      </c>
      <c r="S12" s="41" t="str">
        <f t="shared" si="4"/>
        <v>是</v>
      </c>
      <c r="T12" s="42" t="str">
        <f>IF(SUM($M$6:$M12)&gt;0,"是","否")</f>
        <v>是</v>
      </c>
      <c r="U12" s="52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63">
        <f>IF(AND(G12-VLOOKUP([1]交易计划及执行表!$A$7,[1]交易计划及执行表!$A$4:$BL10009,5,FALSE)&gt;0,G12&gt;G11),G12,AF11)</f>
        <v>30.89</v>
      </c>
      <c r="AG12" s="65">
        <f>AF12-VLOOKUP([1]交易计划及执行表!$A$7,[1]交易计划及执行表!$A$4:$BL10011,5,FALSE)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0"/>
        <v>0.0590975254730714</v>
      </c>
      <c r="K13" s="19">
        <f>(B13-VLOOKUP([1]交易计划及执行表!$A$7,[1]交易计划及执行表!$A$4:$BL10011,5,FALSE))/VLOOKUP([1]交易计划及执行表!$A$7,[1]交易计划及执行表!$A$4:$BL10011,5,FALSE)</f>
        <v>0.112538226299694</v>
      </c>
      <c r="L13" s="20">
        <f t="shared" si="1"/>
        <v>0.625</v>
      </c>
      <c r="M13" s="29">
        <f t="shared" si="2"/>
        <v>1</v>
      </c>
      <c r="N13" s="30" t="str">
        <f t="shared" si="3"/>
        <v>否</v>
      </c>
      <c r="O13" s="13" t="s">
        <v>42</v>
      </c>
      <c r="P13" s="31" t="s">
        <v>42</v>
      </c>
      <c r="Q13" s="44" t="s">
        <v>44</v>
      </c>
      <c r="R13" s="41" t="s">
        <v>44</v>
      </c>
      <c r="S13" s="41" t="str">
        <f t="shared" si="4"/>
        <v>是</v>
      </c>
      <c r="T13" s="42" t="str">
        <f>IF(SUM($M$6:$M13)&gt;0,"是","否")</f>
        <v>是</v>
      </c>
      <c r="U13" s="52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63">
        <f>IF(AND(G13-VLOOKUP([1]交易计划及执行表!$A$7,[1]交易计划及执行表!$A$4:$BL10010,5,FALSE)&gt;0,G13&gt;G12),G13,AF12)</f>
        <v>30.89</v>
      </c>
      <c r="AG13" s="65">
        <f>AF13-VLOOKUP([1]交易计划及执行表!$A$7,[1]交易计划及执行表!$A$4:$BL10012,5,FALSE)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0"/>
        <v>0.0101704233095106</v>
      </c>
      <c r="K14" s="19">
        <f>(B14-VLOOKUP([1]交易计划及执行表!$A$7,[1]交易计划及执行表!$A$4:$BL10012,5,FALSE))/VLOOKUP([1]交易计划及执行表!$A$7,[1]交易计划及执行表!$A$4:$BL10012,5,FALSE)</f>
        <v>0.123853211009174</v>
      </c>
      <c r="L14" s="20">
        <f t="shared" si="1"/>
        <v>0.666666666666667</v>
      </c>
      <c r="M14" s="29">
        <f t="shared" si="2"/>
        <v>1</v>
      </c>
      <c r="N14" s="30" t="str">
        <f t="shared" si="3"/>
        <v>否</v>
      </c>
      <c r="O14" s="13" t="s">
        <v>42</v>
      </c>
      <c r="P14" s="13" t="s">
        <v>42</v>
      </c>
      <c r="Q14" s="31" t="s">
        <v>42</v>
      </c>
      <c r="R14" s="41" t="s">
        <v>44</v>
      </c>
      <c r="S14" s="41" t="str">
        <f t="shared" si="4"/>
        <v>是</v>
      </c>
      <c r="T14" s="42" t="str">
        <f>IF(SUM($M$6:$M14)&gt;0,"是","否")</f>
        <v>是</v>
      </c>
      <c r="U14" s="52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63">
        <f>IF(AND(G14-VLOOKUP([1]交易计划及执行表!$A$7,[1]交易计划及执行表!$A$4:$BL10011,5,FALSE)&gt;0,G14&gt;G13),G14,AF13)</f>
        <v>30.89</v>
      </c>
      <c r="AG14" s="65">
        <f>AF14-VLOOKUP([1]交易计划及执行表!$A$7,[1]交易计划及执行表!$A$4:$BL10013,5,FALSE)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0"/>
        <v>0.00163265306122455</v>
      </c>
      <c r="K15" s="19">
        <f>(B15-VLOOKUP([1]交易计划及执行表!$A$7,[1]交易计划及执行表!$A$4:$BL10013,5,FALSE))/VLOOKUP([1]交易计划及执行表!$A$7,[1]交易计划及执行表!$A$4:$BL10013,5,FALSE)</f>
        <v>0.125688073394495</v>
      </c>
      <c r="L15" s="20">
        <f t="shared" si="1"/>
        <v>0.7</v>
      </c>
      <c r="M15" s="29">
        <f t="shared" si="2"/>
        <v>1</v>
      </c>
      <c r="N15" s="30" t="str">
        <f t="shared" si="3"/>
        <v>否</v>
      </c>
      <c r="O15" s="13" t="s">
        <v>42</v>
      </c>
      <c r="P15" s="13" t="s">
        <v>42</v>
      </c>
      <c r="Q15" s="31" t="s">
        <v>42</v>
      </c>
      <c r="R15" s="41" t="s">
        <v>44</v>
      </c>
      <c r="S15" s="41" t="str">
        <f t="shared" si="4"/>
        <v>是</v>
      </c>
      <c r="T15" s="42" t="str">
        <f>IF(SUM($M$6:$M15)&gt;0,"是","否")</f>
        <v>是</v>
      </c>
      <c r="U15" s="52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63">
        <f>IF(AND(G15-VLOOKUP([1]交易计划及执行表!$A$7,[1]交易计划及执行表!$A$4:$BL10012,5,FALSE)&gt;0,G15&gt;G14),G15,AF14)</f>
        <v>30.89</v>
      </c>
      <c r="AG15" s="65">
        <f>AF15-VLOOKUP([1]交易计划及执行表!$A$7,[1]交易计划及执行表!$A$4:$BL10014,5,FALSE)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0"/>
        <v>-0.00353164900842169</v>
      </c>
      <c r="K16" s="19">
        <f>(B16-VLOOKUP([1]交易计划及执行表!$A$7,[1]交易计划及执行表!$A$4:$BL10014,5,FALSE))/VLOOKUP([1]交易计划及执行表!$A$7,[1]交易计划及执行表!$A$4:$BL10014,5,FALSE)</f>
        <v>0.1217125382263</v>
      </c>
      <c r="L16" s="20">
        <f t="shared" si="1"/>
        <v>0.636363636363636</v>
      </c>
      <c r="M16" s="32">
        <f t="shared" si="2"/>
        <v>-1</v>
      </c>
      <c r="N16" s="30" t="str">
        <f t="shared" si="3"/>
        <v>否</v>
      </c>
      <c r="O16" s="13" t="s">
        <v>42</v>
      </c>
      <c r="P16" s="13" t="s">
        <v>42</v>
      </c>
      <c r="Q16" s="31" t="s">
        <v>42</v>
      </c>
      <c r="R16" s="41" t="s">
        <v>44</v>
      </c>
      <c r="S16" s="41" t="str">
        <f t="shared" si="4"/>
        <v>是</v>
      </c>
      <c r="T16" s="42" t="str">
        <f>IF(SUM($M$6:$M16)&gt;0,"是","否")</f>
        <v>是</v>
      </c>
      <c r="U16" s="52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63">
        <f>IF(AND(G16-VLOOKUP([1]交易计划及执行表!$A$7,[1]交易计划及执行表!$A$4:$BL10013,5,FALSE)&gt;0,G16&gt;G15),G16,AF15)</f>
        <v>32.77</v>
      </c>
      <c r="AG16" s="65">
        <f>AF16-VLOOKUP([1]交易计划及执行表!$A$7,[1]交易计划及执行表!$A$4:$BL10015,5,FALSE)</f>
        <v>0.0700000000000003</v>
      </c>
    </row>
    <row r="17" ht="18" spans="1:33">
      <c r="A17" s="12">
        <v>44537</v>
      </c>
      <c r="B17" s="11">
        <v>35.18</v>
      </c>
      <c r="C17" s="11">
        <v>36.66</v>
      </c>
      <c r="D17" s="11">
        <v>37.05</v>
      </c>
      <c r="E17" s="11">
        <v>35.04</v>
      </c>
      <c r="F17" s="11">
        <v>34.2</v>
      </c>
      <c r="G17" s="11">
        <v>32.86</v>
      </c>
      <c r="H17" s="11">
        <v>32.45</v>
      </c>
      <c r="I17" s="13">
        <v>7</v>
      </c>
      <c r="J17" s="22">
        <f t="shared" si="0"/>
        <v>-0.0408942202835333</v>
      </c>
      <c r="K17" s="19">
        <f>(B17-VLOOKUP([1]交易计划及执行表!$A$7,[1]交易计划及执行表!$A$4:$BL10015,5,FALSE))/VLOOKUP([1]交易计划及执行表!$A$7,[1]交易计划及执行表!$A$4:$BL10015,5,FALSE)</f>
        <v>0.0758409785932721</v>
      </c>
      <c r="L17" s="20">
        <f t="shared" si="1"/>
        <v>0.583333333333333</v>
      </c>
      <c r="M17" s="32">
        <f t="shared" si="2"/>
        <v>-1</v>
      </c>
      <c r="N17" s="30" t="str">
        <f t="shared" si="3"/>
        <v>否</v>
      </c>
      <c r="O17" s="13" t="s">
        <v>42</v>
      </c>
      <c r="P17" s="13" t="s">
        <v>42</v>
      </c>
      <c r="Q17" s="31" t="s">
        <v>42</v>
      </c>
      <c r="R17" s="41" t="s">
        <v>44</v>
      </c>
      <c r="S17" s="41" t="str">
        <f t="shared" si="4"/>
        <v>是</v>
      </c>
      <c r="T17" s="42" t="str">
        <f>IF(SUM($M$6:$M17)&gt;0,"是","否")</f>
        <v>是</v>
      </c>
      <c r="U17" s="52" t="s">
        <v>44</v>
      </c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63">
        <f>IF(AND(G17-VLOOKUP([1]交易计划及执行表!$A$7,[1]交易计划及执行表!$A$4:$BL10014,5,FALSE)&gt;0,G17&gt;G16),G17,AF16)</f>
        <v>32.86</v>
      </c>
      <c r="AG17" s="65">
        <f>AF17-VLOOKUP([1]交易计划及执行表!$A$7,[1]交易计划及执行表!$A$4:$BL10016,5,FALSE)</f>
        <v>0.159999999999997</v>
      </c>
    </row>
    <row r="18" ht="18" spans="1:33">
      <c r="A18" s="12">
        <v>44538</v>
      </c>
      <c r="B18" s="11">
        <v>36.84</v>
      </c>
      <c r="C18" s="11">
        <v>35.43</v>
      </c>
      <c r="D18" s="11">
        <v>37.26</v>
      </c>
      <c r="E18" s="11">
        <v>34.68</v>
      </c>
      <c r="F18" s="11">
        <v>34.45</v>
      </c>
      <c r="G18" s="11">
        <v>33.02</v>
      </c>
      <c r="H18" s="11">
        <v>31.12</v>
      </c>
      <c r="I18" s="13">
        <v>8</v>
      </c>
      <c r="J18" s="23">
        <f t="shared" si="0"/>
        <v>0.0471859010801593</v>
      </c>
      <c r="K18" s="19">
        <f>(B18-VLOOKUP([1]交易计划及执行表!$A$7,[1]交易计划及执行表!$A$4:$BL10016,5,FALSE))/VLOOKUP([1]交易计划及执行表!$A$7,[1]交易计划及执行表!$A$4:$BL10016,5,FALSE)</f>
        <v>0.126605504587156</v>
      </c>
      <c r="L18" s="20">
        <f t="shared" si="1"/>
        <v>0.615384615384615</v>
      </c>
      <c r="M18" s="29">
        <f t="shared" si="2"/>
        <v>1</v>
      </c>
      <c r="N18" s="30" t="str">
        <f t="shared" si="3"/>
        <v>否</v>
      </c>
      <c r="O18" s="13" t="s">
        <v>42</v>
      </c>
      <c r="P18" s="13" t="s">
        <v>42</v>
      </c>
      <c r="Q18" s="31" t="s">
        <v>42</v>
      </c>
      <c r="R18" s="41" t="s">
        <v>44</v>
      </c>
      <c r="S18" s="41" t="str">
        <f t="shared" si="4"/>
        <v>是</v>
      </c>
      <c r="T18" s="42" t="str">
        <f>IF(SUM($M$6:$M18)&gt;0,"是","否")</f>
        <v>是</v>
      </c>
      <c r="U18" s="52" t="s">
        <v>44</v>
      </c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63">
        <f>IF(AND(G18-VLOOKUP([1]交易计划及执行表!$A$7,[1]交易计划及执行表!$A$4:$BL10015,5,FALSE)&gt;0,G18&gt;G17),G18,AF17)</f>
        <v>33.02</v>
      </c>
      <c r="AG18" s="65">
        <f>AF18-VLOOKUP([1]交易计划及执行表!$A$7,[1]交易计划及执行表!$A$4:$BL10017,5,FALSE)</f>
        <v>0.32</v>
      </c>
    </row>
    <row r="19" ht="18" spans="1:33">
      <c r="A19" s="12">
        <v>44539</v>
      </c>
      <c r="B19" s="11">
        <v>37.96</v>
      </c>
      <c r="C19" s="11">
        <v>36.84</v>
      </c>
      <c r="D19" s="11">
        <v>38.83</v>
      </c>
      <c r="E19" s="11">
        <v>36.3</v>
      </c>
      <c r="F19" s="11">
        <v>34.78</v>
      </c>
      <c r="G19" s="11">
        <v>33.21</v>
      </c>
      <c r="H19" s="11">
        <v>32.59</v>
      </c>
      <c r="I19" s="13">
        <v>9</v>
      </c>
      <c r="J19" s="23">
        <f t="shared" si="0"/>
        <v>0.030401737242128</v>
      </c>
      <c r="K19" s="19">
        <f>(B19-VLOOKUP([1]交易计划及执行表!$A$7,[1]交易计划及执行表!$A$4:$BL10017,5,FALSE))/VLOOKUP([1]交易计划及执行表!$A$7,[1]交易计划及执行表!$A$4:$BL10017,5,FALSE)</f>
        <v>0.16085626911315</v>
      </c>
      <c r="L19" s="20">
        <f t="shared" si="1"/>
        <v>0.642857142857143</v>
      </c>
      <c r="M19" s="29">
        <f t="shared" si="2"/>
        <v>1</v>
      </c>
      <c r="N19" s="30" t="str">
        <f t="shared" si="3"/>
        <v>否</v>
      </c>
      <c r="O19" s="13" t="s">
        <v>42</v>
      </c>
      <c r="P19" s="13" t="s">
        <v>42</v>
      </c>
      <c r="Q19" s="31" t="s">
        <v>42</v>
      </c>
      <c r="R19" s="41" t="s">
        <v>44</v>
      </c>
      <c r="S19" s="41" t="str">
        <f t="shared" si="4"/>
        <v>是</v>
      </c>
      <c r="T19" s="42" t="str">
        <f>IF(SUM($M$6:$M19)&gt;0,"是","否")</f>
        <v>是</v>
      </c>
      <c r="U19" s="52" t="s">
        <v>44</v>
      </c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63">
        <f>IF(AND(G19-VLOOKUP([1]交易计划及执行表!$A$7,[1]交易计划及执行表!$A$4:$BL10016,5,FALSE)&gt;0,G19&gt;G18),G19,AF18)</f>
        <v>33.21</v>
      </c>
      <c r="AG19" s="65">
        <f>AF19-VLOOKUP([1]交易计划及执行表!$A$7,[1]交易计划及执行表!$A$4:$BL10018,5,FALSE)</f>
        <v>0.509999999999998</v>
      </c>
    </row>
    <row r="20" spans="1:32">
      <c r="A20" s="12">
        <v>44540</v>
      </c>
      <c r="B20" s="11"/>
      <c r="C20" s="11"/>
      <c r="D20" s="11"/>
      <c r="E20" s="11"/>
      <c r="F20" s="11"/>
      <c r="G20" s="11"/>
      <c r="H20" s="11"/>
      <c r="I20" s="13"/>
      <c r="J20" s="13"/>
      <c r="K20" s="13"/>
      <c r="L20" s="11"/>
      <c r="M20" s="34"/>
      <c r="N20" s="13"/>
      <c r="O20" s="13"/>
      <c r="P20" s="13"/>
      <c r="Q20" s="13"/>
      <c r="R20" s="13"/>
      <c r="S20" s="13"/>
      <c r="T20" s="45"/>
      <c r="U20" s="13"/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63"/>
    </row>
    <row r="21" spans="1:32">
      <c r="A21" s="12">
        <v>44541</v>
      </c>
      <c r="B21" s="11"/>
      <c r="C21" s="11"/>
      <c r="D21" s="11"/>
      <c r="E21" s="11"/>
      <c r="F21" s="11"/>
      <c r="G21" s="11"/>
      <c r="H21" s="11"/>
      <c r="I21" s="13"/>
      <c r="J21" s="13"/>
      <c r="K21" s="13"/>
      <c r="L21" s="11"/>
      <c r="M21" s="34"/>
      <c r="N21" s="13"/>
      <c r="O21" s="13"/>
      <c r="P21" s="13"/>
      <c r="Q21" s="13"/>
      <c r="R21" s="13"/>
      <c r="S21" s="13"/>
      <c r="T21" s="45"/>
      <c r="U21" s="13"/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63"/>
    </row>
    <row r="22" spans="1:32">
      <c r="A22" s="12">
        <v>44542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4"/>
      <c r="N22" s="13"/>
      <c r="O22" s="13"/>
      <c r="P22" s="13"/>
      <c r="Q22" s="13"/>
      <c r="R22" s="13"/>
      <c r="S22" s="13"/>
      <c r="T22" s="45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63"/>
    </row>
    <row r="23" spans="1:32">
      <c r="A23" s="12">
        <v>44543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4"/>
      <c r="N23" s="13"/>
      <c r="O23" s="13"/>
      <c r="P23" s="13"/>
      <c r="Q23" s="13"/>
      <c r="R23" s="13"/>
      <c r="S23" s="13"/>
      <c r="T23" s="45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63"/>
    </row>
    <row r="24" spans="1:32">
      <c r="A24" s="12">
        <v>44544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4"/>
      <c r="N24" s="13"/>
      <c r="O24" s="13"/>
      <c r="P24" s="13"/>
      <c r="Q24" s="13"/>
      <c r="R24" s="13"/>
      <c r="S24" s="13"/>
      <c r="T24" s="45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63"/>
    </row>
    <row r="25" spans="1:32">
      <c r="A25" s="12">
        <v>44545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4"/>
      <c r="N25" s="13"/>
      <c r="O25" s="13"/>
      <c r="P25" s="13"/>
      <c r="Q25" s="13"/>
      <c r="R25" s="13"/>
      <c r="S25" s="13"/>
      <c r="T25" s="45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63"/>
    </row>
    <row r="26" spans="1:32">
      <c r="A26" s="12">
        <v>44546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4"/>
      <c r="N26" s="13"/>
      <c r="O26" s="13"/>
      <c r="P26" s="13"/>
      <c r="Q26" s="13"/>
      <c r="R26" s="13"/>
      <c r="S26" s="13"/>
      <c r="T26" s="45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63"/>
    </row>
    <row r="27" spans="1:32">
      <c r="A27" s="12">
        <v>44547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4"/>
      <c r="N27" s="13"/>
      <c r="O27" s="13"/>
      <c r="P27" s="13"/>
      <c r="Q27" s="13"/>
      <c r="R27" s="13"/>
      <c r="S27" s="13"/>
      <c r="T27" s="45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63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4"/>
      <c r="N28" s="13"/>
      <c r="O28" s="13"/>
      <c r="P28" s="13"/>
      <c r="Q28" s="13"/>
      <c r="R28" s="13"/>
      <c r="S28" s="13"/>
      <c r="T28" s="45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63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4"/>
      <c r="N29" s="13"/>
      <c r="O29" s="13"/>
      <c r="P29" s="13"/>
      <c r="Q29" s="13"/>
      <c r="R29" s="13"/>
      <c r="S29" s="13"/>
      <c r="T29" s="45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63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4"/>
      <c r="N30" s="13"/>
      <c r="O30" s="13"/>
      <c r="P30" s="13"/>
      <c r="Q30" s="13"/>
      <c r="R30" s="13"/>
      <c r="S30" s="13"/>
      <c r="T30" s="45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63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4"/>
      <c r="N31" s="13"/>
      <c r="O31" s="13"/>
      <c r="P31" s="13"/>
      <c r="Q31" s="13"/>
      <c r="R31" s="13"/>
      <c r="S31" s="13"/>
      <c r="T31" s="45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63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4"/>
      <c r="N32" s="13"/>
      <c r="O32" s="13"/>
      <c r="P32" s="13"/>
      <c r="Q32" s="13"/>
      <c r="R32" s="13"/>
      <c r="S32" s="13"/>
      <c r="T32" s="45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63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4"/>
      <c r="N33" s="13"/>
      <c r="O33" s="13"/>
      <c r="P33" s="13"/>
      <c r="Q33" s="13"/>
      <c r="R33" s="13"/>
      <c r="S33" s="13"/>
      <c r="T33" s="45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63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4"/>
      <c r="N34" s="13"/>
      <c r="O34" s="13"/>
      <c r="P34" s="13"/>
      <c r="Q34" s="13"/>
      <c r="R34" s="13"/>
      <c r="S34" s="13"/>
      <c r="T34" s="45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63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4"/>
      <c r="N35" s="13"/>
      <c r="O35" s="13"/>
      <c r="P35" s="13"/>
      <c r="Q35" s="13"/>
      <c r="R35" s="13"/>
      <c r="S35" s="13"/>
      <c r="T35" s="45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63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4"/>
      <c r="N36" s="13"/>
      <c r="O36" s="13"/>
      <c r="P36" s="13"/>
      <c r="Q36" s="13"/>
      <c r="R36" s="13"/>
      <c r="S36" s="13"/>
      <c r="T36" s="45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63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4"/>
      <c r="N37" s="13"/>
      <c r="O37" s="13"/>
      <c r="P37" s="13"/>
      <c r="Q37" s="13"/>
      <c r="R37" s="13"/>
      <c r="S37" s="13"/>
      <c r="T37" s="45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63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4"/>
      <c r="N38" s="13"/>
      <c r="O38" s="13"/>
      <c r="P38" s="13"/>
      <c r="Q38" s="13"/>
      <c r="R38" s="13"/>
      <c r="S38" s="13"/>
      <c r="T38" s="45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63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4"/>
      <c r="N39" s="13"/>
      <c r="O39" s="13"/>
      <c r="P39" s="13"/>
      <c r="Q39" s="13"/>
      <c r="R39" s="13"/>
      <c r="S39" s="13"/>
      <c r="T39" s="45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63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4"/>
      <c r="N40" s="13"/>
      <c r="O40" s="13"/>
      <c r="P40" s="13"/>
      <c r="Q40" s="13"/>
      <c r="R40" s="13"/>
      <c r="S40" s="13"/>
      <c r="T40" s="45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63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4"/>
      <c r="N41" s="13"/>
      <c r="O41" s="13"/>
      <c r="P41" s="13"/>
      <c r="Q41" s="13"/>
      <c r="R41" s="13"/>
      <c r="S41" s="13"/>
      <c r="T41" s="45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63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4"/>
      <c r="N42" s="13"/>
      <c r="O42" s="13"/>
      <c r="P42" s="13"/>
      <c r="Q42" s="13"/>
      <c r="R42" s="13"/>
      <c r="S42" s="13"/>
      <c r="T42" s="45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63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4"/>
      <c r="N43" s="13"/>
      <c r="O43" s="13"/>
      <c r="P43" s="13"/>
      <c r="Q43" s="13"/>
      <c r="R43" s="13"/>
      <c r="S43" s="13"/>
      <c r="T43" s="45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63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4"/>
      <c r="N44" s="13"/>
      <c r="O44" s="13"/>
      <c r="P44" s="13"/>
      <c r="Q44" s="13"/>
      <c r="R44" s="13"/>
      <c r="S44" s="13"/>
      <c r="T44" s="45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63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4"/>
      <c r="N45" s="13"/>
      <c r="O45" s="13"/>
      <c r="P45" s="13"/>
      <c r="Q45" s="13"/>
      <c r="R45" s="13"/>
      <c r="S45" s="13"/>
      <c r="T45" s="45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63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4"/>
      <c r="N46" s="13"/>
      <c r="O46" s="13"/>
      <c r="P46" s="13"/>
      <c r="Q46" s="13"/>
      <c r="R46" s="13"/>
      <c r="S46" s="13"/>
      <c r="T46" s="45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63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4"/>
      <c r="N47" s="13"/>
      <c r="O47" s="13"/>
      <c r="P47" s="13"/>
      <c r="Q47" s="13"/>
      <c r="R47" s="13"/>
      <c r="S47" s="13"/>
      <c r="T47" s="45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63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4"/>
      <c r="N48" s="13"/>
      <c r="O48" s="13"/>
      <c r="P48" s="13"/>
      <c r="Q48" s="13"/>
      <c r="R48" s="13"/>
      <c r="S48" s="13"/>
      <c r="T48" s="45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63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4"/>
      <c r="N49" s="13"/>
      <c r="O49" s="13"/>
      <c r="P49" s="13"/>
      <c r="Q49" s="13"/>
      <c r="R49" s="13"/>
      <c r="S49" s="13"/>
      <c r="T49" s="45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63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4"/>
      <c r="N50" s="13"/>
      <c r="O50" s="13"/>
      <c r="P50" s="13"/>
      <c r="Q50" s="13"/>
      <c r="R50" s="13"/>
      <c r="S50" s="13"/>
      <c r="T50" s="45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63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4"/>
      <c r="N51" s="13"/>
      <c r="O51" s="13"/>
      <c r="P51" s="13"/>
      <c r="Q51" s="13"/>
      <c r="R51" s="13"/>
      <c r="S51" s="13"/>
      <c r="T51" s="45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63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4"/>
      <c r="N52" s="13"/>
      <c r="O52" s="13"/>
      <c r="P52" s="13"/>
      <c r="Q52" s="13"/>
      <c r="R52" s="13"/>
      <c r="S52" s="13"/>
      <c r="T52" s="45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63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4"/>
      <c r="N53" s="13"/>
      <c r="O53" s="13"/>
      <c r="P53" s="13"/>
      <c r="Q53" s="13"/>
      <c r="R53" s="13"/>
      <c r="S53" s="13"/>
      <c r="T53" s="45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63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4"/>
      <c r="N54" s="13"/>
      <c r="O54" s="13"/>
      <c r="P54" s="13"/>
      <c r="Q54" s="13"/>
      <c r="R54" s="13"/>
      <c r="S54" s="13"/>
      <c r="T54" s="45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63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4"/>
      <c r="N55" s="13"/>
      <c r="O55" s="13"/>
      <c r="P55" s="13"/>
      <c r="Q55" s="13"/>
      <c r="R55" s="13"/>
      <c r="S55" s="13"/>
      <c r="T55" s="45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63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4"/>
      <c r="N56" s="13"/>
      <c r="O56" s="13"/>
      <c r="P56" s="13"/>
      <c r="Q56" s="13"/>
      <c r="R56" s="13"/>
      <c r="S56" s="13"/>
      <c r="T56" s="45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63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4"/>
      <c r="N57" s="13"/>
      <c r="O57" s="13"/>
      <c r="P57" s="13"/>
      <c r="Q57" s="13"/>
      <c r="R57" s="13"/>
      <c r="S57" s="13"/>
      <c r="T57" s="45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63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4"/>
      <c r="N58" s="13"/>
      <c r="O58" s="13"/>
      <c r="P58" s="13"/>
      <c r="Q58" s="13"/>
      <c r="R58" s="13"/>
      <c r="S58" s="13"/>
      <c r="T58" s="45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63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4"/>
      <c r="N59" s="13"/>
      <c r="O59" s="13"/>
      <c r="P59" s="13"/>
      <c r="Q59" s="13"/>
      <c r="R59" s="13"/>
      <c r="S59" s="13"/>
      <c r="T59" s="45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63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4"/>
      <c r="N60" s="13"/>
      <c r="O60" s="13"/>
      <c r="P60" s="13"/>
      <c r="Q60" s="13"/>
      <c r="R60" s="13"/>
      <c r="S60" s="13"/>
      <c r="T60" s="45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63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4"/>
      <c r="N61" s="13"/>
      <c r="O61" s="13"/>
      <c r="P61" s="13"/>
      <c r="Q61" s="13"/>
      <c r="R61" s="13"/>
      <c r="S61" s="13"/>
      <c r="T61" s="45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63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4"/>
      <c r="N62" s="13"/>
      <c r="O62" s="13"/>
      <c r="P62" s="13"/>
      <c r="Q62" s="13"/>
      <c r="R62" s="13"/>
      <c r="S62" s="13"/>
      <c r="T62" s="45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63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4"/>
      <c r="N63" s="13"/>
      <c r="O63" s="13"/>
      <c r="P63" s="13"/>
      <c r="Q63" s="13"/>
      <c r="R63" s="13"/>
      <c r="S63" s="13"/>
      <c r="T63" s="45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63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4"/>
      <c r="N64" s="13"/>
      <c r="O64" s="13"/>
      <c r="P64" s="13"/>
      <c r="Q64" s="13"/>
      <c r="R64" s="13"/>
      <c r="S64" s="13"/>
      <c r="T64" s="45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63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4"/>
      <c r="N65" s="13"/>
      <c r="O65" s="13"/>
      <c r="P65" s="13"/>
      <c r="Q65" s="13"/>
      <c r="R65" s="13"/>
      <c r="S65" s="13"/>
      <c r="T65" s="45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63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4"/>
      <c r="N66" s="13"/>
      <c r="O66" s="13"/>
      <c r="P66" s="13"/>
      <c r="Q66" s="13"/>
      <c r="R66" s="13"/>
      <c r="S66" s="13"/>
      <c r="T66" s="45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63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4"/>
      <c r="N67" s="13"/>
      <c r="O67" s="13"/>
      <c r="P67" s="13"/>
      <c r="Q67" s="13"/>
      <c r="R67" s="13"/>
      <c r="S67" s="13"/>
      <c r="T67" s="45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63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4"/>
      <c r="N68" s="13"/>
      <c r="O68" s="13"/>
      <c r="P68" s="13"/>
      <c r="Q68" s="13"/>
      <c r="R68" s="13"/>
      <c r="S68" s="13"/>
      <c r="T68" s="45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63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4"/>
      <c r="N69" s="13"/>
      <c r="O69" s="13"/>
      <c r="P69" s="13"/>
      <c r="Q69" s="13"/>
      <c r="R69" s="13"/>
      <c r="S69" s="13"/>
      <c r="T69" s="45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63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4"/>
      <c r="N70" s="13"/>
      <c r="O70" s="13"/>
      <c r="P70" s="13"/>
      <c r="Q70" s="13"/>
      <c r="R70" s="13"/>
      <c r="S70" s="13"/>
      <c r="T70" s="45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63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4"/>
      <c r="N71" s="13"/>
      <c r="O71" s="13"/>
      <c r="P71" s="13"/>
      <c r="Q71" s="13"/>
      <c r="R71" s="13"/>
      <c r="S71" s="13"/>
      <c r="T71" s="45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63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4"/>
      <c r="N72" s="13"/>
      <c r="O72" s="13"/>
      <c r="P72" s="13"/>
      <c r="Q72" s="13"/>
      <c r="R72" s="13"/>
      <c r="S72" s="13"/>
      <c r="T72" s="45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63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4"/>
      <c r="N73" s="13"/>
      <c r="O73" s="13"/>
      <c r="P73" s="13"/>
      <c r="Q73" s="13"/>
      <c r="R73" s="13"/>
      <c r="S73" s="13"/>
      <c r="T73" s="45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63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4"/>
      <c r="N74" s="13"/>
      <c r="O74" s="13"/>
      <c r="P74" s="13"/>
      <c r="Q74" s="13"/>
      <c r="R74" s="13"/>
      <c r="S74" s="13"/>
      <c r="T74" s="45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63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4"/>
      <c r="N75" s="13"/>
      <c r="O75" s="13"/>
      <c r="P75" s="13"/>
      <c r="Q75" s="13"/>
      <c r="R75" s="13"/>
      <c r="S75" s="13"/>
      <c r="T75" s="45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63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4"/>
      <c r="N76" s="13"/>
      <c r="O76" s="13"/>
      <c r="P76" s="13"/>
      <c r="Q76" s="13"/>
      <c r="R76" s="13"/>
      <c r="S76" s="13"/>
      <c r="T76" s="45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63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4"/>
      <c r="N77" s="13"/>
      <c r="O77" s="13"/>
      <c r="P77" s="13"/>
      <c r="Q77" s="13"/>
      <c r="R77" s="13"/>
      <c r="S77" s="13"/>
      <c r="T77" s="45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63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4"/>
      <c r="N78" s="13"/>
      <c r="O78" s="13"/>
      <c r="P78" s="13"/>
      <c r="Q78" s="13"/>
      <c r="R78" s="13"/>
      <c r="S78" s="13"/>
      <c r="T78" s="45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63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4"/>
      <c r="N79" s="13"/>
      <c r="O79" s="13"/>
      <c r="P79" s="13"/>
      <c r="Q79" s="13"/>
      <c r="R79" s="13"/>
      <c r="S79" s="13"/>
      <c r="T79" s="45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63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4"/>
      <c r="N80" s="13"/>
      <c r="O80" s="13"/>
      <c r="P80" s="13"/>
      <c r="Q80" s="13"/>
      <c r="R80" s="13"/>
      <c r="S80" s="13"/>
      <c r="T80" s="45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63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4"/>
      <c r="N81" s="13"/>
      <c r="O81" s="13"/>
      <c r="P81" s="13"/>
      <c r="Q81" s="13"/>
      <c r="R81" s="13"/>
      <c r="S81" s="13"/>
      <c r="T81" s="45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63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4"/>
      <c r="N82" s="13"/>
      <c r="O82" s="13"/>
      <c r="P82" s="13"/>
      <c r="Q82" s="13"/>
      <c r="R82" s="13"/>
      <c r="S82" s="13"/>
      <c r="T82" s="45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63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4"/>
      <c r="N83" s="13"/>
      <c r="O83" s="13"/>
      <c r="P83" s="13"/>
      <c r="Q83" s="13"/>
      <c r="R83" s="13"/>
      <c r="S83" s="13"/>
      <c r="T83" s="45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63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4"/>
      <c r="N84" s="13"/>
      <c r="O84" s="13"/>
      <c r="P84" s="13"/>
      <c r="Q84" s="13"/>
      <c r="R84" s="13"/>
      <c r="S84" s="13"/>
      <c r="T84" s="45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63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4"/>
      <c r="N85" s="13"/>
      <c r="O85" s="13"/>
      <c r="P85" s="13"/>
      <c r="Q85" s="13"/>
      <c r="R85" s="13"/>
      <c r="S85" s="13"/>
      <c r="T85" s="45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63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4"/>
      <c r="N86" s="13"/>
      <c r="O86" s="13"/>
      <c r="P86" s="13"/>
      <c r="Q86" s="13"/>
      <c r="R86" s="13"/>
      <c r="S86" s="13"/>
      <c r="T86" s="45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63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4"/>
      <c r="N87" s="13"/>
      <c r="O87" s="13"/>
      <c r="P87" s="13"/>
      <c r="Q87" s="13"/>
      <c r="R87" s="13"/>
      <c r="S87" s="13"/>
      <c r="T87" s="45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63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4"/>
      <c r="N88" s="13"/>
      <c r="O88" s="13"/>
      <c r="P88" s="13"/>
      <c r="Q88" s="13"/>
      <c r="R88" s="13"/>
      <c r="S88" s="13"/>
      <c r="T88" s="45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63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4"/>
      <c r="N89" s="13"/>
      <c r="O89" s="13"/>
      <c r="P89" s="13"/>
      <c r="Q89" s="13"/>
      <c r="R89" s="13"/>
      <c r="S89" s="13"/>
      <c r="T89" s="45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63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4"/>
      <c r="N90" s="13"/>
      <c r="O90" s="13"/>
      <c r="P90" s="13"/>
      <c r="Q90" s="13"/>
      <c r="R90" s="13"/>
      <c r="S90" s="13"/>
      <c r="T90" s="45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63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4"/>
      <c r="N91" s="13"/>
      <c r="O91" s="13"/>
      <c r="P91" s="13"/>
      <c r="Q91" s="13"/>
      <c r="R91" s="13"/>
      <c r="S91" s="13"/>
      <c r="T91" s="45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63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4"/>
      <c r="N92" s="13"/>
      <c r="O92" s="13"/>
      <c r="P92" s="13"/>
      <c r="Q92" s="13"/>
      <c r="R92" s="13"/>
      <c r="S92" s="13"/>
      <c r="T92" s="45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63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4"/>
      <c r="N93" s="13"/>
      <c r="O93" s="13"/>
      <c r="P93" s="13"/>
      <c r="Q93" s="13"/>
      <c r="R93" s="13"/>
      <c r="S93" s="13"/>
      <c r="T93" s="45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63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4"/>
      <c r="N94" s="13"/>
      <c r="O94" s="13"/>
      <c r="P94" s="13"/>
      <c r="Q94" s="13"/>
      <c r="R94" s="13"/>
      <c r="S94" s="13"/>
      <c r="T94" s="45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63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4"/>
      <c r="N95" s="13"/>
      <c r="O95" s="13"/>
      <c r="P95" s="13"/>
      <c r="Q95" s="13"/>
      <c r="R95" s="13"/>
      <c r="S95" s="13"/>
      <c r="T95" s="45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63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4"/>
      <c r="N96" s="13"/>
      <c r="O96" s="13"/>
      <c r="P96" s="13"/>
      <c r="Q96" s="13"/>
      <c r="R96" s="13"/>
      <c r="S96" s="13"/>
      <c r="T96" s="45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63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4"/>
      <c r="N97" s="13"/>
      <c r="O97" s="13"/>
      <c r="P97" s="13"/>
      <c r="Q97" s="13"/>
      <c r="R97" s="13"/>
      <c r="S97" s="13"/>
      <c r="T97" s="45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63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4"/>
      <c r="N98" s="13"/>
      <c r="O98" s="13"/>
      <c r="P98" s="13"/>
      <c r="Q98" s="13"/>
      <c r="R98" s="13"/>
      <c r="S98" s="13"/>
      <c r="T98" s="45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63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4"/>
      <c r="N99" s="13"/>
      <c r="O99" s="13"/>
      <c r="P99" s="13"/>
      <c r="Q99" s="13"/>
      <c r="R99" s="13"/>
      <c r="S99" s="13"/>
      <c r="T99" s="45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63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4"/>
      <c r="N100" s="13"/>
      <c r="O100" s="13"/>
      <c r="P100" s="13"/>
      <c r="Q100" s="13"/>
      <c r="R100" s="13"/>
      <c r="S100" s="13"/>
      <c r="T100" s="45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63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4"/>
      <c r="N101" s="13"/>
      <c r="O101" s="13"/>
      <c r="P101" s="13"/>
      <c r="Q101" s="13"/>
      <c r="R101" s="13"/>
      <c r="S101" s="13"/>
      <c r="T101" s="45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63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4"/>
      <c r="N102" s="13"/>
      <c r="O102" s="13"/>
      <c r="P102" s="13"/>
      <c r="Q102" s="13"/>
      <c r="R102" s="13"/>
      <c r="S102" s="13"/>
      <c r="T102" s="45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63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4"/>
      <c r="N103" s="13"/>
      <c r="O103" s="13"/>
      <c r="P103" s="13"/>
      <c r="Q103" s="13"/>
      <c r="R103" s="13"/>
      <c r="S103" s="13"/>
      <c r="T103" s="45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63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4"/>
      <c r="N104" s="13"/>
      <c r="O104" s="13"/>
      <c r="P104" s="13"/>
      <c r="Q104" s="13"/>
      <c r="R104" s="13"/>
      <c r="S104" s="13"/>
      <c r="T104" s="45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63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4"/>
      <c r="N105" s="13"/>
      <c r="O105" s="13"/>
      <c r="P105" s="13"/>
      <c r="Q105" s="13"/>
      <c r="R105" s="13"/>
      <c r="S105" s="13"/>
      <c r="T105" s="45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63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4"/>
      <c r="N106" s="13"/>
      <c r="O106" s="13"/>
      <c r="P106" s="13"/>
      <c r="Q106" s="13"/>
      <c r="R106" s="13"/>
      <c r="S106" s="13"/>
      <c r="T106" s="45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63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4"/>
      <c r="N107" s="13"/>
      <c r="O107" s="13"/>
      <c r="P107" s="13"/>
      <c r="Q107" s="13"/>
      <c r="R107" s="13"/>
      <c r="S107" s="13"/>
      <c r="T107" s="45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63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4"/>
      <c r="N108" s="13"/>
      <c r="O108" s="13"/>
      <c r="P108" s="13"/>
      <c r="Q108" s="13"/>
      <c r="R108" s="13"/>
      <c r="S108" s="13"/>
      <c r="T108" s="45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63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4"/>
      <c r="N109" s="13"/>
      <c r="O109" s="13"/>
      <c r="P109" s="13"/>
      <c r="Q109" s="13"/>
      <c r="R109" s="13"/>
      <c r="S109" s="13"/>
      <c r="T109" s="45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63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4"/>
      <c r="N110" s="13"/>
      <c r="O110" s="13"/>
      <c r="P110" s="13"/>
      <c r="Q110" s="13"/>
      <c r="R110" s="13"/>
      <c r="S110" s="13"/>
      <c r="T110" s="45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63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4"/>
      <c r="N111" s="13"/>
      <c r="O111" s="13"/>
      <c r="P111" s="13"/>
      <c r="Q111" s="13"/>
      <c r="R111" s="13"/>
      <c r="S111" s="13"/>
      <c r="T111" s="45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63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4"/>
      <c r="N112" s="13"/>
      <c r="O112" s="13"/>
      <c r="P112" s="13"/>
      <c r="Q112" s="13"/>
      <c r="R112" s="13"/>
      <c r="S112" s="13"/>
      <c r="T112" s="45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63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4"/>
      <c r="N113" s="13"/>
      <c r="O113" s="13"/>
      <c r="P113" s="13"/>
      <c r="Q113" s="13"/>
      <c r="R113" s="13"/>
      <c r="S113" s="13"/>
      <c r="T113" s="45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63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4"/>
      <c r="N114" s="13"/>
      <c r="O114" s="13"/>
      <c r="P114" s="13"/>
      <c r="Q114" s="13"/>
      <c r="R114" s="13"/>
      <c r="S114" s="13"/>
      <c r="T114" s="45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63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4"/>
      <c r="N115" s="13"/>
      <c r="O115" s="13"/>
      <c r="P115" s="13"/>
      <c r="Q115" s="13"/>
      <c r="R115" s="13"/>
      <c r="S115" s="13"/>
      <c r="T115" s="45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63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4"/>
      <c r="N116" s="13"/>
      <c r="O116" s="13"/>
      <c r="P116" s="13"/>
      <c r="Q116" s="13"/>
      <c r="R116" s="13"/>
      <c r="S116" s="13"/>
      <c r="T116" s="45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63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4"/>
      <c r="N117" s="13"/>
      <c r="O117" s="13"/>
      <c r="P117" s="13"/>
      <c r="Q117" s="13"/>
      <c r="R117" s="13"/>
      <c r="S117" s="13"/>
      <c r="T117" s="45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63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4"/>
      <c r="N118" s="13"/>
      <c r="O118" s="13"/>
      <c r="P118" s="13"/>
      <c r="Q118" s="13"/>
      <c r="R118" s="13"/>
      <c r="S118" s="13"/>
      <c r="T118" s="45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63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4"/>
      <c r="N119" s="13"/>
      <c r="O119" s="13"/>
      <c r="P119" s="13"/>
      <c r="Q119" s="13"/>
      <c r="R119" s="13"/>
      <c r="S119" s="13"/>
      <c r="T119" s="45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63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4"/>
      <c r="N120" s="13"/>
      <c r="O120" s="13"/>
      <c r="P120" s="13"/>
      <c r="Q120" s="13"/>
      <c r="R120" s="13"/>
      <c r="S120" s="13"/>
      <c r="T120" s="45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63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4"/>
      <c r="N121" s="13"/>
      <c r="O121" s="13"/>
      <c r="P121" s="13"/>
      <c r="Q121" s="13"/>
      <c r="R121" s="13"/>
      <c r="S121" s="13"/>
      <c r="T121" s="45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63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4"/>
      <c r="N122" s="13"/>
      <c r="O122" s="13"/>
      <c r="P122" s="13"/>
      <c r="Q122" s="13"/>
      <c r="R122" s="13"/>
      <c r="S122" s="13"/>
      <c r="T122" s="45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63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4"/>
      <c r="N123" s="13"/>
      <c r="O123" s="13"/>
      <c r="P123" s="13"/>
      <c r="Q123" s="13"/>
      <c r="R123" s="13"/>
      <c r="S123" s="13"/>
      <c r="T123" s="45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63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4"/>
      <c r="N124" s="13"/>
      <c r="O124" s="13"/>
      <c r="P124" s="13"/>
      <c r="Q124" s="13"/>
      <c r="R124" s="13"/>
      <c r="S124" s="13"/>
      <c r="T124" s="45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63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4"/>
      <c r="N125" s="13"/>
      <c r="O125" s="13"/>
      <c r="P125" s="13"/>
      <c r="Q125" s="13"/>
      <c r="R125" s="13"/>
      <c r="S125" s="13"/>
      <c r="T125" s="45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63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4"/>
      <c r="N126" s="13"/>
      <c r="O126" s="13"/>
      <c r="P126" s="13"/>
      <c r="Q126" s="13"/>
      <c r="R126" s="13"/>
      <c r="S126" s="13"/>
      <c r="T126" s="45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63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4"/>
      <c r="N127" s="13"/>
      <c r="O127" s="13"/>
      <c r="P127" s="13"/>
      <c r="Q127" s="13"/>
      <c r="R127" s="13"/>
      <c r="S127" s="13"/>
      <c r="T127" s="45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63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4"/>
      <c r="N128" s="13"/>
      <c r="O128" s="13"/>
      <c r="P128" s="13"/>
      <c r="Q128" s="13"/>
      <c r="R128" s="13"/>
      <c r="S128" s="13"/>
      <c r="T128" s="45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63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4"/>
      <c r="N129" s="13"/>
      <c r="O129" s="13"/>
      <c r="P129" s="13"/>
      <c r="Q129" s="13"/>
      <c r="R129" s="13"/>
      <c r="S129" s="13"/>
      <c r="T129" s="45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63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4"/>
      <c r="N130" s="13"/>
      <c r="O130" s="13"/>
      <c r="P130" s="13"/>
      <c r="Q130" s="13"/>
      <c r="R130" s="13"/>
      <c r="S130" s="13"/>
      <c r="T130" s="45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63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4"/>
      <c r="N131" s="13"/>
      <c r="O131" s="13"/>
      <c r="P131" s="13"/>
      <c r="Q131" s="13"/>
      <c r="R131" s="13"/>
      <c r="S131" s="13"/>
      <c r="T131" s="45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63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6"/>
      <c r="N132" s="2"/>
      <c r="O132" s="2"/>
      <c r="P132" s="2"/>
      <c r="Q132" s="2"/>
      <c r="R132" s="2"/>
      <c r="S132" s="2"/>
      <c r="T132" s="67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6"/>
      <c r="N133" s="2"/>
      <c r="O133" s="2"/>
      <c r="P133" s="2"/>
      <c r="Q133" s="2"/>
      <c r="R133" s="2"/>
      <c r="S133" s="2"/>
      <c r="T133" s="67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6"/>
      <c r="N134" s="2"/>
      <c r="O134" s="2"/>
      <c r="P134" s="2"/>
      <c r="Q134" s="2"/>
      <c r="R134" s="2"/>
      <c r="S134" s="2"/>
      <c r="T134" s="67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6"/>
      <c r="N135" s="2"/>
      <c r="O135" s="2"/>
      <c r="P135" s="2"/>
      <c r="Q135" s="2"/>
      <c r="R135" s="2"/>
      <c r="S135" s="2"/>
      <c r="T135" s="67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6"/>
      <c r="N136" s="2"/>
      <c r="O136" s="2"/>
      <c r="P136" s="2"/>
      <c r="Q136" s="2"/>
      <c r="R136" s="2"/>
      <c r="S136" s="2"/>
      <c r="T136" s="67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6"/>
      <c r="N137" s="2"/>
      <c r="O137" s="2"/>
      <c r="P137" s="2"/>
      <c r="Q137" s="2"/>
      <c r="R137" s="2"/>
      <c r="S137" s="2"/>
      <c r="T137" s="67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6"/>
      <c r="N138" s="2"/>
      <c r="O138" s="2"/>
      <c r="P138" s="2"/>
      <c r="Q138" s="2"/>
      <c r="R138" s="2"/>
      <c r="S138" s="2"/>
      <c r="T138" s="67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6"/>
      <c r="N139" s="2"/>
      <c r="O139" s="2"/>
      <c r="P139" s="2"/>
      <c r="Q139" s="2"/>
      <c r="R139" s="2"/>
      <c r="S139" s="2"/>
      <c r="T139" s="67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6"/>
      <c r="N140" s="2"/>
      <c r="O140" s="2"/>
      <c r="P140" s="2"/>
      <c r="Q140" s="2"/>
      <c r="R140" s="2"/>
      <c r="S140" s="2"/>
      <c r="T140" s="67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6"/>
      <c r="N141" s="2"/>
      <c r="O141" s="2"/>
      <c r="P141" s="2"/>
      <c r="Q141" s="2"/>
      <c r="R141" s="2"/>
      <c r="S141" s="2"/>
      <c r="T141" s="67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6"/>
      <c r="N142" s="2"/>
      <c r="O142" s="2"/>
      <c r="P142" s="2"/>
      <c r="Q142" s="2"/>
      <c r="R142" s="2"/>
      <c r="S142" s="2"/>
      <c r="T142" s="67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6"/>
      <c r="N143" s="2"/>
      <c r="O143" s="2"/>
      <c r="P143" s="2"/>
      <c r="Q143" s="2"/>
      <c r="R143" s="2"/>
      <c r="S143" s="2"/>
      <c r="T143" s="67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6"/>
      <c r="N144" s="2"/>
      <c r="O144" s="2"/>
      <c r="P144" s="2"/>
      <c r="Q144" s="2"/>
      <c r="R144" s="2"/>
      <c r="S144" s="2"/>
      <c r="T144" s="67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6"/>
      <c r="N145" s="2"/>
      <c r="O145" s="2"/>
      <c r="P145" s="2"/>
      <c r="Q145" s="2"/>
      <c r="R145" s="2"/>
      <c r="S145" s="2"/>
      <c r="T145" s="67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6"/>
      <c r="N146" s="2"/>
      <c r="O146" s="2"/>
      <c r="P146" s="2"/>
      <c r="Q146" s="2"/>
      <c r="R146" s="2"/>
      <c r="S146" s="2"/>
      <c r="T146" s="67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6"/>
      <c r="N147" s="2"/>
      <c r="O147" s="2"/>
      <c r="P147" s="2"/>
      <c r="Q147" s="2"/>
      <c r="R147" s="2"/>
      <c r="S147" s="2"/>
      <c r="T147" s="67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6"/>
      <c r="N148" s="2"/>
      <c r="O148" s="2"/>
      <c r="P148" s="2"/>
      <c r="Q148" s="2"/>
      <c r="R148" s="2"/>
      <c r="S148" s="2"/>
      <c r="T148" s="67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6"/>
      <c r="N149" s="2"/>
      <c r="O149" s="2"/>
      <c r="P149" s="2"/>
      <c r="Q149" s="2"/>
      <c r="R149" s="2"/>
      <c r="S149" s="2"/>
      <c r="T149" s="67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6"/>
      <c r="N150" s="2"/>
      <c r="O150" s="2"/>
      <c r="P150" s="2"/>
      <c r="Q150" s="2"/>
      <c r="R150" s="2"/>
      <c r="S150" s="2"/>
      <c r="T150" s="67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6"/>
      <c r="N151" s="2"/>
      <c r="O151" s="2"/>
      <c r="P151" s="2"/>
      <c r="Q151" s="2"/>
      <c r="R151" s="2"/>
      <c r="S151" s="2"/>
      <c r="T151" s="67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6"/>
      <c r="N152" s="2"/>
      <c r="O152" s="2"/>
      <c r="P152" s="2"/>
      <c r="Q152" s="2"/>
      <c r="R152" s="2"/>
      <c r="S152" s="2"/>
      <c r="T152" s="67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6"/>
      <c r="N153" s="2"/>
      <c r="O153" s="2"/>
      <c r="P153" s="2"/>
      <c r="Q153" s="2"/>
      <c r="R153" s="2"/>
      <c r="S153" s="2"/>
      <c r="T153" s="67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6"/>
      <c r="N154" s="2"/>
      <c r="O154" s="2"/>
      <c r="P154" s="2"/>
      <c r="Q154" s="2"/>
      <c r="R154" s="2"/>
      <c r="S154" s="2"/>
      <c r="T154" s="67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6"/>
      <c r="N155" s="2"/>
      <c r="O155" s="2"/>
      <c r="P155" s="2"/>
      <c r="Q155" s="2"/>
      <c r="R155" s="2"/>
      <c r="S155" s="2"/>
      <c r="T155" s="67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6"/>
      <c r="N156" s="2"/>
      <c r="O156" s="2"/>
      <c r="P156" s="2"/>
      <c r="Q156" s="2"/>
      <c r="R156" s="2"/>
      <c r="S156" s="2"/>
      <c r="T156" s="67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6"/>
      <c r="N157" s="2"/>
      <c r="O157" s="2"/>
      <c r="P157" s="2"/>
      <c r="Q157" s="2"/>
      <c r="R157" s="2"/>
      <c r="S157" s="2"/>
      <c r="T157" s="67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6"/>
      <c r="N158" s="2"/>
      <c r="O158" s="2"/>
      <c r="P158" s="2"/>
      <c r="Q158" s="2"/>
      <c r="R158" s="2"/>
      <c r="S158" s="2"/>
      <c r="T158" s="67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6"/>
      <c r="N159" s="2"/>
      <c r="O159" s="2"/>
      <c r="P159" s="2"/>
      <c r="Q159" s="2"/>
      <c r="R159" s="2"/>
      <c r="S159" s="2"/>
      <c r="T159" s="67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6"/>
      <c r="N160" s="2"/>
      <c r="O160" s="2"/>
      <c r="P160" s="2"/>
      <c r="Q160" s="2"/>
      <c r="R160" s="2"/>
      <c r="S160" s="2"/>
      <c r="T160" s="67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6"/>
      <c r="N161" s="2"/>
      <c r="O161" s="2"/>
      <c r="P161" s="2"/>
      <c r="Q161" s="2"/>
      <c r="R161" s="2"/>
      <c r="S161" s="2"/>
      <c r="T161" s="67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6"/>
      <c r="N162" s="2"/>
      <c r="O162" s="2"/>
      <c r="P162" s="2"/>
      <c r="Q162" s="2"/>
      <c r="R162" s="2"/>
      <c r="S162" s="2"/>
      <c r="T162" s="67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6"/>
      <c r="N163" s="2"/>
      <c r="O163" s="2"/>
      <c r="P163" s="2"/>
      <c r="Q163" s="2"/>
      <c r="R163" s="2"/>
      <c r="S163" s="2"/>
      <c r="T163" s="67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6"/>
      <c r="N164" s="2"/>
      <c r="O164" s="2"/>
      <c r="P164" s="2"/>
      <c r="Q164" s="2"/>
      <c r="R164" s="2"/>
      <c r="S164" s="2"/>
      <c r="T164" s="67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6"/>
      <c r="N165" s="2"/>
      <c r="O165" s="2"/>
      <c r="P165" s="2"/>
      <c r="Q165" s="2"/>
      <c r="R165" s="2"/>
      <c r="S165" s="2"/>
      <c r="T165" s="67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6"/>
      <c r="N166" s="2"/>
      <c r="O166" s="2"/>
      <c r="P166" s="2"/>
      <c r="Q166" s="2"/>
      <c r="R166" s="2"/>
      <c r="S166" s="2"/>
      <c r="T166" s="67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6"/>
      <c r="N167" s="2"/>
      <c r="O167" s="2"/>
      <c r="P167" s="2"/>
      <c r="Q167" s="2"/>
      <c r="R167" s="2"/>
      <c r="S167" s="2"/>
      <c r="T167" s="67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6"/>
      <c r="N168" s="2"/>
      <c r="O168" s="2"/>
      <c r="P168" s="2"/>
      <c r="Q168" s="2"/>
      <c r="R168" s="2"/>
      <c r="S168" s="2"/>
      <c r="T168" s="67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6"/>
      <c r="N169" s="2"/>
      <c r="O169" s="2"/>
      <c r="P169" s="2"/>
      <c r="Q169" s="2"/>
      <c r="R169" s="2"/>
      <c r="S169" s="2"/>
      <c r="T169" s="67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6"/>
      <c r="N170" s="2"/>
      <c r="O170" s="2"/>
      <c r="P170" s="2"/>
      <c r="Q170" s="2"/>
      <c r="R170" s="2"/>
      <c r="S170" s="2"/>
      <c r="T170" s="67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6"/>
      <c r="N171" s="2"/>
      <c r="O171" s="2"/>
      <c r="P171" s="2"/>
      <c r="Q171" s="2"/>
      <c r="R171" s="2"/>
      <c r="S171" s="2"/>
      <c r="T171" s="67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6"/>
      <c r="N172" s="2"/>
      <c r="O172" s="2"/>
      <c r="P172" s="2"/>
      <c r="Q172" s="2"/>
      <c r="R172" s="2"/>
      <c r="S172" s="2"/>
      <c r="T172" s="67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6"/>
      <c r="N173" s="2"/>
      <c r="O173" s="2"/>
      <c r="P173" s="2"/>
      <c r="Q173" s="2"/>
      <c r="R173" s="2"/>
      <c r="S173" s="2"/>
      <c r="T173" s="67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6"/>
      <c r="N174" s="2"/>
      <c r="O174" s="2"/>
      <c r="P174" s="2"/>
      <c r="Q174" s="2"/>
      <c r="R174" s="2"/>
      <c r="S174" s="2"/>
      <c r="T174" s="67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6"/>
      <c r="N175" s="2"/>
      <c r="O175" s="2"/>
      <c r="P175" s="2"/>
      <c r="Q175" s="2"/>
      <c r="R175" s="2"/>
      <c r="S175" s="2"/>
      <c r="T175" s="67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6"/>
      <c r="N176" s="2"/>
      <c r="O176" s="2"/>
      <c r="P176" s="2"/>
      <c r="Q176" s="2"/>
      <c r="R176" s="2"/>
      <c r="S176" s="2"/>
      <c r="T176" s="67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6"/>
      <c r="N177" s="2"/>
      <c r="O177" s="2"/>
      <c r="P177" s="2"/>
      <c r="Q177" s="2"/>
      <c r="R177" s="2"/>
      <c r="S177" s="2"/>
      <c r="T177" s="67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6"/>
      <c r="N178" s="2"/>
      <c r="O178" s="2"/>
      <c r="P178" s="2"/>
      <c r="Q178" s="2"/>
      <c r="R178" s="2"/>
      <c r="S178" s="2"/>
      <c r="T178" s="67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6"/>
      <c r="N179" s="2"/>
      <c r="O179" s="2"/>
      <c r="P179" s="2"/>
      <c r="Q179" s="2"/>
      <c r="R179" s="2"/>
      <c r="S179" s="2"/>
      <c r="T179" s="67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6"/>
      <c r="N180" s="2"/>
      <c r="O180" s="2"/>
      <c r="P180" s="2"/>
      <c r="Q180" s="2"/>
      <c r="R180" s="2"/>
      <c r="S180" s="2"/>
      <c r="T180" s="67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6"/>
      <c r="N181" s="2"/>
      <c r="O181" s="2"/>
      <c r="P181" s="2"/>
      <c r="Q181" s="2"/>
      <c r="R181" s="2"/>
      <c r="S181" s="2"/>
      <c r="T181" s="67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6"/>
      <c r="N182" s="2"/>
      <c r="O182" s="2"/>
      <c r="P182" s="2"/>
      <c r="Q182" s="2"/>
      <c r="R182" s="2"/>
      <c r="S182" s="2"/>
      <c r="T182" s="67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6"/>
      <c r="N183" s="2"/>
      <c r="O183" s="2"/>
      <c r="P183" s="2"/>
      <c r="Q183" s="2"/>
      <c r="R183" s="2"/>
      <c r="S183" s="2"/>
      <c r="T183" s="67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6"/>
      <c r="N184" s="2"/>
      <c r="O184" s="2"/>
      <c r="P184" s="2"/>
      <c r="Q184" s="2"/>
      <c r="R184" s="2"/>
      <c r="S184" s="2"/>
      <c r="T184" s="67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6"/>
      <c r="N185" s="2"/>
      <c r="O185" s="2"/>
      <c r="P185" s="2"/>
      <c r="Q185" s="2"/>
      <c r="R185" s="2"/>
      <c r="S185" s="2"/>
      <c r="T185" s="67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6"/>
      <c r="N186" s="2"/>
      <c r="O186" s="2"/>
      <c r="P186" s="2"/>
      <c r="Q186" s="2"/>
      <c r="R186" s="2"/>
      <c r="S186" s="2"/>
      <c r="T186" s="67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6"/>
      <c r="N187" s="2"/>
      <c r="O187" s="2"/>
      <c r="P187" s="2"/>
      <c r="Q187" s="2"/>
      <c r="R187" s="2"/>
      <c r="S187" s="2"/>
      <c r="T187" s="67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6"/>
      <c r="N188" s="2"/>
      <c r="O188" s="2"/>
      <c r="P188" s="2"/>
      <c r="Q188" s="2"/>
      <c r="R188" s="2"/>
      <c r="S188" s="2"/>
      <c r="T188" s="67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6"/>
      <c r="N189" s="2"/>
      <c r="O189" s="2"/>
      <c r="P189" s="2"/>
      <c r="Q189" s="2"/>
      <c r="R189" s="2"/>
      <c r="S189" s="2"/>
      <c r="T189" s="67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6"/>
      <c r="N190" s="2"/>
      <c r="O190" s="2"/>
      <c r="P190" s="2"/>
      <c r="Q190" s="2"/>
      <c r="R190" s="2"/>
      <c r="S190" s="2"/>
      <c r="T190" s="67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6"/>
      <c r="N191" s="2"/>
      <c r="O191" s="2"/>
      <c r="P191" s="2"/>
      <c r="Q191" s="2"/>
      <c r="R191" s="2"/>
      <c r="S191" s="2"/>
      <c r="T191" s="67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6"/>
      <c r="N192" s="2"/>
      <c r="O192" s="2"/>
      <c r="P192" s="2"/>
      <c r="Q192" s="2"/>
      <c r="R192" s="2"/>
      <c r="S192" s="2"/>
      <c r="T192" s="67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6"/>
      <c r="N193" s="2"/>
      <c r="O193" s="2"/>
      <c r="P193" s="2"/>
      <c r="Q193" s="2"/>
      <c r="R193" s="2"/>
      <c r="S193" s="2"/>
      <c r="T193" s="67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6"/>
      <c r="N194" s="2"/>
      <c r="O194" s="2"/>
      <c r="P194" s="2"/>
      <c r="Q194" s="2"/>
      <c r="R194" s="2"/>
      <c r="S194" s="2"/>
      <c r="T194" s="67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6"/>
      <c r="N195" s="2"/>
      <c r="O195" s="2"/>
      <c r="P195" s="2"/>
      <c r="Q195" s="2"/>
      <c r="R195" s="2"/>
      <c r="S195" s="2"/>
      <c r="T195" s="67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6"/>
      <c r="N196" s="2"/>
      <c r="O196" s="2"/>
      <c r="P196" s="2"/>
      <c r="Q196" s="2"/>
      <c r="R196" s="2"/>
      <c r="S196" s="2"/>
      <c r="T196" s="67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6"/>
      <c r="N197" s="2"/>
      <c r="O197" s="2"/>
      <c r="P197" s="2"/>
      <c r="Q197" s="2"/>
      <c r="R197" s="2"/>
      <c r="S197" s="2"/>
      <c r="T197" s="67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6"/>
      <c r="N198" s="2"/>
      <c r="O198" s="2"/>
      <c r="P198" s="2"/>
      <c r="Q198" s="2"/>
      <c r="R198" s="2"/>
      <c r="S198" s="2"/>
      <c r="T198" s="67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6"/>
      <c r="N199" s="2"/>
      <c r="O199" s="2"/>
      <c r="P199" s="2"/>
      <c r="Q199" s="2"/>
      <c r="R199" s="2"/>
      <c r="S199" s="2"/>
      <c r="T199" s="67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6"/>
      <c r="N200" s="2"/>
      <c r="O200" s="2"/>
      <c r="P200" s="2"/>
      <c r="Q200" s="2"/>
      <c r="R200" s="2"/>
      <c r="S200" s="2"/>
      <c r="T200" s="67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6"/>
      <c r="N201" s="2"/>
      <c r="O201" s="2"/>
      <c r="P201" s="2"/>
      <c r="Q201" s="2"/>
      <c r="R201" s="2"/>
      <c r="S201" s="2"/>
      <c r="T201" s="67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6"/>
      <c r="N202" s="2"/>
      <c r="O202" s="2"/>
      <c r="P202" s="2"/>
      <c r="Q202" s="2"/>
      <c r="R202" s="2"/>
      <c r="S202" s="2"/>
      <c r="T202" s="67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6"/>
      <c r="N203" s="2"/>
      <c r="O203" s="2"/>
      <c r="P203" s="2"/>
      <c r="Q203" s="2"/>
      <c r="R203" s="2"/>
      <c r="S203" s="2"/>
      <c r="T203" s="67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6"/>
      <c r="N204" s="2"/>
      <c r="O204" s="2"/>
      <c r="P204" s="2"/>
      <c r="Q204" s="2"/>
      <c r="R204" s="2"/>
      <c r="S204" s="2"/>
      <c r="T204" s="67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6"/>
      <c r="N205" s="2"/>
      <c r="O205" s="2"/>
      <c r="P205" s="2"/>
      <c r="Q205" s="2"/>
      <c r="R205" s="2"/>
      <c r="S205" s="2"/>
      <c r="T205" s="67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6"/>
      <c r="N206" s="2"/>
      <c r="O206" s="2"/>
      <c r="P206" s="2"/>
      <c r="Q206" s="2"/>
      <c r="R206" s="2"/>
      <c r="S206" s="2"/>
      <c r="T206" s="67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6"/>
      <c r="N207" s="2"/>
      <c r="O207" s="2"/>
      <c r="P207" s="2"/>
      <c r="Q207" s="2"/>
      <c r="R207" s="2"/>
      <c r="S207" s="2"/>
      <c r="T207" s="67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6"/>
      <c r="N208" s="2"/>
      <c r="O208" s="2"/>
      <c r="P208" s="2"/>
      <c r="Q208" s="2"/>
      <c r="R208" s="2"/>
      <c r="S208" s="2"/>
      <c r="T208" s="67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6"/>
      <c r="N209" s="2"/>
      <c r="O209" s="2"/>
      <c r="P209" s="2"/>
      <c r="Q209" s="2"/>
      <c r="R209" s="2"/>
      <c r="S209" s="2"/>
      <c r="T209" s="67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6"/>
      <c r="N210" s="2"/>
      <c r="O210" s="2"/>
      <c r="P210" s="2"/>
      <c r="Q210" s="2"/>
      <c r="R210" s="2"/>
      <c r="S210" s="2"/>
      <c r="T210" s="67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6"/>
      <c r="N211" s="2"/>
      <c r="O211" s="2"/>
      <c r="P211" s="2"/>
      <c r="Q211" s="2"/>
      <c r="R211" s="2"/>
      <c r="S211" s="2"/>
      <c r="T211" s="67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6"/>
      <c r="N212" s="2"/>
      <c r="O212" s="2"/>
      <c r="P212" s="2"/>
      <c r="Q212" s="2"/>
      <c r="R212" s="2"/>
      <c r="S212" s="2"/>
      <c r="T212" s="67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6"/>
      <c r="N213" s="2"/>
      <c r="O213" s="2"/>
      <c r="P213" s="2"/>
      <c r="Q213" s="2"/>
      <c r="R213" s="2"/>
      <c r="S213" s="2"/>
      <c r="T213" s="67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6"/>
      <c r="N214" s="2"/>
      <c r="O214" s="2"/>
      <c r="P214" s="2"/>
      <c r="Q214" s="2"/>
      <c r="R214" s="2"/>
      <c r="S214" s="2"/>
      <c r="T214" s="67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6"/>
      <c r="N215" s="2"/>
      <c r="O215" s="2"/>
      <c r="P215" s="2"/>
      <c r="Q215" s="2"/>
      <c r="R215" s="2"/>
      <c r="S215" s="2"/>
      <c r="T215" s="67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6"/>
      <c r="N216" s="2"/>
      <c r="O216" s="2"/>
      <c r="P216" s="2"/>
      <c r="Q216" s="2"/>
      <c r="R216" s="2"/>
      <c r="S216" s="2"/>
      <c r="T216" s="67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6"/>
      <c r="N217" s="2"/>
      <c r="O217" s="2"/>
      <c r="P217" s="2"/>
      <c r="Q217" s="2"/>
      <c r="R217" s="2"/>
      <c r="S217" s="2"/>
      <c r="T217" s="67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6"/>
      <c r="N218" s="2"/>
      <c r="O218" s="2"/>
      <c r="P218" s="2"/>
      <c r="Q218" s="2"/>
      <c r="R218" s="2"/>
      <c r="S218" s="2"/>
      <c r="T218" s="67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6"/>
      <c r="N219" s="2"/>
      <c r="O219" s="2"/>
      <c r="P219" s="2"/>
      <c r="Q219" s="2"/>
      <c r="R219" s="2"/>
      <c r="S219" s="2"/>
      <c r="T219" s="67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6"/>
      <c r="N220" s="2"/>
      <c r="O220" s="2"/>
      <c r="P220" s="2"/>
      <c r="Q220" s="2"/>
      <c r="R220" s="2"/>
      <c r="S220" s="2"/>
      <c r="T220" s="67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6"/>
      <c r="N221" s="2"/>
      <c r="O221" s="2"/>
      <c r="P221" s="2"/>
      <c r="Q221" s="2"/>
      <c r="R221" s="2"/>
      <c r="S221" s="2"/>
      <c r="T221" s="67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6"/>
      <c r="N222" s="2"/>
      <c r="O222" s="2"/>
      <c r="P222" s="2"/>
      <c r="Q222" s="2"/>
      <c r="R222" s="2"/>
      <c r="S222" s="2"/>
      <c r="T222" s="67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6"/>
      <c r="N223" s="2"/>
      <c r="O223" s="2"/>
      <c r="P223" s="2"/>
      <c r="Q223" s="2"/>
      <c r="R223" s="2"/>
      <c r="S223" s="2"/>
      <c r="T223" s="67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6"/>
      <c r="N224" s="2"/>
      <c r="O224" s="2"/>
      <c r="P224" s="2"/>
      <c r="Q224" s="2"/>
      <c r="R224" s="2"/>
      <c r="S224" s="2"/>
      <c r="T224" s="67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6"/>
      <c r="N225" s="2"/>
      <c r="O225" s="2"/>
      <c r="P225" s="2"/>
      <c r="Q225" s="2"/>
      <c r="R225" s="2"/>
      <c r="S225" s="2"/>
      <c r="T225" s="67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6"/>
      <c r="N226" s="2"/>
      <c r="O226" s="2"/>
      <c r="P226" s="2"/>
      <c r="Q226" s="2"/>
      <c r="R226" s="2"/>
      <c r="S226" s="2"/>
      <c r="T226" s="67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6"/>
      <c r="N227" s="2"/>
      <c r="O227" s="2"/>
      <c r="P227" s="2"/>
      <c r="Q227" s="2"/>
      <c r="R227" s="2"/>
      <c r="S227" s="2"/>
      <c r="T227" s="67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6"/>
      <c r="N228" s="2"/>
      <c r="O228" s="2"/>
      <c r="P228" s="2"/>
      <c r="Q228" s="2"/>
      <c r="R228" s="2"/>
      <c r="S228" s="2"/>
      <c r="T228" s="67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6"/>
      <c r="N229" s="2"/>
      <c r="O229" s="2"/>
      <c r="P229" s="2"/>
      <c r="Q229" s="2"/>
      <c r="R229" s="2"/>
      <c r="S229" s="2"/>
      <c r="T229" s="67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6"/>
      <c r="N230" s="2"/>
      <c r="O230" s="2"/>
      <c r="P230" s="2"/>
      <c r="Q230" s="2"/>
      <c r="R230" s="2"/>
      <c r="S230" s="2"/>
      <c r="T230" s="67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6"/>
      <c r="N231" s="2"/>
      <c r="O231" s="2"/>
      <c r="P231" s="2"/>
      <c r="Q231" s="2"/>
      <c r="R231" s="2"/>
      <c r="S231" s="2"/>
      <c r="T231" s="67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6"/>
      <c r="N232" s="2"/>
      <c r="O232" s="2"/>
      <c r="P232" s="2"/>
      <c r="Q232" s="2"/>
      <c r="R232" s="2"/>
      <c r="S232" s="2"/>
      <c r="T232" s="67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6"/>
      <c r="N233" s="2"/>
      <c r="O233" s="2"/>
      <c r="P233" s="2"/>
      <c r="Q233" s="2"/>
      <c r="R233" s="2"/>
      <c r="S233" s="2"/>
      <c r="T233" s="67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6"/>
      <c r="N234" s="2"/>
      <c r="O234" s="2"/>
      <c r="P234" s="2"/>
      <c r="Q234" s="2"/>
      <c r="R234" s="2"/>
      <c r="S234" s="2"/>
      <c r="T234" s="67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6"/>
      <c r="N235" s="2"/>
      <c r="O235" s="2"/>
      <c r="P235" s="2"/>
      <c r="Q235" s="2"/>
      <c r="R235" s="2"/>
      <c r="S235" s="2"/>
      <c r="T235" s="67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6"/>
      <c r="N236" s="2"/>
      <c r="O236" s="2"/>
      <c r="P236" s="2"/>
      <c r="Q236" s="2"/>
      <c r="R236" s="2"/>
      <c r="S236" s="2"/>
      <c r="T236" s="67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6"/>
      <c r="N237" s="2"/>
      <c r="O237" s="2"/>
      <c r="P237" s="2"/>
      <c r="Q237" s="2"/>
      <c r="R237" s="2"/>
      <c r="S237" s="2"/>
      <c r="T237" s="67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6"/>
      <c r="N238" s="2"/>
      <c r="O238" s="2"/>
      <c r="P238" s="2"/>
      <c r="Q238" s="2"/>
      <c r="R238" s="2"/>
      <c r="S238" s="2"/>
      <c r="T238" s="67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6"/>
      <c r="N239" s="2"/>
      <c r="O239" s="2"/>
      <c r="P239" s="2"/>
      <c r="Q239" s="2"/>
      <c r="R239" s="2"/>
      <c r="S239" s="2"/>
      <c r="T239" s="67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6"/>
      <c r="N240" s="2"/>
      <c r="O240" s="2"/>
      <c r="P240" s="2"/>
      <c r="Q240" s="2"/>
      <c r="R240" s="2"/>
      <c r="S240" s="2"/>
      <c r="T240" s="67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6"/>
      <c r="N241" s="2"/>
      <c r="O241" s="2"/>
      <c r="P241" s="2"/>
      <c r="Q241" s="2"/>
      <c r="R241" s="2"/>
      <c r="S241" s="2"/>
      <c r="T241" s="67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6"/>
      <c r="N242" s="2"/>
      <c r="O242" s="2"/>
      <c r="P242" s="2"/>
      <c r="Q242" s="2"/>
      <c r="R242" s="2"/>
      <c r="S242" s="2"/>
      <c r="T242" s="67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6"/>
      <c r="N243" s="2"/>
      <c r="O243" s="2"/>
      <c r="P243" s="2"/>
      <c r="Q243" s="2"/>
      <c r="R243" s="2"/>
      <c r="S243" s="2"/>
      <c r="T243" s="67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6"/>
      <c r="N244" s="2"/>
      <c r="O244" s="2"/>
      <c r="P244" s="2"/>
      <c r="Q244" s="2"/>
      <c r="R244" s="2"/>
      <c r="S244" s="2"/>
      <c r="T244" s="67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6"/>
      <c r="N245" s="2"/>
      <c r="O245" s="2"/>
      <c r="P245" s="2"/>
      <c r="Q245" s="2"/>
      <c r="R245" s="2"/>
      <c r="S245" s="2"/>
      <c r="T245" s="67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6"/>
      <c r="N246" s="2"/>
      <c r="O246" s="2"/>
      <c r="P246" s="2"/>
      <c r="Q246" s="2"/>
      <c r="R246" s="2"/>
      <c r="S246" s="2"/>
      <c r="T246" s="67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6"/>
      <c r="N247" s="2"/>
      <c r="O247" s="2"/>
      <c r="P247" s="2"/>
      <c r="Q247" s="2"/>
      <c r="R247" s="2"/>
      <c r="S247" s="2"/>
      <c r="T247" s="67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6"/>
      <c r="N248" s="2"/>
      <c r="O248" s="2"/>
      <c r="P248" s="2"/>
      <c r="Q248" s="2"/>
      <c r="R248" s="2"/>
      <c r="S248" s="2"/>
      <c r="T248" s="67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6"/>
      <c r="N249" s="2"/>
      <c r="O249" s="2"/>
      <c r="P249" s="2"/>
      <c r="Q249" s="2"/>
      <c r="R249" s="2"/>
      <c r="S249" s="2"/>
      <c r="T249" s="67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6"/>
      <c r="N250" s="2"/>
      <c r="O250" s="2"/>
      <c r="P250" s="2"/>
      <c r="Q250" s="2"/>
      <c r="R250" s="2"/>
      <c r="S250" s="2"/>
      <c r="T250" s="67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6"/>
      <c r="N251" s="2"/>
      <c r="O251" s="2"/>
      <c r="P251" s="2"/>
      <c r="Q251" s="2"/>
      <c r="R251" s="2"/>
      <c r="S251" s="2"/>
      <c r="T251" s="67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6"/>
      <c r="N252" s="2"/>
      <c r="O252" s="2"/>
      <c r="P252" s="2"/>
      <c r="Q252" s="2"/>
      <c r="R252" s="2"/>
      <c r="S252" s="2"/>
      <c r="T252" s="67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6"/>
      <c r="N253" s="2"/>
      <c r="O253" s="2"/>
      <c r="P253" s="2"/>
      <c r="Q253" s="2"/>
      <c r="R253" s="2"/>
      <c r="S253" s="2"/>
      <c r="T253" s="67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6"/>
      <c r="N254" s="2"/>
      <c r="O254" s="2"/>
      <c r="P254" s="2"/>
      <c r="Q254" s="2"/>
      <c r="R254" s="2"/>
      <c r="S254" s="2"/>
      <c r="T254" s="67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6"/>
      <c r="N255" s="2"/>
      <c r="O255" s="2"/>
      <c r="P255" s="2"/>
      <c r="Q255" s="2"/>
      <c r="R255" s="2"/>
      <c r="S255" s="2"/>
      <c r="T255" s="67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6"/>
      <c r="N256" s="2"/>
      <c r="O256" s="2"/>
      <c r="P256" s="2"/>
      <c r="Q256" s="2"/>
      <c r="R256" s="2"/>
      <c r="S256" s="2"/>
      <c r="T256" s="67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6"/>
      <c r="N257" s="2"/>
      <c r="O257" s="2"/>
      <c r="P257" s="2"/>
      <c r="Q257" s="2"/>
      <c r="R257" s="2"/>
      <c r="S257" s="2"/>
      <c r="T257" s="67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6"/>
      <c r="N258" s="2"/>
      <c r="O258" s="2"/>
      <c r="P258" s="2"/>
      <c r="Q258" s="2"/>
      <c r="R258" s="2"/>
      <c r="S258" s="2"/>
      <c r="T258" s="67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6"/>
      <c r="N259" s="2"/>
      <c r="O259" s="2"/>
      <c r="P259" s="2"/>
      <c r="Q259" s="2"/>
      <c r="R259" s="2"/>
      <c r="S259" s="2"/>
      <c r="T259" s="67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6"/>
      <c r="N260" s="2"/>
      <c r="O260" s="2"/>
      <c r="P260" s="2"/>
      <c r="Q260" s="2"/>
      <c r="R260" s="2"/>
      <c r="S260" s="2"/>
      <c r="T260" s="67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6"/>
      <c r="N261" s="2"/>
      <c r="O261" s="2"/>
      <c r="P261" s="2"/>
      <c r="Q261" s="2"/>
      <c r="R261" s="2"/>
      <c r="S261" s="2"/>
      <c r="T261" s="67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6"/>
      <c r="N262" s="2"/>
      <c r="O262" s="2"/>
      <c r="P262" s="2"/>
      <c r="Q262" s="2"/>
      <c r="R262" s="2"/>
      <c r="S262" s="2"/>
      <c r="T262" s="67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6"/>
      <c r="N263" s="2"/>
      <c r="O263" s="2"/>
      <c r="P263" s="2"/>
      <c r="Q263" s="2"/>
      <c r="R263" s="2"/>
      <c r="S263" s="2"/>
      <c r="T263" s="67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6"/>
      <c r="N264" s="2"/>
      <c r="O264" s="2"/>
      <c r="P264" s="2"/>
      <c r="Q264" s="2"/>
      <c r="R264" s="2"/>
      <c r="S264" s="2"/>
      <c r="T264" s="67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6"/>
      <c r="N265" s="2"/>
      <c r="O265" s="2"/>
      <c r="P265" s="2"/>
      <c r="Q265" s="2"/>
      <c r="R265" s="2"/>
      <c r="S265" s="2"/>
      <c r="T265" s="67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6"/>
      <c r="N266" s="2"/>
      <c r="O266" s="2"/>
      <c r="P266" s="2"/>
      <c r="Q266" s="2"/>
      <c r="R266" s="2"/>
      <c r="S266" s="2"/>
      <c r="T266" s="67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6"/>
      <c r="N267" s="2"/>
      <c r="O267" s="2"/>
      <c r="P267" s="2"/>
      <c r="Q267" s="2"/>
      <c r="R267" s="2"/>
      <c r="S267" s="2"/>
      <c r="T267" s="67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6"/>
      <c r="N268" s="2"/>
      <c r="O268" s="2"/>
      <c r="P268" s="2"/>
      <c r="Q268" s="2"/>
      <c r="R268" s="2"/>
      <c r="S268" s="2"/>
      <c r="T268" s="67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6"/>
      <c r="N269" s="2"/>
      <c r="O269" s="2"/>
      <c r="P269" s="2"/>
      <c r="Q269" s="2"/>
      <c r="R269" s="2"/>
      <c r="S269" s="2"/>
      <c r="T269" s="67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6"/>
      <c r="N270" s="2"/>
      <c r="O270" s="2"/>
      <c r="P270" s="2"/>
      <c r="Q270" s="2"/>
      <c r="R270" s="2"/>
      <c r="S270" s="2"/>
      <c r="T270" s="67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6"/>
      <c r="N271" s="2"/>
      <c r="O271" s="2"/>
      <c r="P271" s="2"/>
      <c r="Q271" s="2"/>
      <c r="R271" s="2"/>
      <c r="S271" s="2"/>
      <c r="T271" s="67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6"/>
      <c r="N272" s="2"/>
      <c r="O272" s="2"/>
      <c r="P272" s="2"/>
      <c r="Q272" s="2"/>
      <c r="R272" s="2"/>
      <c r="S272" s="2"/>
      <c r="T272" s="67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6"/>
      <c r="N273" s="2"/>
      <c r="O273" s="2"/>
      <c r="P273" s="2"/>
      <c r="Q273" s="2"/>
      <c r="R273" s="2"/>
      <c r="S273" s="2"/>
      <c r="T273" s="67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6"/>
      <c r="N274" s="2"/>
      <c r="O274" s="2"/>
      <c r="P274" s="2"/>
      <c r="Q274" s="2"/>
      <c r="R274" s="2"/>
      <c r="S274" s="2"/>
      <c r="T274" s="67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6"/>
      <c r="N275" s="2"/>
      <c r="O275" s="2"/>
      <c r="P275" s="2"/>
      <c r="Q275" s="2"/>
      <c r="R275" s="2"/>
      <c r="S275" s="2"/>
      <c r="T275" s="67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6"/>
      <c r="N276" s="2"/>
      <c r="O276" s="2"/>
      <c r="P276" s="2"/>
      <c r="Q276" s="2"/>
      <c r="R276" s="2"/>
      <c r="S276" s="2"/>
      <c r="T276" s="67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6"/>
      <c r="N277" s="2"/>
      <c r="O277" s="2"/>
      <c r="P277" s="2"/>
      <c r="Q277" s="2"/>
      <c r="R277" s="2"/>
      <c r="S277" s="2"/>
      <c r="T277" s="67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6"/>
      <c r="N278" s="2"/>
      <c r="O278" s="2"/>
      <c r="P278" s="2"/>
      <c r="Q278" s="2"/>
      <c r="R278" s="2"/>
      <c r="S278" s="2"/>
      <c r="T278" s="67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6"/>
      <c r="N279" s="2"/>
      <c r="O279" s="2"/>
      <c r="P279" s="2"/>
      <c r="Q279" s="2"/>
      <c r="R279" s="2"/>
      <c r="S279" s="2"/>
      <c r="T279" s="67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6"/>
      <c r="N280" s="2"/>
      <c r="O280" s="2"/>
      <c r="P280" s="2"/>
      <c r="Q280" s="2"/>
      <c r="R280" s="2"/>
      <c r="S280" s="2"/>
      <c r="T280" s="67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6"/>
      <c r="N281" s="2"/>
      <c r="O281" s="2"/>
      <c r="P281" s="2"/>
      <c r="Q281" s="2"/>
      <c r="R281" s="2"/>
      <c r="S281" s="2"/>
      <c r="T281" s="67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6"/>
      <c r="N282" s="2"/>
      <c r="O282" s="2"/>
      <c r="P282" s="2"/>
      <c r="Q282" s="2"/>
      <c r="R282" s="2"/>
      <c r="S282" s="2"/>
      <c r="T282" s="67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6"/>
      <c r="N283" s="2"/>
      <c r="O283" s="2"/>
      <c r="P283" s="2"/>
      <c r="Q283" s="2"/>
      <c r="R283" s="2"/>
      <c r="S283" s="2"/>
      <c r="T283" s="67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6"/>
      <c r="N284" s="2"/>
      <c r="O284" s="2"/>
      <c r="P284" s="2"/>
      <c r="Q284" s="2"/>
      <c r="R284" s="2"/>
      <c r="S284" s="2"/>
      <c r="T284" s="67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6"/>
      <c r="N285" s="2"/>
      <c r="O285" s="2"/>
      <c r="P285" s="2"/>
      <c r="Q285" s="2"/>
      <c r="R285" s="2"/>
      <c r="S285" s="2"/>
      <c r="T285" s="67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6"/>
      <c r="N286" s="2"/>
      <c r="O286" s="2"/>
      <c r="P286" s="2"/>
      <c r="Q286" s="2"/>
      <c r="R286" s="2"/>
      <c r="S286" s="2"/>
      <c r="T286" s="67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6"/>
      <c r="N287" s="2"/>
      <c r="O287" s="2"/>
      <c r="P287" s="2"/>
      <c r="Q287" s="2"/>
      <c r="R287" s="2"/>
      <c r="S287" s="2"/>
      <c r="T287" s="67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6"/>
      <c r="N288" s="2"/>
      <c r="O288" s="2"/>
      <c r="P288" s="2"/>
      <c r="Q288" s="2"/>
      <c r="R288" s="2"/>
      <c r="S288" s="2"/>
      <c r="T288" s="67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6"/>
      <c r="N289" s="2"/>
      <c r="O289" s="2"/>
      <c r="P289" s="2"/>
      <c r="Q289" s="2"/>
      <c r="R289" s="2"/>
      <c r="S289" s="2"/>
      <c r="T289" s="67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6"/>
      <c r="N290" s="2"/>
      <c r="O290" s="2"/>
      <c r="P290" s="2"/>
      <c r="Q290" s="2"/>
      <c r="R290" s="2"/>
      <c r="S290" s="2"/>
      <c r="T290" s="67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6"/>
      <c r="N291" s="2"/>
      <c r="O291" s="2"/>
      <c r="P291" s="2"/>
      <c r="Q291" s="2"/>
      <c r="R291" s="2"/>
      <c r="S291" s="2"/>
      <c r="T291" s="67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6"/>
      <c r="N292" s="2"/>
      <c r="O292" s="2"/>
      <c r="P292" s="2"/>
      <c r="Q292" s="2"/>
      <c r="R292" s="2"/>
      <c r="S292" s="2"/>
      <c r="T292" s="67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6"/>
      <c r="N293" s="2"/>
      <c r="O293" s="2"/>
      <c r="P293" s="2"/>
      <c r="Q293" s="2"/>
      <c r="R293" s="2"/>
      <c r="S293" s="2"/>
      <c r="T293" s="67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6"/>
      <c r="N294" s="2"/>
      <c r="O294" s="2"/>
      <c r="P294" s="2"/>
      <c r="Q294" s="2"/>
      <c r="R294" s="2"/>
      <c r="S294" s="2"/>
      <c r="T294" s="67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6"/>
      <c r="N295" s="2"/>
      <c r="O295" s="2"/>
      <c r="P295" s="2"/>
      <c r="Q295" s="2"/>
      <c r="R295" s="2"/>
      <c r="S295" s="2"/>
      <c r="T295" s="67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6"/>
      <c r="N296" s="2"/>
      <c r="O296" s="2"/>
      <c r="P296" s="2"/>
      <c r="Q296" s="2"/>
      <c r="R296" s="2"/>
      <c r="S296" s="2"/>
      <c r="T296" s="67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6"/>
      <c r="N297" s="2"/>
      <c r="O297" s="2"/>
      <c r="P297" s="2"/>
      <c r="Q297" s="2"/>
      <c r="R297" s="2"/>
      <c r="S297" s="2"/>
      <c r="T297" s="67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6"/>
      <c r="N298" s="2"/>
      <c r="O298" s="2"/>
      <c r="P298" s="2"/>
      <c r="Q298" s="2"/>
      <c r="R298" s="2"/>
      <c r="S298" s="2"/>
      <c r="T298" s="67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6"/>
      <c r="N299" s="2"/>
      <c r="O299" s="2"/>
      <c r="P299" s="2"/>
      <c r="Q299" s="2"/>
      <c r="R299" s="2"/>
      <c r="S299" s="2"/>
      <c r="T299" s="67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6"/>
      <c r="N300" s="2"/>
      <c r="O300" s="2"/>
      <c r="P300" s="2"/>
      <c r="Q300" s="2"/>
      <c r="R300" s="2"/>
      <c r="S300" s="2"/>
      <c r="T300" s="67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6"/>
      <c r="N301" s="2"/>
      <c r="O301" s="2"/>
      <c r="P301" s="2"/>
      <c r="Q301" s="2"/>
      <c r="R301" s="2"/>
      <c r="S301" s="2"/>
      <c r="T301" s="67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6"/>
      <c r="N302" s="2"/>
      <c r="O302" s="2"/>
      <c r="P302" s="2"/>
      <c r="Q302" s="2"/>
      <c r="R302" s="2"/>
      <c r="S302" s="2"/>
      <c r="T302" s="67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6"/>
      <c r="N303" s="2"/>
      <c r="O303" s="2"/>
      <c r="P303" s="2"/>
      <c r="Q303" s="2"/>
      <c r="R303" s="2"/>
      <c r="S303" s="2"/>
      <c r="T303" s="67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6"/>
      <c r="N304" s="2"/>
      <c r="O304" s="2"/>
      <c r="P304" s="2"/>
      <c r="Q304" s="2"/>
      <c r="R304" s="2"/>
      <c r="S304" s="2"/>
      <c r="T304" s="67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6"/>
      <c r="N305" s="2"/>
      <c r="O305" s="2"/>
      <c r="P305" s="2"/>
      <c r="Q305" s="2"/>
      <c r="R305" s="2"/>
      <c r="S305" s="2"/>
      <c r="T305" s="67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6"/>
      <c r="N306" s="2"/>
      <c r="O306" s="2"/>
      <c r="P306" s="2"/>
      <c r="Q306" s="2"/>
      <c r="R306" s="2"/>
      <c r="S306" s="2"/>
      <c r="T306" s="67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6"/>
      <c r="N307" s="2"/>
      <c r="O307" s="2"/>
      <c r="P307" s="2"/>
      <c r="Q307" s="2"/>
      <c r="R307" s="2"/>
      <c r="S307" s="2"/>
      <c r="T307" s="67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6"/>
      <c r="N308" s="2"/>
      <c r="O308" s="2"/>
      <c r="P308" s="2"/>
      <c r="Q308" s="2"/>
      <c r="R308" s="2"/>
      <c r="S308" s="2"/>
      <c r="T308" s="67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6"/>
      <c r="N309" s="2"/>
      <c r="O309" s="2"/>
      <c r="P309" s="2"/>
      <c r="Q309" s="2"/>
      <c r="R309" s="2"/>
      <c r="S309" s="2"/>
      <c r="T309" s="67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6"/>
      <c r="N310" s="2"/>
      <c r="O310" s="2"/>
      <c r="P310" s="2"/>
      <c r="Q310" s="2"/>
      <c r="R310" s="2"/>
      <c r="S310" s="2"/>
      <c r="T310" s="67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6"/>
      <c r="N311" s="2"/>
      <c r="O311" s="2"/>
      <c r="P311" s="2"/>
      <c r="Q311" s="2"/>
      <c r="R311" s="2"/>
      <c r="S311" s="2"/>
      <c r="T311" s="67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6"/>
      <c r="N312" s="2"/>
      <c r="O312" s="2"/>
      <c r="P312" s="2"/>
      <c r="Q312" s="2"/>
      <c r="R312" s="2"/>
      <c r="S312" s="2"/>
      <c r="T312" s="67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6"/>
      <c r="N313" s="2"/>
      <c r="O313" s="2"/>
      <c r="P313" s="2"/>
      <c r="Q313" s="2"/>
      <c r="R313" s="2"/>
      <c r="S313" s="2"/>
      <c r="T313" s="67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6"/>
      <c r="N314" s="2"/>
      <c r="O314" s="2"/>
      <c r="P314" s="2"/>
      <c r="Q314" s="2"/>
      <c r="R314" s="2"/>
      <c r="S314" s="2"/>
      <c r="T314" s="67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6"/>
      <c r="N315" s="2"/>
      <c r="O315" s="2"/>
      <c r="P315" s="2"/>
      <c r="Q315" s="2"/>
      <c r="R315" s="2"/>
      <c r="S315" s="2"/>
      <c r="T315" s="67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6"/>
      <c r="N316" s="2"/>
      <c r="O316" s="2"/>
      <c r="P316" s="2"/>
      <c r="Q316" s="2"/>
      <c r="R316" s="2"/>
      <c r="S316" s="2"/>
      <c r="T316" s="67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6"/>
      <c r="N317" s="2"/>
      <c r="O317" s="2"/>
      <c r="P317" s="2"/>
      <c r="Q317" s="2"/>
      <c r="R317" s="2"/>
      <c r="S317" s="2"/>
      <c r="T317" s="67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6"/>
      <c r="N318" s="2"/>
      <c r="O318" s="2"/>
      <c r="P318" s="2"/>
      <c r="Q318" s="2"/>
      <c r="R318" s="2"/>
      <c r="S318" s="2"/>
      <c r="T318" s="67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6"/>
      <c r="N319" s="2"/>
      <c r="O319" s="2"/>
      <c r="P319" s="2"/>
      <c r="Q319" s="2"/>
      <c r="R319" s="2"/>
      <c r="S319" s="2"/>
      <c r="T319" s="67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6"/>
      <c r="N320" s="2"/>
      <c r="O320" s="2"/>
      <c r="P320" s="2"/>
      <c r="Q320" s="2"/>
      <c r="R320" s="2"/>
      <c r="S320" s="2"/>
      <c r="T320" s="67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6"/>
      <c r="N321" s="2"/>
      <c r="O321" s="2"/>
      <c r="P321" s="2"/>
      <c r="Q321" s="2"/>
      <c r="R321" s="2"/>
      <c r="S321" s="2"/>
      <c r="T321" s="67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6"/>
      <c r="N322" s="2"/>
      <c r="O322" s="2"/>
      <c r="P322" s="2"/>
      <c r="Q322" s="2"/>
      <c r="R322" s="2"/>
      <c r="S322" s="2"/>
      <c r="T322" s="67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6"/>
      <c r="N323" s="2"/>
      <c r="O323" s="2"/>
      <c r="P323" s="2"/>
      <c r="Q323" s="2"/>
      <c r="R323" s="2"/>
      <c r="S323" s="2"/>
      <c r="T323" s="67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6"/>
      <c r="N324" s="2"/>
      <c r="O324" s="2"/>
      <c r="P324" s="2"/>
      <c r="Q324" s="2"/>
      <c r="R324" s="2"/>
      <c r="S324" s="2"/>
      <c r="T324" s="67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6"/>
      <c r="N325" s="2"/>
      <c r="O325" s="2"/>
      <c r="P325" s="2"/>
      <c r="Q325" s="2"/>
      <c r="R325" s="2"/>
      <c r="S325" s="2"/>
      <c r="T325" s="67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6"/>
      <c r="N326" s="2"/>
      <c r="O326" s="2"/>
      <c r="P326" s="2"/>
      <c r="Q326" s="2"/>
      <c r="R326" s="2"/>
      <c r="S326" s="2"/>
      <c r="T326" s="67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6"/>
      <c r="N327" s="2"/>
      <c r="O327" s="2"/>
      <c r="P327" s="2"/>
      <c r="Q327" s="2"/>
      <c r="R327" s="2"/>
      <c r="S327" s="2"/>
      <c r="T327" s="67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6"/>
      <c r="N328" s="2"/>
      <c r="O328" s="2"/>
      <c r="P328" s="2"/>
      <c r="Q328" s="2"/>
      <c r="R328" s="2"/>
      <c r="S328" s="2"/>
      <c r="T328" s="67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6"/>
      <c r="N329" s="2"/>
      <c r="O329" s="2"/>
      <c r="P329" s="2"/>
      <c r="Q329" s="2"/>
      <c r="R329" s="2"/>
      <c r="S329" s="2"/>
      <c r="T329" s="67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6"/>
      <c r="N330" s="2"/>
      <c r="O330" s="2"/>
      <c r="P330" s="2"/>
      <c r="Q330" s="2"/>
      <c r="R330" s="2"/>
      <c r="S330" s="2"/>
      <c r="T330" s="67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6"/>
      <c r="N331" s="2"/>
      <c r="O331" s="2"/>
      <c r="P331" s="2"/>
      <c r="Q331" s="2"/>
      <c r="R331" s="2"/>
      <c r="S331" s="2"/>
      <c r="T331" s="67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6"/>
      <c r="N332" s="2"/>
      <c r="O332" s="2"/>
      <c r="P332" s="2"/>
      <c r="Q332" s="2"/>
      <c r="R332" s="2"/>
      <c r="S332" s="2"/>
      <c r="T332" s="67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6"/>
      <c r="N333" s="2"/>
      <c r="O333" s="2"/>
      <c r="P333" s="2"/>
      <c r="Q333" s="2"/>
      <c r="R333" s="2"/>
      <c r="S333" s="2"/>
      <c r="T333" s="67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6"/>
      <c r="N334" s="2"/>
      <c r="O334" s="2"/>
      <c r="P334" s="2"/>
      <c r="Q334" s="2"/>
      <c r="R334" s="2"/>
      <c r="S334" s="2"/>
      <c r="T334" s="67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6"/>
      <c r="N335" s="2"/>
      <c r="O335" s="2"/>
      <c r="P335" s="2"/>
      <c r="Q335" s="2"/>
      <c r="R335" s="2"/>
      <c r="S335" s="2"/>
      <c r="T335" s="67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6"/>
      <c r="N336" s="2"/>
      <c r="O336" s="2"/>
      <c r="P336" s="2"/>
      <c r="Q336" s="2"/>
      <c r="R336" s="2"/>
      <c r="S336" s="2"/>
      <c r="T336" s="67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6"/>
      <c r="N337" s="2"/>
      <c r="O337" s="2"/>
      <c r="P337" s="2"/>
      <c r="Q337" s="2"/>
      <c r="R337" s="2"/>
      <c r="S337" s="2"/>
      <c r="T337" s="67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6"/>
      <c r="N338" s="2"/>
      <c r="O338" s="2"/>
      <c r="P338" s="2"/>
      <c r="Q338" s="2"/>
      <c r="R338" s="2"/>
      <c r="S338" s="2"/>
      <c r="T338" s="67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6"/>
      <c r="N339" s="2"/>
      <c r="O339" s="2"/>
      <c r="P339" s="2"/>
      <c r="Q339" s="2"/>
      <c r="R339" s="2"/>
      <c r="S339" s="2"/>
      <c r="T339" s="67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6"/>
      <c r="N340" s="2"/>
      <c r="O340" s="2"/>
      <c r="P340" s="2"/>
      <c r="Q340" s="2"/>
      <c r="R340" s="2"/>
      <c r="S340" s="2"/>
      <c r="T340" s="67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6"/>
      <c r="N341" s="2"/>
      <c r="O341" s="2"/>
      <c r="P341" s="2"/>
      <c r="Q341" s="2"/>
      <c r="R341" s="2"/>
      <c r="S341" s="2"/>
      <c r="T341" s="67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6"/>
      <c r="N342" s="2"/>
      <c r="O342" s="2"/>
      <c r="P342" s="2"/>
      <c r="Q342" s="2"/>
      <c r="R342" s="2"/>
      <c r="S342" s="2"/>
      <c r="T342" s="67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6"/>
      <c r="N343" s="2"/>
      <c r="O343" s="2"/>
      <c r="P343" s="2"/>
      <c r="Q343" s="2"/>
      <c r="R343" s="2"/>
      <c r="S343" s="2"/>
      <c r="T343" s="67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6"/>
      <c r="N344" s="2"/>
      <c r="O344" s="2"/>
      <c r="P344" s="2"/>
      <c r="Q344" s="2"/>
      <c r="R344" s="2"/>
      <c r="S344" s="2"/>
      <c r="T344" s="67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6"/>
      <c r="N345" s="2"/>
      <c r="O345" s="2"/>
      <c r="P345" s="2"/>
      <c r="Q345" s="2"/>
      <c r="R345" s="2"/>
      <c r="S345" s="2"/>
      <c r="T345" s="67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6"/>
      <c r="N346" s="2"/>
      <c r="O346" s="2"/>
      <c r="P346" s="2"/>
      <c r="Q346" s="2"/>
      <c r="R346" s="2"/>
      <c r="S346" s="2"/>
      <c r="T346" s="67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6"/>
      <c r="N347" s="2"/>
      <c r="O347" s="2"/>
      <c r="P347" s="2"/>
      <c r="Q347" s="2"/>
      <c r="R347" s="2"/>
      <c r="S347" s="2"/>
      <c r="T347" s="67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6"/>
      <c r="N348" s="2"/>
      <c r="O348" s="2"/>
      <c r="P348" s="2"/>
      <c r="Q348" s="2"/>
      <c r="R348" s="2"/>
      <c r="S348" s="2"/>
      <c r="T348" s="67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6"/>
      <c r="N349" s="2"/>
      <c r="O349" s="2"/>
      <c r="P349" s="2"/>
      <c r="Q349" s="2"/>
      <c r="R349" s="2"/>
      <c r="S349" s="2"/>
      <c r="T349" s="67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6"/>
      <c r="N350" s="2"/>
      <c r="O350" s="2"/>
      <c r="P350" s="2"/>
      <c r="Q350" s="2"/>
      <c r="R350" s="2"/>
      <c r="S350" s="2"/>
      <c r="T350" s="67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6"/>
      <c r="N351" s="2"/>
      <c r="O351" s="2"/>
      <c r="P351" s="2"/>
      <c r="Q351" s="2"/>
      <c r="R351" s="2"/>
      <c r="S351" s="2"/>
      <c r="T351" s="67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6"/>
      <c r="N352" s="2"/>
      <c r="O352" s="2"/>
      <c r="P352" s="2"/>
      <c r="Q352" s="2"/>
      <c r="R352" s="2"/>
      <c r="S352" s="2"/>
      <c r="T352" s="67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6"/>
      <c r="N353" s="2"/>
      <c r="O353" s="2"/>
      <c r="P353" s="2"/>
      <c r="Q353" s="2"/>
      <c r="R353" s="2"/>
      <c r="S353" s="2"/>
      <c r="T353" s="67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6"/>
      <c r="N354" s="2"/>
      <c r="O354" s="2"/>
      <c r="P354" s="2"/>
      <c r="Q354" s="2"/>
      <c r="R354" s="2"/>
      <c r="S354" s="2"/>
      <c r="T354" s="67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6"/>
      <c r="N355" s="2"/>
      <c r="O355" s="2"/>
      <c r="P355" s="2"/>
      <c r="Q355" s="2"/>
      <c r="R355" s="2"/>
      <c r="S355" s="2"/>
      <c r="T355" s="67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6"/>
      <c r="N356" s="2"/>
      <c r="O356" s="2"/>
      <c r="P356" s="2"/>
      <c r="Q356" s="2"/>
      <c r="R356" s="2"/>
      <c r="S356" s="2"/>
      <c r="T356" s="67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6"/>
      <c r="N357" s="2"/>
      <c r="O357" s="2"/>
      <c r="P357" s="2"/>
      <c r="Q357" s="2"/>
      <c r="R357" s="2"/>
      <c r="S357" s="2"/>
      <c r="T357" s="67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6"/>
      <c r="N358" s="2"/>
      <c r="O358" s="2"/>
      <c r="P358" s="2"/>
      <c r="Q358" s="2"/>
      <c r="R358" s="2"/>
      <c r="S358" s="2"/>
      <c r="T358" s="67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6"/>
      <c r="N359" s="2"/>
      <c r="O359" s="2"/>
      <c r="P359" s="2"/>
      <c r="Q359" s="2"/>
      <c r="R359" s="2"/>
      <c r="S359" s="2"/>
      <c r="T359" s="67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6"/>
      <c r="N360" s="2"/>
      <c r="O360" s="2"/>
      <c r="P360" s="2"/>
      <c r="Q360" s="2"/>
      <c r="R360" s="2"/>
      <c r="S360" s="2"/>
      <c r="T360" s="67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6"/>
      <c r="N361" s="2"/>
      <c r="O361" s="2"/>
      <c r="P361" s="2"/>
      <c r="Q361" s="2"/>
      <c r="R361" s="2"/>
      <c r="S361" s="2"/>
      <c r="T361" s="67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6"/>
      <c r="N362" s="2"/>
      <c r="O362" s="2"/>
      <c r="P362" s="2"/>
      <c r="Q362" s="2"/>
      <c r="R362" s="2"/>
      <c r="S362" s="2"/>
      <c r="T362" s="67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6"/>
      <c r="N363" s="2"/>
      <c r="O363" s="2"/>
      <c r="P363" s="2"/>
      <c r="Q363" s="2"/>
      <c r="R363" s="2"/>
      <c r="S363" s="2"/>
      <c r="T363" s="67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6"/>
      <c r="N364" s="2"/>
      <c r="O364" s="2"/>
      <c r="P364" s="2"/>
      <c r="Q364" s="2"/>
      <c r="R364" s="2"/>
      <c r="S364" s="2"/>
      <c r="T364" s="67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6"/>
      <c r="N365" s="2"/>
      <c r="O365" s="2"/>
      <c r="P365" s="2"/>
      <c r="Q365" s="2"/>
      <c r="R365" s="2"/>
      <c r="S365" s="2"/>
      <c r="T365" s="67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6"/>
      <c r="N366" s="2"/>
      <c r="O366" s="2"/>
      <c r="P366" s="2"/>
      <c r="Q366" s="2"/>
      <c r="R366" s="2"/>
      <c r="S366" s="2"/>
      <c r="T366" s="67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6"/>
      <c r="N367" s="2"/>
      <c r="O367" s="2"/>
      <c r="P367" s="2"/>
      <c r="Q367" s="2"/>
      <c r="R367" s="2"/>
      <c r="S367" s="2"/>
      <c r="T367" s="67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6"/>
      <c r="N368" s="2"/>
      <c r="O368" s="2"/>
      <c r="P368" s="2"/>
      <c r="Q368" s="2"/>
      <c r="R368" s="2"/>
      <c r="S368" s="2"/>
      <c r="T368" s="67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6"/>
      <c r="N369" s="2"/>
      <c r="O369" s="2"/>
      <c r="P369" s="2"/>
      <c r="Q369" s="2"/>
      <c r="R369" s="2"/>
      <c r="S369" s="2"/>
      <c r="T369" s="67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6"/>
      <c r="N370" s="2"/>
      <c r="O370" s="2"/>
      <c r="P370" s="2"/>
      <c r="Q370" s="2"/>
      <c r="R370" s="2"/>
      <c r="S370" s="2"/>
      <c r="T370" s="67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6"/>
      <c r="N371" s="2"/>
      <c r="O371" s="2"/>
      <c r="P371" s="2"/>
      <c r="Q371" s="2"/>
      <c r="R371" s="2"/>
      <c r="S371" s="2"/>
      <c r="T371" s="67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6"/>
      <c r="N372" s="2"/>
      <c r="O372" s="2"/>
      <c r="P372" s="2"/>
      <c r="Q372" s="2"/>
      <c r="R372" s="2"/>
      <c r="S372" s="2"/>
      <c r="T372" s="67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6"/>
      <c r="N373" s="2"/>
      <c r="O373" s="2"/>
      <c r="P373" s="2"/>
      <c r="Q373" s="2"/>
      <c r="R373" s="2"/>
      <c r="S373" s="2"/>
      <c r="T373" s="67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6"/>
      <c r="N374" s="2"/>
      <c r="O374" s="2"/>
      <c r="P374" s="2"/>
      <c r="Q374" s="2"/>
      <c r="R374" s="2"/>
      <c r="S374" s="2"/>
      <c r="T374" s="67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6"/>
      <c r="N375" s="2"/>
      <c r="O375" s="2"/>
      <c r="P375" s="2"/>
      <c r="Q375" s="2"/>
      <c r="R375" s="2"/>
      <c r="S375" s="2"/>
      <c r="T375" s="67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6"/>
      <c r="N376" s="2"/>
      <c r="O376" s="2"/>
      <c r="P376" s="2"/>
      <c r="Q376" s="2"/>
      <c r="R376" s="2"/>
      <c r="S376" s="2"/>
      <c r="T376" s="67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6"/>
      <c r="N377" s="2"/>
      <c r="O377" s="2"/>
      <c r="P377" s="2"/>
      <c r="Q377" s="2"/>
      <c r="R377" s="2"/>
      <c r="S377" s="2"/>
      <c r="T377" s="67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6"/>
      <c r="N378" s="2"/>
      <c r="O378" s="2"/>
      <c r="P378" s="2"/>
      <c r="Q378" s="2"/>
      <c r="R378" s="2"/>
      <c r="S378" s="2"/>
      <c r="T378" s="67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6"/>
      <c r="N379" s="2"/>
      <c r="O379" s="2"/>
      <c r="P379" s="2"/>
      <c r="Q379" s="2"/>
      <c r="R379" s="2"/>
      <c r="S379" s="2"/>
      <c r="T379" s="67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6"/>
      <c r="N380" s="2"/>
      <c r="O380" s="2"/>
      <c r="P380" s="2"/>
      <c r="Q380" s="2"/>
      <c r="R380" s="2"/>
      <c r="S380" s="2"/>
      <c r="T380" s="67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6"/>
      <c r="N381" s="2"/>
      <c r="O381" s="2"/>
      <c r="P381" s="2"/>
      <c r="Q381" s="2"/>
      <c r="R381" s="2"/>
      <c r="S381" s="2"/>
      <c r="T381" s="67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6"/>
      <c r="N382" s="2"/>
      <c r="O382" s="2"/>
      <c r="P382" s="2"/>
      <c r="Q382" s="2"/>
      <c r="R382" s="2"/>
      <c r="S382" s="2"/>
      <c r="T382" s="67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6"/>
      <c r="N383" s="2"/>
      <c r="O383" s="2"/>
      <c r="P383" s="2"/>
      <c r="Q383" s="2"/>
      <c r="R383" s="2"/>
      <c r="S383" s="2"/>
      <c r="T383" s="67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6"/>
      <c r="N384" s="2"/>
      <c r="O384" s="2"/>
      <c r="P384" s="2"/>
      <c r="Q384" s="2"/>
      <c r="R384" s="2"/>
      <c r="S384" s="2"/>
      <c r="T384" s="67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6"/>
      <c r="N385" s="2"/>
      <c r="O385" s="2"/>
      <c r="P385" s="2"/>
      <c r="Q385" s="2"/>
      <c r="R385" s="2"/>
      <c r="S385" s="2"/>
      <c r="T385" s="67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6"/>
      <c r="N386" s="2"/>
      <c r="O386" s="2"/>
      <c r="P386" s="2"/>
      <c r="Q386" s="2"/>
      <c r="R386" s="2"/>
      <c r="S386" s="2"/>
      <c r="T386" s="67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6"/>
      <c r="N387" s="2"/>
      <c r="O387" s="2"/>
      <c r="P387" s="2"/>
      <c r="Q387" s="2"/>
      <c r="R387" s="2"/>
      <c r="S387" s="2"/>
      <c r="T387" s="67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6"/>
      <c r="N388" s="2"/>
      <c r="O388" s="2"/>
      <c r="P388" s="2"/>
      <c r="Q388" s="2"/>
      <c r="R388" s="2"/>
      <c r="S388" s="2"/>
      <c r="T388" s="67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6"/>
      <c r="N389" s="2"/>
      <c r="O389" s="2"/>
      <c r="P389" s="2"/>
      <c r="Q389" s="2"/>
      <c r="R389" s="2"/>
      <c r="S389" s="2"/>
      <c r="T389" s="67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6"/>
      <c r="N390" s="2"/>
      <c r="O390" s="2"/>
      <c r="P390" s="2"/>
      <c r="Q390" s="2"/>
      <c r="R390" s="2"/>
      <c r="S390" s="2"/>
      <c r="T390" s="67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6"/>
      <c r="N391" s="2"/>
      <c r="O391" s="2"/>
      <c r="P391" s="2"/>
      <c r="Q391" s="2"/>
      <c r="R391" s="2"/>
      <c r="S391" s="2"/>
      <c r="T391" s="67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6"/>
      <c r="N392" s="2"/>
      <c r="O392" s="2"/>
      <c r="P392" s="2"/>
      <c r="Q392" s="2"/>
      <c r="R392" s="2"/>
      <c r="S392" s="2"/>
      <c r="T392" s="67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6"/>
      <c r="N393" s="2"/>
      <c r="O393" s="2"/>
      <c r="P393" s="2"/>
      <c r="Q393" s="2"/>
      <c r="R393" s="2"/>
      <c r="S393" s="2"/>
      <c r="T393" s="67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6"/>
      <c r="N394" s="2"/>
      <c r="O394" s="2"/>
      <c r="P394" s="2"/>
      <c r="Q394" s="2"/>
      <c r="R394" s="2"/>
      <c r="S394" s="2"/>
      <c r="T394" s="67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6"/>
      <c r="N395" s="2"/>
      <c r="O395" s="2"/>
      <c r="P395" s="2"/>
      <c r="Q395" s="2"/>
      <c r="R395" s="2"/>
      <c r="S395" s="2"/>
      <c r="T395" s="67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6"/>
      <c r="N396" s="2"/>
      <c r="O396" s="2"/>
      <c r="P396" s="2"/>
      <c r="Q396" s="2"/>
      <c r="R396" s="2"/>
      <c r="S396" s="2"/>
      <c r="T396" s="67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6"/>
      <c r="N397" s="2"/>
      <c r="O397" s="2"/>
      <c r="P397" s="2"/>
      <c r="Q397" s="2"/>
      <c r="R397" s="2"/>
      <c r="S397" s="2"/>
      <c r="T397" s="67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6"/>
      <c r="N398" s="2"/>
      <c r="O398" s="2"/>
      <c r="P398" s="2"/>
      <c r="Q398" s="2"/>
      <c r="R398" s="2"/>
      <c r="S398" s="2"/>
      <c r="T398" s="67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6"/>
      <c r="N399" s="2"/>
      <c r="O399" s="2"/>
      <c r="P399" s="2"/>
      <c r="Q399" s="2"/>
      <c r="R399" s="2"/>
      <c r="S399" s="2"/>
      <c r="T399" s="67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6"/>
      <c r="N400" s="2"/>
      <c r="O400" s="2"/>
      <c r="P400" s="2"/>
      <c r="Q400" s="2"/>
      <c r="R400" s="2"/>
      <c r="S400" s="2"/>
      <c r="T400" s="67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6"/>
      <c r="N401" s="2"/>
      <c r="O401" s="2"/>
      <c r="P401" s="2"/>
      <c r="Q401" s="2"/>
      <c r="R401" s="2"/>
      <c r="S401" s="2"/>
      <c r="T401" s="67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6"/>
      <c r="N402" s="2"/>
      <c r="O402" s="2"/>
      <c r="P402" s="2"/>
      <c r="Q402" s="2"/>
      <c r="R402" s="2"/>
      <c r="S402" s="2"/>
      <c r="T402" s="67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6"/>
      <c r="N403" s="2"/>
      <c r="O403" s="2"/>
      <c r="P403" s="2"/>
      <c r="Q403" s="2"/>
      <c r="R403" s="2"/>
      <c r="S403" s="2"/>
      <c r="T403" s="67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6"/>
      <c r="N404" s="2"/>
      <c r="O404" s="2"/>
      <c r="P404" s="2"/>
      <c r="Q404" s="2"/>
      <c r="R404" s="2"/>
      <c r="S404" s="2"/>
      <c r="T404" s="67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6"/>
      <c r="N405" s="2"/>
      <c r="O405" s="2"/>
      <c r="P405" s="2"/>
      <c r="Q405" s="2"/>
      <c r="R405" s="2"/>
      <c r="S405" s="2"/>
      <c r="T405" s="67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6"/>
      <c r="N406" s="2"/>
      <c r="O406" s="2"/>
      <c r="P406" s="2"/>
      <c r="Q406" s="2"/>
      <c r="R406" s="2"/>
      <c r="S406" s="2"/>
      <c r="T406" s="67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6"/>
      <c r="N407" s="2"/>
      <c r="O407" s="2"/>
      <c r="P407" s="2"/>
      <c r="Q407" s="2"/>
      <c r="R407" s="2"/>
      <c r="S407" s="2"/>
      <c r="T407" s="67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6"/>
      <c r="N408" s="2"/>
      <c r="O408" s="2"/>
      <c r="P408" s="2"/>
      <c r="Q408" s="2"/>
      <c r="R408" s="2"/>
      <c r="S408" s="2"/>
      <c r="T408" s="67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6"/>
      <c r="N409" s="2"/>
      <c r="O409" s="2"/>
      <c r="P409" s="2"/>
      <c r="Q409" s="2"/>
      <c r="R409" s="2"/>
      <c r="S409" s="2"/>
      <c r="T409" s="67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6"/>
      <c r="N410" s="2"/>
      <c r="O410" s="2"/>
      <c r="P410" s="2"/>
      <c r="Q410" s="2"/>
      <c r="R410" s="2"/>
      <c r="S410" s="2"/>
      <c r="T410" s="67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6"/>
      <c r="N411" s="2"/>
      <c r="O411" s="2"/>
      <c r="P411" s="2"/>
      <c r="Q411" s="2"/>
      <c r="R411" s="2"/>
      <c r="S411" s="2"/>
      <c r="T411" s="67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6"/>
      <c r="N412" s="2"/>
      <c r="O412" s="2"/>
      <c r="P412" s="2"/>
      <c r="Q412" s="2"/>
      <c r="R412" s="2"/>
      <c r="S412" s="2"/>
      <c r="T412" s="67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6"/>
      <c r="N413" s="2"/>
      <c r="O413" s="2"/>
      <c r="P413" s="2"/>
      <c r="Q413" s="2"/>
      <c r="R413" s="2"/>
      <c r="S413" s="2"/>
      <c r="T413" s="67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6"/>
      <c r="N414" s="2"/>
      <c r="O414" s="2"/>
      <c r="P414" s="2"/>
      <c r="Q414" s="2"/>
      <c r="R414" s="2"/>
      <c r="S414" s="2"/>
      <c r="T414" s="67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6"/>
      <c r="N415" s="2"/>
      <c r="O415" s="2"/>
      <c r="P415" s="2"/>
      <c r="Q415" s="2"/>
      <c r="R415" s="2"/>
      <c r="S415" s="2"/>
      <c r="T415" s="67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6"/>
      <c r="N416" s="2"/>
      <c r="O416" s="2"/>
      <c r="P416" s="2"/>
      <c r="Q416" s="2"/>
      <c r="R416" s="2"/>
      <c r="S416" s="2"/>
      <c r="T416" s="67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6"/>
      <c r="N417" s="2"/>
      <c r="O417" s="2"/>
      <c r="P417" s="2"/>
      <c r="Q417" s="2"/>
      <c r="R417" s="2"/>
      <c r="S417" s="2"/>
      <c r="T417" s="67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6"/>
      <c r="N418" s="2"/>
      <c r="O418" s="2"/>
      <c r="P418" s="2"/>
      <c r="Q418" s="2"/>
      <c r="R418" s="2"/>
      <c r="S418" s="2"/>
      <c r="T418" s="67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6"/>
      <c r="N419" s="2"/>
      <c r="O419" s="2"/>
      <c r="P419" s="2"/>
      <c r="Q419" s="2"/>
      <c r="R419" s="2"/>
      <c r="S419" s="2"/>
      <c r="T419" s="67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6"/>
      <c r="N420" s="2"/>
      <c r="O420" s="2"/>
      <c r="P420" s="2"/>
      <c r="Q420" s="2"/>
      <c r="R420" s="2"/>
      <c r="S420" s="2"/>
      <c r="T420" s="67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6"/>
      <c r="N421" s="2"/>
      <c r="O421" s="2"/>
      <c r="P421" s="2"/>
      <c r="Q421" s="2"/>
      <c r="R421" s="2"/>
      <c r="S421" s="2"/>
      <c r="T421" s="67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6"/>
      <c r="N422" s="2"/>
      <c r="O422" s="2"/>
      <c r="P422" s="2"/>
      <c r="Q422" s="2"/>
      <c r="R422" s="2"/>
      <c r="S422" s="2"/>
      <c r="T422" s="67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6"/>
      <c r="N423" s="2"/>
      <c r="O423" s="2"/>
      <c r="P423" s="2"/>
      <c r="Q423" s="2"/>
      <c r="R423" s="2"/>
      <c r="S423" s="2"/>
      <c r="T423" s="67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6"/>
      <c r="N424" s="2"/>
      <c r="O424" s="2"/>
      <c r="P424" s="2"/>
      <c r="Q424" s="2"/>
      <c r="R424" s="2"/>
      <c r="S424" s="2"/>
      <c r="T424" s="67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6"/>
      <c r="N425" s="2"/>
      <c r="O425" s="2"/>
      <c r="P425" s="2"/>
      <c r="Q425" s="2"/>
      <c r="R425" s="2"/>
      <c r="S425" s="2"/>
      <c r="T425" s="67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6"/>
      <c r="N426" s="2"/>
      <c r="O426" s="2"/>
      <c r="P426" s="2"/>
      <c r="Q426" s="2"/>
      <c r="R426" s="2"/>
      <c r="S426" s="2"/>
      <c r="T426" s="67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6"/>
      <c r="N427" s="2"/>
      <c r="O427" s="2"/>
      <c r="P427" s="2"/>
      <c r="Q427" s="2"/>
      <c r="R427" s="2"/>
      <c r="S427" s="2"/>
      <c r="T427" s="67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6"/>
      <c r="N428" s="2"/>
      <c r="O428" s="2"/>
      <c r="P428" s="2"/>
      <c r="Q428" s="2"/>
      <c r="R428" s="2"/>
      <c r="S428" s="2"/>
      <c r="T428" s="67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6"/>
      <c r="N429" s="2"/>
      <c r="O429" s="2"/>
      <c r="P429" s="2"/>
      <c r="Q429" s="2"/>
      <c r="R429" s="2"/>
      <c r="S429" s="2"/>
      <c r="T429" s="67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6"/>
      <c r="N430" s="2"/>
      <c r="O430" s="2"/>
      <c r="P430" s="2"/>
      <c r="Q430" s="2"/>
      <c r="R430" s="2"/>
      <c r="S430" s="2"/>
      <c r="T430" s="67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6"/>
      <c r="N431" s="2"/>
      <c r="O431" s="2"/>
      <c r="P431" s="2"/>
      <c r="Q431" s="2"/>
      <c r="R431" s="2"/>
      <c r="S431" s="2"/>
      <c r="T431" s="67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6"/>
      <c r="N432" s="2"/>
      <c r="O432" s="2"/>
      <c r="P432" s="2"/>
      <c r="Q432" s="2"/>
      <c r="R432" s="2"/>
      <c r="S432" s="2"/>
      <c r="T432" s="67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6"/>
      <c r="N433" s="2"/>
      <c r="O433" s="2"/>
      <c r="P433" s="2"/>
      <c r="Q433" s="2"/>
      <c r="R433" s="2"/>
      <c r="S433" s="2"/>
      <c r="T433" s="67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6"/>
      <c r="N434" s="2"/>
      <c r="O434" s="2"/>
      <c r="P434" s="2"/>
      <c r="Q434" s="2"/>
      <c r="R434" s="2"/>
      <c r="S434" s="2"/>
      <c r="T434" s="67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6"/>
      <c r="N435" s="2"/>
      <c r="O435" s="2"/>
      <c r="P435" s="2"/>
      <c r="Q435" s="2"/>
      <c r="R435" s="2"/>
      <c r="S435" s="2"/>
      <c r="T435" s="67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6"/>
      <c r="N436" s="2"/>
      <c r="O436" s="2"/>
      <c r="P436" s="2"/>
      <c r="Q436" s="2"/>
      <c r="R436" s="2"/>
      <c r="S436" s="2"/>
      <c r="T436" s="67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6"/>
      <c r="N437" s="2"/>
      <c r="O437" s="2"/>
      <c r="P437" s="2"/>
      <c r="Q437" s="2"/>
      <c r="R437" s="2"/>
      <c r="S437" s="2"/>
      <c r="T437" s="67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6"/>
      <c r="N438" s="2"/>
      <c r="O438" s="2"/>
      <c r="P438" s="2"/>
      <c r="Q438" s="2"/>
      <c r="R438" s="2"/>
      <c r="S438" s="2"/>
      <c r="T438" s="67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6"/>
      <c r="N439" s="2"/>
      <c r="O439" s="2"/>
      <c r="P439" s="2"/>
      <c r="Q439" s="2"/>
      <c r="R439" s="2"/>
      <c r="S439" s="2"/>
      <c r="T439" s="67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6"/>
      <c r="N440" s="2"/>
      <c r="O440" s="2"/>
      <c r="P440" s="2"/>
      <c r="Q440" s="2"/>
      <c r="R440" s="2"/>
      <c r="S440" s="2"/>
      <c r="T440" s="67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6"/>
      <c r="N441" s="2"/>
      <c r="O441" s="2"/>
      <c r="P441" s="2"/>
      <c r="Q441" s="2"/>
      <c r="R441" s="2"/>
      <c r="S441" s="2"/>
      <c r="T441" s="67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6"/>
      <c r="N442" s="2"/>
      <c r="O442" s="2"/>
      <c r="P442" s="2"/>
      <c r="Q442" s="2"/>
      <c r="R442" s="2"/>
      <c r="S442" s="2"/>
      <c r="T442" s="67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6"/>
      <c r="N443" s="2"/>
      <c r="O443" s="2"/>
      <c r="P443" s="2"/>
      <c r="Q443" s="2"/>
      <c r="R443" s="2"/>
      <c r="S443" s="2"/>
      <c r="T443" s="67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6"/>
      <c r="N444" s="2"/>
      <c r="O444" s="2"/>
      <c r="P444" s="2"/>
      <c r="Q444" s="2"/>
      <c r="R444" s="2"/>
      <c r="S444" s="2"/>
      <c r="T444" s="67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6"/>
      <c r="N445" s="2"/>
      <c r="O445" s="2"/>
      <c r="P445" s="2"/>
      <c r="Q445" s="2"/>
      <c r="R445" s="2"/>
      <c r="S445" s="2"/>
      <c r="T445" s="67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6"/>
      <c r="N446" s="2"/>
      <c r="O446" s="2"/>
      <c r="P446" s="2"/>
      <c r="Q446" s="2"/>
      <c r="R446" s="2"/>
      <c r="S446" s="2"/>
      <c r="T446" s="67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6"/>
      <c r="N447" s="2"/>
      <c r="O447" s="2"/>
      <c r="P447" s="2"/>
      <c r="Q447" s="2"/>
      <c r="R447" s="2"/>
      <c r="S447" s="2"/>
      <c r="T447" s="67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6"/>
      <c r="N448" s="2"/>
      <c r="O448" s="2"/>
      <c r="P448" s="2"/>
      <c r="Q448" s="2"/>
      <c r="R448" s="2"/>
      <c r="S448" s="2"/>
      <c r="T448" s="67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6"/>
      <c r="N449" s="2"/>
      <c r="O449" s="2"/>
      <c r="P449" s="2"/>
      <c r="Q449" s="2"/>
      <c r="R449" s="2"/>
      <c r="S449" s="2"/>
      <c r="T449" s="67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6"/>
      <c r="N450" s="2"/>
      <c r="O450" s="2"/>
      <c r="P450" s="2"/>
      <c r="Q450" s="2"/>
      <c r="R450" s="2"/>
      <c r="S450" s="2"/>
      <c r="T450" s="67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6"/>
      <c r="N451" s="2"/>
      <c r="O451" s="2"/>
      <c r="P451" s="2"/>
      <c r="Q451" s="2"/>
      <c r="R451" s="2"/>
      <c r="S451" s="2"/>
      <c r="T451" s="67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6"/>
      <c r="N452" s="2"/>
      <c r="O452" s="2"/>
      <c r="P452" s="2"/>
      <c r="Q452" s="2"/>
      <c r="R452" s="2"/>
      <c r="S452" s="2"/>
      <c r="T452" s="67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6"/>
      <c r="N453" s="2"/>
      <c r="O453" s="2"/>
      <c r="P453" s="2"/>
      <c r="Q453" s="2"/>
      <c r="R453" s="2"/>
      <c r="S453" s="2"/>
      <c r="T453" s="67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6"/>
      <c r="N454" s="2"/>
      <c r="O454" s="2"/>
      <c r="P454" s="2"/>
      <c r="Q454" s="2"/>
      <c r="R454" s="2"/>
      <c r="S454" s="2"/>
      <c r="T454" s="67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6"/>
      <c r="N455" s="2"/>
      <c r="O455" s="2"/>
      <c r="P455" s="2"/>
      <c r="Q455" s="2"/>
      <c r="R455" s="2"/>
      <c r="S455" s="2"/>
      <c r="T455" s="67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6"/>
      <c r="N456" s="2"/>
      <c r="O456" s="2"/>
      <c r="P456" s="2"/>
      <c r="Q456" s="2"/>
      <c r="R456" s="2"/>
      <c r="S456" s="2"/>
      <c r="T456" s="67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6"/>
      <c r="N457" s="2"/>
      <c r="O457" s="2"/>
      <c r="P457" s="2"/>
      <c r="Q457" s="2"/>
      <c r="R457" s="2"/>
      <c r="S457" s="2"/>
      <c r="T457" s="67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6"/>
      <c r="N458" s="2"/>
      <c r="O458" s="2"/>
      <c r="P458" s="2"/>
      <c r="Q458" s="2"/>
      <c r="R458" s="2"/>
      <c r="S458" s="2"/>
      <c r="T458" s="67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6"/>
      <c r="N459" s="2"/>
      <c r="O459" s="2"/>
      <c r="P459" s="2"/>
      <c r="Q459" s="2"/>
      <c r="R459" s="2"/>
      <c r="S459" s="2"/>
      <c r="T459" s="67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6"/>
      <c r="N460" s="2"/>
      <c r="O460" s="2"/>
      <c r="P460" s="2"/>
      <c r="Q460" s="2"/>
      <c r="R460" s="2"/>
      <c r="S460" s="2"/>
      <c r="T460" s="67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6"/>
      <c r="N461" s="2"/>
      <c r="O461" s="2"/>
      <c r="P461" s="2"/>
      <c r="Q461" s="2"/>
      <c r="R461" s="2"/>
      <c r="S461" s="2"/>
      <c r="T461" s="67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6"/>
      <c r="N462" s="2"/>
      <c r="O462" s="2"/>
      <c r="P462" s="2"/>
      <c r="Q462" s="2"/>
      <c r="R462" s="2"/>
      <c r="S462" s="2"/>
      <c r="T462" s="67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6"/>
      <c r="N463" s="2"/>
      <c r="O463" s="2"/>
      <c r="P463" s="2"/>
      <c r="Q463" s="2"/>
      <c r="R463" s="2"/>
      <c r="S463" s="2"/>
      <c r="T463" s="67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6"/>
      <c r="N464" s="2"/>
      <c r="O464" s="2"/>
      <c r="P464" s="2"/>
      <c r="Q464" s="2"/>
      <c r="R464" s="2"/>
      <c r="S464" s="2"/>
      <c r="T464" s="67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6"/>
      <c r="N465" s="2"/>
      <c r="O465" s="2"/>
      <c r="P465" s="2"/>
      <c r="Q465" s="2"/>
      <c r="R465" s="2"/>
      <c r="S465" s="2"/>
      <c r="T465" s="67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6"/>
      <c r="N466" s="2"/>
      <c r="O466" s="2"/>
      <c r="P466" s="2"/>
      <c r="Q466" s="2"/>
      <c r="R466" s="2"/>
      <c r="S466" s="2"/>
      <c r="T466" s="67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6"/>
      <c r="N467" s="2"/>
      <c r="O467" s="2"/>
      <c r="P467" s="2"/>
      <c r="Q467" s="2"/>
      <c r="R467" s="2"/>
      <c r="S467" s="2"/>
      <c r="T467" s="67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6"/>
      <c r="N468" s="2"/>
      <c r="O468" s="2"/>
      <c r="P468" s="2"/>
      <c r="Q468" s="2"/>
      <c r="R468" s="2"/>
      <c r="S468" s="2"/>
      <c r="T468" s="67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6"/>
      <c r="N469" s="2"/>
      <c r="O469" s="2"/>
      <c r="P469" s="2"/>
      <c r="Q469" s="2"/>
      <c r="R469" s="2"/>
      <c r="S469" s="2"/>
      <c r="T469" s="67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6"/>
      <c r="N470" s="2"/>
      <c r="O470" s="2"/>
      <c r="P470" s="2"/>
      <c r="Q470" s="2"/>
      <c r="R470" s="2"/>
      <c r="S470" s="2"/>
      <c r="T470" s="67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6"/>
      <c r="N471" s="2"/>
      <c r="O471" s="2"/>
      <c r="P471" s="2"/>
      <c r="Q471" s="2"/>
      <c r="R471" s="2"/>
      <c r="S471" s="2"/>
      <c r="T471" s="67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6"/>
      <c r="N472" s="2"/>
      <c r="O472" s="2"/>
      <c r="P472" s="2"/>
      <c r="Q472" s="2"/>
      <c r="R472" s="2"/>
      <c r="S472" s="2"/>
      <c r="T472" s="67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6"/>
      <c r="N473" s="2"/>
      <c r="O473" s="2"/>
      <c r="P473" s="2"/>
      <c r="Q473" s="2"/>
      <c r="R473" s="2"/>
      <c r="S473" s="2"/>
      <c r="T473" s="67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6"/>
      <c r="N474" s="2"/>
      <c r="O474" s="2"/>
      <c r="P474" s="2"/>
      <c r="Q474" s="2"/>
      <c r="R474" s="2"/>
      <c r="S474" s="2"/>
      <c r="T474" s="67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6"/>
      <c r="N475" s="2"/>
      <c r="O475" s="2"/>
      <c r="P475" s="2"/>
      <c r="Q475" s="2"/>
      <c r="R475" s="2"/>
      <c r="S475" s="2"/>
      <c r="T475" s="67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6"/>
      <c r="N476" s="2"/>
      <c r="O476" s="2"/>
      <c r="P476" s="2"/>
      <c r="Q476" s="2"/>
      <c r="R476" s="2"/>
      <c r="S476" s="2"/>
      <c r="T476" s="67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6"/>
      <c r="N477" s="2"/>
      <c r="O477" s="2"/>
      <c r="P477" s="2"/>
      <c r="Q477" s="2"/>
      <c r="R477" s="2"/>
      <c r="S477" s="2"/>
      <c r="T477" s="67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6"/>
      <c r="N478" s="2"/>
      <c r="O478" s="2"/>
      <c r="P478" s="2"/>
      <c r="Q478" s="2"/>
      <c r="R478" s="2"/>
      <c r="S478" s="2"/>
      <c r="T478" s="67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6"/>
      <c r="N479" s="2"/>
      <c r="O479" s="2"/>
      <c r="P479" s="2"/>
      <c r="Q479" s="2"/>
      <c r="R479" s="2"/>
      <c r="S479" s="2"/>
      <c r="T479" s="67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6"/>
      <c r="N480" s="2"/>
      <c r="O480" s="2"/>
      <c r="P480" s="2"/>
      <c r="Q480" s="2"/>
      <c r="R480" s="2"/>
      <c r="S480" s="2"/>
      <c r="T480" s="67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6"/>
      <c r="N481" s="2"/>
      <c r="O481" s="2"/>
      <c r="P481" s="2"/>
      <c r="Q481" s="2"/>
      <c r="R481" s="2"/>
      <c r="S481" s="2"/>
      <c r="T481" s="67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6"/>
      <c r="N482" s="2"/>
      <c r="O482" s="2"/>
      <c r="P482" s="2"/>
      <c r="Q482" s="2"/>
      <c r="R482" s="2"/>
      <c r="S482" s="2"/>
      <c r="T482" s="67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6"/>
      <c r="N483" s="2"/>
      <c r="O483" s="2"/>
      <c r="P483" s="2"/>
      <c r="Q483" s="2"/>
      <c r="R483" s="2"/>
      <c r="S483" s="2"/>
      <c r="T483" s="67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6"/>
      <c r="N484" s="2"/>
      <c r="O484" s="2"/>
      <c r="P484" s="2"/>
      <c r="Q484" s="2"/>
      <c r="R484" s="2"/>
      <c r="S484" s="2"/>
      <c r="T484" s="67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6"/>
      <c r="N485" s="2"/>
      <c r="O485" s="2"/>
      <c r="P485" s="2"/>
      <c r="Q485" s="2"/>
      <c r="R485" s="2"/>
      <c r="S485" s="2"/>
      <c r="T485" s="67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6"/>
      <c r="N486" s="2"/>
      <c r="O486" s="2"/>
      <c r="P486" s="2"/>
      <c r="Q486" s="2"/>
      <c r="R486" s="2"/>
      <c r="S486" s="2"/>
      <c r="T486" s="67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6"/>
      <c r="N487" s="2"/>
      <c r="O487" s="2"/>
      <c r="P487" s="2"/>
      <c r="Q487" s="2"/>
      <c r="R487" s="2"/>
      <c r="S487" s="2"/>
      <c r="T487" s="67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6"/>
      <c r="N488" s="2"/>
      <c r="O488" s="2"/>
      <c r="P488" s="2"/>
      <c r="Q488" s="2"/>
      <c r="R488" s="2"/>
      <c r="S488" s="2"/>
      <c r="T488" s="67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6"/>
      <c r="N489" s="2"/>
      <c r="O489" s="2"/>
      <c r="P489" s="2"/>
      <c r="Q489" s="2"/>
      <c r="R489" s="2"/>
      <c r="S489" s="2"/>
      <c r="T489" s="67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6"/>
      <c r="N490" s="2"/>
      <c r="O490" s="2"/>
      <c r="P490" s="2"/>
      <c r="Q490" s="2"/>
      <c r="R490" s="2"/>
      <c r="S490" s="2"/>
      <c r="T490" s="67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6"/>
      <c r="N491" s="2"/>
      <c r="O491" s="2"/>
      <c r="P491" s="2"/>
      <c r="Q491" s="2"/>
      <c r="R491" s="2"/>
      <c r="S491" s="2"/>
      <c r="T491" s="67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6"/>
      <c r="N492" s="2"/>
      <c r="O492" s="2"/>
      <c r="P492" s="2"/>
      <c r="Q492" s="2"/>
      <c r="R492" s="2"/>
      <c r="S492" s="2"/>
      <c r="T492" s="67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6"/>
      <c r="N493" s="2"/>
      <c r="O493" s="2"/>
      <c r="P493" s="2"/>
      <c r="Q493" s="2"/>
      <c r="R493" s="2"/>
      <c r="S493" s="2"/>
      <c r="T493" s="67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6"/>
      <c r="N494" s="2"/>
      <c r="O494" s="2"/>
      <c r="P494" s="2"/>
      <c r="Q494" s="2"/>
      <c r="R494" s="2"/>
      <c r="S494" s="2"/>
      <c r="T494" s="67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6"/>
      <c r="N495" s="2"/>
      <c r="O495" s="2"/>
      <c r="P495" s="2"/>
      <c r="Q495" s="2"/>
      <c r="R495" s="2"/>
      <c r="S495" s="2"/>
      <c r="T495" s="67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6"/>
      <c r="N496" s="2"/>
      <c r="O496" s="2"/>
      <c r="P496" s="2"/>
      <c r="Q496" s="2"/>
      <c r="R496" s="2"/>
      <c r="S496" s="2"/>
      <c r="T496" s="67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6"/>
      <c r="N497" s="2"/>
      <c r="O497" s="2"/>
      <c r="P497" s="2"/>
      <c r="Q497" s="2"/>
      <c r="R497" s="2"/>
      <c r="S497" s="2"/>
      <c r="T497" s="67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6"/>
      <c r="N498" s="2"/>
      <c r="O498" s="2"/>
      <c r="P498" s="2"/>
      <c r="Q498" s="2"/>
      <c r="R498" s="2"/>
      <c r="S498" s="2"/>
      <c r="T498" s="67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6"/>
      <c r="N499" s="2"/>
      <c r="O499" s="2"/>
      <c r="P499" s="2"/>
      <c r="Q499" s="2"/>
      <c r="R499" s="2"/>
      <c r="S499" s="2"/>
      <c r="T499" s="67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6"/>
      <c r="N500" s="2"/>
      <c r="O500" s="2"/>
      <c r="P500" s="2"/>
      <c r="Q500" s="2"/>
      <c r="R500" s="2"/>
      <c r="S500" s="2"/>
      <c r="T500" s="67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6"/>
      <c r="N501" s="2"/>
      <c r="O501" s="2"/>
      <c r="P501" s="2"/>
      <c r="Q501" s="2"/>
      <c r="R501" s="2"/>
      <c r="S501" s="2"/>
      <c r="T501" s="67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6"/>
      <c r="N502" s="2"/>
      <c r="O502" s="2"/>
      <c r="P502" s="2"/>
      <c r="Q502" s="2"/>
      <c r="R502" s="2"/>
      <c r="S502" s="2"/>
      <c r="T502" s="67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2021-12-08T06:54:00Z</dcterms:created>
  <dcterms:modified xsi:type="dcterms:W3CDTF">2021-12-10T14:16:05Z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