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85" windowHeight="12540" activeTab="2"/>
  </bookViews>
  <sheets>
    <sheet name="成本" sheetId="1" r:id="rId1"/>
    <sheet name="收入" sheetId="2" r:id="rId2"/>
    <sheet name="生产成本优势" sheetId="3" r:id="rId3"/>
  </sheets>
  <calcPr calcId="144525"/>
</workbook>
</file>

<file path=xl/sharedStrings.xml><?xml version="1.0" encoding="utf-8"?>
<sst xmlns="http://schemas.openxmlformats.org/spreadsheetml/2006/main" count="79" uniqueCount="41">
  <si>
    <t>时间</t>
  </si>
  <si>
    <t>名称</t>
  </si>
  <si>
    <t>营业成本总额</t>
  </si>
  <si>
    <t>酱油</t>
  </si>
  <si>
    <t>蚝油</t>
  </si>
  <si>
    <t>调味酱</t>
  </si>
  <si>
    <t>食醋</t>
  </si>
  <si>
    <t>营业成本</t>
  </si>
  <si>
    <t>生产量(吨)</t>
  </si>
  <si>
    <t>单位生产成本</t>
  </si>
  <si>
    <t>单位生产成本同比增长</t>
  </si>
  <si>
    <t>生产量同比增长</t>
  </si>
  <si>
    <t>同比增长</t>
  </si>
  <si>
    <t>海天味业</t>
  </si>
  <si>
    <t>千禾味业</t>
  </si>
  <si>
    <t>营业收入</t>
  </si>
  <si>
    <t>销售费用</t>
  </si>
  <si>
    <t>销售费用在总营收中的占比</t>
  </si>
  <si>
    <t>销量</t>
  </si>
  <si>
    <t>单位价格</t>
  </si>
  <si>
    <t>价格同比增长</t>
  </si>
  <si>
    <t>销量同比增长</t>
  </si>
  <si>
    <t>库存</t>
  </si>
  <si>
    <t>库存占销量的比值</t>
  </si>
  <si>
    <t>销量同比</t>
  </si>
  <si>
    <t>企业名称</t>
  </si>
  <si>
    <t>发展历史</t>
  </si>
  <si>
    <t>加工方式</t>
  </si>
  <si>
    <t>产能</t>
  </si>
  <si>
    <t>产量</t>
  </si>
  <si>
    <t>流程优势</t>
  </si>
  <si>
    <t>55年，由25家进行公私合营。
61年，玻璃晒池建立。
71年，自动包装流水线建成并投入使用。
84年，酱油扩建项目。
90年，年产2000吨的蚝油车间投入使用。
03年，引进德国的全自动包装生产线。
05年，年产量超100万吨的海天高明生产基地一期工程盛大落成。
11年，海天二期200万吨
22，海天高明220万吨</t>
  </si>
  <si>
    <t>菌种育种+高稀盐+日晒夜露+自动包装</t>
  </si>
  <si>
    <t>246万吨</t>
  </si>
  <si>
    <t>龟甲万</t>
  </si>
  <si>
    <t>李锦记</t>
  </si>
  <si>
    <t>加加</t>
  </si>
  <si>
    <t>厨邦</t>
  </si>
  <si>
    <t>规模优势</t>
  </si>
  <si>
    <t>资源优势</t>
  </si>
  <si>
    <t>地理位置优势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</si>
</sst>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11" applyNumberForma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2" borderId="12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44" fontId="0" fillId="0" borderId="0" xfId="0" applyNumberFormat="1">
      <alignment vertical="center"/>
    </xf>
    <xf numFmtId="4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11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2" xfId="0" applyNumberFormat="1" applyBorder="1">
      <alignment vertical="center"/>
    </xf>
    <xf numFmtId="4" fontId="0" fillId="0" borderId="2" xfId="0" applyNumberFormat="1" applyBorder="1" applyAlignment="1">
      <alignment horizontal="center" vertical="center"/>
    </xf>
    <xf numFmtId="10" fontId="0" fillId="0" borderId="2" xfId="11" applyNumberFormat="1" applyBorder="1" applyAlignment="1">
      <alignment horizontal="center" vertical="center"/>
    </xf>
    <xf numFmtId="4" fontId="0" fillId="0" borderId="0" xfId="0" applyNumberFormat="1">
      <alignment vertical="center"/>
    </xf>
    <xf numFmtId="4" fontId="0" fillId="0" borderId="0" xfId="0" applyNumberFormat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10" fontId="0" fillId="0" borderId="4" xfId="11" applyNumberFormat="1" applyBorder="1" applyAlignment="1">
      <alignment horizontal="center" vertical="center"/>
    </xf>
    <xf numFmtId="10" fontId="0" fillId="0" borderId="4" xfId="11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2" xfId="0" applyBorder="1">
      <alignment vertical="center"/>
    </xf>
    <xf numFmtId="4" fontId="0" fillId="0" borderId="2" xfId="0" applyNumberFormat="1" applyBorder="1">
      <alignment vertical="center"/>
    </xf>
    <xf numFmtId="44" fontId="0" fillId="0" borderId="1" xfId="0" applyNumberFormat="1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44" fontId="1" fillId="0" borderId="2" xfId="0" applyNumberFormat="1" applyFont="1" applyBorder="1" applyAlignment="1">
      <alignment horizontal="center" vertical="center"/>
    </xf>
    <xf numFmtId="10" fontId="0" fillId="0" borderId="3" xfId="11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4"/>
  <sheetViews>
    <sheetView workbookViewId="0">
      <pane xSplit="2" ySplit="1" topLeftCell="E2" activePane="bottomRight" state="frozen"/>
      <selection/>
      <selection pane="topRight"/>
      <selection pane="bottomLeft"/>
      <selection pane="bottomRight" activeCell="I7" sqref="I7"/>
    </sheetView>
  </sheetViews>
  <sheetFormatPr defaultColWidth="9.23333333333333" defaultRowHeight="13.5"/>
  <cols>
    <col min="1" max="1" width="5.375" style="3" customWidth="1"/>
    <col min="2" max="2" width="8.875" style="3" customWidth="1"/>
    <col min="3" max="3" width="23.625" style="5" customWidth="1"/>
    <col min="4" max="4" width="22.5" style="5" customWidth="1"/>
    <col min="5" max="5" width="18.125" style="5" customWidth="1"/>
    <col min="6" max="6" width="15.125" style="5" customWidth="1"/>
    <col min="7" max="7" width="21.25" style="7" customWidth="1"/>
    <col min="8" max="8" width="22.5" style="7" customWidth="1"/>
    <col min="9" max="9" width="22.5" style="4" customWidth="1"/>
    <col min="10" max="10" width="15.875" style="4" customWidth="1"/>
    <col min="11" max="11" width="15.125" style="4" customWidth="1"/>
    <col min="12" max="12" width="22.5" style="5" customWidth="1"/>
    <col min="13" max="13" width="22.5" style="7" customWidth="1"/>
    <col min="14" max="14" width="22.5" style="4" customWidth="1"/>
    <col min="15" max="15" width="15.875" style="4" customWidth="1"/>
    <col min="16" max="16" width="15.125" style="5" customWidth="1"/>
    <col min="17" max="17" width="15.125" style="7" customWidth="1"/>
    <col min="18" max="18" width="15.125" style="5" customWidth="1"/>
    <col min="19" max="19" width="13.25" style="4" customWidth="1"/>
    <col min="20" max="20" width="15.125" style="4" customWidth="1"/>
  </cols>
  <sheetData>
    <row r="1" spans="1:21">
      <c r="A1" s="9" t="s">
        <v>0</v>
      </c>
      <c r="B1" s="9" t="s">
        <v>1</v>
      </c>
      <c r="C1" s="28" t="s">
        <v>2</v>
      </c>
      <c r="D1" s="11" t="s">
        <v>3</v>
      </c>
      <c r="E1" s="12"/>
      <c r="F1" s="12"/>
      <c r="G1" s="12"/>
      <c r="H1" s="12"/>
      <c r="I1" s="11" t="s">
        <v>4</v>
      </c>
      <c r="J1" s="12"/>
      <c r="K1" s="12"/>
      <c r="L1" s="12"/>
      <c r="M1" s="21"/>
      <c r="N1" s="30" t="s">
        <v>5</v>
      </c>
      <c r="O1" s="10"/>
      <c r="P1" s="10"/>
      <c r="Q1" s="31"/>
      <c r="R1" s="11" t="s">
        <v>6</v>
      </c>
      <c r="S1" s="12"/>
      <c r="T1" s="21"/>
      <c r="U1" s="3"/>
    </row>
    <row r="2" spans="1:21">
      <c r="A2" s="13"/>
      <c r="B2" s="13"/>
      <c r="C2" s="29"/>
      <c r="D2" s="10" t="s">
        <v>7</v>
      </c>
      <c r="E2" s="10" t="s">
        <v>8</v>
      </c>
      <c r="F2" s="10" t="s">
        <v>9</v>
      </c>
      <c r="G2" s="18" t="s">
        <v>10</v>
      </c>
      <c r="H2" s="18" t="s">
        <v>11</v>
      </c>
      <c r="I2" s="10" t="s">
        <v>7</v>
      </c>
      <c r="J2" s="10" t="s">
        <v>8</v>
      </c>
      <c r="K2" s="10" t="s">
        <v>9</v>
      </c>
      <c r="L2" s="10" t="s">
        <v>10</v>
      </c>
      <c r="M2" s="18" t="s">
        <v>11</v>
      </c>
      <c r="N2" s="10" t="s">
        <v>7</v>
      </c>
      <c r="O2" s="10" t="s">
        <v>8</v>
      </c>
      <c r="P2" s="10" t="s">
        <v>9</v>
      </c>
      <c r="Q2" s="18" t="s">
        <v>12</v>
      </c>
      <c r="R2" s="10" t="s">
        <v>7</v>
      </c>
      <c r="S2" s="10" t="s">
        <v>8</v>
      </c>
      <c r="T2" s="10" t="s">
        <v>9</v>
      </c>
      <c r="U2" s="3"/>
    </row>
    <row r="3" spans="1:20">
      <c r="A3" s="15">
        <v>2022</v>
      </c>
      <c r="B3" s="15" t="s">
        <v>13</v>
      </c>
      <c r="C3" s="10">
        <v>16471824416.06</v>
      </c>
      <c r="D3" s="10">
        <v>8277124315.29</v>
      </c>
      <c r="E3" s="10">
        <v>2468667</v>
      </c>
      <c r="F3" s="10">
        <f t="shared" ref="F3:F9" si="0">D3/E3</f>
        <v>3352.87194072348</v>
      </c>
      <c r="G3" s="18">
        <f t="shared" ref="G3:G8" si="1">(F3-F4)/F4</f>
        <v>0.095803204149983</v>
      </c>
      <c r="H3" s="18">
        <f t="shared" ref="H3:H8" si="2">(E3-E4)/E4</f>
        <v>-0.067447487264918</v>
      </c>
      <c r="I3" s="16">
        <v>2930274011.71</v>
      </c>
      <c r="J3" s="16">
        <v>867822</v>
      </c>
      <c r="K3" s="16">
        <f t="shared" ref="K3:K9" si="3">I3/J3</f>
        <v>3376.58415171544</v>
      </c>
      <c r="L3" s="18">
        <f t="shared" ref="L3:L8" si="4">(K3-K4)/K4</f>
        <v>0.0889537434373904</v>
      </c>
      <c r="M3" s="18">
        <f t="shared" ref="M3:M8" si="5">(J3-J4)/J4</f>
        <v>-0.0918735310552962</v>
      </c>
      <c r="N3" s="16">
        <v>1620613207.54</v>
      </c>
      <c r="O3" s="16">
        <v>283097</v>
      </c>
      <c r="P3" s="10">
        <f t="shared" ref="P3:P9" si="6">N3/O3</f>
        <v>5724.58629918367</v>
      </c>
      <c r="Q3" s="18">
        <f t="shared" ref="Q3:Q8" si="7">(P3-P4)/P4</f>
        <v>0.0667889811183697</v>
      </c>
      <c r="R3" s="10"/>
      <c r="S3" s="16"/>
      <c r="T3" s="16"/>
    </row>
    <row r="4" spans="1:20">
      <c r="A4" s="15">
        <v>2021</v>
      </c>
      <c r="B4" s="15"/>
      <c r="C4" s="10">
        <v>15336858254.4</v>
      </c>
      <c r="D4" s="10">
        <v>8099787316.69</v>
      </c>
      <c r="E4" s="10">
        <v>2647215</v>
      </c>
      <c r="F4" s="10">
        <f t="shared" si="0"/>
        <v>3059.7391283632</v>
      </c>
      <c r="G4" s="18">
        <f t="shared" si="1"/>
        <v>0.0606206285416091</v>
      </c>
      <c r="H4" s="18">
        <f t="shared" si="2"/>
        <v>0.112637518519686</v>
      </c>
      <c r="I4" s="16">
        <v>2963142018.97</v>
      </c>
      <c r="J4" s="16">
        <v>955618</v>
      </c>
      <c r="K4" s="16">
        <f t="shared" si="3"/>
        <v>3100.75994693486</v>
      </c>
      <c r="L4" s="18">
        <f t="shared" si="4"/>
        <v>-0.0173012676580983</v>
      </c>
      <c r="M4" s="18">
        <f t="shared" si="5"/>
        <v>0.13418256957063</v>
      </c>
      <c r="N4" s="16">
        <v>1612313007.28</v>
      </c>
      <c r="O4" s="16">
        <v>300458</v>
      </c>
      <c r="P4" s="10">
        <f t="shared" si="6"/>
        <v>5366.18431621059</v>
      </c>
      <c r="Q4" s="18">
        <f t="shared" si="7"/>
        <v>0.115002441919117</v>
      </c>
      <c r="R4" s="10"/>
      <c r="S4" s="16"/>
      <c r="T4" s="16"/>
    </row>
    <row r="5" spans="1:20">
      <c r="A5" s="15">
        <v>2020</v>
      </c>
      <c r="B5" s="15"/>
      <c r="C5" s="10">
        <v>13180788066.91</v>
      </c>
      <c r="D5" s="10">
        <v>6863724532.39</v>
      </c>
      <c r="E5" s="10">
        <v>2379225</v>
      </c>
      <c r="F5" s="10">
        <f t="shared" si="0"/>
        <v>2884.85726755141</v>
      </c>
      <c r="G5" s="18">
        <f t="shared" si="1"/>
        <v>0.120682537674692</v>
      </c>
      <c r="H5" s="18">
        <f t="shared" si="2"/>
        <v>0.0613390610781007</v>
      </c>
      <c r="I5" s="16">
        <v>2658576139.02</v>
      </c>
      <c r="J5" s="16">
        <v>842561</v>
      </c>
      <c r="K5" s="16">
        <f t="shared" si="3"/>
        <v>3155.35152828104</v>
      </c>
      <c r="L5" s="18">
        <f t="shared" si="4"/>
        <v>0.111275102634508</v>
      </c>
      <c r="M5" s="18">
        <f t="shared" si="5"/>
        <v>0.104976295548284</v>
      </c>
      <c r="N5" s="16">
        <v>1408593828.13</v>
      </c>
      <c r="O5" s="16">
        <v>292682</v>
      </c>
      <c r="P5" s="10">
        <f t="shared" si="6"/>
        <v>4812.7108196951</v>
      </c>
      <c r="Q5" s="18">
        <f t="shared" si="7"/>
        <v>0.0829701037260721</v>
      </c>
      <c r="R5" s="10"/>
      <c r="S5" s="16"/>
      <c r="T5" s="16"/>
    </row>
    <row r="6" spans="1:20">
      <c r="A6" s="15">
        <v>2019</v>
      </c>
      <c r="B6" s="15"/>
      <c r="C6" s="10">
        <v>10800720678.76</v>
      </c>
      <c r="D6" s="10">
        <v>5770628180.96</v>
      </c>
      <c r="E6" s="10">
        <v>2241720</v>
      </c>
      <c r="F6" s="10">
        <f t="shared" si="0"/>
        <v>2574.19667976375</v>
      </c>
      <c r="G6" s="18">
        <f t="shared" si="1"/>
        <v>-0.025824368812384</v>
      </c>
      <c r="H6" s="18">
        <f t="shared" si="2"/>
        <v>0.170169784551203</v>
      </c>
      <c r="I6" s="16">
        <v>2165083033.79</v>
      </c>
      <c r="J6" s="16">
        <v>762515</v>
      </c>
      <c r="K6" s="16">
        <f t="shared" si="3"/>
        <v>2839.39730207275</v>
      </c>
      <c r="L6" s="18">
        <f t="shared" si="4"/>
        <v>0.0384328458535749</v>
      </c>
      <c r="M6" s="18">
        <f t="shared" si="5"/>
        <v>0.235830769879061</v>
      </c>
      <c r="N6" s="16">
        <v>1201739958.17</v>
      </c>
      <c r="O6" s="16">
        <v>270419</v>
      </c>
      <c r="P6" s="10">
        <f t="shared" si="6"/>
        <v>4443.99231625736</v>
      </c>
      <c r="Q6" s="18">
        <f t="shared" si="7"/>
        <v>-0.0153925153284517</v>
      </c>
      <c r="R6" s="10"/>
      <c r="S6" s="16"/>
      <c r="T6" s="16"/>
    </row>
    <row r="7" spans="1:20">
      <c r="A7" s="15">
        <v>2018</v>
      </c>
      <c r="B7" s="15"/>
      <c r="C7" s="10">
        <v>9119051026.25</v>
      </c>
      <c r="D7" s="10">
        <v>5062172624.6</v>
      </c>
      <c r="E7" s="10">
        <v>1915722</v>
      </c>
      <c r="F7" s="10">
        <f t="shared" si="0"/>
        <v>2642.43591951233</v>
      </c>
      <c r="G7" s="18">
        <f t="shared" si="1"/>
        <v>-0.0161329286291389</v>
      </c>
      <c r="H7" s="18">
        <f t="shared" si="2"/>
        <v>0.15370189701897</v>
      </c>
      <c r="I7" s="16">
        <v>1687085668.33</v>
      </c>
      <c r="J7" s="16">
        <v>617006</v>
      </c>
      <c r="K7" s="16">
        <f t="shared" si="3"/>
        <v>2734.3099877959</v>
      </c>
      <c r="L7" s="18">
        <f t="shared" si="4"/>
        <v>0.237995481114161</v>
      </c>
      <c r="M7" s="18">
        <f t="shared" si="5"/>
        <v>0.222762584225129</v>
      </c>
      <c r="N7" s="16">
        <v>1093337468.44</v>
      </c>
      <c r="O7" s="16">
        <v>242239</v>
      </c>
      <c r="P7" s="10">
        <f t="shared" si="6"/>
        <v>4513.46590945306</v>
      </c>
      <c r="Q7" s="18">
        <f t="shared" si="7"/>
        <v>-0.2220805638784</v>
      </c>
      <c r="R7" s="10"/>
      <c r="S7" s="16"/>
      <c r="T7" s="16"/>
    </row>
    <row r="8" spans="1:20">
      <c r="A8" s="15">
        <v>2017</v>
      </c>
      <c r="B8" s="15"/>
      <c r="C8" s="10">
        <v>7920728043.51</v>
      </c>
      <c r="D8" s="10">
        <v>4459713077.13</v>
      </c>
      <c r="E8" s="10">
        <v>1660500</v>
      </c>
      <c r="F8" s="10">
        <f t="shared" si="0"/>
        <v>2685.76517743451</v>
      </c>
      <c r="G8" s="18">
        <f t="shared" si="1"/>
        <v>-0.00454171942652162</v>
      </c>
      <c r="H8" s="18">
        <f t="shared" si="2"/>
        <v>0.126755784759449</v>
      </c>
      <c r="I8" s="16">
        <v>1114489382.95</v>
      </c>
      <c r="J8" s="16">
        <v>504600</v>
      </c>
      <c r="K8" s="16">
        <f t="shared" si="3"/>
        <v>2208.65910216013</v>
      </c>
      <c r="L8" s="18">
        <f t="shared" si="4"/>
        <v>-0.165106147791646</v>
      </c>
      <c r="M8" s="18">
        <f t="shared" si="5"/>
        <v>0.160266727983444</v>
      </c>
      <c r="N8" s="16">
        <v>1379128476.37</v>
      </c>
      <c r="O8" s="16">
        <v>237700</v>
      </c>
      <c r="P8" s="10">
        <f t="shared" si="6"/>
        <v>5801.97087240219</v>
      </c>
      <c r="Q8" s="18">
        <f t="shared" si="7"/>
        <v>0.247859511160338</v>
      </c>
      <c r="R8" s="10"/>
      <c r="S8" s="16"/>
      <c r="T8" s="16"/>
    </row>
    <row r="9" spans="1:20">
      <c r="A9" s="15">
        <v>2016</v>
      </c>
      <c r="B9" s="15"/>
      <c r="C9" s="10">
        <v>6983199621.89</v>
      </c>
      <c r="D9" s="10">
        <v>3976070337.88</v>
      </c>
      <c r="E9" s="10">
        <v>1473700</v>
      </c>
      <c r="F9" s="10">
        <f t="shared" si="0"/>
        <v>2698.01882193119</v>
      </c>
      <c r="G9" s="18"/>
      <c r="H9" s="18"/>
      <c r="I9" s="16">
        <v>1150500558.83</v>
      </c>
      <c r="J9" s="16">
        <v>434900</v>
      </c>
      <c r="K9" s="16">
        <f t="shared" si="3"/>
        <v>2645.43701731432</v>
      </c>
      <c r="L9" s="10"/>
      <c r="M9" s="18"/>
      <c r="N9" s="16">
        <v>1003370413.95</v>
      </c>
      <c r="O9" s="16">
        <v>215800</v>
      </c>
      <c r="P9" s="10">
        <f t="shared" si="6"/>
        <v>4649.53852618165</v>
      </c>
      <c r="Q9" s="18"/>
      <c r="R9" s="10"/>
      <c r="S9" s="16"/>
      <c r="T9" s="16"/>
    </row>
    <row r="10" spans="1:20">
      <c r="A10" s="15">
        <v>2015</v>
      </c>
      <c r="B10" s="15"/>
      <c r="C10" s="10"/>
      <c r="D10" s="10"/>
      <c r="E10" s="10"/>
      <c r="F10" s="10"/>
      <c r="G10" s="18"/>
      <c r="H10" s="18"/>
      <c r="I10" s="16"/>
      <c r="J10" s="16"/>
      <c r="K10" s="16"/>
      <c r="L10" s="10"/>
      <c r="M10" s="18"/>
      <c r="N10" s="16"/>
      <c r="O10" s="16"/>
      <c r="P10" s="10"/>
      <c r="Q10" s="18"/>
      <c r="R10" s="10"/>
      <c r="S10" s="16"/>
      <c r="T10" s="16"/>
    </row>
    <row r="11" spans="1:20">
      <c r="A11" s="15">
        <v>2014</v>
      </c>
      <c r="B11" s="15"/>
      <c r="C11" s="10"/>
      <c r="D11" s="10"/>
      <c r="E11" s="10"/>
      <c r="F11" s="10"/>
      <c r="G11" s="18"/>
      <c r="H11" s="18"/>
      <c r="I11" s="16"/>
      <c r="J11" s="16"/>
      <c r="K11" s="16"/>
      <c r="L11" s="10"/>
      <c r="M11" s="18"/>
      <c r="N11" s="16"/>
      <c r="O11" s="16"/>
      <c r="P11" s="10"/>
      <c r="Q11" s="18"/>
      <c r="R11" s="10"/>
      <c r="S11" s="16"/>
      <c r="T11" s="16"/>
    </row>
    <row r="12" spans="1:20">
      <c r="A12" s="15">
        <v>2013</v>
      </c>
      <c r="B12" s="15"/>
      <c r="C12" s="10"/>
      <c r="D12" s="10"/>
      <c r="E12" s="10"/>
      <c r="F12" s="10"/>
      <c r="G12" s="18"/>
      <c r="H12" s="18"/>
      <c r="I12" s="16"/>
      <c r="J12" s="16"/>
      <c r="K12" s="16"/>
      <c r="L12" s="10"/>
      <c r="M12" s="18"/>
      <c r="N12" s="16"/>
      <c r="O12" s="16"/>
      <c r="P12" s="10"/>
      <c r="Q12" s="18"/>
      <c r="R12" s="10"/>
      <c r="S12" s="16"/>
      <c r="T12" s="16"/>
    </row>
    <row r="13" spans="1:20">
      <c r="A13" s="15">
        <v>2012</v>
      </c>
      <c r="B13" s="15"/>
      <c r="C13" s="10"/>
      <c r="D13" s="10"/>
      <c r="E13" s="10"/>
      <c r="F13" s="10"/>
      <c r="G13" s="18"/>
      <c r="H13" s="18"/>
      <c r="I13" s="16"/>
      <c r="J13" s="16"/>
      <c r="K13" s="16"/>
      <c r="L13" s="10"/>
      <c r="M13" s="18"/>
      <c r="N13" s="16"/>
      <c r="O13" s="16"/>
      <c r="P13" s="10"/>
      <c r="Q13" s="18"/>
      <c r="R13" s="10"/>
      <c r="S13" s="16"/>
      <c r="T13" s="16"/>
    </row>
    <row r="14" spans="1:20">
      <c r="A14" s="15">
        <v>2022</v>
      </c>
      <c r="B14" s="15" t="s">
        <v>14</v>
      </c>
      <c r="C14" s="10">
        <v>1545770407.17</v>
      </c>
      <c r="D14" s="10">
        <v>950994337.4</v>
      </c>
      <c r="E14" s="10">
        <v>345013</v>
      </c>
      <c r="F14" s="10">
        <f t="shared" ref="F14:F19" si="8">D14/E14</f>
        <v>2756.40146139421</v>
      </c>
      <c r="G14" s="18">
        <f>(F14-F15)/F15</f>
        <v>0.14509998860906</v>
      </c>
      <c r="H14" s="18"/>
      <c r="I14" s="16"/>
      <c r="J14" s="16"/>
      <c r="K14" s="16"/>
      <c r="L14" s="10"/>
      <c r="M14" s="18"/>
      <c r="N14" s="16"/>
      <c r="O14" s="16"/>
      <c r="P14" s="10"/>
      <c r="Q14" s="18"/>
      <c r="R14" s="10"/>
      <c r="S14" s="16"/>
      <c r="T14" s="16"/>
    </row>
    <row r="15" spans="1:20">
      <c r="A15" s="15">
        <v>2021</v>
      </c>
      <c r="B15" s="15"/>
      <c r="C15" s="10">
        <v>1147871732</v>
      </c>
      <c r="D15" s="10">
        <v>662778435.01</v>
      </c>
      <c r="E15" s="10">
        <v>275340</v>
      </c>
      <c r="F15" s="10">
        <f t="shared" si="8"/>
        <v>2407.12731535556</v>
      </c>
      <c r="G15" s="18">
        <f>(F15-F16)/F16</f>
        <v>-0.102242876115662</v>
      </c>
      <c r="H15" s="18"/>
      <c r="I15" s="16"/>
      <c r="J15" s="16"/>
      <c r="K15" s="16"/>
      <c r="L15" s="10"/>
      <c r="M15" s="18"/>
      <c r="N15" s="16"/>
      <c r="O15" s="16"/>
      <c r="P15" s="10"/>
      <c r="Q15" s="18"/>
      <c r="R15" s="10"/>
      <c r="S15" s="16"/>
      <c r="T15" s="16"/>
    </row>
    <row r="16" spans="1:20">
      <c r="A16" s="15">
        <v>2020</v>
      </c>
      <c r="B16" s="15"/>
      <c r="C16" s="10">
        <v>950816655.19</v>
      </c>
      <c r="D16" s="10">
        <v>544506620.14</v>
      </c>
      <c r="E16" s="10">
        <v>203078.04</v>
      </c>
      <c r="F16" s="10">
        <f t="shared" si="8"/>
        <v>2681.26785220106</v>
      </c>
      <c r="G16" s="18">
        <f>(F16-F17)/F17</f>
        <v>0.0231133141011224</v>
      </c>
      <c r="H16" s="18"/>
      <c r="I16" s="16"/>
      <c r="J16" s="16"/>
      <c r="K16" s="16"/>
      <c r="L16" s="10"/>
      <c r="M16" s="18"/>
      <c r="N16" s="16"/>
      <c r="O16" s="16"/>
      <c r="P16" s="10"/>
      <c r="Q16" s="18"/>
      <c r="R16" s="10"/>
      <c r="S16" s="16"/>
      <c r="T16" s="16"/>
    </row>
    <row r="17" spans="1:20">
      <c r="A17" s="15">
        <v>2019</v>
      </c>
      <c r="B17" s="15"/>
      <c r="C17" s="10">
        <v>728988143.54</v>
      </c>
      <c r="D17" s="10">
        <v>414874034.26</v>
      </c>
      <c r="E17" s="10">
        <v>158306.88</v>
      </c>
      <c r="F17" s="10">
        <f t="shared" si="8"/>
        <v>2620.69490763762</v>
      </c>
      <c r="G17" s="18">
        <f>(F17-F18)/F18</f>
        <v>-0.0127402170129683</v>
      </c>
      <c r="H17" s="18"/>
      <c r="I17" s="16"/>
      <c r="J17" s="16"/>
      <c r="K17" s="16"/>
      <c r="L17" s="10"/>
      <c r="M17" s="18"/>
      <c r="N17" s="16"/>
      <c r="O17" s="16"/>
      <c r="P17" s="10"/>
      <c r="Q17" s="18"/>
      <c r="R17" s="10"/>
      <c r="S17" s="16"/>
      <c r="T17" s="16"/>
    </row>
    <row r="18" spans="1:20">
      <c r="A18" s="15">
        <v>2018</v>
      </c>
      <c r="B18" s="15"/>
      <c r="C18" s="10">
        <v>578058411.02</v>
      </c>
      <c r="D18" s="19">
        <v>303308325.77</v>
      </c>
      <c r="E18" s="10">
        <v>114261.34</v>
      </c>
      <c r="F18" s="10">
        <f t="shared" si="8"/>
        <v>2654.51399195914</v>
      </c>
      <c r="G18" s="18">
        <f>(F18-F19)/F19</f>
        <v>-0.0112886288565824</v>
      </c>
      <c r="H18" s="18"/>
      <c r="I18" s="16"/>
      <c r="J18" s="16"/>
      <c r="K18" s="16"/>
      <c r="L18" s="10"/>
      <c r="M18" s="18"/>
      <c r="N18" s="16"/>
      <c r="O18" s="16"/>
      <c r="P18" s="10"/>
      <c r="Q18" s="18"/>
      <c r="R18" s="10"/>
      <c r="S18" s="16"/>
      <c r="T18" s="16"/>
    </row>
    <row r="19" spans="1:20">
      <c r="A19" s="15">
        <v>2017</v>
      </c>
      <c r="B19" s="15"/>
      <c r="C19" s="10">
        <v>537261639.44</v>
      </c>
      <c r="D19" s="10">
        <v>258682460.69</v>
      </c>
      <c r="E19" s="10">
        <v>96349.95</v>
      </c>
      <c r="F19" s="10">
        <f t="shared" si="8"/>
        <v>2684.82195050439</v>
      </c>
      <c r="G19" s="18"/>
      <c r="H19" s="18"/>
      <c r="I19" s="16"/>
      <c r="J19" s="16"/>
      <c r="K19" s="16"/>
      <c r="L19" s="10"/>
      <c r="M19" s="18"/>
      <c r="N19" s="16"/>
      <c r="O19" s="16"/>
      <c r="P19" s="10"/>
      <c r="Q19" s="18"/>
      <c r="R19" s="10"/>
      <c r="S19" s="16"/>
      <c r="T19" s="16"/>
    </row>
    <row r="20" spans="1:20">
      <c r="A20" s="15">
        <v>2016</v>
      </c>
      <c r="B20" s="15"/>
      <c r="C20" s="10"/>
      <c r="D20" s="10"/>
      <c r="E20" s="10"/>
      <c r="F20" s="10"/>
      <c r="G20" s="18"/>
      <c r="H20" s="18"/>
      <c r="I20" s="16"/>
      <c r="J20" s="16"/>
      <c r="K20" s="16"/>
      <c r="L20" s="10"/>
      <c r="M20" s="18"/>
      <c r="N20" s="16"/>
      <c r="O20" s="16"/>
      <c r="P20" s="10"/>
      <c r="Q20" s="18"/>
      <c r="R20" s="10"/>
      <c r="S20" s="16"/>
      <c r="T20" s="16"/>
    </row>
    <row r="21" spans="1:20">
      <c r="A21" s="15">
        <v>2015</v>
      </c>
      <c r="B21" s="15"/>
      <c r="C21" s="10"/>
      <c r="D21" s="10"/>
      <c r="E21" s="10"/>
      <c r="F21" s="10"/>
      <c r="G21" s="18"/>
      <c r="H21" s="18"/>
      <c r="I21" s="16"/>
      <c r="J21" s="16"/>
      <c r="K21" s="16"/>
      <c r="L21" s="10"/>
      <c r="M21" s="18"/>
      <c r="N21" s="16"/>
      <c r="O21" s="16"/>
      <c r="P21" s="10"/>
      <c r="Q21" s="18"/>
      <c r="R21" s="10"/>
      <c r="S21" s="16"/>
      <c r="T21" s="16"/>
    </row>
    <row r="22" spans="1:20">
      <c r="A22" s="15">
        <v>2014</v>
      </c>
      <c r="B22" s="15"/>
      <c r="C22" s="10"/>
      <c r="D22" s="10"/>
      <c r="E22" s="10"/>
      <c r="F22" s="10"/>
      <c r="G22" s="18"/>
      <c r="H22" s="18"/>
      <c r="I22" s="16"/>
      <c r="J22" s="16"/>
      <c r="K22" s="16"/>
      <c r="L22" s="10"/>
      <c r="M22" s="18"/>
      <c r="N22" s="16"/>
      <c r="O22" s="16"/>
      <c r="P22" s="10"/>
      <c r="Q22" s="18"/>
      <c r="R22" s="10"/>
      <c r="S22" s="16"/>
      <c r="T22" s="16"/>
    </row>
    <row r="23" spans="1:20">
      <c r="A23" s="15">
        <v>2013</v>
      </c>
      <c r="B23" s="15"/>
      <c r="C23" s="10"/>
      <c r="D23" s="10"/>
      <c r="E23" s="10"/>
      <c r="F23" s="10"/>
      <c r="G23" s="18"/>
      <c r="H23" s="18"/>
      <c r="I23" s="16"/>
      <c r="J23" s="16"/>
      <c r="K23" s="16"/>
      <c r="L23" s="10"/>
      <c r="M23" s="18"/>
      <c r="N23" s="16"/>
      <c r="O23" s="16"/>
      <c r="P23" s="10"/>
      <c r="Q23" s="18"/>
      <c r="R23" s="10"/>
      <c r="S23" s="16"/>
      <c r="T23" s="16"/>
    </row>
    <row r="24" spans="1:20">
      <c r="A24" s="15">
        <v>2012</v>
      </c>
      <c r="B24" s="15"/>
      <c r="C24" s="10"/>
      <c r="D24" s="10"/>
      <c r="E24" s="10"/>
      <c r="F24" s="10"/>
      <c r="G24" s="18"/>
      <c r="H24" s="18"/>
      <c r="I24" s="16"/>
      <c r="J24" s="16"/>
      <c r="K24" s="16"/>
      <c r="L24" s="10"/>
      <c r="M24" s="18"/>
      <c r="N24" s="16"/>
      <c r="O24" s="16"/>
      <c r="P24" s="10"/>
      <c r="Q24" s="18"/>
      <c r="R24" s="10"/>
      <c r="S24" s="16"/>
      <c r="T24" s="16"/>
    </row>
  </sheetData>
  <mergeCells count="10">
    <mergeCell ref="D1:H1"/>
    <mergeCell ref="I1:M1"/>
    <mergeCell ref="N1:P1"/>
    <mergeCell ref="R1:T1"/>
    <mergeCell ref="A1:A2"/>
    <mergeCell ref="B1:B2"/>
    <mergeCell ref="B3:B13"/>
    <mergeCell ref="B14:B24"/>
    <mergeCell ref="C1:C2"/>
    <mergeCell ref="U1:U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E2" sqref="E2"/>
    </sheetView>
  </sheetViews>
  <sheetFormatPr defaultColWidth="9.23333333333333" defaultRowHeight="13.5"/>
  <cols>
    <col min="1" max="1" width="5.375" style="3" customWidth="1"/>
    <col min="2" max="2" width="8.875" style="3" customWidth="1"/>
    <col min="3" max="3" width="23.625" style="4" customWidth="1"/>
    <col min="4" max="4" width="23.625" style="5" customWidth="1"/>
    <col min="5" max="5" width="14.875" style="6" customWidth="1"/>
    <col min="6" max="6" width="9.375" style="3" customWidth="1"/>
    <col min="7" max="8" width="12.875" style="3" customWidth="1"/>
    <col min="9" max="9" width="11.5" style="3" customWidth="1"/>
    <col min="10" max="10" width="22.5" style="7" customWidth="1"/>
    <col min="11" max="11" width="22.5" style="5" customWidth="1"/>
    <col min="12" max="12" width="12.625" style="6" customWidth="1"/>
    <col min="13" max="13" width="9.375" style="3" customWidth="1"/>
    <col min="14" max="15" width="12.875" style="7" customWidth="1"/>
    <col min="16" max="16" width="7.125" style="5" customWidth="1"/>
    <col min="17" max="17" width="22.5" style="5" customWidth="1"/>
    <col min="18" max="18" width="12.625" style="8" customWidth="1"/>
    <col min="19" max="19" width="13.625" style="4" customWidth="1"/>
    <col min="20" max="20" width="13.625" style="7" customWidth="1"/>
    <col min="21" max="21" width="8.875" style="7" customWidth="1"/>
    <col min="22" max="22" width="5.125" customWidth="1"/>
    <col min="23" max="23" width="18.25"/>
    <col min="24" max="24" width="23.375" style="7" customWidth="1"/>
  </cols>
  <sheetData>
    <row r="1" spans="1:24">
      <c r="A1" s="9" t="s">
        <v>0</v>
      </c>
      <c r="B1" s="9" t="s">
        <v>1</v>
      </c>
      <c r="C1" s="10" t="s">
        <v>15</v>
      </c>
      <c r="D1" s="11" t="s">
        <v>3</v>
      </c>
      <c r="E1" s="12"/>
      <c r="F1" s="12"/>
      <c r="G1" s="12"/>
      <c r="H1" s="12"/>
      <c r="I1" s="21"/>
      <c r="J1" s="22"/>
      <c r="K1" s="11" t="s">
        <v>4</v>
      </c>
      <c r="L1" s="12"/>
      <c r="M1" s="12"/>
      <c r="N1" s="23"/>
      <c r="O1" s="23"/>
      <c r="P1" s="21"/>
      <c r="Q1" s="11" t="s">
        <v>5</v>
      </c>
      <c r="R1" s="12"/>
      <c r="S1" s="12"/>
      <c r="T1" s="23"/>
      <c r="U1" s="23"/>
      <c r="V1" s="21"/>
      <c r="W1" s="15" t="s">
        <v>16</v>
      </c>
      <c r="X1" s="18" t="s">
        <v>17</v>
      </c>
    </row>
    <row r="2" spans="1:24">
      <c r="A2" s="13"/>
      <c r="B2" s="13"/>
      <c r="C2" s="10"/>
      <c r="D2" s="10" t="s">
        <v>15</v>
      </c>
      <c r="E2" s="14" t="s">
        <v>18</v>
      </c>
      <c r="F2" s="15" t="s">
        <v>19</v>
      </c>
      <c r="G2" s="15" t="s">
        <v>20</v>
      </c>
      <c r="H2" s="15" t="s">
        <v>21</v>
      </c>
      <c r="I2" s="15" t="s">
        <v>22</v>
      </c>
      <c r="J2" s="18" t="s">
        <v>23</v>
      </c>
      <c r="K2" s="10" t="s">
        <v>15</v>
      </c>
      <c r="L2" s="14" t="s">
        <v>18</v>
      </c>
      <c r="M2" s="15" t="s">
        <v>19</v>
      </c>
      <c r="N2" s="18" t="s">
        <v>20</v>
      </c>
      <c r="O2" s="18" t="s">
        <v>21</v>
      </c>
      <c r="P2" s="10" t="s">
        <v>22</v>
      </c>
      <c r="Q2" s="10" t="s">
        <v>15</v>
      </c>
      <c r="R2" s="14" t="s">
        <v>18</v>
      </c>
      <c r="S2" s="10" t="s">
        <v>19</v>
      </c>
      <c r="T2" s="18" t="s">
        <v>20</v>
      </c>
      <c r="U2" s="18" t="s">
        <v>24</v>
      </c>
      <c r="V2" s="15" t="s">
        <v>22</v>
      </c>
      <c r="W2" s="15"/>
      <c r="X2" s="18"/>
    </row>
    <row r="3" spans="1:24">
      <c r="A3" s="15">
        <v>2022</v>
      </c>
      <c r="B3" s="15" t="s">
        <v>13</v>
      </c>
      <c r="C3" s="16">
        <v>25609651543.29</v>
      </c>
      <c r="D3" s="10">
        <v>13861182323.73</v>
      </c>
      <c r="E3" s="14">
        <v>2502658</v>
      </c>
      <c r="F3" s="17">
        <f t="shared" ref="F3:F9" si="0">D3/E3</f>
        <v>5538.58430665716</v>
      </c>
      <c r="G3" s="18">
        <f t="shared" ref="G3:G8" si="1">(F3-F4)/F4</f>
        <v>0.0384893415159133</v>
      </c>
      <c r="H3" s="18">
        <f t="shared" ref="H3:H8" si="2">(E3-E4)/E4</f>
        <v>-0.0592508613748467</v>
      </c>
      <c r="I3" s="17">
        <v>55865</v>
      </c>
      <c r="J3" s="18">
        <f>I3/E3</f>
        <v>0.022322266965762</v>
      </c>
      <c r="K3" s="10">
        <v>4416534600.86</v>
      </c>
      <c r="L3" s="14">
        <v>877936</v>
      </c>
      <c r="M3" s="17">
        <f t="shared" ref="M3:M9" si="3">K3/L3</f>
        <v>5030.58833543675</v>
      </c>
      <c r="N3" s="18">
        <f t="shared" ref="N3:N8" si="4">(M3-M4)/M4</f>
        <v>0.0672531942862395</v>
      </c>
      <c r="O3" s="18">
        <f t="shared" ref="O3:O8" si="5">(L3-L4)/L4</f>
        <v>-0.0867894147224854</v>
      </c>
      <c r="P3" s="10"/>
      <c r="Q3" s="10">
        <v>2584008717.63</v>
      </c>
      <c r="R3" s="25">
        <v>284712</v>
      </c>
      <c r="S3" s="16">
        <f t="shared" ref="S3:S9" si="6">Q3/R3</f>
        <v>9075.86865896063</v>
      </c>
      <c r="T3" s="18">
        <f t="shared" ref="T3:T8" si="7">(S3-S4)/S4</f>
        <v>0.0538722069517929</v>
      </c>
      <c r="U3" s="18">
        <f t="shared" ref="U3:U8" si="8">(R3-R4)/R4</f>
        <v>-0.0802479704606319</v>
      </c>
      <c r="V3" s="26"/>
      <c r="W3" s="27">
        <v>1378053856.94</v>
      </c>
      <c r="X3" s="18">
        <f t="shared" ref="X3:X9" si="9">W3/C3</f>
        <v>0.0538099417171127</v>
      </c>
    </row>
    <row r="4" spans="1:24">
      <c r="A4" s="15">
        <v>2021</v>
      </c>
      <c r="B4" s="15"/>
      <c r="C4" s="16">
        <v>25004031043.49</v>
      </c>
      <c r="D4" s="10">
        <v>14188105305.9</v>
      </c>
      <c r="E4" s="14">
        <v>2660282</v>
      </c>
      <c r="F4" s="17">
        <f t="shared" si="0"/>
        <v>5333.30876422124</v>
      </c>
      <c r="G4" s="18">
        <f t="shared" si="1"/>
        <v>0.00311286715276948</v>
      </c>
      <c r="H4" s="18">
        <f t="shared" si="2"/>
        <v>0.0843860477951592</v>
      </c>
      <c r="I4" s="17">
        <v>89856</v>
      </c>
      <c r="J4" s="18">
        <f t="shared" ref="J4:J9" si="10">I4/E4</f>
        <v>0.0337768702716479</v>
      </c>
      <c r="K4" s="10">
        <v>4531513070.84</v>
      </c>
      <c r="L4" s="14">
        <v>961373</v>
      </c>
      <c r="M4" s="17">
        <f t="shared" si="3"/>
        <v>4713.58470733004</v>
      </c>
      <c r="N4" s="18">
        <f t="shared" si="4"/>
        <v>-0.0115123547648422</v>
      </c>
      <c r="O4" s="18">
        <f t="shared" si="5"/>
        <v>0.114603054983914</v>
      </c>
      <c r="P4" s="10"/>
      <c r="Q4" s="10">
        <v>2665847293.87</v>
      </c>
      <c r="R4" s="25">
        <v>309553</v>
      </c>
      <c r="S4" s="16">
        <f t="shared" si="6"/>
        <v>8611.92524016889</v>
      </c>
      <c r="T4" s="18">
        <f t="shared" si="7"/>
        <v>0.00402042140971097</v>
      </c>
      <c r="U4" s="18">
        <f t="shared" si="8"/>
        <v>0.0519067004669054</v>
      </c>
      <c r="V4" s="26"/>
      <c r="W4" s="27">
        <v>1356919480.01</v>
      </c>
      <c r="X4" s="18">
        <f t="shared" si="9"/>
        <v>0.0542680289290108</v>
      </c>
    </row>
    <row r="5" spans="1:24">
      <c r="A5" s="15">
        <v>2020</v>
      </c>
      <c r="B5" s="15"/>
      <c r="C5" s="16">
        <v>22791873936.49</v>
      </c>
      <c r="D5" s="10">
        <v>13043396033.15</v>
      </c>
      <c r="E5" s="14">
        <v>2453261</v>
      </c>
      <c r="F5" s="17">
        <f t="shared" si="0"/>
        <v>5316.75840163358</v>
      </c>
      <c r="G5" s="18">
        <f t="shared" si="1"/>
        <v>-0.00724148884819736</v>
      </c>
      <c r="H5" s="18">
        <f t="shared" si="2"/>
        <v>0.129855547700576</v>
      </c>
      <c r="I5" s="17">
        <v>102923</v>
      </c>
      <c r="J5" s="18">
        <f t="shared" si="10"/>
        <v>0.041953546728212</v>
      </c>
      <c r="K5" s="10">
        <v>4112934207.41</v>
      </c>
      <c r="L5" s="14">
        <v>862525</v>
      </c>
      <c r="M5" s="17">
        <f t="shared" si="3"/>
        <v>4768.4811540651</v>
      </c>
      <c r="N5" s="18">
        <f t="shared" si="4"/>
        <v>0.0271498205943616</v>
      </c>
      <c r="O5" s="18">
        <f t="shared" si="5"/>
        <v>0.147398905446428</v>
      </c>
      <c r="P5" s="10"/>
      <c r="Q5" s="10">
        <v>2524151981.16</v>
      </c>
      <c r="R5" s="25">
        <v>294278</v>
      </c>
      <c r="S5" s="16">
        <f t="shared" si="6"/>
        <v>8577.440315484</v>
      </c>
      <c r="T5" s="18">
        <f t="shared" si="7"/>
        <v>0.00216407295861967</v>
      </c>
      <c r="U5" s="18">
        <f t="shared" si="8"/>
        <v>0.0991760232476487</v>
      </c>
      <c r="V5" s="26"/>
      <c r="W5" s="27">
        <v>1365533071.16</v>
      </c>
      <c r="X5" s="18">
        <f t="shared" si="9"/>
        <v>0.0599131547921459</v>
      </c>
    </row>
    <row r="6" spans="1:24">
      <c r="A6" s="15">
        <v>2019</v>
      </c>
      <c r="B6" s="15"/>
      <c r="C6" s="16">
        <v>19796889800.07</v>
      </c>
      <c r="D6" s="10">
        <v>11628511840.07</v>
      </c>
      <c r="E6" s="14">
        <v>2171305</v>
      </c>
      <c r="F6" s="17">
        <f t="shared" si="0"/>
        <v>5355.54048835608</v>
      </c>
      <c r="G6" s="18">
        <f t="shared" si="1"/>
        <v>-0.0174695064205632</v>
      </c>
      <c r="H6" s="18">
        <f t="shared" si="2"/>
        <v>0.156205919517859</v>
      </c>
      <c r="I6" s="17">
        <v>176959</v>
      </c>
      <c r="J6" s="18">
        <f t="shared" si="10"/>
        <v>0.0814989142474226</v>
      </c>
      <c r="K6" s="10">
        <v>3489824092.09</v>
      </c>
      <c r="L6" s="14">
        <v>751722</v>
      </c>
      <c r="M6" s="17">
        <f t="shared" si="3"/>
        <v>4642.4397477924</v>
      </c>
      <c r="N6" s="18">
        <f t="shared" si="4"/>
        <v>-0.0175430802695542</v>
      </c>
      <c r="O6" s="18">
        <f t="shared" si="5"/>
        <v>0.243913820492454</v>
      </c>
      <c r="P6" s="10"/>
      <c r="Q6" s="10">
        <v>2291444931.89</v>
      </c>
      <c r="R6" s="25">
        <v>267726</v>
      </c>
      <c r="S6" s="16">
        <f t="shared" si="6"/>
        <v>8558.9181920695</v>
      </c>
      <c r="T6" s="18">
        <f t="shared" si="7"/>
        <v>-0.0250839145992827</v>
      </c>
      <c r="U6" s="18">
        <f t="shared" si="8"/>
        <v>0.123351012050619</v>
      </c>
      <c r="V6" s="26"/>
      <c r="W6" s="27">
        <v>2162819226.68</v>
      </c>
      <c r="X6" s="18">
        <f t="shared" si="9"/>
        <v>0.109250455426203</v>
      </c>
    </row>
    <row r="7" spans="1:24">
      <c r="A7" s="15">
        <v>2018</v>
      </c>
      <c r="B7" s="15"/>
      <c r="C7" s="16">
        <v>17034475127.23</v>
      </c>
      <c r="D7" s="10">
        <v>10236297819.37</v>
      </c>
      <c r="E7" s="14">
        <v>1877957</v>
      </c>
      <c r="F7" s="17">
        <f t="shared" si="0"/>
        <v>5450.76262095991</v>
      </c>
      <c r="G7" s="18">
        <f t="shared" si="1"/>
        <v>0.00935729187302478</v>
      </c>
      <c r="H7" s="18">
        <f t="shared" si="2"/>
        <v>0.147755164405329</v>
      </c>
      <c r="I7" s="17">
        <v>106544</v>
      </c>
      <c r="J7" s="18">
        <f t="shared" si="10"/>
        <v>0.0567339933768452</v>
      </c>
      <c r="K7" s="10">
        <v>2855615479.97</v>
      </c>
      <c r="L7" s="14">
        <v>604320</v>
      </c>
      <c r="M7" s="17">
        <f t="shared" si="3"/>
        <v>4725.33670897869</v>
      </c>
      <c r="N7" s="18">
        <f t="shared" si="4"/>
        <v>0.0109431857447727</v>
      </c>
      <c r="O7" s="18">
        <f t="shared" si="5"/>
        <v>0.246534653465347</v>
      </c>
      <c r="P7" s="10"/>
      <c r="Q7" s="10">
        <v>2092313262.06</v>
      </c>
      <c r="R7" s="25">
        <v>238328</v>
      </c>
      <c r="S7" s="16">
        <f t="shared" si="6"/>
        <v>8779.13322001611</v>
      </c>
      <c r="T7" s="18">
        <f t="shared" si="7"/>
        <v>-0.00430830674962497</v>
      </c>
      <c r="U7" s="18">
        <f t="shared" si="8"/>
        <v>0.0299394987035436</v>
      </c>
      <c r="V7" s="26"/>
      <c r="W7" s="27">
        <v>2236019583.2</v>
      </c>
      <c r="X7" s="18">
        <f t="shared" si="9"/>
        <v>0.131264366321782</v>
      </c>
    </row>
    <row r="8" spans="1:24">
      <c r="A8" s="15">
        <v>2017</v>
      </c>
      <c r="B8" s="15"/>
      <c r="C8" s="16">
        <v>14584310896.6</v>
      </c>
      <c r="D8" s="10">
        <v>8835858097.25</v>
      </c>
      <c r="E8" s="14">
        <v>1636200</v>
      </c>
      <c r="F8" s="17">
        <f t="shared" si="0"/>
        <v>5400.23108253881</v>
      </c>
      <c r="G8" s="18">
        <f t="shared" si="1"/>
        <v>0.0547974863103068</v>
      </c>
      <c r="H8" s="18">
        <f t="shared" si="2"/>
        <v>0.105316489900696</v>
      </c>
      <c r="I8" s="17">
        <v>68800</v>
      </c>
      <c r="J8" s="18">
        <f t="shared" si="10"/>
        <v>0.0420486493093754</v>
      </c>
      <c r="K8" s="10">
        <v>2266045479.92</v>
      </c>
      <c r="L8" s="14">
        <v>484800</v>
      </c>
      <c r="M8" s="17">
        <f t="shared" si="3"/>
        <v>4674.1862209571</v>
      </c>
      <c r="N8" s="18">
        <f t="shared" si="4"/>
        <v>0.0712420686424475</v>
      </c>
      <c r="O8" s="18">
        <f t="shared" si="5"/>
        <v>0.135628952916374</v>
      </c>
      <c r="P8" s="10"/>
      <c r="Q8" s="10">
        <v>2040281586.04</v>
      </c>
      <c r="R8" s="25">
        <v>231400</v>
      </c>
      <c r="S8" s="16">
        <f t="shared" si="6"/>
        <v>8817.12007796024</v>
      </c>
      <c r="T8" s="18">
        <f t="shared" si="7"/>
        <v>0.0588667531164487</v>
      </c>
      <c r="U8" s="18">
        <f t="shared" si="8"/>
        <v>0.0619550252409362</v>
      </c>
      <c r="V8" s="26"/>
      <c r="W8" s="27">
        <v>1956552214.37</v>
      </c>
      <c r="X8" s="18">
        <f t="shared" si="9"/>
        <v>0.134154587641582</v>
      </c>
    </row>
    <row r="9" spans="1:24">
      <c r="A9" s="15">
        <v>2016</v>
      </c>
      <c r="B9" s="15"/>
      <c r="C9" s="16">
        <v>12458558940.81</v>
      </c>
      <c r="D9" s="10">
        <v>7578670005.6</v>
      </c>
      <c r="E9" s="14">
        <v>1480300</v>
      </c>
      <c r="F9" s="17">
        <f t="shared" si="0"/>
        <v>5119.68520272918</v>
      </c>
      <c r="G9" s="17"/>
      <c r="H9" s="17"/>
      <c r="I9" s="17">
        <v>44500</v>
      </c>
      <c r="J9" s="18">
        <f t="shared" si="10"/>
        <v>0.0300614740255354</v>
      </c>
      <c r="K9" s="10">
        <v>1862706997.92</v>
      </c>
      <c r="L9" s="14">
        <v>426900</v>
      </c>
      <c r="M9" s="17">
        <f t="shared" si="3"/>
        <v>4363.333328461</v>
      </c>
      <c r="N9" s="18"/>
      <c r="O9" s="18"/>
      <c r="P9" s="10"/>
      <c r="Q9" s="10">
        <v>1814440258.26</v>
      </c>
      <c r="R9" s="25">
        <v>217900</v>
      </c>
      <c r="S9" s="16">
        <f t="shared" si="6"/>
        <v>8326.94014804956</v>
      </c>
      <c r="T9" s="18"/>
      <c r="U9" s="18"/>
      <c r="V9" s="26"/>
      <c r="W9" s="27">
        <v>1559903903.37</v>
      </c>
      <c r="X9" s="18">
        <f t="shared" si="9"/>
        <v>0.125207410486319</v>
      </c>
    </row>
    <row r="10" spans="1:24">
      <c r="A10" s="15">
        <v>2015</v>
      </c>
      <c r="B10" s="15"/>
      <c r="C10" s="16"/>
      <c r="D10" s="10"/>
      <c r="E10" s="14"/>
      <c r="F10" s="15"/>
      <c r="G10" s="15"/>
      <c r="H10" s="15"/>
      <c r="I10" s="15"/>
      <c r="J10" s="18"/>
      <c r="K10" s="10"/>
      <c r="L10" s="14"/>
      <c r="M10" s="15"/>
      <c r="N10" s="18"/>
      <c r="O10" s="18"/>
      <c r="P10" s="10"/>
      <c r="Q10" s="10"/>
      <c r="R10" s="25"/>
      <c r="S10" s="16"/>
      <c r="T10" s="18"/>
      <c r="U10" s="18"/>
      <c r="V10" s="26"/>
      <c r="W10" s="27"/>
      <c r="X10" s="18"/>
    </row>
    <row r="11" spans="1:24">
      <c r="A11" s="15">
        <v>2014</v>
      </c>
      <c r="B11" s="15"/>
      <c r="C11" s="16"/>
      <c r="D11" s="10"/>
      <c r="E11" s="14"/>
      <c r="F11" s="15"/>
      <c r="G11" s="15"/>
      <c r="H11" s="15"/>
      <c r="I11" s="15"/>
      <c r="J11" s="18"/>
      <c r="K11" s="10"/>
      <c r="L11" s="14"/>
      <c r="M11" s="15"/>
      <c r="N11" s="18"/>
      <c r="O11" s="18"/>
      <c r="P11" s="10"/>
      <c r="Q11" s="10"/>
      <c r="R11" s="25"/>
      <c r="S11" s="16"/>
      <c r="T11" s="18"/>
      <c r="U11" s="18"/>
      <c r="V11" s="26"/>
      <c r="W11" s="26"/>
      <c r="X11" s="18"/>
    </row>
    <row r="12" spans="1:24">
      <c r="A12" s="15">
        <v>2013</v>
      </c>
      <c r="B12" s="15"/>
      <c r="C12" s="16"/>
      <c r="D12" s="10"/>
      <c r="E12" s="14"/>
      <c r="F12" s="15"/>
      <c r="G12" s="15"/>
      <c r="H12" s="15"/>
      <c r="I12" s="15"/>
      <c r="J12" s="18"/>
      <c r="K12" s="10"/>
      <c r="L12" s="14"/>
      <c r="M12" s="15"/>
      <c r="N12" s="18"/>
      <c r="O12" s="18"/>
      <c r="P12" s="10"/>
      <c r="Q12" s="10"/>
      <c r="R12" s="25"/>
      <c r="S12" s="16"/>
      <c r="T12" s="18"/>
      <c r="U12" s="18"/>
      <c r="V12" s="26"/>
      <c r="W12" s="26"/>
      <c r="X12" s="18"/>
    </row>
    <row r="13" spans="1:24">
      <c r="A13" s="15">
        <v>2012</v>
      </c>
      <c r="B13" s="15"/>
      <c r="C13" s="16"/>
      <c r="D13" s="10"/>
      <c r="E13" s="14"/>
      <c r="F13" s="15"/>
      <c r="G13" s="15"/>
      <c r="H13" s="18">
        <f>AVERAGE(H3:H8)</f>
        <v>0.0940447179907955</v>
      </c>
      <c r="I13" s="15"/>
      <c r="J13" s="18"/>
      <c r="K13" s="10"/>
      <c r="L13" s="14"/>
      <c r="M13" s="15"/>
      <c r="N13" s="18"/>
      <c r="O13" s="18">
        <f>AVERAGE(O3:O8)</f>
        <v>0.133548328763672</v>
      </c>
      <c r="P13" s="10"/>
      <c r="Q13" s="10"/>
      <c r="R13" s="25"/>
      <c r="S13" s="16"/>
      <c r="T13" s="18"/>
      <c r="U13" s="18">
        <f>AVERAGE(U3:U8)</f>
        <v>0.0476800482081702</v>
      </c>
      <c r="V13" s="26"/>
      <c r="W13" s="26"/>
      <c r="X13" s="18"/>
    </row>
    <row r="14" spans="1:24">
      <c r="A14" s="15">
        <v>2022</v>
      </c>
      <c r="B14" s="15" t="s">
        <v>14</v>
      </c>
      <c r="C14" s="16">
        <v>2436471672.19</v>
      </c>
      <c r="D14" s="10">
        <v>1513144072.56</v>
      </c>
      <c r="E14" s="14">
        <v>336024</v>
      </c>
      <c r="F14" s="17">
        <f t="shared" ref="F14:F19" si="11">D14/E14</f>
        <v>4503.08332904792</v>
      </c>
      <c r="G14" s="17"/>
      <c r="H14" s="17"/>
      <c r="I14" s="24">
        <v>41924</v>
      </c>
      <c r="J14" s="18"/>
      <c r="K14" s="10"/>
      <c r="L14" s="14"/>
      <c r="M14" s="15"/>
      <c r="N14" s="18"/>
      <c r="O14" s="18"/>
      <c r="P14" s="10"/>
      <c r="Q14" s="10"/>
      <c r="R14" s="25"/>
      <c r="S14" s="16"/>
      <c r="T14" s="18"/>
      <c r="U14" s="18"/>
      <c r="V14" s="26"/>
      <c r="W14" s="26"/>
      <c r="X14" s="18"/>
    </row>
    <row r="15" spans="1:24">
      <c r="A15" s="15">
        <v>2021</v>
      </c>
      <c r="B15" s="15"/>
      <c r="C15" s="16">
        <v>1925286294.09</v>
      </c>
      <c r="D15" s="10">
        <v>1182064447.78</v>
      </c>
      <c r="E15" s="14">
        <v>263559</v>
      </c>
      <c r="F15" s="17">
        <f t="shared" si="11"/>
        <v>4485.00885107319</v>
      </c>
      <c r="G15" s="17"/>
      <c r="H15" s="17"/>
      <c r="I15" s="24">
        <v>32935</v>
      </c>
      <c r="J15" s="18"/>
      <c r="K15" s="10"/>
      <c r="L15" s="14"/>
      <c r="M15" s="15"/>
      <c r="N15" s="18"/>
      <c r="O15" s="18"/>
      <c r="P15" s="10"/>
      <c r="Q15" s="10"/>
      <c r="R15" s="25"/>
      <c r="S15" s="16"/>
      <c r="T15" s="18"/>
      <c r="U15" s="18"/>
      <c r="V15" s="26"/>
      <c r="W15" s="26"/>
      <c r="X15" s="18"/>
    </row>
    <row r="16" spans="1:24">
      <c r="A16" s="15">
        <v>2020</v>
      </c>
      <c r="B16" s="15"/>
      <c r="C16" s="16">
        <v>1693273982.03</v>
      </c>
      <c r="D16" s="10">
        <v>1053969814.05</v>
      </c>
      <c r="E16" s="14">
        <v>202456.02</v>
      </c>
      <c r="F16" s="17">
        <f t="shared" si="11"/>
        <v>5205.9198538527</v>
      </c>
      <c r="G16" s="17"/>
      <c r="H16" s="17"/>
      <c r="I16" s="17">
        <v>21155.2</v>
      </c>
      <c r="J16" s="18"/>
      <c r="K16" s="10"/>
      <c r="L16" s="14"/>
      <c r="M16" s="15"/>
      <c r="N16" s="18"/>
      <c r="O16" s="18"/>
      <c r="P16" s="10"/>
      <c r="Q16" s="10"/>
      <c r="R16" s="25"/>
      <c r="S16" s="16"/>
      <c r="T16" s="18"/>
      <c r="U16" s="18"/>
      <c r="V16" s="26"/>
      <c r="W16" s="26"/>
      <c r="X16" s="18"/>
    </row>
    <row r="17" spans="1:24">
      <c r="A17" s="15">
        <v>2019</v>
      </c>
      <c r="B17" s="15"/>
      <c r="C17" s="16">
        <v>1355147203.67</v>
      </c>
      <c r="D17" s="19">
        <v>835148173.63</v>
      </c>
      <c r="E17" s="14">
        <v>151841.23</v>
      </c>
      <c r="F17" s="17">
        <f t="shared" si="11"/>
        <v>5500.1409935233</v>
      </c>
      <c r="G17" s="17"/>
      <c r="H17" s="17"/>
      <c r="I17" s="17">
        <v>20533.18</v>
      </c>
      <c r="J17" s="18"/>
      <c r="K17" s="10"/>
      <c r="L17" s="14"/>
      <c r="M17" s="15"/>
      <c r="N17" s="18"/>
      <c r="O17" s="18"/>
      <c r="P17" s="10"/>
      <c r="Q17" s="10"/>
      <c r="R17" s="25"/>
      <c r="S17" s="16"/>
      <c r="T17" s="18"/>
      <c r="U17" s="18"/>
      <c r="V17" s="26"/>
      <c r="W17" s="26"/>
      <c r="X17" s="18"/>
    </row>
    <row r="18" spans="1:24">
      <c r="A18" s="15">
        <v>2018</v>
      </c>
      <c r="B18" s="15"/>
      <c r="C18" s="16">
        <v>1065445794.48</v>
      </c>
      <c r="D18" s="10">
        <v>608688964</v>
      </c>
      <c r="E18" s="14">
        <v>111023.73</v>
      </c>
      <c r="F18" s="17">
        <f t="shared" si="11"/>
        <v>5482.51228813876</v>
      </c>
      <c r="G18" s="17"/>
      <c r="H18" s="17"/>
      <c r="I18" s="17">
        <v>14067.53</v>
      </c>
      <c r="J18" s="18"/>
      <c r="K18" s="10"/>
      <c r="L18" s="14"/>
      <c r="M18" s="15"/>
      <c r="N18" s="18"/>
      <c r="O18" s="18"/>
      <c r="P18" s="10"/>
      <c r="Q18" s="10"/>
      <c r="R18" s="25"/>
      <c r="S18" s="16"/>
      <c r="T18" s="18"/>
      <c r="U18" s="18"/>
      <c r="V18" s="26"/>
      <c r="W18" s="26"/>
      <c r="X18" s="18"/>
    </row>
    <row r="19" spans="1:24">
      <c r="A19" s="15">
        <v>2017</v>
      </c>
      <c r="B19" s="15"/>
      <c r="C19" s="16">
        <v>948167111.51</v>
      </c>
      <c r="D19" s="10">
        <v>505576221.65</v>
      </c>
      <c r="E19" s="20">
        <v>94958.7</v>
      </c>
      <c r="F19" s="17">
        <f t="shared" si="11"/>
        <v>5324.16957740576</v>
      </c>
      <c r="G19" s="17"/>
      <c r="H19" s="17"/>
      <c r="I19" s="17">
        <v>10829.88</v>
      </c>
      <c r="J19" s="18"/>
      <c r="K19" s="10"/>
      <c r="L19" s="14"/>
      <c r="M19" s="15"/>
      <c r="N19" s="18"/>
      <c r="O19" s="18"/>
      <c r="P19" s="10"/>
      <c r="Q19" s="10"/>
      <c r="R19" s="25"/>
      <c r="S19" s="16"/>
      <c r="T19" s="18"/>
      <c r="U19" s="18"/>
      <c r="V19" s="26"/>
      <c r="W19" s="26"/>
      <c r="X19" s="18"/>
    </row>
    <row r="20" spans="1:24">
      <c r="A20" s="15">
        <v>2016</v>
      </c>
      <c r="B20" s="15"/>
      <c r="C20" s="16"/>
      <c r="D20" s="10"/>
      <c r="E20" s="14"/>
      <c r="F20" s="15"/>
      <c r="G20" s="15"/>
      <c r="H20" s="15"/>
      <c r="I20" s="15"/>
      <c r="J20" s="18"/>
      <c r="K20" s="10"/>
      <c r="L20" s="14"/>
      <c r="M20" s="15"/>
      <c r="N20" s="18"/>
      <c r="O20" s="18"/>
      <c r="P20" s="10"/>
      <c r="Q20" s="10"/>
      <c r="R20" s="25"/>
      <c r="S20" s="16"/>
      <c r="T20" s="18"/>
      <c r="U20" s="18"/>
      <c r="V20" s="26"/>
      <c r="W20" s="26"/>
      <c r="X20" s="18"/>
    </row>
    <row r="21" spans="1:24">
      <c r="A21" s="15">
        <v>2015</v>
      </c>
      <c r="B21" s="15"/>
      <c r="C21" s="16"/>
      <c r="D21" s="10"/>
      <c r="E21" s="14"/>
      <c r="F21" s="15"/>
      <c r="G21" s="15"/>
      <c r="H21" s="15"/>
      <c r="I21" s="15"/>
      <c r="J21" s="18"/>
      <c r="K21" s="10"/>
      <c r="L21" s="14"/>
      <c r="M21" s="15"/>
      <c r="N21" s="18"/>
      <c r="O21" s="18"/>
      <c r="P21" s="10"/>
      <c r="Q21" s="10"/>
      <c r="R21" s="25"/>
      <c r="S21" s="16"/>
      <c r="T21" s="18"/>
      <c r="U21" s="18"/>
      <c r="V21" s="26"/>
      <c r="W21" s="26"/>
      <c r="X21" s="18"/>
    </row>
    <row r="22" spans="1:24">
      <c r="A22" s="15">
        <v>2014</v>
      </c>
      <c r="B22" s="15"/>
      <c r="C22" s="16"/>
      <c r="D22" s="10"/>
      <c r="E22" s="14"/>
      <c r="F22" s="15"/>
      <c r="G22" s="15"/>
      <c r="H22" s="15"/>
      <c r="I22" s="15"/>
      <c r="J22" s="18"/>
      <c r="K22" s="10"/>
      <c r="L22" s="14"/>
      <c r="M22" s="15"/>
      <c r="N22" s="18"/>
      <c r="O22" s="18"/>
      <c r="P22" s="10"/>
      <c r="Q22" s="10"/>
      <c r="R22" s="25"/>
      <c r="S22" s="16"/>
      <c r="T22" s="18"/>
      <c r="U22" s="18"/>
      <c r="V22" s="26"/>
      <c r="W22" s="26"/>
      <c r="X22" s="18"/>
    </row>
    <row r="23" spans="1:24">
      <c r="A23" s="15">
        <v>2013</v>
      </c>
      <c r="B23" s="15"/>
      <c r="C23" s="16"/>
      <c r="D23" s="10"/>
      <c r="E23" s="14"/>
      <c r="F23" s="15"/>
      <c r="G23" s="15"/>
      <c r="H23" s="15"/>
      <c r="I23" s="15"/>
      <c r="J23" s="18"/>
      <c r="K23" s="10"/>
      <c r="L23" s="14"/>
      <c r="M23" s="15"/>
      <c r="N23" s="18"/>
      <c r="O23" s="18"/>
      <c r="P23" s="10"/>
      <c r="Q23" s="10"/>
      <c r="R23" s="25"/>
      <c r="S23" s="16"/>
      <c r="T23" s="18"/>
      <c r="U23" s="18"/>
      <c r="V23" s="26"/>
      <c r="W23" s="26"/>
      <c r="X23" s="18"/>
    </row>
    <row r="24" spans="1:24">
      <c r="A24" s="15">
        <v>2012</v>
      </c>
      <c r="B24" s="15"/>
      <c r="C24" s="16"/>
      <c r="D24" s="10"/>
      <c r="E24" s="14"/>
      <c r="F24" s="15"/>
      <c r="G24" s="15"/>
      <c r="H24" s="15"/>
      <c r="I24" s="15"/>
      <c r="J24" s="18"/>
      <c r="K24" s="10"/>
      <c r="L24" s="14"/>
      <c r="M24" s="15"/>
      <c r="N24" s="18"/>
      <c r="O24" s="18"/>
      <c r="P24" s="10"/>
      <c r="Q24" s="10"/>
      <c r="R24" s="25"/>
      <c r="S24" s="16"/>
      <c r="T24" s="18"/>
      <c r="U24" s="18"/>
      <c r="V24" s="26"/>
      <c r="W24" s="26"/>
      <c r="X24" s="18"/>
    </row>
  </sheetData>
  <mergeCells count="10">
    <mergeCell ref="D1:I1"/>
    <mergeCell ref="K1:P1"/>
    <mergeCell ref="Q1:V1"/>
    <mergeCell ref="A1:A2"/>
    <mergeCell ref="B1:B2"/>
    <mergeCell ref="B3:B13"/>
    <mergeCell ref="B14:B24"/>
    <mergeCell ref="C1:C2"/>
    <mergeCell ref="W1:W2"/>
    <mergeCell ref="X1:X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C2" sqref="C2"/>
    </sheetView>
  </sheetViews>
  <sheetFormatPr defaultColWidth="9" defaultRowHeight="13.5" outlineLevelCol="5"/>
  <cols>
    <col min="1" max="1" width="12.875" style="1" customWidth="1"/>
    <col min="2" max="2" width="8.875" style="1" customWidth="1"/>
    <col min="3" max="3" width="25.75" style="1" customWidth="1"/>
    <col min="4" max="5" width="35" style="1" customWidth="1"/>
    <col min="6" max="6" width="8.125" style="1" customWidth="1"/>
  </cols>
  <sheetData>
    <row r="1" spans="2:6"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ht="189" spans="1:6">
      <c r="A2" s="1" t="s">
        <v>30</v>
      </c>
      <c r="B2" s="1" t="s">
        <v>13</v>
      </c>
      <c r="C2" s="2" t="s">
        <v>31</v>
      </c>
      <c r="D2" s="1" t="s">
        <v>32</v>
      </c>
      <c r="F2" s="1" t="s">
        <v>33</v>
      </c>
    </row>
    <row r="3" spans="2:2">
      <c r="B3" s="1" t="s">
        <v>34</v>
      </c>
    </row>
    <row r="4" spans="2:2">
      <c r="B4" s="1" t="s">
        <v>35</v>
      </c>
    </row>
    <row r="5" spans="2:2">
      <c r="B5" s="1" t="s">
        <v>14</v>
      </c>
    </row>
    <row r="6" spans="2:2">
      <c r="B6" s="1" t="s">
        <v>36</v>
      </c>
    </row>
    <row r="7" spans="2:2">
      <c r="B7" s="1" t="s">
        <v>37</v>
      </c>
    </row>
    <row r="8" spans="1:2">
      <c r="A8" s="1" t="s">
        <v>38</v>
      </c>
      <c r="B8" s="1" t="s">
        <v>13</v>
      </c>
    </row>
    <row r="9" spans="2:2">
      <c r="B9" s="1" t="s">
        <v>34</v>
      </c>
    </row>
    <row r="10" spans="2:2">
      <c r="B10" s="1" t="s">
        <v>35</v>
      </c>
    </row>
    <row r="11" spans="2:2">
      <c r="B11" s="1" t="s">
        <v>14</v>
      </c>
    </row>
    <row r="12" spans="2:2">
      <c r="B12" s="1" t="s">
        <v>36</v>
      </c>
    </row>
    <row r="13" spans="2:2">
      <c r="B13" s="1" t="s">
        <v>37</v>
      </c>
    </row>
    <row r="14" spans="1:1">
      <c r="A14" s="1" t="s">
        <v>39</v>
      </c>
    </row>
    <row r="15" spans="1:1">
      <c r="A15" s="1" t="s">
        <v>40</v>
      </c>
    </row>
  </sheetData>
  <mergeCells count="2">
    <mergeCell ref="A2:A7"/>
    <mergeCell ref="A8:A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成本</vt:lpstr>
      <vt:lpstr>收入</vt:lpstr>
      <vt:lpstr>生产成本优势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Administrator</cp:lastModifiedBy>
  <dcterms:created xsi:type="dcterms:W3CDTF">2023-04-30T11:26:00Z</dcterms:created>
  <dcterms:modified xsi:type="dcterms:W3CDTF">2023-05-12T07:58:22Z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AAEEA0AF71F16A5DF9FE4C644C117135</vt:lpwstr>
  </property>
  <property fmtid="{D5CDD505-2E9C-101B-9397-08002B2CF9AE}" pid="3" name="KSOProductBuildVer">
    <vt:lpwstr>2052-11.1.0.14309</vt:lpwstr>
  </property>
</Properties>
</file>