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<sst xmlns="http://schemas.openxmlformats.org/spreadsheetml/2006/main" count="45">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</sst>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178" formatCode="0.00_);[Red]\(0.00\)"/>
    <numFmt numFmtId="179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4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17" borderId="6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4" fillId="24" borderId="9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B7" activePane="bottomRight" state="frozen"/>
      <selection/>
      <selection pane="topRight"/>
      <selection pane="bottomLeft"/>
      <selection pane="bottomRight" activeCell="AF20" sqref="AF2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 t="e">
        <f>(B6-VLOOKUP([2]交易计划及执行表!$A$7,[1]交易计划及执行表!$A$4:$BL10004,5,FALSE))/VLOOKUP([1]交易计划及执行表!$A$7,[2]交易计划及执行表!$A$4:$BL10004,5,FALSE)</f>
        <v>#REF!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20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20" si="1">I7/(ROW()-5)</f>
        <v>1</v>
      </c>
      <c r="M7" s="29">
        <f t="shared" ref="M7:M20" si="2">IF(B7&gt;(D7-(D7-E7)/2),1,-1)</f>
        <v>1</v>
      </c>
      <c r="N7" s="30" t="str">
        <f t="shared" ref="N6:N20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20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0"/>
        <v>0.030401737242128</v>
      </c>
      <c r="K19" s="19">
        <f>(B19-VLOOKUP([1]交易计划及执行表!$A$7,[1]交易计划及执行表!$A$4:$BL10017,5,FALSE))/VLOOKUP([1]交易计划及执行表!$A$7,[1]交易计划及执行表!$A$4:$BL10017,5,FALSE)</f>
        <v>0.16085626911315</v>
      </c>
      <c r="L19" s="20">
        <f t="shared" si="1"/>
        <v>0.642857142857143</v>
      </c>
      <c r="M19" s="29">
        <f t="shared" si="2"/>
        <v>1</v>
      </c>
      <c r="N19" s="30" t="str">
        <f t="shared" si="3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4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IF(AND(G19-VLOOKUP([1]交易计划及执行表!$A$7,[1]交易计划及执行表!$A$4:$BL10016,5,FALSE)&gt;0,G19&gt;G18),G19,AF18)</f>
        <v>33.21</v>
      </c>
      <c r="AG19" s="65">
        <f>AF19-VLOOKUP([1]交易计划及执行表!$A$7,[1]交易计划及执行表!$A$4:$BL10018,5,FALSE)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 t="shared" si="0"/>
        <v>-0.0147523709167545</v>
      </c>
      <c r="K20" s="19">
        <f>(B20-VLOOKUP([1]交易计划及执行表!$A$7,[1]交易计划及执行表!$A$4:$BL10018,5,FALSE))/VLOOKUP([1]交易计划及执行表!$A$7,[1]交易计划及执行表!$A$4:$BL10018,5,FALSE)</f>
        <v>0.143730886850153</v>
      </c>
      <c r="L20" s="20">
        <f t="shared" si="1"/>
        <v>0.6</v>
      </c>
      <c r="M20" s="29">
        <f t="shared" si="2"/>
        <v>-1</v>
      </c>
      <c r="N20" s="30" t="str">
        <f t="shared" si="3"/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 t="shared" si="4"/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IF(AND(G20-VLOOKUP([1]交易计划及执行表!$A$7,[1]交易计划及执行表!$A$4:$BL10017,5,FALSE)&gt;0,G20&gt;G19),G20,AF19)</f>
        <v>33.38</v>
      </c>
      <c r="AG20" s="65">
        <f>AF20-VLOOKUP([1]交易计划及执行表!$A$7,[1]交易计划及执行表!$A$4:$BL10019,5,FALSE)</f>
        <v>0.68</v>
      </c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2021-12-09T14:54:00Z</dcterms:created>
  <dcterms:modified xsi:type="dcterms:W3CDTF">2021-12-10T22:39:38Z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