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<sst xmlns="http://schemas.openxmlformats.org/spreadsheetml/2006/main" count="49">
  <si>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</si>
  <si>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</si>
  <si>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</si>
  <si>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</si>
  <si>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</si>
  <si>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</si>
  <si>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</si>
  <si>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</si>
  <si>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</si>
  <si>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</si>
  <si>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</si>
  <si>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</si>
  <si>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</si>
  <si>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</si>
  <si>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</si>
  <si>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</si>
  <si>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</si>
  <si>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</si>
  <si>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</si>
  <si>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</si>
  <si>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</si>
  <si>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</si>
  <si>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</si>
  <si>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</si>
  <si>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</si>
  <si>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</si>
  <si>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</si>
  <si>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</si>
  <si>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</si>
  <si>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</si>
  <si>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</si>
  <si>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</si>
  <si>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</si>
  <si>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</si>
  <si>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</si>
  <si>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</si>
  <si>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</si>
  <si>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</si>
  <si>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</si>
  <si>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</si>
  <si>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</si>
  <si>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</si>
  <si>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</si>
  <si>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</si>
  <si>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</si>
  <si>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</si>
  <si>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6.33%</t>
  </si>
  <si>
    <t>2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</si>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</sst>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);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179" formatCode="0.00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3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35" borderId="1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21" fillId="27" borderId="1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77" fontId="0" fillId="9" borderId="1" xfId="0" applyNumberFormat="1" applyFill="1" applyBorder="1" applyAlignment="1">
      <alignment horizontal="center" vertical="center"/>
    </xf>
    <xf numFmtId="177" fontId="0" fillId="9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7" fontId="0" fillId="6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77" fontId="0" fillId="2" borderId="3" xfId="0" applyNumberFormat="1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77" fontId="0" fillId="0" borderId="3" xfId="0" applyNumberFormat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503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K10" sqref="AK10"/>
    </sheetView>
  </sheetViews>
  <sheetFormatPr defaultColWidth="9.07142857142857" defaultRowHeight="17.6"/>
  <cols>
    <col min="1" max="1" width="14.4285714285714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2" width="24.4107142857143" style="3" customWidth="1"/>
    <col min="23" max="23" width="23.0625" style="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style="4" customWidth="1"/>
    <col min="30" max="30" width="26.4821428571429" customWidth="1"/>
    <col min="31" max="31" width="24.5446428571429" customWidth="1"/>
    <col min="32" max="33" width="18.75" customWidth="1"/>
    <col min="34" max="34" width="15.4732142857143" customWidth="1"/>
    <col min="35" max="35" width="10.5625" style="4" customWidth="1"/>
    <col min="36" max="36" width="11" style="5" customWidth="1"/>
    <col min="37" max="37" width="15.4732142857143" customWidth="1"/>
  </cols>
  <sheetData>
    <row r="1" ht="29" customHeight="1" spans="1:37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13"/>
      <c r="K1" s="13"/>
      <c r="L1" s="14" t="s">
        <v>2</v>
      </c>
      <c r="M1" s="14"/>
      <c r="N1" s="14"/>
      <c r="O1" s="14"/>
      <c r="P1" s="14"/>
      <c r="Q1" s="14"/>
      <c r="R1" s="29" t="s">
        <v>3</v>
      </c>
      <c r="S1" s="29"/>
      <c r="T1" s="29"/>
      <c r="U1" s="29"/>
      <c r="V1" s="29"/>
      <c r="W1" s="29"/>
      <c r="X1" s="35" t="s">
        <v>4</v>
      </c>
      <c r="Y1" s="35"/>
      <c r="Z1" s="35"/>
      <c r="AA1" s="35"/>
      <c r="AB1" s="35"/>
      <c r="AC1" s="52"/>
      <c r="AD1" s="35"/>
      <c r="AE1" s="35"/>
      <c r="AF1" s="35"/>
      <c r="AG1" s="32" t="s">
        <v>5</v>
      </c>
      <c r="AH1" s="32" t="s">
        <v>6</v>
      </c>
      <c r="AI1" s="59" t="s">
        <v>7</v>
      </c>
      <c r="AJ1" s="60" t="s">
        <v>8</v>
      </c>
      <c r="AK1" s="67" t="s">
        <v>9</v>
      </c>
    </row>
    <row r="2" ht="29" customHeight="1" spans="1:37">
      <c r="A2" s="6"/>
      <c r="B2" s="7"/>
      <c r="C2" s="7"/>
      <c r="D2" s="7"/>
      <c r="E2" s="7"/>
      <c r="F2" s="7"/>
      <c r="G2" s="7"/>
      <c r="H2" s="7"/>
      <c r="I2" s="7"/>
      <c r="J2" s="13"/>
      <c r="K2" s="13"/>
      <c r="L2" s="14"/>
      <c r="M2" s="14"/>
      <c r="N2" s="14"/>
      <c r="O2" s="14"/>
      <c r="P2" s="14"/>
      <c r="Q2" s="14"/>
      <c r="R2" s="29"/>
      <c r="S2" s="29"/>
      <c r="T2" s="29"/>
      <c r="U2" s="29"/>
      <c r="V2" s="29"/>
      <c r="W2" s="29"/>
      <c r="X2" s="35"/>
      <c r="Y2" s="35"/>
      <c r="Z2" s="35"/>
      <c r="AA2" s="35"/>
      <c r="AB2" s="35"/>
      <c r="AC2" s="52"/>
      <c r="AD2" s="35"/>
      <c r="AE2" s="35"/>
      <c r="AF2" s="35"/>
      <c r="AG2" s="61"/>
      <c r="AH2" s="32"/>
      <c r="AI2" s="59"/>
      <c r="AJ2" s="60"/>
      <c r="AK2" s="20"/>
    </row>
    <row r="3" ht="20" customHeight="1" spans="1:37">
      <c r="A3" s="6"/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15" t="s">
        <v>17</v>
      </c>
      <c r="J3" s="16" t="s">
        <v>18</v>
      </c>
      <c r="K3" s="17" t="s">
        <v>19</v>
      </c>
      <c r="L3" s="18" t="s">
        <v>20</v>
      </c>
      <c r="M3" s="18" t="s">
        <v>21</v>
      </c>
      <c r="N3" s="18" t="s">
        <v>22</v>
      </c>
      <c r="O3" s="18"/>
      <c r="P3" s="18" t="s">
        <v>23</v>
      </c>
      <c r="Q3" s="18"/>
      <c r="R3" s="30" t="s">
        <v>24</v>
      </c>
      <c r="S3" s="30"/>
      <c r="T3" s="30"/>
      <c r="U3" s="36" t="s">
        <v>25</v>
      </c>
      <c r="V3" s="36"/>
      <c r="W3" s="36"/>
      <c r="X3" s="37" t="s">
        <v>26</v>
      </c>
      <c r="Y3" s="37"/>
      <c r="Z3" s="37"/>
      <c r="AA3" s="37"/>
      <c r="AB3" s="37"/>
      <c r="AC3" s="53"/>
      <c r="AD3" s="37"/>
      <c r="AE3" s="25" t="s">
        <v>27</v>
      </c>
      <c r="AF3" s="25"/>
      <c r="AG3" s="61"/>
      <c r="AH3" s="32"/>
      <c r="AI3" s="59"/>
      <c r="AJ3" s="60"/>
      <c r="AK3" s="20"/>
    </row>
    <row r="4" ht="56" customHeight="1" spans="1:37">
      <c r="A4" s="6"/>
      <c r="B4" s="8"/>
      <c r="C4" s="8"/>
      <c r="D4" s="8"/>
      <c r="E4" s="8"/>
      <c r="F4" s="8"/>
      <c r="G4" s="8"/>
      <c r="H4" s="8"/>
      <c r="I4" s="15"/>
      <c r="J4" s="16"/>
      <c r="K4" s="17"/>
      <c r="L4" s="18"/>
      <c r="M4" s="18"/>
      <c r="N4" s="18"/>
      <c r="O4" s="18"/>
      <c r="P4" s="18"/>
      <c r="Q4" s="18"/>
      <c r="R4" s="30"/>
      <c r="S4" s="30"/>
      <c r="T4" s="30"/>
      <c r="U4" s="38" t="s">
        <v>28</v>
      </c>
      <c r="V4" s="38" t="s">
        <v>29</v>
      </c>
      <c r="W4" s="38" t="s">
        <v>30</v>
      </c>
      <c r="X4" s="39" t="s">
        <v>31</v>
      </c>
      <c r="Y4" s="39" t="s">
        <v>32</v>
      </c>
      <c r="Z4" s="45" t="s">
        <v>33</v>
      </c>
      <c r="AA4" s="45"/>
      <c r="AB4" s="46" t="s">
        <v>34</v>
      </c>
      <c r="AC4" s="54" t="s">
        <v>35</v>
      </c>
      <c r="AD4" s="55" t="s">
        <v>36</v>
      </c>
      <c r="AE4" s="25" t="s">
        <v>37</v>
      </c>
      <c r="AF4" s="56" t="s">
        <v>38</v>
      </c>
      <c r="AG4" s="61"/>
      <c r="AH4" s="32"/>
      <c r="AI4" s="59"/>
      <c r="AJ4" s="60"/>
      <c r="AK4" s="20"/>
    </row>
    <row r="5" ht="71" spans="1:37">
      <c r="A5" s="6"/>
      <c r="B5" s="8"/>
      <c r="C5" s="8"/>
      <c r="D5" s="8"/>
      <c r="E5" s="8"/>
      <c r="F5" s="8"/>
      <c r="G5" s="8"/>
      <c r="H5" s="8"/>
      <c r="I5" s="15"/>
      <c r="J5" s="16"/>
      <c r="K5" s="17"/>
      <c r="L5" s="18"/>
      <c r="M5" s="18"/>
      <c r="N5" s="20" t="s">
        <v>39</v>
      </c>
      <c r="O5" s="20" t="s">
        <v>40</v>
      </c>
      <c r="P5" s="20" t="s">
        <v>39</v>
      </c>
      <c r="Q5" s="20" t="s">
        <v>40</v>
      </c>
      <c r="R5" s="31" t="s">
        <v>41</v>
      </c>
      <c r="S5" s="32" t="s">
        <v>42</v>
      </c>
      <c r="T5" s="31" t="s">
        <v>43</v>
      </c>
      <c r="U5" s="38"/>
      <c r="V5" s="38"/>
      <c r="W5" s="38"/>
      <c r="X5" s="39"/>
      <c r="Y5" s="39"/>
      <c r="Z5" s="46" t="s">
        <v>44</v>
      </c>
      <c r="AA5" s="46" t="s">
        <v>45</v>
      </c>
      <c r="AB5" s="45"/>
      <c r="AC5" s="53"/>
      <c r="AD5" s="37"/>
      <c r="AE5" s="25"/>
      <c r="AF5" s="56"/>
      <c r="AG5" s="61"/>
      <c r="AH5" s="32"/>
      <c r="AI5" s="59"/>
      <c r="AJ5" s="60"/>
      <c r="AK5" s="20"/>
    </row>
    <row r="6" s="1" customFormat="1" ht="18" spans="1:37">
      <c r="A6" s="9">
        <v>44521</v>
      </c>
      <c r="B6" s="10">
        <v>40.66</v>
      </c>
      <c r="C6" s="11">
        <v>38.24</v>
      </c>
      <c r="D6" s="11">
        <v>41.2</v>
      </c>
      <c r="E6" s="11">
        <v>38</v>
      </c>
      <c r="F6" s="11">
        <v>15.74</v>
      </c>
      <c r="G6" s="11">
        <v>37.04</v>
      </c>
      <c r="H6" s="11">
        <v>35.44</v>
      </c>
      <c r="I6" s="19">
        <v>14.25</v>
      </c>
      <c r="J6" s="20">
        <f>IF(B6&gt;(D6-(D6-E6)/2),1,-1)</f>
        <v>1</v>
      </c>
      <c r="K6" s="21" t="s">
        <v>46</v>
      </c>
      <c r="L6" s="22"/>
      <c r="M6" s="22"/>
      <c r="N6" s="26"/>
      <c r="O6" s="26"/>
      <c r="P6" s="26"/>
      <c r="Q6" s="26"/>
      <c r="R6" s="33"/>
      <c r="S6" s="33"/>
      <c r="T6" s="33"/>
      <c r="U6" s="40" t="str">
        <f>IF(B6&lt;G6,"是","否")</f>
        <v>否</v>
      </c>
      <c r="V6" s="41"/>
      <c r="W6" s="41"/>
      <c r="X6" s="42" t="s">
        <v>47</v>
      </c>
      <c r="Y6" s="47">
        <f>$I6/$I$6</f>
        <v>1</v>
      </c>
      <c r="Z6" s="48"/>
      <c r="AA6" s="48"/>
      <c r="AB6" s="49"/>
      <c r="AC6" s="10">
        <f>D6-E6</f>
        <v>3.2</v>
      </c>
      <c r="AD6" s="26"/>
      <c r="AE6" s="26"/>
      <c r="AF6" s="57"/>
      <c r="AG6" s="50">
        <f>(B6-VLOOKUP([1]交易计划及执行表!$A$22,[1]交易计划及执行表!$A$4:$BL10003,6,FALSE))/VLOOKUP([1]交易计划及执行表!$A$22,[1]交易计划及执行表!$A$4:$BL10003,6,FALSE)</f>
        <v>0.0398976982097185</v>
      </c>
      <c r="AH6" s="62" t="str">
        <f>IF(AG6-((VLOOKUP([1]交易计划及执行表!$A$22,[1]交易计划及执行表!$A$4:$BL10005,6,FALSE)-VLOOKUP([1]交易计划及执行表!$A$22,[1]交易计划及执行表!$A$4:$BL10005,18,FALSE))/VLOOKUP([1]交易计划及执行表!$A$22,[1]交易计划及执行表!$A$4:$BL10005,6,FALSE))*2&gt;0,"是","否")</f>
        <v>否</v>
      </c>
      <c r="AI6" s="63">
        <v>35.6</v>
      </c>
      <c r="AJ6" s="64">
        <f>(AI6-VLOOKUP([1]交易计划及执行表!$A$22,[1]交易计划及执行表!$A$4:$BL10003,6,FALSE))*VLOOKUP([1]交易计划及执行表!$A$22,[1]交易计划及执行表!$A$4:$BL10003,7,FALSE)</f>
        <v>-350</v>
      </c>
      <c r="AK6" s="20" t="s">
        <v>48</v>
      </c>
    </row>
    <row r="7" s="1" customFormat="1" ht="18" spans="1:37">
      <c r="A7" s="9">
        <v>44522</v>
      </c>
      <c r="B7" s="10">
        <v>41.97</v>
      </c>
      <c r="C7" s="11">
        <v>41</v>
      </c>
      <c r="D7" s="11">
        <v>42.2</v>
      </c>
      <c r="E7" s="11">
        <v>39.51</v>
      </c>
      <c r="F7" s="11">
        <v>16.01</v>
      </c>
      <c r="G7" s="11">
        <v>37.51</v>
      </c>
      <c r="H7" s="11">
        <v>35.69</v>
      </c>
      <c r="I7" s="19">
        <v>14.25</v>
      </c>
      <c r="J7" s="20">
        <f>IF(B7&gt;(D7-(D7-E7)/2),1,-1)</f>
        <v>1</v>
      </c>
      <c r="K7" s="23">
        <f>(B7-B6)/B6</f>
        <v>0.0322183964584359</v>
      </c>
      <c r="L7" s="22"/>
      <c r="M7" s="22"/>
      <c r="N7" s="26"/>
      <c r="O7" s="26"/>
      <c r="P7" s="26"/>
      <c r="Q7" s="26"/>
      <c r="R7" s="33"/>
      <c r="S7" s="33"/>
      <c r="T7" s="33"/>
      <c r="U7" s="40" t="str">
        <f>IF(B7&lt;G7,"是","否")</f>
        <v>否</v>
      </c>
      <c r="V7" s="41"/>
      <c r="W7" s="41"/>
      <c r="X7" s="42" t="s">
        <v>47</v>
      </c>
      <c r="Y7" s="47">
        <f>$I7/$I$6</f>
        <v>1</v>
      </c>
      <c r="Z7" s="48"/>
      <c r="AA7" s="48"/>
      <c r="AB7" s="49"/>
      <c r="AC7" s="10">
        <f>D7-E7</f>
        <v>2.69</v>
      </c>
      <c r="AD7" s="26"/>
      <c r="AE7" s="26"/>
      <c r="AF7" s="57"/>
      <c r="AG7" s="50">
        <f>(B7-VLOOKUP([1]交易计划及执行表!$A$22,[1]交易计划及执行表!$A$4:$BL10004,6,FALSE))/VLOOKUP([1]交易计划及执行表!$A$22,[1]交易计划及执行表!$A$4:$BL10004,6,FALSE)</f>
        <v>0.0734015345268541</v>
      </c>
      <c r="AH7" s="62" t="str">
        <f>IF(AG7-((VLOOKUP([1]交易计划及执行表!$A$22,[1]交易计划及执行表!$A$4:$BL10006,6,FALSE)-VLOOKUP([1]交易计划及执行表!$A$22,[1]交易计划及执行表!$A$4:$BL10006,18,FALSE))/VLOOKUP([1]交易计划及执行表!$A$22,[1]交易计划及执行表!$A$4:$BL10006,6,FALSE))*2&gt;0,"是","否")</f>
        <v>否</v>
      </c>
      <c r="AI7" s="63">
        <f>IF(AND(H7-VLOOKUP([1]交易计划及执行表!$A$22,[1]交易计划及执行表!$A$4:$AF10004,6,FALSE)&gt;0,H7&gt;H6),H7,AI6)</f>
        <v>35.6</v>
      </c>
      <c r="AJ7" s="64">
        <f>(AI7-VLOOKUP([1]交易计划及执行表!$A$22,[1]交易计划及执行表!$A$4:$BL10004,6,FALSE))*VLOOKUP([1]交易计划及执行表!$A$22,[1]交易计划及执行表!$A$4:$BL10004,7,FALSE)</f>
        <v>-350</v>
      </c>
      <c r="AK7" s="20" t="s">
        <v>48</v>
      </c>
    </row>
    <row r="8" ht="18" spans="1:37">
      <c r="A8" s="9">
        <v>44523</v>
      </c>
      <c r="B8" s="10">
        <v>43.9</v>
      </c>
      <c r="C8" s="10">
        <v>42</v>
      </c>
      <c r="D8" s="10">
        <v>43.97</v>
      </c>
      <c r="E8" s="10">
        <v>41.75</v>
      </c>
      <c r="F8" s="10">
        <v>12.76</v>
      </c>
      <c r="G8" s="10">
        <v>38.12</v>
      </c>
      <c r="H8" s="10">
        <v>36.02</v>
      </c>
      <c r="I8" s="10">
        <v>14.25</v>
      </c>
      <c r="J8" s="20">
        <f>IF(B8&gt;(D8-(D8-E8)/2),1,-1)</f>
        <v>1</v>
      </c>
      <c r="K8" s="23">
        <f>(B8-B7)/B7</f>
        <v>0.0459852275434834</v>
      </c>
      <c r="L8" s="20" t="s">
        <v>48</v>
      </c>
      <c r="M8" s="24"/>
      <c r="N8" s="24"/>
      <c r="O8" s="24"/>
      <c r="P8" s="24"/>
      <c r="Q8" s="24"/>
      <c r="R8" s="34"/>
      <c r="S8" s="34"/>
      <c r="T8" s="34"/>
      <c r="U8" s="40" t="str">
        <f>IF(B8&lt;G8,"是","否")</f>
        <v>否</v>
      </c>
      <c r="V8" s="43"/>
      <c r="W8" s="43"/>
      <c r="X8" s="42" t="s">
        <v>47</v>
      </c>
      <c r="Y8" s="47">
        <f>$I8/$I$6</f>
        <v>1</v>
      </c>
      <c r="Z8" s="5"/>
      <c r="AA8" s="5"/>
      <c r="AB8" s="5"/>
      <c r="AC8" s="10">
        <f>D8-E8</f>
        <v>2.22</v>
      </c>
      <c r="AD8" s="5"/>
      <c r="AE8" s="5"/>
      <c r="AF8" s="5"/>
      <c r="AG8" s="50">
        <f>(B8-VLOOKUP([1]交易计划及执行表!$A$22,[1]交易计划及执行表!$A$4:$BL10005,6,FALSE))/VLOOKUP([1]交易计划及执行表!$A$22,[1]交易计划及执行表!$A$4:$BL10005,6,FALSE)</f>
        <v>0.122762148337596</v>
      </c>
      <c r="AH8" s="62" t="str">
        <f>IF(AG8-((VLOOKUP([1]交易计划及执行表!$A$22,[1]交易计划及执行表!$A$4:$BL10007,6,FALSE)-VLOOKUP([1]交易计划及执行表!$A$22,[1]交易计划及执行表!$A$4:$BL10007,18,FALSE))/VLOOKUP([1]交易计划及执行表!$A$22,[1]交易计划及执行表!$A$4:$BL10007,6,FALSE))*2&gt;0,"是","否")</f>
        <v>否</v>
      </c>
      <c r="AI8" s="63">
        <f>IF(AND(H8-VLOOKUP([1]交易计划及执行表!$A$22,[1]交易计划及执行表!$A$4:$AF10005,6,FALSE)&gt;0,H8&gt;H7),H8,AI7)</f>
        <v>35.6</v>
      </c>
      <c r="AJ8" s="64">
        <f>(AI8-VLOOKUP([1]交易计划及执行表!$A$22,[1]交易计划及执行表!$A$4:$BL10005,6,FALSE))*VLOOKUP([1]交易计划及执行表!$A$22,[1]交易计划及执行表!$A$4:$BL10005,7,FALSE)</f>
        <v>-350</v>
      </c>
      <c r="AK8" s="20" t="s">
        <v>48</v>
      </c>
    </row>
    <row r="9" ht="18" spans="1:37">
      <c r="A9" s="12">
        <v>44524</v>
      </c>
      <c r="B9" s="10">
        <v>43.38</v>
      </c>
      <c r="C9" s="10">
        <v>43.9</v>
      </c>
      <c r="D9" s="10">
        <v>44.41</v>
      </c>
      <c r="E9" s="10">
        <v>42.1</v>
      </c>
      <c r="F9" s="10">
        <v>13.23</v>
      </c>
      <c r="G9" s="10">
        <v>38.62</v>
      </c>
      <c r="H9" s="10">
        <v>36.31</v>
      </c>
      <c r="I9" s="10">
        <v>17.09</v>
      </c>
      <c r="J9" s="20">
        <f>IF(B9&gt;(D9-(D9-E9)/2),1,-1)</f>
        <v>1</v>
      </c>
      <c r="K9" s="23">
        <f>(B9-B8)/B8</f>
        <v>-0.0118451025056947</v>
      </c>
      <c r="L9" s="24"/>
      <c r="M9" s="24"/>
      <c r="N9" s="24"/>
      <c r="O9" s="24"/>
      <c r="P9" s="24"/>
      <c r="Q9" s="24"/>
      <c r="R9" s="24"/>
      <c r="S9" s="24"/>
      <c r="T9" s="24"/>
      <c r="U9" s="40" t="str">
        <f>IF(B9&lt;G9,"是","否")</f>
        <v>否</v>
      </c>
      <c r="V9" s="44"/>
      <c r="W9" s="44"/>
      <c r="X9" s="42" t="s">
        <v>47</v>
      </c>
      <c r="Y9" s="47">
        <f>$I9/$I$6</f>
        <v>1.19929824561404</v>
      </c>
      <c r="Z9" s="5"/>
      <c r="AA9" s="5"/>
      <c r="AB9" s="5"/>
      <c r="AC9" s="10">
        <f>D9-E9</f>
        <v>2.31</v>
      </c>
      <c r="AD9" s="5"/>
      <c r="AE9" s="5"/>
      <c r="AF9" s="5"/>
      <c r="AG9" s="50">
        <f>(B9-VLOOKUP([1]交易计划及执行表!$A$22,[1]交易计划及执行表!$A$4:$BL10006,6,FALSE))/VLOOKUP([1]交易计划及执行表!$A$22,[1]交易计划及执行表!$A$4:$BL10006,6,FALSE)</f>
        <v>0.109462915601023</v>
      </c>
      <c r="AH9" s="62" t="str">
        <f>IF(AG9-((VLOOKUP([1]交易计划及执行表!$A$22,[1]交易计划及执行表!$A$4:$BL10008,6,FALSE)-VLOOKUP([1]交易计划及执行表!$A$22,[1]交易计划及执行表!$A$4:$BL10008,18,FALSE))/VLOOKUP([1]交易计划及执行表!$A$22,[1]交易计划及执行表!$A$4:$BL10008,6,FALSE))*2&gt;0,"是","否")</f>
        <v>否</v>
      </c>
      <c r="AI9" s="63">
        <f>IF(AND(H9-VLOOKUP([1]交易计划及执行表!$A$22,[1]交易计划及执行表!$A$4:$AF10006,6,FALSE)&gt;0,H9&gt;H8),H9,AI8)</f>
        <v>35.6</v>
      </c>
      <c r="AJ9" s="64">
        <f>(AI9-VLOOKUP([1]交易计划及执行表!$A$22,[1]交易计划及执行表!$A$4:$BL10006,6,FALSE))*VLOOKUP([1]交易计划及执行表!$A$22,[1]交易计划及执行表!$A$4:$BL10006,7,FALSE)</f>
        <v>-350</v>
      </c>
      <c r="AK9" s="20" t="s">
        <v>48</v>
      </c>
    </row>
    <row r="10" ht="18" spans="1:37">
      <c r="A10" s="12">
        <v>44527</v>
      </c>
      <c r="B10" s="10">
        <v>42.28</v>
      </c>
      <c r="C10" s="10">
        <v>43.19</v>
      </c>
      <c r="D10" s="10">
        <v>43.76</v>
      </c>
      <c r="E10" s="10">
        <v>41.81</v>
      </c>
      <c r="F10" s="10">
        <v>9.0042</v>
      </c>
      <c r="G10" s="10">
        <v>38.97</v>
      </c>
      <c r="H10" s="10">
        <v>36.54</v>
      </c>
      <c r="I10" s="10">
        <v>16.89</v>
      </c>
      <c r="J10" s="25">
        <f>IF(B10&gt;(D10-(D10-E10)/2),1,-1)</f>
        <v>-1</v>
      </c>
      <c r="K10" s="23">
        <f>(B10-B9)/B9</f>
        <v>-0.0253573075149839</v>
      </c>
      <c r="L10" s="24"/>
      <c r="M10" s="24"/>
      <c r="N10" s="27">
        <f>COUNTIF(K6:K10,"&gt;0")/5</f>
        <v>0.4</v>
      </c>
      <c r="O10" s="24"/>
      <c r="P10" s="28">
        <f>COUNTIF(J6:J10,"&gt;0")/5</f>
        <v>0.8</v>
      </c>
      <c r="Q10" s="24"/>
      <c r="R10" s="24"/>
      <c r="S10" s="24"/>
      <c r="T10" s="24"/>
      <c r="U10" s="40" t="str">
        <f>IF(B10&lt;G10,"是","否")</f>
        <v>否</v>
      </c>
      <c r="V10" s="24"/>
      <c r="W10" s="24"/>
      <c r="X10" s="42" t="s">
        <v>47</v>
      </c>
      <c r="Y10" s="47">
        <f>$I10/$I$6</f>
        <v>1.18526315789474</v>
      </c>
      <c r="Z10" s="50">
        <f>(B10-B6)/B6</f>
        <v>0.0398425971470734</v>
      </c>
      <c r="AA10" s="5"/>
      <c r="AB10" s="5"/>
      <c r="AC10" s="10">
        <f>D10-E10</f>
        <v>1.95</v>
      </c>
      <c r="AD10" s="5"/>
      <c r="AE10" s="5"/>
      <c r="AF10" s="5"/>
      <c r="AG10" s="50">
        <f>(B10-VLOOKUP([1]交易计划及执行表!$A$22,[1]交易计划及执行表!$A$4:$BL10007,6,FALSE))/VLOOKUP([1]交易计划及执行表!$A$22,[1]交易计划及执行表!$A$4:$BL10007,6,FALSE)</f>
        <v>0.0813299232736573</v>
      </c>
      <c r="AH10" s="62" t="str">
        <f>IF(AG10-((VLOOKUP([1]交易计划及执行表!$A$22,[1]交易计划及执行表!$A$4:$BL10009,6,FALSE)-VLOOKUP([1]交易计划及执行表!$A$22,[1]交易计划及执行表!$A$4:$BL10009,18,FALSE))/VLOOKUP([1]交易计划及执行表!$A$22,[1]交易计划及执行表!$A$4:$BL10009,6,FALSE))*2&gt;0,"是","否")</f>
        <v>否</v>
      </c>
      <c r="AI10" s="63">
        <f>IF(AND(H10-VLOOKUP([1]交易计划及执行表!$A$22,[1]交易计划及执行表!$A$4:$AF10007,6,FALSE)&gt;0,H10&gt;H9),H10,AI9)</f>
        <v>35.6</v>
      </c>
      <c r="AJ10" s="64">
        <f>(AI10-VLOOKUP([1]交易计划及执行表!$A$22,[1]交易计划及执行表!$A$4:$BL10007,6,FALSE))*VLOOKUP([1]交易计划及执行表!$A$22,[1]交易计划及执行表!$A$4:$BL10007,7,FALSE)</f>
        <v>-350</v>
      </c>
      <c r="AK10" s="20" t="s">
        <v>48</v>
      </c>
    </row>
    <row r="11" ht="18" spans="1:37">
      <c r="A11" s="12">
        <v>44528</v>
      </c>
      <c r="B11" s="10">
        <v>42.88</v>
      </c>
      <c r="C11" s="10">
        <v>42.66</v>
      </c>
      <c r="D11" s="10">
        <v>43.34</v>
      </c>
      <c r="E11" s="10">
        <v>42.17</v>
      </c>
      <c r="F11" s="10">
        <v>5.7584</v>
      </c>
      <c r="G11" s="10">
        <v>39.34</v>
      </c>
      <c r="H11" s="10">
        <v>36.79</v>
      </c>
      <c r="I11" s="10">
        <v>16.46</v>
      </c>
      <c r="J11" s="20">
        <f>IF(B11&gt;(D11-(D11-E11)/2),1,-1)</f>
        <v>1</v>
      </c>
      <c r="K11" s="23">
        <f>(B11-B10)/B10</f>
        <v>0.0141911069063387</v>
      </c>
      <c r="L11" s="24"/>
      <c r="M11" s="24"/>
      <c r="N11" s="27">
        <f>COUNTIF(K7:K11,"&gt;0")/5</f>
        <v>0.6</v>
      </c>
      <c r="O11" s="24"/>
      <c r="P11" s="24"/>
      <c r="Q11" s="24"/>
      <c r="R11" s="24"/>
      <c r="S11" s="24"/>
      <c r="T11" s="24"/>
      <c r="U11" s="40" t="str">
        <f>IF(B11&lt;G11,"是","否")</f>
        <v>否</v>
      </c>
      <c r="V11" s="24"/>
      <c r="W11" s="24"/>
      <c r="X11" s="42" t="s">
        <v>47</v>
      </c>
      <c r="Y11" s="47">
        <f>$I11/$I$6</f>
        <v>1.15508771929825</v>
      </c>
      <c r="Z11" s="50">
        <f>(B11-B7)/B7</f>
        <v>0.0216821539194664</v>
      </c>
      <c r="AA11" s="5"/>
      <c r="AB11" s="5"/>
      <c r="AC11" s="10">
        <f>D11-E11</f>
        <v>1.17</v>
      </c>
      <c r="AD11" s="5"/>
      <c r="AE11" s="5"/>
      <c r="AF11" s="5"/>
      <c r="AG11" s="50">
        <f>(B11-VLOOKUP([1]交易计划及执行表!$A$22,[1]交易计划及执行表!$A$4:$BL10008,6,FALSE))/VLOOKUP([1]交易计划及执行表!$A$22,[1]交易计划及执行表!$A$4:$BL10008,6,FALSE)</f>
        <v>0.0966751918158568</v>
      </c>
      <c r="AH11" s="62" t="str">
        <f>IF(AG11-((VLOOKUP([1]交易计划及执行表!$A$22,[1]交易计划及执行表!$A$4:$BL10010,6,FALSE)-VLOOKUP([1]交易计划及执行表!$A$22,[1]交易计划及执行表!$A$4:$BL10010,18,FALSE))/VLOOKUP([1]交易计划及执行表!$A$22,[1]交易计划及执行表!$A$4:$BL10010,6,FALSE))*2&gt;0,"是","否")</f>
        <v>否</v>
      </c>
      <c r="AI11" s="63">
        <f>IF(AND(H11-VLOOKUP([1]交易计划及执行表!$A$22,[1]交易计划及执行表!$A$4:$AF10008,6,FALSE)&gt;0,H11&gt;H10),H11,AI10)</f>
        <v>35.6</v>
      </c>
      <c r="AJ11" s="64">
        <f>(AI11-VLOOKUP([1]交易计划及执行表!$A$22,[1]交易计划及执行表!$A$4:$BL10008,6,FALSE))*VLOOKUP([1]交易计划及执行表!$A$22,[1]交易计划及执行表!$A$4:$BL10008,7,FALSE)</f>
        <v>-350</v>
      </c>
      <c r="AK11" s="20" t="s">
        <v>48</v>
      </c>
    </row>
    <row r="12" spans="1:37">
      <c r="A12" s="12">
        <v>44529</v>
      </c>
      <c r="B12" s="10"/>
      <c r="C12" s="10"/>
      <c r="D12" s="10"/>
      <c r="E12" s="10"/>
      <c r="F12" s="10"/>
      <c r="G12" s="10"/>
      <c r="H12" s="10"/>
      <c r="I12" s="1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51"/>
      <c r="Z12" s="5"/>
      <c r="AA12" s="5"/>
      <c r="AB12" s="5"/>
      <c r="AC12" s="58"/>
      <c r="AD12" s="5"/>
      <c r="AE12" s="5"/>
      <c r="AF12" s="5"/>
      <c r="AG12" s="65"/>
      <c r="AH12" s="65"/>
      <c r="AI12" s="66"/>
      <c r="AK12" s="5"/>
    </row>
    <row r="13" spans="1:37">
      <c r="A13" s="12">
        <v>44530</v>
      </c>
      <c r="B13" s="10"/>
      <c r="C13" s="10"/>
      <c r="D13" s="10"/>
      <c r="E13" s="10"/>
      <c r="F13" s="10"/>
      <c r="G13" s="10"/>
      <c r="H13" s="10"/>
      <c r="I13" s="1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51"/>
      <c r="Z13" s="5"/>
      <c r="AA13" s="5"/>
      <c r="AB13" s="5"/>
      <c r="AC13" s="58"/>
      <c r="AD13" s="5"/>
      <c r="AE13" s="5"/>
      <c r="AF13" s="5"/>
      <c r="AG13" s="65"/>
      <c r="AH13" s="65"/>
      <c r="AI13" s="66"/>
      <c r="AK13" s="5"/>
    </row>
    <row r="14" spans="1:37">
      <c r="A14" s="12">
        <v>44531</v>
      </c>
      <c r="B14" s="10"/>
      <c r="C14" s="10"/>
      <c r="D14" s="10"/>
      <c r="E14" s="10"/>
      <c r="F14" s="10"/>
      <c r="G14" s="10"/>
      <c r="H14" s="10"/>
      <c r="I14" s="1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51"/>
      <c r="Z14" s="5"/>
      <c r="AA14" s="5"/>
      <c r="AB14" s="5"/>
      <c r="AC14" s="58"/>
      <c r="AD14" s="5"/>
      <c r="AE14" s="5"/>
      <c r="AF14" s="5"/>
      <c r="AG14" s="65"/>
      <c r="AH14" s="65"/>
      <c r="AI14" s="66"/>
      <c r="AK14" s="5"/>
    </row>
    <row r="15" spans="1:37">
      <c r="A15" s="12">
        <v>44532</v>
      </c>
      <c r="B15" s="10"/>
      <c r="C15" s="10"/>
      <c r="D15" s="10"/>
      <c r="E15" s="10"/>
      <c r="F15" s="10"/>
      <c r="G15" s="10"/>
      <c r="H15" s="10"/>
      <c r="I15" s="1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51"/>
      <c r="Z15" s="5"/>
      <c r="AA15" s="5"/>
      <c r="AB15" s="5"/>
      <c r="AC15" s="58"/>
      <c r="AD15" s="5"/>
      <c r="AE15" s="5"/>
      <c r="AF15" s="5"/>
      <c r="AG15" s="65"/>
      <c r="AH15" s="65"/>
      <c r="AI15" s="66"/>
      <c r="AK15" s="5"/>
    </row>
    <row r="16" spans="1:37">
      <c r="A16" s="12">
        <v>44533</v>
      </c>
      <c r="B16" s="10"/>
      <c r="C16" s="10"/>
      <c r="D16" s="10"/>
      <c r="E16" s="10"/>
      <c r="F16" s="10"/>
      <c r="G16" s="10"/>
      <c r="H16" s="10"/>
      <c r="I16" s="1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51"/>
      <c r="Z16" s="5"/>
      <c r="AA16" s="5"/>
      <c r="AB16" s="5"/>
      <c r="AC16" s="58"/>
      <c r="AD16" s="5"/>
      <c r="AE16" s="5"/>
      <c r="AF16" s="5"/>
      <c r="AG16" s="65"/>
      <c r="AH16" s="65"/>
      <c r="AI16" s="66"/>
      <c r="AK16" s="5"/>
    </row>
    <row r="17" spans="1:37">
      <c r="A17" s="12">
        <v>44534</v>
      </c>
      <c r="B17" s="10"/>
      <c r="C17" s="10"/>
      <c r="D17" s="10"/>
      <c r="E17" s="10"/>
      <c r="F17" s="10"/>
      <c r="G17" s="10"/>
      <c r="H17" s="10"/>
      <c r="I17" s="1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51"/>
      <c r="Z17" s="5"/>
      <c r="AA17" s="5"/>
      <c r="AB17" s="5"/>
      <c r="AC17" s="58"/>
      <c r="AD17" s="5"/>
      <c r="AE17" s="5"/>
      <c r="AF17" s="5"/>
      <c r="AG17" s="65"/>
      <c r="AH17" s="65"/>
      <c r="AI17" s="66"/>
      <c r="AK17" s="5"/>
    </row>
    <row r="18" spans="1:37">
      <c r="A18" s="12">
        <v>44535</v>
      </c>
      <c r="B18" s="10"/>
      <c r="C18" s="10"/>
      <c r="D18" s="10"/>
      <c r="E18" s="10"/>
      <c r="F18" s="10"/>
      <c r="G18" s="10"/>
      <c r="H18" s="10"/>
      <c r="I18" s="1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51"/>
      <c r="Z18" s="5"/>
      <c r="AA18" s="5"/>
      <c r="AB18" s="5"/>
      <c r="AC18" s="58"/>
      <c r="AD18" s="5"/>
      <c r="AE18" s="5"/>
      <c r="AF18" s="5"/>
      <c r="AG18" s="65"/>
      <c r="AH18" s="65"/>
      <c r="AI18" s="66"/>
      <c r="AK18" s="5"/>
    </row>
    <row r="19" spans="1:37">
      <c r="A19" s="12">
        <v>44536</v>
      </c>
      <c r="B19" s="10"/>
      <c r="C19" s="10"/>
      <c r="D19" s="10"/>
      <c r="E19" s="10"/>
      <c r="F19" s="10"/>
      <c r="G19" s="10"/>
      <c r="H19" s="10"/>
      <c r="I19" s="1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51"/>
      <c r="Z19" s="5"/>
      <c r="AA19" s="5"/>
      <c r="AB19" s="5"/>
      <c r="AC19" s="58"/>
      <c r="AD19" s="5"/>
      <c r="AE19" s="5"/>
      <c r="AF19" s="5"/>
      <c r="AG19" s="65"/>
      <c r="AH19" s="65"/>
      <c r="AI19" s="66"/>
      <c r="AK19" s="5"/>
    </row>
    <row r="20" spans="1:37">
      <c r="A20" s="12">
        <v>44537</v>
      </c>
      <c r="B20" s="10"/>
      <c r="C20" s="10"/>
      <c r="D20" s="10"/>
      <c r="E20" s="10"/>
      <c r="F20" s="10"/>
      <c r="G20" s="10"/>
      <c r="H20" s="10"/>
      <c r="I20" s="10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51"/>
      <c r="Z20" s="5"/>
      <c r="AA20" s="5"/>
      <c r="AB20" s="5"/>
      <c r="AC20" s="58"/>
      <c r="AD20" s="5"/>
      <c r="AE20" s="5"/>
      <c r="AF20" s="5"/>
      <c r="AG20" s="65"/>
      <c r="AH20" s="65"/>
      <c r="AI20" s="66"/>
      <c r="AK20" s="5"/>
    </row>
    <row r="21" spans="1:37">
      <c r="A21" s="12">
        <v>44538</v>
      </c>
      <c r="B21" s="10"/>
      <c r="C21" s="10"/>
      <c r="D21" s="10"/>
      <c r="E21" s="10"/>
      <c r="F21" s="10"/>
      <c r="G21" s="10"/>
      <c r="H21" s="10"/>
      <c r="I21" s="10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51"/>
      <c r="Z21" s="5"/>
      <c r="AA21" s="5"/>
      <c r="AB21" s="5"/>
      <c r="AC21" s="58"/>
      <c r="AD21" s="5"/>
      <c r="AE21" s="5"/>
      <c r="AF21" s="5"/>
      <c r="AG21" s="65"/>
      <c r="AH21" s="65"/>
      <c r="AI21" s="66"/>
      <c r="AK21" s="5"/>
    </row>
    <row r="22" spans="1:37">
      <c r="A22" s="12">
        <v>44539</v>
      </c>
      <c r="B22" s="10"/>
      <c r="C22" s="10"/>
      <c r="D22" s="10"/>
      <c r="E22" s="10"/>
      <c r="F22" s="10"/>
      <c r="G22" s="10"/>
      <c r="H22" s="10"/>
      <c r="I22" s="10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51"/>
      <c r="Z22" s="5"/>
      <c r="AA22" s="5"/>
      <c r="AB22" s="5"/>
      <c r="AC22" s="58"/>
      <c r="AD22" s="5"/>
      <c r="AE22" s="5"/>
      <c r="AF22" s="5"/>
      <c r="AG22" s="65"/>
      <c r="AH22" s="65"/>
      <c r="AI22" s="66"/>
      <c r="AK22" s="5"/>
    </row>
    <row r="23" spans="1:37">
      <c r="A23" s="12">
        <v>44540</v>
      </c>
      <c r="B23" s="10"/>
      <c r="C23" s="10"/>
      <c r="D23" s="10"/>
      <c r="E23" s="10"/>
      <c r="F23" s="10"/>
      <c r="G23" s="10"/>
      <c r="H23" s="10"/>
      <c r="I23" s="10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51"/>
      <c r="Z23" s="5"/>
      <c r="AA23" s="5"/>
      <c r="AB23" s="5"/>
      <c r="AC23" s="58"/>
      <c r="AD23" s="5"/>
      <c r="AE23" s="5"/>
      <c r="AF23" s="5"/>
      <c r="AG23" s="65"/>
      <c r="AH23" s="65"/>
      <c r="AI23" s="66"/>
      <c r="AK23" s="5"/>
    </row>
    <row r="24" spans="1:37">
      <c r="A24" s="12">
        <v>44541</v>
      </c>
      <c r="B24" s="10"/>
      <c r="C24" s="10"/>
      <c r="D24" s="10"/>
      <c r="E24" s="10"/>
      <c r="F24" s="10"/>
      <c r="G24" s="10"/>
      <c r="H24" s="10"/>
      <c r="I24" s="10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51"/>
      <c r="Z24" s="5"/>
      <c r="AA24" s="5"/>
      <c r="AB24" s="5"/>
      <c r="AC24" s="58"/>
      <c r="AD24" s="5"/>
      <c r="AE24" s="5"/>
      <c r="AF24" s="5"/>
      <c r="AG24" s="65"/>
      <c r="AH24" s="65"/>
      <c r="AI24" s="66"/>
      <c r="AK24" s="5"/>
    </row>
    <row r="25" spans="1:37">
      <c r="A25" s="12">
        <v>44542</v>
      </c>
      <c r="B25" s="10"/>
      <c r="C25" s="10"/>
      <c r="D25" s="10"/>
      <c r="E25" s="10"/>
      <c r="F25" s="10"/>
      <c r="G25" s="10"/>
      <c r="H25" s="10"/>
      <c r="I25" s="10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51"/>
      <c r="Z25" s="5"/>
      <c r="AA25" s="5"/>
      <c r="AB25" s="5"/>
      <c r="AC25" s="58"/>
      <c r="AD25" s="5"/>
      <c r="AE25" s="5"/>
      <c r="AF25" s="5"/>
      <c r="AG25" s="65"/>
      <c r="AH25" s="65"/>
      <c r="AI25" s="66"/>
      <c r="AK25" s="5"/>
    </row>
    <row r="26" spans="1:37">
      <c r="A26" s="12">
        <v>44543</v>
      </c>
      <c r="B26" s="10"/>
      <c r="C26" s="10"/>
      <c r="D26" s="10"/>
      <c r="E26" s="10"/>
      <c r="F26" s="10"/>
      <c r="G26" s="10"/>
      <c r="H26" s="10"/>
      <c r="I26" s="10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51"/>
      <c r="Z26" s="5"/>
      <c r="AA26" s="5"/>
      <c r="AB26" s="5"/>
      <c r="AC26" s="58"/>
      <c r="AD26" s="5"/>
      <c r="AE26" s="5"/>
      <c r="AF26" s="5"/>
      <c r="AG26" s="65"/>
      <c r="AH26" s="65"/>
      <c r="AI26" s="66"/>
      <c r="AK26" s="5"/>
    </row>
    <row r="27" spans="1:37">
      <c r="A27" s="12">
        <v>44544</v>
      </c>
      <c r="B27" s="10"/>
      <c r="C27" s="10"/>
      <c r="D27" s="10"/>
      <c r="E27" s="10"/>
      <c r="F27" s="10"/>
      <c r="G27" s="10"/>
      <c r="H27" s="10"/>
      <c r="I27" s="10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51"/>
      <c r="Z27" s="5"/>
      <c r="AA27" s="5"/>
      <c r="AB27" s="5"/>
      <c r="AC27" s="58"/>
      <c r="AD27" s="5"/>
      <c r="AE27" s="5"/>
      <c r="AF27" s="5"/>
      <c r="AG27" s="65"/>
      <c r="AH27" s="65"/>
      <c r="AI27" s="66"/>
      <c r="AK27" s="5"/>
    </row>
    <row r="28" spans="1:37">
      <c r="A28" s="12">
        <v>44545</v>
      </c>
      <c r="B28" s="10"/>
      <c r="C28" s="10"/>
      <c r="D28" s="10"/>
      <c r="E28" s="10"/>
      <c r="F28" s="10"/>
      <c r="G28" s="10"/>
      <c r="H28" s="10"/>
      <c r="I28" s="10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5"/>
      <c r="AA28" s="5"/>
      <c r="AB28" s="5"/>
      <c r="AC28" s="58"/>
      <c r="AD28" s="5"/>
      <c r="AE28" s="5"/>
      <c r="AF28" s="5"/>
      <c r="AG28" s="65"/>
      <c r="AH28" s="65"/>
      <c r="AI28" s="66"/>
      <c r="AK28" s="5"/>
    </row>
    <row r="29" spans="1:37">
      <c r="A29" s="12">
        <v>44546</v>
      </c>
      <c r="B29" s="10"/>
      <c r="C29" s="10"/>
      <c r="D29" s="10"/>
      <c r="E29" s="10"/>
      <c r="F29" s="10"/>
      <c r="G29" s="10"/>
      <c r="H29" s="10"/>
      <c r="I29" s="10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5"/>
      <c r="AA29" s="5"/>
      <c r="AB29" s="5"/>
      <c r="AC29" s="58"/>
      <c r="AD29" s="5"/>
      <c r="AE29" s="5"/>
      <c r="AF29" s="5"/>
      <c r="AG29" s="65"/>
      <c r="AH29" s="65"/>
      <c r="AI29" s="66"/>
      <c r="AK29" s="5"/>
    </row>
    <row r="30" spans="1:37">
      <c r="A30" s="12">
        <v>44547</v>
      </c>
      <c r="B30" s="10"/>
      <c r="C30" s="10"/>
      <c r="D30" s="10"/>
      <c r="E30" s="10"/>
      <c r="F30" s="10"/>
      <c r="G30" s="10"/>
      <c r="H30" s="10"/>
      <c r="I30" s="10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5"/>
      <c r="AA30" s="5"/>
      <c r="AB30" s="5"/>
      <c r="AC30" s="58"/>
      <c r="AD30" s="5"/>
      <c r="AE30" s="5"/>
      <c r="AF30" s="5"/>
      <c r="AG30" s="65"/>
      <c r="AH30" s="65"/>
      <c r="AI30" s="66"/>
      <c r="AK30" s="5"/>
    </row>
    <row r="31" spans="1:37">
      <c r="A31" s="12">
        <v>44548</v>
      </c>
      <c r="B31" s="10"/>
      <c r="C31" s="10"/>
      <c r="D31" s="10"/>
      <c r="E31" s="10"/>
      <c r="F31" s="10"/>
      <c r="G31" s="10"/>
      <c r="H31" s="10"/>
      <c r="I31" s="10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5"/>
      <c r="AA31" s="5"/>
      <c r="AB31" s="5"/>
      <c r="AC31" s="58"/>
      <c r="AD31" s="5"/>
      <c r="AE31" s="5"/>
      <c r="AF31" s="5"/>
      <c r="AG31" s="65"/>
      <c r="AH31" s="65"/>
      <c r="AI31" s="66"/>
      <c r="AK31" s="5"/>
    </row>
    <row r="32" spans="1:37">
      <c r="A32" s="12">
        <v>44549</v>
      </c>
      <c r="B32" s="10"/>
      <c r="C32" s="10"/>
      <c r="D32" s="10"/>
      <c r="E32" s="10"/>
      <c r="F32" s="10"/>
      <c r="G32" s="10"/>
      <c r="H32" s="10"/>
      <c r="I32" s="10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5"/>
      <c r="AA32" s="5"/>
      <c r="AB32" s="5"/>
      <c r="AC32" s="58"/>
      <c r="AD32" s="5"/>
      <c r="AE32" s="5"/>
      <c r="AF32" s="5"/>
      <c r="AG32" s="65"/>
      <c r="AH32" s="65"/>
      <c r="AI32" s="66"/>
      <c r="AK32" s="5"/>
    </row>
    <row r="33" spans="1:37">
      <c r="A33" s="12">
        <v>44550</v>
      </c>
      <c r="B33" s="10"/>
      <c r="C33" s="10"/>
      <c r="D33" s="10"/>
      <c r="E33" s="10"/>
      <c r="F33" s="10"/>
      <c r="G33" s="10"/>
      <c r="H33" s="10"/>
      <c r="I33" s="10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5"/>
      <c r="AA33" s="5"/>
      <c r="AB33" s="5"/>
      <c r="AC33" s="58"/>
      <c r="AD33" s="5"/>
      <c r="AE33" s="5"/>
      <c r="AF33" s="5"/>
      <c r="AG33" s="65"/>
      <c r="AH33" s="65"/>
      <c r="AI33" s="66"/>
      <c r="AK33" s="5"/>
    </row>
    <row r="34" spans="1:37">
      <c r="A34" s="12">
        <v>44551</v>
      </c>
      <c r="B34" s="10"/>
      <c r="C34" s="10"/>
      <c r="D34" s="10"/>
      <c r="E34" s="10"/>
      <c r="F34" s="10"/>
      <c r="G34" s="10"/>
      <c r="H34" s="10"/>
      <c r="I34" s="10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5"/>
      <c r="AA34" s="5"/>
      <c r="AB34" s="5"/>
      <c r="AC34" s="58"/>
      <c r="AD34" s="5"/>
      <c r="AE34" s="5"/>
      <c r="AF34" s="5"/>
      <c r="AG34" s="65"/>
      <c r="AH34" s="65"/>
      <c r="AI34" s="66"/>
      <c r="AK34" s="5"/>
    </row>
    <row r="35" spans="1:37">
      <c r="A35" s="12">
        <v>44552</v>
      </c>
      <c r="B35" s="10"/>
      <c r="C35" s="10"/>
      <c r="D35" s="10"/>
      <c r="E35" s="10"/>
      <c r="F35" s="10"/>
      <c r="G35" s="10"/>
      <c r="H35" s="10"/>
      <c r="I35" s="10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5"/>
      <c r="AA35" s="5"/>
      <c r="AB35" s="5"/>
      <c r="AC35" s="58"/>
      <c r="AD35" s="5"/>
      <c r="AE35" s="5"/>
      <c r="AF35" s="5"/>
      <c r="AG35" s="65"/>
      <c r="AH35" s="65"/>
      <c r="AI35" s="66"/>
      <c r="AK35" s="5"/>
    </row>
    <row r="36" spans="1:37">
      <c r="A36" s="12">
        <v>44553</v>
      </c>
      <c r="B36" s="10"/>
      <c r="C36" s="10"/>
      <c r="D36" s="10"/>
      <c r="E36" s="10"/>
      <c r="F36" s="10"/>
      <c r="G36" s="10"/>
      <c r="H36" s="10"/>
      <c r="I36" s="10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5"/>
      <c r="AA36" s="5"/>
      <c r="AB36" s="5"/>
      <c r="AC36" s="58"/>
      <c r="AD36" s="5"/>
      <c r="AE36" s="5"/>
      <c r="AF36" s="5"/>
      <c r="AG36" s="65"/>
      <c r="AH36" s="65"/>
      <c r="AI36" s="66"/>
      <c r="AK36" s="5"/>
    </row>
    <row r="37" spans="1:37">
      <c r="A37" s="12">
        <v>44554</v>
      </c>
      <c r="B37" s="10"/>
      <c r="C37" s="10"/>
      <c r="D37" s="10"/>
      <c r="E37" s="10"/>
      <c r="F37" s="10"/>
      <c r="G37" s="10"/>
      <c r="H37" s="10"/>
      <c r="I37" s="10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5"/>
      <c r="AA37" s="5"/>
      <c r="AB37" s="5"/>
      <c r="AC37" s="58"/>
      <c r="AD37" s="5"/>
      <c r="AE37" s="5"/>
      <c r="AF37" s="5"/>
      <c r="AG37" s="65"/>
      <c r="AH37" s="65"/>
      <c r="AI37" s="66"/>
      <c r="AK37" s="5"/>
    </row>
    <row r="38" spans="1:37">
      <c r="A38" s="12">
        <v>44555</v>
      </c>
      <c r="B38" s="10"/>
      <c r="C38" s="10"/>
      <c r="D38" s="10"/>
      <c r="E38" s="10"/>
      <c r="F38" s="10"/>
      <c r="G38" s="10"/>
      <c r="H38" s="10"/>
      <c r="I38" s="10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5"/>
      <c r="AA38" s="5"/>
      <c r="AB38" s="5"/>
      <c r="AC38" s="58"/>
      <c r="AD38" s="5"/>
      <c r="AE38" s="5"/>
      <c r="AF38" s="5"/>
      <c r="AG38" s="65"/>
      <c r="AH38" s="65"/>
      <c r="AI38" s="66"/>
      <c r="AK38" s="5"/>
    </row>
    <row r="39" spans="1:37">
      <c r="A39" s="12">
        <v>44556</v>
      </c>
      <c r="B39" s="10"/>
      <c r="C39" s="10"/>
      <c r="D39" s="10"/>
      <c r="E39" s="10"/>
      <c r="F39" s="10"/>
      <c r="G39" s="10"/>
      <c r="H39" s="10"/>
      <c r="I39" s="10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5"/>
      <c r="AA39" s="5"/>
      <c r="AB39" s="5"/>
      <c r="AC39" s="58"/>
      <c r="AD39" s="5"/>
      <c r="AE39" s="5"/>
      <c r="AF39" s="5"/>
      <c r="AG39" s="65"/>
      <c r="AH39" s="65"/>
      <c r="AI39" s="66"/>
      <c r="AK39" s="5"/>
    </row>
    <row r="40" spans="1:37">
      <c r="A40" s="12">
        <v>44557</v>
      </c>
      <c r="B40" s="10"/>
      <c r="C40" s="10"/>
      <c r="D40" s="10"/>
      <c r="E40" s="10"/>
      <c r="F40" s="10"/>
      <c r="G40" s="10"/>
      <c r="H40" s="10"/>
      <c r="I40" s="10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5"/>
      <c r="AA40" s="5"/>
      <c r="AB40" s="5"/>
      <c r="AC40" s="58"/>
      <c r="AD40" s="5"/>
      <c r="AE40" s="5"/>
      <c r="AF40" s="5"/>
      <c r="AG40" s="65"/>
      <c r="AH40" s="65"/>
      <c r="AI40" s="66"/>
      <c r="AK40" s="5"/>
    </row>
    <row r="41" spans="1:37">
      <c r="A41" s="12">
        <v>44558</v>
      </c>
      <c r="B41" s="10"/>
      <c r="C41" s="10"/>
      <c r="D41" s="10"/>
      <c r="E41" s="10"/>
      <c r="F41" s="10"/>
      <c r="G41" s="10"/>
      <c r="H41" s="10"/>
      <c r="I41" s="10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5"/>
      <c r="AA41" s="5"/>
      <c r="AB41" s="5"/>
      <c r="AC41" s="58"/>
      <c r="AD41" s="5"/>
      <c r="AE41" s="5"/>
      <c r="AF41" s="5"/>
      <c r="AG41" s="65"/>
      <c r="AH41" s="65"/>
      <c r="AI41" s="66"/>
      <c r="AK41" s="5"/>
    </row>
    <row r="42" spans="1:37">
      <c r="A42" s="12">
        <v>44559</v>
      </c>
      <c r="B42" s="10"/>
      <c r="C42" s="10"/>
      <c r="D42" s="10"/>
      <c r="E42" s="10"/>
      <c r="F42" s="10"/>
      <c r="G42" s="10"/>
      <c r="H42" s="10"/>
      <c r="I42" s="10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5"/>
      <c r="AA42" s="5"/>
      <c r="AB42" s="5"/>
      <c r="AC42" s="58"/>
      <c r="AD42" s="5"/>
      <c r="AE42" s="5"/>
      <c r="AF42" s="5"/>
      <c r="AG42" s="65"/>
      <c r="AH42" s="65"/>
      <c r="AI42" s="66"/>
      <c r="AK42" s="5"/>
    </row>
    <row r="43" spans="1:37">
      <c r="A43" s="12">
        <v>44560</v>
      </c>
      <c r="B43" s="10"/>
      <c r="C43" s="10"/>
      <c r="D43" s="10"/>
      <c r="E43" s="10"/>
      <c r="F43" s="10"/>
      <c r="G43" s="10"/>
      <c r="H43" s="10"/>
      <c r="I43" s="10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5"/>
      <c r="AA43" s="5"/>
      <c r="AB43" s="5"/>
      <c r="AC43" s="58"/>
      <c r="AD43" s="5"/>
      <c r="AE43" s="5"/>
      <c r="AF43" s="5"/>
      <c r="AG43" s="65"/>
      <c r="AH43" s="65"/>
      <c r="AI43" s="66"/>
      <c r="AK43" s="5"/>
    </row>
    <row r="44" spans="1:37">
      <c r="A44" s="12">
        <v>44561</v>
      </c>
      <c r="B44" s="10"/>
      <c r="C44" s="10"/>
      <c r="D44" s="10"/>
      <c r="E44" s="10"/>
      <c r="F44" s="10"/>
      <c r="G44" s="10"/>
      <c r="H44" s="10"/>
      <c r="I44" s="10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5"/>
      <c r="AA44" s="5"/>
      <c r="AB44" s="5"/>
      <c r="AC44" s="58"/>
      <c r="AD44" s="5"/>
      <c r="AE44" s="5"/>
      <c r="AF44" s="5"/>
      <c r="AG44" s="65"/>
      <c r="AH44" s="65"/>
      <c r="AI44" s="66"/>
      <c r="AK44" s="5"/>
    </row>
    <row r="45" spans="1:37">
      <c r="A45" s="12">
        <v>44562</v>
      </c>
      <c r="B45" s="10"/>
      <c r="C45" s="10"/>
      <c r="D45" s="10"/>
      <c r="E45" s="10"/>
      <c r="F45" s="10"/>
      <c r="G45" s="10"/>
      <c r="H45" s="10"/>
      <c r="I45" s="10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5"/>
      <c r="AA45" s="5"/>
      <c r="AB45" s="5"/>
      <c r="AC45" s="58"/>
      <c r="AD45" s="5"/>
      <c r="AE45" s="5"/>
      <c r="AF45" s="5"/>
      <c r="AG45" s="65"/>
      <c r="AH45" s="65"/>
      <c r="AI45" s="66"/>
      <c r="AK45" s="5"/>
    </row>
    <row r="46" spans="1:37">
      <c r="A46" s="12">
        <v>44563</v>
      </c>
      <c r="B46" s="10"/>
      <c r="C46" s="10"/>
      <c r="D46" s="10"/>
      <c r="E46" s="10"/>
      <c r="F46" s="10"/>
      <c r="G46" s="10"/>
      <c r="H46" s="10"/>
      <c r="I46" s="10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5"/>
      <c r="AA46" s="5"/>
      <c r="AB46" s="5"/>
      <c r="AC46" s="58"/>
      <c r="AD46" s="5"/>
      <c r="AE46" s="5"/>
      <c r="AF46" s="5"/>
      <c r="AG46" s="65"/>
      <c r="AH46" s="65"/>
      <c r="AI46" s="66"/>
      <c r="AK46" s="5"/>
    </row>
    <row r="47" spans="1:37">
      <c r="A47" s="12">
        <v>44564</v>
      </c>
      <c r="B47" s="10"/>
      <c r="C47" s="10"/>
      <c r="D47" s="10"/>
      <c r="E47" s="10"/>
      <c r="F47" s="10"/>
      <c r="G47" s="10"/>
      <c r="H47" s="10"/>
      <c r="I47" s="10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5"/>
      <c r="AA47" s="5"/>
      <c r="AB47" s="5"/>
      <c r="AC47" s="58"/>
      <c r="AD47" s="5"/>
      <c r="AE47" s="5"/>
      <c r="AF47" s="5"/>
      <c r="AG47" s="65"/>
      <c r="AH47" s="65"/>
      <c r="AI47" s="66"/>
      <c r="AK47" s="5"/>
    </row>
    <row r="48" spans="1:37">
      <c r="A48" s="12">
        <v>44565</v>
      </c>
      <c r="B48" s="10"/>
      <c r="C48" s="10"/>
      <c r="D48" s="10"/>
      <c r="E48" s="10"/>
      <c r="F48" s="10"/>
      <c r="G48" s="10"/>
      <c r="H48" s="10"/>
      <c r="I48" s="10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5"/>
      <c r="AA48" s="5"/>
      <c r="AB48" s="5"/>
      <c r="AC48" s="58"/>
      <c r="AD48" s="5"/>
      <c r="AE48" s="5"/>
      <c r="AF48" s="5"/>
      <c r="AG48" s="65"/>
      <c r="AH48" s="65"/>
      <c r="AI48" s="66"/>
      <c r="AK48" s="5"/>
    </row>
    <row r="49" spans="1:37">
      <c r="A49" s="12">
        <v>44566</v>
      </c>
      <c r="B49" s="10"/>
      <c r="C49" s="10"/>
      <c r="D49" s="10"/>
      <c r="E49" s="10"/>
      <c r="F49" s="10"/>
      <c r="G49" s="10"/>
      <c r="H49" s="10"/>
      <c r="I49" s="10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5"/>
      <c r="AA49" s="5"/>
      <c r="AB49" s="5"/>
      <c r="AC49" s="58"/>
      <c r="AD49" s="5"/>
      <c r="AE49" s="5"/>
      <c r="AF49" s="5"/>
      <c r="AG49" s="65"/>
      <c r="AH49" s="65"/>
      <c r="AI49" s="66"/>
      <c r="AK49" s="5"/>
    </row>
    <row r="50" spans="1:37">
      <c r="A50" s="12">
        <v>44567</v>
      </c>
      <c r="B50" s="10"/>
      <c r="C50" s="10"/>
      <c r="D50" s="10"/>
      <c r="E50" s="10"/>
      <c r="F50" s="10"/>
      <c r="G50" s="10"/>
      <c r="H50" s="10"/>
      <c r="I50" s="10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5"/>
      <c r="AA50" s="5"/>
      <c r="AB50" s="5"/>
      <c r="AC50" s="58"/>
      <c r="AD50" s="5"/>
      <c r="AE50" s="5"/>
      <c r="AF50" s="5"/>
      <c r="AG50" s="65"/>
      <c r="AH50" s="65"/>
      <c r="AI50" s="66"/>
      <c r="AK50" s="5"/>
    </row>
    <row r="51" spans="1:37">
      <c r="A51" s="12">
        <v>44568</v>
      </c>
      <c r="B51" s="10"/>
      <c r="C51" s="10"/>
      <c r="D51" s="10"/>
      <c r="E51" s="10"/>
      <c r="F51" s="10"/>
      <c r="G51" s="10"/>
      <c r="H51" s="10"/>
      <c r="I51" s="10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5"/>
      <c r="AA51" s="5"/>
      <c r="AB51" s="5"/>
      <c r="AC51" s="58"/>
      <c r="AD51" s="5"/>
      <c r="AE51" s="5"/>
      <c r="AF51" s="5"/>
      <c r="AG51" s="65"/>
      <c r="AH51" s="65"/>
      <c r="AI51" s="66"/>
      <c r="AK51" s="5"/>
    </row>
    <row r="52" spans="1:37">
      <c r="A52" s="12">
        <v>44569</v>
      </c>
      <c r="B52" s="10"/>
      <c r="C52" s="10"/>
      <c r="D52" s="10"/>
      <c r="E52" s="10"/>
      <c r="F52" s="10"/>
      <c r="G52" s="10"/>
      <c r="H52" s="10"/>
      <c r="I52" s="10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5"/>
      <c r="AA52" s="5"/>
      <c r="AB52" s="5"/>
      <c r="AC52" s="58"/>
      <c r="AD52" s="5"/>
      <c r="AE52" s="5"/>
      <c r="AF52" s="5"/>
      <c r="AG52" s="65"/>
      <c r="AH52" s="65"/>
      <c r="AI52" s="66"/>
      <c r="AK52" s="5"/>
    </row>
    <row r="53" spans="1:37">
      <c r="A53" s="12">
        <v>44570</v>
      </c>
      <c r="B53" s="10"/>
      <c r="C53" s="10"/>
      <c r="D53" s="10"/>
      <c r="E53" s="10"/>
      <c r="F53" s="10"/>
      <c r="G53" s="10"/>
      <c r="H53" s="10"/>
      <c r="I53" s="10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5"/>
      <c r="AA53" s="5"/>
      <c r="AB53" s="5"/>
      <c r="AC53" s="58"/>
      <c r="AD53" s="5"/>
      <c r="AE53" s="5"/>
      <c r="AF53" s="5"/>
      <c r="AG53" s="65"/>
      <c r="AH53" s="65"/>
      <c r="AI53" s="66"/>
      <c r="AK53" s="5"/>
    </row>
    <row r="54" spans="1:37">
      <c r="A54" s="12">
        <v>44571</v>
      </c>
      <c r="B54" s="10"/>
      <c r="C54" s="10"/>
      <c r="D54" s="10"/>
      <c r="E54" s="10"/>
      <c r="F54" s="10"/>
      <c r="G54" s="10"/>
      <c r="H54" s="10"/>
      <c r="I54" s="10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5"/>
      <c r="AA54" s="5"/>
      <c r="AB54" s="5"/>
      <c r="AC54" s="58"/>
      <c r="AD54" s="5"/>
      <c r="AE54" s="5"/>
      <c r="AF54" s="5"/>
      <c r="AG54" s="65"/>
      <c r="AH54" s="65"/>
      <c r="AI54" s="66"/>
      <c r="AK54" s="5"/>
    </row>
    <row r="55" spans="1:37">
      <c r="A55" s="12">
        <v>44572</v>
      </c>
      <c r="B55" s="10"/>
      <c r="C55" s="10"/>
      <c r="D55" s="10"/>
      <c r="E55" s="10"/>
      <c r="F55" s="10"/>
      <c r="G55" s="10"/>
      <c r="H55" s="10"/>
      <c r="I55" s="10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5"/>
      <c r="AA55" s="5"/>
      <c r="AB55" s="5"/>
      <c r="AC55" s="58"/>
      <c r="AD55" s="5"/>
      <c r="AE55" s="5"/>
      <c r="AF55" s="5"/>
      <c r="AG55" s="65"/>
      <c r="AH55" s="65"/>
      <c r="AI55" s="66"/>
      <c r="AK55" s="5"/>
    </row>
    <row r="56" spans="1:37">
      <c r="A56" s="12">
        <v>44573</v>
      </c>
      <c r="B56" s="10"/>
      <c r="C56" s="10"/>
      <c r="D56" s="10"/>
      <c r="E56" s="10"/>
      <c r="F56" s="10"/>
      <c r="G56" s="10"/>
      <c r="H56" s="10"/>
      <c r="I56" s="10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5"/>
      <c r="AA56" s="5"/>
      <c r="AB56" s="5"/>
      <c r="AC56" s="58"/>
      <c r="AD56" s="5"/>
      <c r="AE56" s="5"/>
      <c r="AF56" s="5"/>
      <c r="AG56" s="65"/>
      <c r="AH56" s="65"/>
      <c r="AI56" s="66"/>
      <c r="AK56" s="5"/>
    </row>
    <row r="57" spans="1:37">
      <c r="A57" s="12">
        <v>44574</v>
      </c>
      <c r="B57" s="10"/>
      <c r="C57" s="10"/>
      <c r="D57" s="10"/>
      <c r="E57" s="10"/>
      <c r="F57" s="10"/>
      <c r="G57" s="10"/>
      <c r="H57" s="10"/>
      <c r="I57" s="10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5"/>
      <c r="AA57" s="5"/>
      <c r="AB57" s="5"/>
      <c r="AC57" s="58"/>
      <c r="AD57" s="5"/>
      <c r="AE57" s="5"/>
      <c r="AF57" s="5"/>
      <c r="AG57" s="65"/>
      <c r="AH57" s="65"/>
      <c r="AI57" s="66"/>
      <c r="AK57" s="5"/>
    </row>
    <row r="58" spans="1:37">
      <c r="A58" s="12">
        <v>44575</v>
      </c>
      <c r="B58" s="10"/>
      <c r="C58" s="10"/>
      <c r="D58" s="10"/>
      <c r="E58" s="10"/>
      <c r="F58" s="10"/>
      <c r="G58" s="10"/>
      <c r="H58" s="10"/>
      <c r="I58" s="10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5"/>
      <c r="AA58" s="5"/>
      <c r="AB58" s="5"/>
      <c r="AC58" s="58"/>
      <c r="AD58" s="5"/>
      <c r="AE58" s="5"/>
      <c r="AF58" s="5"/>
      <c r="AG58" s="65"/>
      <c r="AH58" s="65"/>
      <c r="AI58" s="66"/>
      <c r="AK58" s="5"/>
    </row>
    <row r="59" spans="1:37">
      <c r="A59" s="12">
        <v>44576</v>
      </c>
      <c r="B59" s="10"/>
      <c r="C59" s="10"/>
      <c r="D59" s="10"/>
      <c r="E59" s="10"/>
      <c r="F59" s="10"/>
      <c r="G59" s="10"/>
      <c r="H59" s="10"/>
      <c r="I59" s="10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5"/>
      <c r="AA59" s="5"/>
      <c r="AB59" s="5"/>
      <c r="AC59" s="58"/>
      <c r="AD59" s="5"/>
      <c r="AE59" s="5"/>
      <c r="AF59" s="5"/>
      <c r="AG59" s="65"/>
      <c r="AH59" s="65"/>
      <c r="AI59" s="66"/>
      <c r="AK59" s="5"/>
    </row>
    <row r="60" spans="1:37">
      <c r="A60" s="12">
        <v>44577</v>
      </c>
      <c r="B60" s="10"/>
      <c r="C60" s="10"/>
      <c r="D60" s="10"/>
      <c r="E60" s="10"/>
      <c r="F60" s="10"/>
      <c r="G60" s="10"/>
      <c r="H60" s="10"/>
      <c r="I60" s="10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5"/>
      <c r="AA60" s="5"/>
      <c r="AB60" s="5"/>
      <c r="AC60" s="58"/>
      <c r="AD60" s="5"/>
      <c r="AE60" s="5"/>
      <c r="AF60" s="5"/>
      <c r="AG60" s="65"/>
      <c r="AH60" s="65"/>
      <c r="AI60" s="66"/>
      <c r="AK60" s="5"/>
    </row>
    <row r="61" spans="1:37">
      <c r="A61" s="12">
        <v>44578</v>
      </c>
      <c r="B61" s="10"/>
      <c r="C61" s="10"/>
      <c r="D61" s="10"/>
      <c r="E61" s="10"/>
      <c r="F61" s="10"/>
      <c r="G61" s="10"/>
      <c r="H61" s="10"/>
      <c r="I61" s="10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5"/>
      <c r="AA61" s="5"/>
      <c r="AB61" s="5"/>
      <c r="AC61" s="58"/>
      <c r="AD61" s="5"/>
      <c r="AE61" s="5"/>
      <c r="AF61" s="5"/>
      <c r="AG61" s="65"/>
      <c r="AH61" s="65"/>
      <c r="AI61" s="66"/>
      <c r="AK61" s="5"/>
    </row>
    <row r="62" spans="1:37">
      <c r="A62" s="12">
        <v>44579</v>
      </c>
      <c r="B62" s="10"/>
      <c r="C62" s="10"/>
      <c r="D62" s="10"/>
      <c r="E62" s="10"/>
      <c r="F62" s="10"/>
      <c r="G62" s="10"/>
      <c r="H62" s="10"/>
      <c r="I62" s="10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5"/>
      <c r="AA62" s="5"/>
      <c r="AB62" s="5"/>
      <c r="AC62" s="58"/>
      <c r="AD62" s="5"/>
      <c r="AE62" s="5"/>
      <c r="AF62" s="5"/>
      <c r="AG62" s="65"/>
      <c r="AH62" s="65"/>
      <c r="AI62" s="66"/>
      <c r="AK62" s="5"/>
    </row>
    <row r="63" spans="1:37">
      <c r="A63" s="12">
        <v>44580</v>
      </c>
      <c r="B63" s="10"/>
      <c r="C63" s="10"/>
      <c r="D63" s="10"/>
      <c r="E63" s="10"/>
      <c r="F63" s="10"/>
      <c r="G63" s="10"/>
      <c r="H63" s="10"/>
      <c r="I63" s="10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5"/>
      <c r="AA63" s="5"/>
      <c r="AB63" s="5"/>
      <c r="AC63" s="58"/>
      <c r="AD63" s="5"/>
      <c r="AE63" s="5"/>
      <c r="AF63" s="5"/>
      <c r="AG63" s="65"/>
      <c r="AH63" s="65"/>
      <c r="AI63" s="66"/>
      <c r="AK63" s="5"/>
    </row>
    <row r="64" spans="1:37">
      <c r="A64" s="12">
        <v>44581</v>
      </c>
      <c r="B64" s="10"/>
      <c r="C64" s="10"/>
      <c r="D64" s="10"/>
      <c r="E64" s="10"/>
      <c r="F64" s="10"/>
      <c r="G64" s="10"/>
      <c r="H64" s="10"/>
      <c r="I64" s="10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5"/>
      <c r="AA64" s="5"/>
      <c r="AB64" s="5"/>
      <c r="AC64" s="58"/>
      <c r="AD64" s="5"/>
      <c r="AE64" s="5"/>
      <c r="AF64" s="5"/>
      <c r="AG64" s="65"/>
      <c r="AH64" s="65"/>
      <c r="AI64" s="66"/>
      <c r="AK64" s="5"/>
    </row>
    <row r="65" spans="1:37">
      <c r="A65" s="12">
        <v>44582</v>
      </c>
      <c r="B65" s="10"/>
      <c r="C65" s="10"/>
      <c r="D65" s="10"/>
      <c r="E65" s="10"/>
      <c r="F65" s="10"/>
      <c r="G65" s="10"/>
      <c r="H65" s="10"/>
      <c r="I65" s="10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5"/>
      <c r="AA65" s="5"/>
      <c r="AB65" s="5"/>
      <c r="AC65" s="58"/>
      <c r="AD65" s="5"/>
      <c r="AE65" s="5"/>
      <c r="AF65" s="5"/>
      <c r="AG65" s="65"/>
      <c r="AH65" s="65"/>
      <c r="AI65" s="66"/>
      <c r="AK65" s="5"/>
    </row>
    <row r="66" spans="1:37">
      <c r="A66" s="12">
        <v>44583</v>
      </c>
      <c r="B66" s="10"/>
      <c r="C66" s="10"/>
      <c r="D66" s="10"/>
      <c r="E66" s="10"/>
      <c r="F66" s="10"/>
      <c r="G66" s="10"/>
      <c r="H66" s="10"/>
      <c r="I66" s="10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5"/>
      <c r="AA66" s="5"/>
      <c r="AB66" s="5"/>
      <c r="AC66" s="58"/>
      <c r="AD66" s="5"/>
      <c r="AE66" s="5"/>
      <c r="AF66" s="5"/>
      <c r="AG66" s="65"/>
      <c r="AH66" s="65"/>
      <c r="AI66" s="66"/>
      <c r="AK66" s="5"/>
    </row>
    <row r="67" spans="1:37">
      <c r="A67" s="12">
        <v>44584</v>
      </c>
      <c r="B67" s="10"/>
      <c r="C67" s="10"/>
      <c r="D67" s="10"/>
      <c r="E67" s="10"/>
      <c r="F67" s="10"/>
      <c r="G67" s="10"/>
      <c r="H67" s="10"/>
      <c r="I67" s="10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5"/>
      <c r="AA67" s="5"/>
      <c r="AB67" s="5"/>
      <c r="AC67" s="58"/>
      <c r="AD67" s="5"/>
      <c r="AE67" s="5"/>
      <c r="AF67" s="5"/>
      <c r="AG67" s="65"/>
      <c r="AH67" s="65"/>
      <c r="AI67" s="66"/>
      <c r="AK67" s="5"/>
    </row>
    <row r="68" spans="1:37">
      <c r="A68" s="12">
        <v>44585</v>
      </c>
      <c r="B68" s="10"/>
      <c r="C68" s="10"/>
      <c r="D68" s="10"/>
      <c r="E68" s="10"/>
      <c r="F68" s="10"/>
      <c r="G68" s="10"/>
      <c r="H68" s="10"/>
      <c r="I68" s="10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5"/>
      <c r="AA68" s="5"/>
      <c r="AB68" s="5"/>
      <c r="AC68" s="58"/>
      <c r="AD68" s="5"/>
      <c r="AE68" s="5"/>
      <c r="AF68" s="5"/>
      <c r="AG68" s="65"/>
      <c r="AH68" s="65"/>
      <c r="AI68" s="66"/>
      <c r="AK68" s="5"/>
    </row>
    <row r="69" spans="1:37">
      <c r="A69" s="12">
        <v>44586</v>
      </c>
      <c r="B69" s="10"/>
      <c r="C69" s="10"/>
      <c r="D69" s="10"/>
      <c r="E69" s="10"/>
      <c r="F69" s="10"/>
      <c r="G69" s="10"/>
      <c r="H69" s="10"/>
      <c r="I69" s="10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5"/>
      <c r="AA69" s="5"/>
      <c r="AB69" s="5"/>
      <c r="AC69" s="58"/>
      <c r="AD69" s="5"/>
      <c r="AE69" s="5"/>
      <c r="AF69" s="5"/>
      <c r="AG69" s="65"/>
      <c r="AH69" s="65"/>
      <c r="AI69" s="66"/>
      <c r="AK69" s="5"/>
    </row>
    <row r="70" spans="1:37">
      <c r="A70" s="12">
        <v>44587</v>
      </c>
      <c r="B70" s="10"/>
      <c r="C70" s="10"/>
      <c r="D70" s="10"/>
      <c r="E70" s="10"/>
      <c r="F70" s="10"/>
      <c r="G70" s="10"/>
      <c r="H70" s="10"/>
      <c r="I70" s="10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5"/>
      <c r="AA70" s="5"/>
      <c r="AB70" s="5"/>
      <c r="AC70" s="58"/>
      <c r="AD70" s="5"/>
      <c r="AE70" s="5"/>
      <c r="AF70" s="5"/>
      <c r="AG70" s="65"/>
      <c r="AH70" s="65"/>
      <c r="AI70" s="66"/>
      <c r="AK70" s="5"/>
    </row>
    <row r="71" spans="1:37">
      <c r="A71" s="12">
        <v>44588</v>
      </c>
      <c r="B71" s="10"/>
      <c r="C71" s="10"/>
      <c r="D71" s="10"/>
      <c r="E71" s="10"/>
      <c r="F71" s="10"/>
      <c r="G71" s="10"/>
      <c r="H71" s="10"/>
      <c r="I71" s="10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5"/>
      <c r="AA71" s="5"/>
      <c r="AB71" s="5"/>
      <c r="AC71" s="58"/>
      <c r="AD71" s="5"/>
      <c r="AE71" s="5"/>
      <c r="AF71" s="5"/>
      <c r="AG71" s="65"/>
      <c r="AH71" s="65"/>
      <c r="AI71" s="66"/>
      <c r="AK71" s="5"/>
    </row>
    <row r="72" spans="1:37">
      <c r="A72" s="12">
        <v>44589</v>
      </c>
      <c r="B72" s="10"/>
      <c r="C72" s="10"/>
      <c r="D72" s="10"/>
      <c r="E72" s="10"/>
      <c r="F72" s="10"/>
      <c r="G72" s="10"/>
      <c r="H72" s="10"/>
      <c r="I72" s="10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5"/>
      <c r="AA72" s="5"/>
      <c r="AB72" s="5"/>
      <c r="AC72" s="58"/>
      <c r="AD72" s="5"/>
      <c r="AE72" s="5"/>
      <c r="AF72" s="5"/>
      <c r="AG72" s="65"/>
      <c r="AH72" s="65"/>
      <c r="AI72" s="66"/>
      <c r="AK72" s="5"/>
    </row>
    <row r="73" spans="1:37">
      <c r="A73" s="12">
        <v>44590</v>
      </c>
      <c r="B73" s="10"/>
      <c r="C73" s="10"/>
      <c r="D73" s="10"/>
      <c r="E73" s="10"/>
      <c r="F73" s="10"/>
      <c r="G73" s="10"/>
      <c r="H73" s="10"/>
      <c r="I73" s="10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5"/>
      <c r="AA73" s="5"/>
      <c r="AB73" s="5"/>
      <c r="AC73" s="58"/>
      <c r="AD73" s="5"/>
      <c r="AE73" s="5"/>
      <c r="AF73" s="5"/>
      <c r="AG73" s="65"/>
      <c r="AH73" s="65"/>
      <c r="AI73" s="66"/>
      <c r="AK73" s="5"/>
    </row>
    <row r="74" spans="1:37">
      <c r="A74" s="12">
        <v>44591</v>
      </c>
      <c r="B74" s="10"/>
      <c r="C74" s="10"/>
      <c r="D74" s="10"/>
      <c r="E74" s="10"/>
      <c r="F74" s="10"/>
      <c r="G74" s="10"/>
      <c r="H74" s="10"/>
      <c r="I74" s="10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5"/>
      <c r="AA74" s="5"/>
      <c r="AB74" s="5"/>
      <c r="AC74" s="58"/>
      <c r="AD74" s="5"/>
      <c r="AE74" s="5"/>
      <c r="AF74" s="5"/>
      <c r="AG74" s="65"/>
      <c r="AH74" s="65"/>
      <c r="AI74" s="66"/>
      <c r="AK74" s="5"/>
    </row>
    <row r="75" spans="1:37">
      <c r="A75" s="12">
        <v>44592</v>
      </c>
      <c r="B75" s="10"/>
      <c r="C75" s="10"/>
      <c r="D75" s="10"/>
      <c r="E75" s="10"/>
      <c r="F75" s="10"/>
      <c r="G75" s="10"/>
      <c r="H75" s="10"/>
      <c r="I75" s="10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5"/>
      <c r="AA75" s="5"/>
      <c r="AB75" s="5"/>
      <c r="AC75" s="58"/>
      <c r="AD75" s="5"/>
      <c r="AE75" s="5"/>
      <c r="AF75" s="5"/>
      <c r="AG75" s="65"/>
      <c r="AH75" s="65"/>
      <c r="AI75" s="66"/>
      <c r="AK75" s="5"/>
    </row>
    <row r="76" spans="1:37">
      <c r="A76" s="12">
        <v>44593</v>
      </c>
      <c r="B76" s="10"/>
      <c r="C76" s="10"/>
      <c r="D76" s="10"/>
      <c r="E76" s="10"/>
      <c r="F76" s="10"/>
      <c r="G76" s="10"/>
      <c r="H76" s="10"/>
      <c r="I76" s="10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5"/>
      <c r="AA76" s="5"/>
      <c r="AB76" s="5"/>
      <c r="AC76" s="58"/>
      <c r="AD76" s="5"/>
      <c r="AE76" s="5"/>
      <c r="AF76" s="5"/>
      <c r="AG76" s="65"/>
      <c r="AH76" s="65"/>
      <c r="AI76" s="66"/>
      <c r="AK76" s="5"/>
    </row>
    <row r="77" spans="1:37">
      <c r="A77" s="12">
        <v>44594</v>
      </c>
      <c r="B77" s="10"/>
      <c r="C77" s="10"/>
      <c r="D77" s="10"/>
      <c r="E77" s="10"/>
      <c r="F77" s="10"/>
      <c r="G77" s="10"/>
      <c r="H77" s="10"/>
      <c r="I77" s="10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5"/>
      <c r="AA77" s="5"/>
      <c r="AB77" s="5"/>
      <c r="AC77" s="58"/>
      <c r="AD77" s="5"/>
      <c r="AE77" s="5"/>
      <c r="AF77" s="5"/>
      <c r="AG77" s="65"/>
      <c r="AH77" s="65"/>
      <c r="AI77" s="66"/>
      <c r="AK77" s="5"/>
    </row>
    <row r="78" spans="1:37">
      <c r="A78" s="12">
        <v>44595</v>
      </c>
      <c r="B78" s="10"/>
      <c r="C78" s="10"/>
      <c r="D78" s="10"/>
      <c r="E78" s="10"/>
      <c r="F78" s="10"/>
      <c r="G78" s="10"/>
      <c r="H78" s="10"/>
      <c r="I78" s="10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5"/>
      <c r="AA78" s="5"/>
      <c r="AB78" s="5"/>
      <c r="AC78" s="58"/>
      <c r="AD78" s="5"/>
      <c r="AE78" s="5"/>
      <c r="AF78" s="5"/>
      <c r="AG78" s="65"/>
      <c r="AH78" s="65"/>
      <c r="AI78" s="66"/>
      <c r="AK78" s="5"/>
    </row>
    <row r="79" spans="1:37">
      <c r="A79" s="12">
        <v>44596</v>
      </c>
      <c r="B79" s="10"/>
      <c r="C79" s="10"/>
      <c r="D79" s="10"/>
      <c r="E79" s="10"/>
      <c r="F79" s="10"/>
      <c r="G79" s="10"/>
      <c r="H79" s="10"/>
      <c r="I79" s="10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5"/>
      <c r="AA79" s="5"/>
      <c r="AB79" s="5"/>
      <c r="AC79" s="58"/>
      <c r="AD79" s="5"/>
      <c r="AE79" s="5"/>
      <c r="AF79" s="5"/>
      <c r="AG79" s="65"/>
      <c r="AH79" s="65"/>
      <c r="AI79" s="66"/>
      <c r="AK79" s="5"/>
    </row>
    <row r="80" spans="1:37">
      <c r="A80" s="12">
        <v>44597</v>
      </c>
      <c r="B80" s="10"/>
      <c r="C80" s="10"/>
      <c r="D80" s="10"/>
      <c r="E80" s="10"/>
      <c r="F80" s="10"/>
      <c r="G80" s="10"/>
      <c r="H80" s="10"/>
      <c r="I80" s="10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5"/>
      <c r="AA80" s="5"/>
      <c r="AB80" s="5"/>
      <c r="AC80" s="58"/>
      <c r="AD80" s="5"/>
      <c r="AE80" s="5"/>
      <c r="AF80" s="5"/>
      <c r="AG80" s="65"/>
      <c r="AH80" s="65"/>
      <c r="AI80" s="66"/>
      <c r="AK80" s="5"/>
    </row>
    <row r="81" spans="1:37">
      <c r="A81" s="12">
        <v>44598</v>
      </c>
      <c r="B81" s="10"/>
      <c r="C81" s="10"/>
      <c r="D81" s="10"/>
      <c r="E81" s="10"/>
      <c r="F81" s="10"/>
      <c r="G81" s="10"/>
      <c r="H81" s="10"/>
      <c r="I81" s="10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5"/>
      <c r="AA81" s="5"/>
      <c r="AB81" s="5"/>
      <c r="AC81" s="58"/>
      <c r="AD81" s="5"/>
      <c r="AE81" s="5"/>
      <c r="AF81" s="5"/>
      <c r="AG81" s="65"/>
      <c r="AH81" s="65"/>
      <c r="AI81" s="66"/>
      <c r="AK81" s="5"/>
    </row>
    <row r="82" spans="1:37">
      <c r="A82" s="12">
        <v>44599</v>
      </c>
      <c r="B82" s="10"/>
      <c r="C82" s="10"/>
      <c r="D82" s="10"/>
      <c r="E82" s="10"/>
      <c r="F82" s="10"/>
      <c r="G82" s="10"/>
      <c r="H82" s="10"/>
      <c r="I82" s="10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5"/>
      <c r="AA82" s="5"/>
      <c r="AB82" s="5"/>
      <c r="AC82" s="58"/>
      <c r="AD82" s="5"/>
      <c r="AE82" s="5"/>
      <c r="AF82" s="5"/>
      <c r="AG82" s="65"/>
      <c r="AH82" s="65"/>
      <c r="AI82" s="66"/>
      <c r="AK82" s="5"/>
    </row>
    <row r="83" spans="1:37">
      <c r="A83" s="12">
        <v>44600</v>
      </c>
      <c r="B83" s="10"/>
      <c r="C83" s="10"/>
      <c r="D83" s="10"/>
      <c r="E83" s="10"/>
      <c r="F83" s="10"/>
      <c r="G83" s="10"/>
      <c r="H83" s="10"/>
      <c r="I83" s="10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5"/>
      <c r="AA83" s="5"/>
      <c r="AB83" s="5"/>
      <c r="AC83" s="58"/>
      <c r="AD83" s="5"/>
      <c r="AE83" s="5"/>
      <c r="AF83" s="5"/>
      <c r="AG83" s="65"/>
      <c r="AH83" s="65"/>
      <c r="AI83" s="66"/>
      <c r="AK83" s="5"/>
    </row>
    <row r="84" spans="1:37">
      <c r="A84" s="12">
        <v>44601</v>
      </c>
      <c r="B84" s="10"/>
      <c r="C84" s="10"/>
      <c r="D84" s="10"/>
      <c r="E84" s="10"/>
      <c r="F84" s="10"/>
      <c r="G84" s="10"/>
      <c r="H84" s="10"/>
      <c r="I84" s="10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5"/>
      <c r="AA84" s="5"/>
      <c r="AB84" s="5"/>
      <c r="AC84" s="58"/>
      <c r="AD84" s="5"/>
      <c r="AE84" s="5"/>
      <c r="AF84" s="5"/>
      <c r="AG84" s="65"/>
      <c r="AH84" s="65"/>
      <c r="AI84" s="66"/>
      <c r="AK84" s="5"/>
    </row>
    <row r="85" spans="1:37">
      <c r="A85" s="12">
        <v>44602</v>
      </c>
      <c r="B85" s="10"/>
      <c r="C85" s="10"/>
      <c r="D85" s="10"/>
      <c r="E85" s="10"/>
      <c r="F85" s="10"/>
      <c r="G85" s="10"/>
      <c r="H85" s="10"/>
      <c r="I85" s="10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5"/>
      <c r="AA85" s="5"/>
      <c r="AB85" s="5"/>
      <c r="AC85" s="58"/>
      <c r="AD85" s="5"/>
      <c r="AE85" s="5"/>
      <c r="AF85" s="5"/>
      <c r="AG85" s="65"/>
      <c r="AH85" s="65"/>
      <c r="AI85" s="66"/>
      <c r="AK85" s="5"/>
    </row>
    <row r="86" spans="1:37">
      <c r="A86" s="12">
        <v>44603</v>
      </c>
      <c r="B86" s="10"/>
      <c r="C86" s="10"/>
      <c r="D86" s="10"/>
      <c r="E86" s="10"/>
      <c r="F86" s="10"/>
      <c r="G86" s="10"/>
      <c r="H86" s="10"/>
      <c r="I86" s="10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5"/>
      <c r="AA86" s="5"/>
      <c r="AB86" s="5"/>
      <c r="AC86" s="58"/>
      <c r="AD86" s="5"/>
      <c r="AE86" s="5"/>
      <c r="AF86" s="5"/>
      <c r="AG86" s="65"/>
      <c r="AH86" s="65"/>
      <c r="AI86" s="66"/>
      <c r="AK86" s="5"/>
    </row>
    <row r="87" spans="1:37">
      <c r="A87" s="12">
        <v>44604</v>
      </c>
      <c r="B87" s="10"/>
      <c r="C87" s="10"/>
      <c r="D87" s="10"/>
      <c r="E87" s="10"/>
      <c r="F87" s="10"/>
      <c r="G87" s="10"/>
      <c r="H87" s="10"/>
      <c r="I87" s="10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5"/>
      <c r="AA87" s="5"/>
      <c r="AB87" s="5"/>
      <c r="AC87" s="58"/>
      <c r="AD87" s="5"/>
      <c r="AE87" s="5"/>
      <c r="AF87" s="5"/>
      <c r="AG87" s="65"/>
      <c r="AH87" s="65"/>
      <c r="AI87" s="66"/>
      <c r="AK87" s="5"/>
    </row>
    <row r="88" spans="1:37">
      <c r="A88" s="12">
        <v>44605</v>
      </c>
      <c r="B88" s="10"/>
      <c r="C88" s="10"/>
      <c r="D88" s="10"/>
      <c r="E88" s="10"/>
      <c r="F88" s="10"/>
      <c r="G88" s="10"/>
      <c r="H88" s="10"/>
      <c r="I88" s="10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5"/>
      <c r="AA88" s="5"/>
      <c r="AB88" s="5"/>
      <c r="AC88" s="58"/>
      <c r="AD88" s="5"/>
      <c r="AE88" s="5"/>
      <c r="AF88" s="5"/>
      <c r="AG88" s="65"/>
      <c r="AH88" s="65"/>
      <c r="AI88" s="66"/>
      <c r="AK88" s="5"/>
    </row>
    <row r="89" spans="1:37">
      <c r="A89" s="12">
        <v>44606</v>
      </c>
      <c r="B89" s="10"/>
      <c r="C89" s="10"/>
      <c r="D89" s="10"/>
      <c r="E89" s="10"/>
      <c r="F89" s="10"/>
      <c r="G89" s="10"/>
      <c r="H89" s="10"/>
      <c r="I89" s="10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5"/>
      <c r="AA89" s="5"/>
      <c r="AB89" s="5"/>
      <c r="AC89" s="58"/>
      <c r="AD89" s="5"/>
      <c r="AE89" s="5"/>
      <c r="AF89" s="5"/>
      <c r="AG89" s="65"/>
      <c r="AH89" s="65"/>
      <c r="AI89" s="66"/>
      <c r="AK89" s="5"/>
    </row>
    <row r="90" spans="1:37">
      <c r="A90" s="12">
        <v>44607</v>
      </c>
      <c r="B90" s="10"/>
      <c r="C90" s="10"/>
      <c r="D90" s="10"/>
      <c r="E90" s="10"/>
      <c r="F90" s="10"/>
      <c r="G90" s="10"/>
      <c r="H90" s="10"/>
      <c r="I90" s="10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5"/>
      <c r="AA90" s="5"/>
      <c r="AB90" s="5"/>
      <c r="AC90" s="58"/>
      <c r="AD90" s="5"/>
      <c r="AE90" s="5"/>
      <c r="AF90" s="5"/>
      <c r="AG90" s="65"/>
      <c r="AH90" s="65"/>
      <c r="AI90" s="66"/>
      <c r="AK90" s="5"/>
    </row>
    <row r="91" spans="1:37">
      <c r="A91" s="12">
        <v>44608</v>
      </c>
      <c r="B91" s="10"/>
      <c r="C91" s="10"/>
      <c r="D91" s="10"/>
      <c r="E91" s="10"/>
      <c r="F91" s="10"/>
      <c r="G91" s="10"/>
      <c r="H91" s="10"/>
      <c r="I91" s="10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5"/>
      <c r="AA91" s="5"/>
      <c r="AB91" s="5"/>
      <c r="AC91" s="58"/>
      <c r="AD91" s="5"/>
      <c r="AE91" s="5"/>
      <c r="AF91" s="5"/>
      <c r="AG91" s="65"/>
      <c r="AH91" s="65"/>
      <c r="AI91" s="66"/>
      <c r="AK91" s="5"/>
    </row>
    <row r="92" spans="1:37">
      <c r="A92" s="12">
        <v>44609</v>
      </c>
      <c r="B92" s="10"/>
      <c r="C92" s="10"/>
      <c r="D92" s="10"/>
      <c r="E92" s="10"/>
      <c r="F92" s="10"/>
      <c r="G92" s="10"/>
      <c r="H92" s="10"/>
      <c r="I92" s="10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5"/>
      <c r="AA92" s="5"/>
      <c r="AB92" s="5"/>
      <c r="AC92" s="58"/>
      <c r="AD92" s="5"/>
      <c r="AE92" s="5"/>
      <c r="AF92" s="5"/>
      <c r="AG92" s="65"/>
      <c r="AH92" s="65"/>
      <c r="AI92" s="66"/>
      <c r="AK92" s="5"/>
    </row>
    <row r="93" spans="1:37">
      <c r="A93" s="12">
        <v>44610</v>
      </c>
      <c r="B93" s="10"/>
      <c r="C93" s="10"/>
      <c r="D93" s="10"/>
      <c r="E93" s="10"/>
      <c r="F93" s="10"/>
      <c r="G93" s="10"/>
      <c r="H93" s="10"/>
      <c r="I93" s="10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5"/>
      <c r="AA93" s="5"/>
      <c r="AB93" s="5"/>
      <c r="AC93" s="58"/>
      <c r="AD93" s="5"/>
      <c r="AE93" s="5"/>
      <c r="AF93" s="5"/>
      <c r="AG93" s="65"/>
      <c r="AH93" s="65"/>
      <c r="AI93" s="66"/>
      <c r="AK93" s="5"/>
    </row>
    <row r="94" spans="1:37">
      <c r="A94" s="12">
        <v>44611</v>
      </c>
      <c r="B94" s="10"/>
      <c r="C94" s="10"/>
      <c r="D94" s="10"/>
      <c r="E94" s="10"/>
      <c r="F94" s="10"/>
      <c r="G94" s="10"/>
      <c r="H94" s="10"/>
      <c r="I94" s="10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5"/>
      <c r="AA94" s="5"/>
      <c r="AB94" s="5"/>
      <c r="AC94" s="58"/>
      <c r="AD94" s="5"/>
      <c r="AE94" s="5"/>
      <c r="AF94" s="5"/>
      <c r="AG94" s="65"/>
      <c r="AH94" s="65"/>
      <c r="AI94" s="66"/>
      <c r="AK94" s="5"/>
    </row>
    <row r="95" spans="1:37">
      <c r="A95" s="12">
        <v>44612</v>
      </c>
      <c r="B95" s="10"/>
      <c r="C95" s="10"/>
      <c r="D95" s="10"/>
      <c r="E95" s="10"/>
      <c r="F95" s="10"/>
      <c r="G95" s="10"/>
      <c r="H95" s="10"/>
      <c r="I95" s="10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5"/>
      <c r="AA95" s="5"/>
      <c r="AB95" s="5"/>
      <c r="AC95" s="58"/>
      <c r="AD95" s="5"/>
      <c r="AE95" s="5"/>
      <c r="AF95" s="5"/>
      <c r="AG95" s="65"/>
      <c r="AH95" s="65"/>
      <c r="AI95" s="66"/>
      <c r="AK95" s="5"/>
    </row>
    <row r="96" spans="1:37">
      <c r="A96" s="12">
        <v>44613</v>
      </c>
      <c r="B96" s="10"/>
      <c r="C96" s="10"/>
      <c r="D96" s="10"/>
      <c r="E96" s="10"/>
      <c r="F96" s="10"/>
      <c r="G96" s="10"/>
      <c r="H96" s="10"/>
      <c r="I96" s="10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5"/>
      <c r="AA96" s="5"/>
      <c r="AB96" s="5"/>
      <c r="AC96" s="58"/>
      <c r="AD96" s="5"/>
      <c r="AE96" s="5"/>
      <c r="AF96" s="5"/>
      <c r="AG96" s="65"/>
      <c r="AH96" s="65"/>
      <c r="AI96" s="66"/>
      <c r="AK96" s="5"/>
    </row>
    <row r="97" spans="1:37">
      <c r="A97" s="12">
        <v>44614</v>
      </c>
      <c r="B97" s="10"/>
      <c r="C97" s="10"/>
      <c r="D97" s="10"/>
      <c r="E97" s="10"/>
      <c r="F97" s="10"/>
      <c r="G97" s="10"/>
      <c r="H97" s="10"/>
      <c r="I97" s="10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5"/>
      <c r="AA97" s="5"/>
      <c r="AB97" s="5"/>
      <c r="AC97" s="58"/>
      <c r="AD97" s="5"/>
      <c r="AE97" s="5"/>
      <c r="AF97" s="5"/>
      <c r="AG97" s="65"/>
      <c r="AH97" s="65"/>
      <c r="AI97" s="66"/>
      <c r="AK97" s="5"/>
    </row>
    <row r="98" spans="1:37">
      <c r="A98" s="12">
        <v>44615</v>
      </c>
      <c r="B98" s="10"/>
      <c r="C98" s="10"/>
      <c r="D98" s="10"/>
      <c r="E98" s="10"/>
      <c r="F98" s="10"/>
      <c r="G98" s="10"/>
      <c r="H98" s="10"/>
      <c r="I98" s="10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5"/>
      <c r="AA98" s="5"/>
      <c r="AB98" s="5"/>
      <c r="AC98" s="58"/>
      <c r="AD98" s="5"/>
      <c r="AE98" s="5"/>
      <c r="AF98" s="5"/>
      <c r="AG98" s="65"/>
      <c r="AH98" s="65"/>
      <c r="AI98" s="66"/>
      <c r="AK98" s="5"/>
    </row>
    <row r="99" spans="1:37">
      <c r="A99" s="12">
        <v>44616</v>
      </c>
      <c r="B99" s="10"/>
      <c r="C99" s="10"/>
      <c r="D99" s="10"/>
      <c r="E99" s="10"/>
      <c r="F99" s="10"/>
      <c r="G99" s="10"/>
      <c r="H99" s="10"/>
      <c r="I99" s="10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5"/>
      <c r="AA99" s="5"/>
      <c r="AB99" s="5"/>
      <c r="AC99" s="58"/>
      <c r="AD99" s="5"/>
      <c r="AE99" s="5"/>
      <c r="AF99" s="5"/>
      <c r="AG99" s="65"/>
      <c r="AH99" s="65"/>
      <c r="AI99" s="66"/>
      <c r="AK99" s="5"/>
    </row>
    <row r="100" spans="1:37">
      <c r="A100" s="12">
        <v>44617</v>
      </c>
      <c r="B100" s="10"/>
      <c r="C100" s="10"/>
      <c r="D100" s="10"/>
      <c r="E100" s="10"/>
      <c r="F100" s="10"/>
      <c r="G100" s="10"/>
      <c r="H100" s="10"/>
      <c r="I100" s="10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5"/>
      <c r="AA100" s="5"/>
      <c r="AB100" s="5"/>
      <c r="AC100" s="58"/>
      <c r="AD100" s="5"/>
      <c r="AE100" s="5"/>
      <c r="AF100" s="5"/>
      <c r="AG100" s="65"/>
      <c r="AH100" s="65"/>
      <c r="AI100" s="66"/>
      <c r="AK100" s="5"/>
    </row>
    <row r="101" spans="1:37">
      <c r="A101" s="12">
        <v>44618</v>
      </c>
      <c r="B101" s="10"/>
      <c r="C101" s="10"/>
      <c r="D101" s="10"/>
      <c r="E101" s="10"/>
      <c r="F101" s="10"/>
      <c r="G101" s="10"/>
      <c r="H101" s="10"/>
      <c r="I101" s="10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5"/>
      <c r="AA101" s="5"/>
      <c r="AB101" s="5"/>
      <c r="AC101" s="58"/>
      <c r="AD101" s="5"/>
      <c r="AE101" s="5"/>
      <c r="AF101" s="5"/>
      <c r="AG101" s="65"/>
      <c r="AH101" s="65"/>
      <c r="AI101" s="66"/>
      <c r="AK101" s="5"/>
    </row>
    <row r="102" spans="1:37">
      <c r="A102" s="12">
        <v>44619</v>
      </c>
      <c r="B102" s="10"/>
      <c r="C102" s="10"/>
      <c r="D102" s="10"/>
      <c r="E102" s="10"/>
      <c r="F102" s="10"/>
      <c r="G102" s="10"/>
      <c r="H102" s="10"/>
      <c r="I102" s="10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5"/>
      <c r="AA102" s="5"/>
      <c r="AB102" s="5"/>
      <c r="AC102" s="58"/>
      <c r="AD102" s="5"/>
      <c r="AE102" s="5"/>
      <c r="AF102" s="5"/>
      <c r="AG102" s="65"/>
      <c r="AH102" s="65"/>
      <c r="AI102" s="66"/>
      <c r="AK102" s="5"/>
    </row>
    <row r="103" spans="1:37">
      <c r="A103" s="12">
        <v>44620</v>
      </c>
      <c r="B103" s="10"/>
      <c r="C103" s="10"/>
      <c r="D103" s="10"/>
      <c r="E103" s="10"/>
      <c r="F103" s="10"/>
      <c r="G103" s="10"/>
      <c r="H103" s="10"/>
      <c r="I103" s="10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5"/>
      <c r="AA103" s="5"/>
      <c r="AB103" s="5"/>
      <c r="AC103" s="58"/>
      <c r="AD103" s="5"/>
      <c r="AE103" s="5"/>
      <c r="AF103" s="5"/>
      <c r="AG103" s="65"/>
      <c r="AH103" s="65"/>
      <c r="AI103" s="66"/>
      <c r="AK103" s="5"/>
    </row>
    <row r="104" spans="1:37">
      <c r="A104" s="12">
        <v>44621</v>
      </c>
      <c r="B104" s="10"/>
      <c r="C104" s="10"/>
      <c r="D104" s="10"/>
      <c r="E104" s="10"/>
      <c r="F104" s="10"/>
      <c r="G104" s="10"/>
      <c r="H104" s="10"/>
      <c r="I104" s="10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5"/>
      <c r="AA104" s="5"/>
      <c r="AB104" s="5"/>
      <c r="AC104" s="58"/>
      <c r="AD104" s="5"/>
      <c r="AE104" s="5"/>
      <c r="AF104" s="5"/>
      <c r="AG104" s="65"/>
      <c r="AH104" s="65"/>
      <c r="AI104" s="66"/>
      <c r="AK104" s="5"/>
    </row>
    <row r="105" spans="1:37">
      <c r="A105" s="12">
        <v>44622</v>
      </c>
      <c r="B105" s="10"/>
      <c r="C105" s="10"/>
      <c r="D105" s="10"/>
      <c r="E105" s="10"/>
      <c r="F105" s="10"/>
      <c r="G105" s="10"/>
      <c r="H105" s="10"/>
      <c r="I105" s="10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5"/>
      <c r="AA105" s="5"/>
      <c r="AB105" s="5"/>
      <c r="AC105" s="58"/>
      <c r="AD105" s="5"/>
      <c r="AE105" s="5"/>
      <c r="AF105" s="5"/>
      <c r="AG105" s="65"/>
      <c r="AH105" s="65"/>
      <c r="AI105" s="66"/>
      <c r="AK105" s="5"/>
    </row>
    <row r="106" spans="1:37">
      <c r="A106" s="12">
        <v>44623</v>
      </c>
      <c r="B106" s="10"/>
      <c r="C106" s="10"/>
      <c r="D106" s="10"/>
      <c r="E106" s="10"/>
      <c r="F106" s="10"/>
      <c r="G106" s="10"/>
      <c r="H106" s="10"/>
      <c r="I106" s="10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5"/>
      <c r="AA106" s="5"/>
      <c r="AB106" s="5"/>
      <c r="AC106" s="58"/>
      <c r="AD106" s="5"/>
      <c r="AE106" s="5"/>
      <c r="AF106" s="5"/>
      <c r="AG106" s="65"/>
      <c r="AH106" s="65"/>
      <c r="AI106" s="66"/>
      <c r="AK106" s="5"/>
    </row>
    <row r="107" spans="1:37">
      <c r="A107" s="12">
        <v>44624</v>
      </c>
      <c r="B107" s="10"/>
      <c r="C107" s="10"/>
      <c r="D107" s="10"/>
      <c r="E107" s="10"/>
      <c r="F107" s="10"/>
      <c r="G107" s="10"/>
      <c r="H107" s="10"/>
      <c r="I107" s="10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5"/>
      <c r="AA107" s="5"/>
      <c r="AB107" s="5"/>
      <c r="AC107" s="58"/>
      <c r="AD107" s="5"/>
      <c r="AE107" s="5"/>
      <c r="AF107" s="5"/>
      <c r="AG107" s="65"/>
      <c r="AH107" s="65"/>
      <c r="AI107" s="66"/>
      <c r="AK107" s="5"/>
    </row>
    <row r="108" spans="1:37">
      <c r="A108" s="12">
        <v>44625</v>
      </c>
      <c r="B108" s="10"/>
      <c r="C108" s="10"/>
      <c r="D108" s="10"/>
      <c r="E108" s="10"/>
      <c r="F108" s="10"/>
      <c r="G108" s="10"/>
      <c r="H108" s="10"/>
      <c r="I108" s="10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5"/>
      <c r="AA108" s="5"/>
      <c r="AB108" s="5"/>
      <c r="AC108" s="58"/>
      <c r="AD108" s="5"/>
      <c r="AE108" s="5"/>
      <c r="AF108" s="5"/>
      <c r="AG108" s="65"/>
      <c r="AH108" s="65"/>
      <c r="AI108" s="66"/>
      <c r="AK108" s="5"/>
    </row>
    <row r="109" spans="1:37">
      <c r="A109" s="12">
        <v>44626</v>
      </c>
      <c r="B109" s="10"/>
      <c r="C109" s="10"/>
      <c r="D109" s="10"/>
      <c r="E109" s="10"/>
      <c r="F109" s="10"/>
      <c r="G109" s="10"/>
      <c r="H109" s="10"/>
      <c r="I109" s="10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5"/>
      <c r="AA109" s="5"/>
      <c r="AB109" s="5"/>
      <c r="AC109" s="58"/>
      <c r="AD109" s="5"/>
      <c r="AE109" s="5"/>
      <c r="AF109" s="5"/>
      <c r="AG109" s="65"/>
      <c r="AH109" s="65"/>
      <c r="AI109" s="66"/>
      <c r="AK109" s="5"/>
    </row>
    <row r="110" spans="1:37">
      <c r="A110" s="12">
        <v>44627</v>
      </c>
      <c r="B110" s="10"/>
      <c r="C110" s="10"/>
      <c r="D110" s="10"/>
      <c r="E110" s="10"/>
      <c r="F110" s="10"/>
      <c r="G110" s="10"/>
      <c r="H110" s="10"/>
      <c r="I110" s="10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5"/>
      <c r="AA110" s="5"/>
      <c r="AB110" s="5"/>
      <c r="AC110" s="58"/>
      <c r="AD110" s="5"/>
      <c r="AE110" s="5"/>
      <c r="AF110" s="5"/>
      <c r="AG110" s="65"/>
      <c r="AH110" s="65"/>
      <c r="AI110" s="66"/>
      <c r="AK110" s="5"/>
    </row>
    <row r="111" spans="1:37">
      <c r="A111" s="12">
        <v>44628</v>
      </c>
      <c r="B111" s="10"/>
      <c r="C111" s="10"/>
      <c r="D111" s="10"/>
      <c r="E111" s="10"/>
      <c r="F111" s="10"/>
      <c r="G111" s="10"/>
      <c r="H111" s="10"/>
      <c r="I111" s="10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5"/>
      <c r="AA111" s="5"/>
      <c r="AB111" s="5"/>
      <c r="AC111" s="58"/>
      <c r="AD111" s="5"/>
      <c r="AE111" s="5"/>
      <c r="AF111" s="5"/>
      <c r="AG111" s="65"/>
      <c r="AH111" s="65"/>
      <c r="AI111" s="66"/>
      <c r="AK111" s="5"/>
    </row>
    <row r="112" spans="1:37">
      <c r="A112" s="12">
        <v>44629</v>
      </c>
      <c r="B112" s="10"/>
      <c r="C112" s="10"/>
      <c r="D112" s="10"/>
      <c r="E112" s="10"/>
      <c r="F112" s="10"/>
      <c r="G112" s="10"/>
      <c r="H112" s="10"/>
      <c r="I112" s="10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5"/>
      <c r="AA112" s="5"/>
      <c r="AB112" s="5"/>
      <c r="AC112" s="58"/>
      <c r="AD112" s="5"/>
      <c r="AE112" s="5"/>
      <c r="AF112" s="5"/>
      <c r="AG112" s="65"/>
      <c r="AH112" s="65"/>
      <c r="AI112" s="66"/>
      <c r="AK112" s="5"/>
    </row>
    <row r="113" spans="1:37">
      <c r="A113" s="12">
        <v>44630</v>
      </c>
      <c r="B113" s="10"/>
      <c r="C113" s="10"/>
      <c r="D113" s="10"/>
      <c r="E113" s="10"/>
      <c r="F113" s="10"/>
      <c r="G113" s="10"/>
      <c r="H113" s="10"/>
      <c r="I113" s="10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5"/>
      <c r="AA113" s="5"/>
      <c r="AB113" s="5"/>
      <c r="AC113" s="58"/>
      <c r="AD113" s="5"/>
      <c r="AE113" s="5"/>
      <c r="AF113" s="5"/>
      <c r="AG113" s="65"/>
      <c r="AH113" s="65"/>
      <c r="AI113" s="66"/>
      <c r="AK113" s="5"/>
    </row>
    <row r="114" spans="1:37">
      <c r="A114" s="12">
        <v>44631</v>
      </c>
      <c r="B114" s="10"/>
      <c r="C114" s="10"/>
      <c r="D114" s="10"/>
      <c r="E114" s="10"/>
      <c r="F114" s="10"/>
      <c r="G114" s="10"/>
      <c r="H114" s="10"/>
      <c r="I114" s="10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5"/>
      <c r="AA114" s="5"/>
      <c r="AB114" s="5"/>
      <c r="AC114" s="58"/>
      <c r="AD114" s="5"/>
      <c r="AE114" s="5"/>
      <c r="AF114" s="5"/>
      <c r="AG114" s="65"/>
      <c r="AH114" s="65"/>
      <c r="AI114" s="66"/>
      <c r="AK114" s="5"/>
    </row>
    <row r="115" spans="1:37">
      <c r="A115" s="12">
        <v>44632</v>
      </c>
      <c r="B115" s="10"/>
      <c r="C115" s="10"/>
      <c r="D115" s="10"/>
      <c r="E115" s="10"/>
      <c r="F115" s="10"/>
      <c r="G115" s="10"/>
      <c r="H115" s="10"/>
      <c r="I115" s="10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5"/>
      <c r="AA115" s="5"/>
      <c r="AB115" s="5"/>
      <c r="AC115" s="58"/>
      <c r="AD115" s="5"/>
      <c r="AE115" s="5"/>
      <c r="AF115" s="5"/>
      <c r="AG115" s="65"/>
      <c r="AH115" s="65"/>
      <c r="AI115" s="66"/>
      <c r="AK115" s="5"/>
    </row>
    <row r="116" spans="1:37">
      <c r="A116" s="12">
        <v>44633</v>
      </c>
      <c r="B116" s="10"/>
      <c r="C116" s="10"/>
      <c r="D116" s="10"/>
      <c r="E116" s="10"/>
      <c r="F116" s="10"/>
      <c r="G116" s="10"/>
      <c r="H116" s="10"/>
      <c r="I116" s="10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5"/>
      <c r="AA116" s="5"/>
      <c r="AB116" s="5"/>
      <c r="AC116" s="58"/>
      <c r="AD116" s="5"/>
      <c r="AE116" s="5"/>
      <c r="AF116" s="5"/>
      <c r="AG116" s="65"/>
      <c r="AH116" s="65"/>
      <c r="AI116" s="66"/>
      <c r="AK116" s="5"/>
    </row>
    <row r="117" spans="1:37">
      <c r="A117" s="12">
        <v>44634</v>
      </c>
      <c r="B117" s="10"/>
      <c r="C117" s="10"/>
      <c r="D117" s="10"/>
      <c r="E117" s="10"/>
      <c r="F117" s="10"/>
      <c r="G117" s="10"/>
      <c r="H117" s="10"/>
      <c r="I117" s="10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5"/>
      <c r="AA117" s="5"/>
      <c r="AB117" s="5"/>
      <c r="AC117" s="58"/>
      <c r="AD117" s="5"/>
      <c r="AE117" s="5"/>
      <c r="AF117" s="5"/>
      <c r="AG117" s="65"/>
      <c r="AH117" s="65"/>
      <c r="AI117" s="66"/>
      <c r="AK117" s="5"/>
    </row>
    <row r="118" spans="1:37">
      <c r="A118" s="12">
        <v>44635</v>
      </c>
      <c r="B118" s="10"/>
      <c r="C118" s="10"/>
      <c r="D118" s="10"/>
      <c r="E118" s="10"/>
      <c r="F118" s="10"/>
      <c r="G118" s="10"/>
      <c r="H118" s="10"/>
      <c r="I118" s="10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5"/>
      <c r="AA118" s="5"/>
      <c r="AB118" s="5"/>
      <c r="AC118" s="58"/>
      <c r="AD118" s="5"/>
      <c r="AE118" s="5"/>
      <c r="AF118" s="5"/>
      <c r="AG118" s="65"/>
      <c r="AH118" s="65"/>
      <c r="AI118" s="66"/>
      <c r="AK118" s="5"/>
    </row>
    <row r="119" spans="1:37">
      <c r="A119" s="12">
        <v>44636</v>
      </c>
      <c r="B119" s="10"/>
      <c r="C119" s="10"/>
      <c r="D119" s="10"/>
      <c r="E119" s="10"/>
      <c r="F119" s="10"/>
      <c r="G119" s="10"/>
      <c r="H119" s="10"/>
      <c r="I119" s="10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5"/>
      <c r="AA119" s="5"/>
      <c r="AB119" s="5"/>
      <c r="AC119" s="58"/>
      <c r="AD119" s="5"/>
      <c r="AE119" s="5"/>
      <c r="AF119" s="5"/>
      <c r="AG119" s="65"/>
      <c r="AH119" s="65"/>
      <c r="AI119" s="66"/>
      <c r="AK119" s="5"/>
    </row>
    <row r="120" spans="1:37">
      <c r="A120" s="12">
        <v>44637</v>
      </c>
      <c r="B120" s="10"/>
      <c r="C120" s="10"/>
      <c r="D120" s="10"/>
      <c r="E120" s="10"/>
      <c r="F120" s="10"/>
      <c r="G120" s="10"/>
      <c r="H120" s="10"/>
      <c r="I120" s="10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5"/>
      <c r="AA120" s="5"/>
      <c r="AB120" s="5"/>
      <c r="AC120" s="58"/>
      <c r="AD120" s="5"/>
      <c r="AE120" s="5"/>
      <c r="AF120" s="5"/>
      <c r="AG120" s="65"/>
      <c r="AH120" s="65"/>
      <c r="AI120" s="66"/>
      <c r="AK120" s="5"/>
    </row>
    <row r="121" spans="1:37">
      <c r="A121" s="12">
        <v>44638</v>
      </c>
      <c r="B121" s="10"/>
      <c r="C121" s="10"/>
      <c r="D121" s="10"/>
      <c r="E121" s="10"/>
      <c r="F121" s="10"/>
      <c r="G121" s="10"/>
      <c r="H121" s="10"/>
      <c r="I121" s="10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5"/>
      <c r="AA121" s="5"/>
      <c r="AB121" s="5"/>
      <c r="AC121" s="58"/>
      <c r="AD121" s="5"/>
      <c r="AE121" s="5"/>
      <c r="AF121" s="5"/>
      <c r="AG121" s="65"/>
      <c r="AH121" s="65"/>
      <c r="AI121" s="66"/>
      <c r="AK121" s="5"/>
    </row>
    <row r="122" spans="1:37">
      <c r="A122" s="12">
        <v>44639</v>
      </c>
      <c r="B122" s="10"/>
      <c r="C122" s="10"/>
      <c r="D122" s="10"/>
      <c r="E122" s="10"/>
      <c r="F122" s="10"/>
      <c r="G122" s="10"/>
      <c r="H122" s="10"/>
      <c r="I122" s="10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5"/>
      <c r="AA122" s="5"/>
      <c r="AB122" s="5"/>
      <c r="AC122" s="58"/>
      <c r="AD122" s="5"/>
      <c r="AE122" s="5"/>
      <c r="AF122" s="5"/>
      <c r="AG122" s="65"/>
      <c r="AH122" s="65"/>
      <c r="AI122" s="66"/>
      <c r="AK122" s="5"/>
    </row>
    <row r="123" spans="1:37">
      <c r="A123" s="12">
        <v>44640</v>
      </c>
      <c r="B123" s="10"/>
      <c r="C123" s="10"/>
      <c r="D123" s="10"/>
      <c r="E123" s="10"/>
      <c r="F123" s="10"/>
      <c r="G123" s="10"/>
      <c r="H123" s="10"/>
      <c r="I123" s="10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5"/>
      <c r="AA123" s="5"/>
      <c r="AB123" s="5"/>
      <c r="AC123" s="58"/>
      <c r="AD123" s="5"/>
      <c r="AE123" s="5"/>
      <c r="AF123" s="5"/>
      <c r="AG123" s="65"/>
      <c r="AH123" s="65"/>
      <c r="AI123" s="66"/>
      <c r="AK123" s="5"/>
    </row>
    <row r="124" spans="1:37">
      <c r="A124" s="12">
        <v>44641</v>
      </c>
      <c r="B124" s="10"/>
      <c r="C124" s="10"/>
      <c r="D124" s="10"/>
      <c r="E124" s="10"/>
      <c r="F124" s="10"/>
      <c r="G124" s="10"/>
      <c r="H124" s="10"/>
      <c r="I124" s="10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5"/>
      <c r="AA124" s="5"/>
      <c r="AB124" s="5"/>
      <c r="AC124" s="58"/>
      <c r="AD124" s="5"/>
      <c r="AE124" s="5"/>
      <c r="AF124" s="5"/>
      <c r="AG124" s="65"/>
      <c r="AH124" s="65"/>
      <c r="AI124" s="66"/>
      <c r="AK124" s="5"/>
    </row>
    <row r="125" spans="1:37">
      <c r="A125" s="12">
        <v>44642</v>
      </c>
      <c r="B125" s="10"/>
      <c r="C125" s="10"/>
      <c r="D125" s="10"/>
      <c r="E125" s="10"/>
      <c r="F125" s="10"/>
      <c r="G125" s="10"/>
      <c r="H125" s="10"/>
      <c r="I125" s="10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5"/>
      <c r="AA125" s="5"/>
      <c r="AB125" s="5"/>
      <c r="AC125" s="58"/>
      <c r="AD125" s="5"/>
      <c r="AE125" s="5"/>
      <c r="AF125" s="5"/>
      <c r="AG125" s="65"/>
      <c r="AH125" s="65"/>
      <c r="AI125" s="66"/>
      <c r="AK125" s="5"/>
    </row>
    <row r="126" spans="1:37">
      <c r="A126" s="12">
        <v>44643</v>
      </c>
      <c r="B126" s="10"/>
      <c r="C126" s="10"/>
      <c r="D126" s="10"/>
      <c r="E126" s="10"/>
      <c r="F126" s="10"/>
      <c r="G126" s="10"/>
      <c r="H126" s="10"/>
      <c r="I126" s="10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5"/>
      <c r="AA126" s="5"/>
      <c r="AB126" s="5"/>
      <c r="AC126" s="58"/>
      <c r="AD126" s="5"/>
      <c r="AE126" s="5"/>
      <c r="AF126" s="5"/>
      <c r="AG126" s="65"/>
      <c r="AH126" s="65"/>
      <c r="AI126" s="66"/>
      <c r="AK126" s="5"/>
    </row>
    <row r="127" spans="1:37">
      <c r="A127" s="12">
        <v>44644</v>
      </c>
      <c r="B127" s="10"/>
      <c r="C127" s="10"/>
      <c r="D127" s="10"/>
      <c r="E127" s="10"/>
      <c r="F127" s="10"/>
      <c r="G127" s="10"/>
      <c r="H127" s="10"/>
      <c r="I127" s="10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5"/>
      <c r="AA127" s="5"/>
      <c r="AB127" s="5"/>
      <c r="AC127" s="58"/>
      <c r="AD127" s="5"/>
      <c r="AE127" s="5"/>
      <c r="AF127" s="5"/>
      <c r="AG127" s="65"/>
      <c r="AH127" s="65"/>
      <c r="AI127" s="66"/>
      <c r="AK127" s="5"/>
    </row>
    <row r="128" spans="1:37">
      <c r="A128" s="12">
        <v>44645</v>
      </c>
      <c r="B128" s="10"/>
      <c r="C128" s="10"/>
      <c r="D128" s="10"/>
      <c r="E128" s="10"/>
      <c r="F128" s="10"/>
      <c r="G128" s="10"/>
      <c r="H128" s="10"/>
      <c r="I128" s="10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5"/>
      <c r="AA128" s="5"/>
      <c r="AB128" s="5"/>
      <c r="AC128" s="58"/>
      <c r="AD128" s="5"/>
      <c r="AE128" s="5"/>
      <c r="AF128" s="5"/>
      <c r="AG128" s="65"/>
      <c r="AH128" s="65"/>
      <c r="AI128" s="66"/>
      <c r="AK128" s="5"/>
    </row>
    <row r="129" spans="1:37">
      <c r="A129" s="12">
        <v>44646</v>
      </c>
      <c r="B129" s="10"/>
      <c r="C129" s="10"/>
      <c r="D129" s="10"/>
      <c r="E129" s="10"/>
      <c r="F129" s="10"/>
      <c r="G129" s="10"/>
      <c r="H129" s="10"/>
      <c r="I129" s="10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5"/>
      <c r="AA129" s="5"/>
      <c r="AB129" s="5"/>
      <c r="AC129" s="58"/>
      <c r="AD129" s="5"/>
      <c r="AE129" s="5"/>
      <c r="AF129" s="5"/>
      <c r="AG129" s="65"/>
      <c r="AH129" s="65"/>
      <c r="AI129" s="66"/>
      <c r="AK129" s="5"/>
    </row>
    <row r="130" spans="1:37">
      <c r="A130" s="12">
        <v>44647</v>
      </c>
      <c r="B130" s="10"/>
      <c r="C130" s="10"/>
      <c r="D130" s="10"/>
      <c r="E130" s="10"/>
      <c r="F130" s="10"/>
      <c r="G130" s="10"/>
      <c r="H130" s="10"/>
      <c r="I130" s="10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5"/>
      <c r="AA130" s="5"/>
      <c r="AB130" s="5"/>
      <c r="AC130" s="58"/>
      <c r="AD130" s="5"/>
      <c r="AE130" s="5"/>
      <c r="AF130" s="5"/>
      <c r="AG130" s="65"/>
      <c r="AH130" s="65"/>
      <c r="AI130" s="66"/>
      <c r="AK130" s="5"/>
    </row>
    <row r="131" spans="1:37">
      <c r="A131" s="12">
        <v>44648</v>
      </c>
      <c r="B131" s="10"/>
      <c r="C131" s="10"/>
      <c r="D131" s="10"/>
      <c r="E131" s="10"/>
      <c r="F131" s="10"/>
      <c r="G131" s="10"/>
      <c r="H131" s="10"/>
      <c r="I131" s="10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5"/>
      <c r="AA131" s="5"/>
      <c r="AB131" s="5"/>
      <c r="AC131" s="58"/>
      <c r="AD131" s="5"/>
      <c r="AE131" s="5"/>
      <c r="AF131" s="5"/>
      <c r="AG131" s="65"/>
      <c r="AH131" s="65"/>
      <c r="AI131" s="66"/>
      <c r="AK131" s="5"/>
    </row>
    <row r="132" spans="1:37">
      <c r="A132" s="12">
        <v>44649</v>
      </c>
      <c r="B132" s="10"/>
      <c r="C132" s="10"/>
      <c r="D132" s="10"/>
      <c r="E132" s="10"/>
      <c r="F132" s="10"/>
      <c r="G132" s="10"/>
      <c r="H132" s="10"/>
      <c r="I132" s="10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5"/>
      <c r="AA132" s="5"/>
      <c r="AB132" s="5"/>
      <c r="AC132" s="58"/>
      <c r="AD132" s="5"/>
      <c r="AE132" s="5"/>
      <c r="AF132" s="5"/>
      <c r="AG132" s="65"/>
      <c r="AH132" s="65"/>
      <c r="AI132" s="66"/>
      <c r="AK132" s="5"/>
    </row>
    <row r="133" spans="1:36">
      <c r="A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Y133" s="3"/>
      <c r="AJ133" s="68"/>
    </row>
    <row r="134" spans="1:25">
      <c r="A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Y134" s="3"/>
    </row>
    <row r="135" spans="1:25">
      <c r="A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Y135" s="3"/>
    </row>
    <row r="136" spans="1:25">
      <c r="A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Y136" s="3"/>
    </row>
    <row r="137" spans="1:25">
      <c r="A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Y137" s="3"/>
    </row>
    <row r="138" spans="1:25">
      <c r="A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Y138" s="3"/>
    </row>
    <row r="139" spans="1:25">
      <c r="A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Y139" s="3"/>
    </row>
    <row r="140" spans="1:25">
      <c r="A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Y140" s="3"/>
    </row>
    <row r="141" spans="1:25">
      <c r="A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Y141" s="3"/>
    </row>
    <row r="142" spans="1:25">
      <c r="A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Y142" s="3"/>
    </row>
    <row r="143" spans="1:25">
      <c r="A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Y143" s="3"/>
    </row>
    <row r="144" spans="1:25">
      <c r="A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Y144" s="3"/>
    </row>
    <row r="145" spans="1:25">
      <c r="A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Y145" s="3"/>
    </row>
    <row r="146" spans="1:25">
      <c r="A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Y146" s="3"/>
    </row>
    <row r="147" spans="1:25">
      <c r="A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Y147" s="3"/>
    </row>
    <row r="148" spans="1:25">
      <c r="A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Y148" s="3"/>
    </row>
    <row r="149" spans="1:25">
      <c r="A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Y149" s="3"/>
    </row>
    <row r="150" spans="1:25">
      <c r="A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Y150" s="3"/>
    </row>
    <row r="151" spans="1:25">
      <c r="A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Y151" s="3"/>
    </row>
    <row r="152" spans="1:25">
      <c r="A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Y152" s="3"/>
    </row>
    <row r="153" spans="1:25">
      <c r="A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Y153" s="3"/>
    </row>
    <row r="154" spans="1:25">
      <c r="A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Y154" s="3"/>
    </row>
    <row r="155" spans="1:25">
      <c r="A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Y155" s="3"/>
    </row>
    <row r="156" spans="1:25">
      <c r="A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Y156" s="3"/>
    </row>
    <row r="157" spans="1:25">
      <c r="A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Y157" s="3"/>
    </row>
    <row r="158" spans="1:25">
      <c r="A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Y158" s="3"/>
    </row>
    <row r="159" spans="1:25">
      <c r="A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Y159" s="3"/>
    </row>
    <row r="160" spans="1:25">
      <c r="A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Y160" s="3"/>
    </row>
    <row r="161" spans="1:25">
      <c r="A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Y161" s="3"/>
    </row>
    <row r="162" spans="1:25">
      <c r="A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Y162" s="3"/>
    </row>
    <row r="163" spans="1:25">
      <c r="A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Y163" s="3"/>
    </row>
    <row r="164" spans="1:25">
      <c r="A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Y164" s="3"/>
    </row>
    <row r="165" spans="1:25">
      <c r="A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Y165" s="3"/>
    </row>
    <row r="166" spans="1:25">
      <c r="A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Y166" s="3"/>
    </row>
    <row r="167" spans="1:25">
      <c r="A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Y167" s="3"/>
    </row>
    <row r="168" spans="1:25">
      <c r="A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Y168" s="3"/>
    </row>
    <row r="169" spans="1:25">
      <c r="A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Y169" s="3"/>
    </row>
    <row r="170" spans="1:25">
      <c r="A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Y170" s="3"/>
    </row>
    <row r="171" spans="1:25">
      <c r="A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Y171" s="3"/>
    </row>
    <row r="172" spans="1:25">
      <c r="A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Y172" s="3"/>
    </row>
    <row r="173" spans="1:25">
      <c r="A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Y173" s="3"/>
    </row>
    <row r="174" spans="1:25">
      <c r="A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Y174" s="3"/>
    </row>
    <row r="175" spans="1:25">
      <c r="A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Y175" s="3"/>
    </row>
    <row r="176" spans="1:25">
      <c r="A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Y176" s="3"/>
    </row>
    <row r="177" spans="1:25">
      <c r="A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Y177" s="3"/>
    </row>
    <row r="178" spans="1:25">
      <c r="A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Y178" s="3"/>
    </row>
    <row r="179" spans="1:25">
      <c r="A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Y179" s="3"/>
    </row>
    <row r="180" spans="1:25">
      <c r="A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Y180" s="3"/>
    </row>
    <row r="181" spans="1:25">
      <c r="A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Y181" s="3"/>
    </row>
    <row r="182" spans="1:25">
      <c r="A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Y182" s="3"/>
    </row>
    <row r="183" spans="1:25">
      <c r="A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Y183" s="3"/>
    </row>
    <row r="184" spans="1:25">
      <c r="A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Y184" s="3"/>
    </row>
    <row r="185" spans="1:25">
      <c r="A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Y185" s="3"/>
    </row>
    <row r="186" spans="1:25">
      <c r="A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Y186" s="3"/>
    </row>
    <row r="187" spans="1:25">
      <c r="A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Y187" s="3"/>
    </row>
    <row r="188" spans="1:25">
      <c r="A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Y188" s="3"/>
    </row>
    <row r="189" spans="1:25">
      <c r="A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Y189" s="3"/>
    </row>
    <row r="190" spans="1:25">
      <c r="A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Y190" s="3"/>
    </row>
    <row r="191" spans="1:25">
      <c r="A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Y191" s="3"/>
    </row>
    <row r="192" spans="1:25">
      <c r="A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Y192" s="3"/>
    </row>
    <row r="193" spans="1:25">
      <c r="A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Y193" s="3"/>
    </row>
    <row r="194" spans="1:25">
      <c r="A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Y194" s="3"/>
    </row>
    <row r="195" spans="1:25">
      <c r="A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Y195" s="3"/>
    </row>
    <row r="196" spans="1:25">
      <c r="A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Y196" s="3"/>
    </row>
    <row r="197" spans="1:25">
      <c r="A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Y197" s="3"/>
    </row>
    <row r="198" spans="1:25">
      <c r="A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Y198" s="3"/>
    </row>
    <row r="199" spans="1:25">
      <c r="A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Y199" s="3"/>
    </row>
    <row r="200" spans="1:25">
      <c r="A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Y200" s="3"/>
    </row>
    <row r="201" spans="1:25">
      <c r="A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Y201" s="3"/>
    </row>
    <row r="202" spans="1:25">
      <c r="A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Y202" s="3"/>
    </row>
    <row r="203" spans="1:25">
      <c r="A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Y203" s="3"/>
    </row>
    <row r="204" spans="1:25">
      <c r="A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Y204" s="3"/>
    </row>
    <row r="205" spans="1:25">
      <c r="A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Y205" s="3"/>
    </row>
    <row r="206" spans="1:25">
      <c r="A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Y206" s="3"/>
    </row>
    <row r="207" spans="1:25">
      <c r="A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Y207" s="3"/>
    </row>
    <row r="208" spans="1:25">
      <c r="A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Y208" s="3"/>
    </row>
    <row r="209" spans="1:25">
      <c r="A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Y209" s="3"/>
    </row>
    <row r="210" spans="1:25">
      <c r="A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Y210" s="3"/>
    </row>
    <row r="211" spans="1:25">
      <c r="A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Y211" s="3"/>
    </row>
    <row r="212" spans="1:25">
      <c r="A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Y212" s="3"/>
    </row>
    <row r="213" spans="1:25">
      <c r="A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Y213" s="3"/>
    </row>
    <row r="214" spans="1:25">
      <c r="A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Y214" s="3"/>
    </row>
    <row r="215" spans="1:25">
      <c r="A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Y215" s="3"/>
    </row>
    <row r="216" spans="1:25">
      <c r="A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Y216" s="3"/>
    </row>
    <row r="217" spans="1:25">
      <c r="A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Y217" s="3"/>
    </row>
    <row r="218" spans="1:25">
      <c r="A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Y218" s="3"/>
    </row>
    <row r="219" spans="1:25">
      <c r="A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Y219" s="3"/>
    </row>
    <row r="220" spans="1:25">
      <c r="A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Y220" s="3"/>
    </row>
    <row r="221" spans="1:25">
      <c r="A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Y221" s="3"/>
    </row>
    <row r="222" spans="1:25">
      <c r="A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Y222" s="3"/>
    </row>
    <row r="223" spans="1:25">
      <c r="A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Y223" s="3"/>
    </row>
    <row r="224" spans="1:25">
      <c r="A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Y224" s="3"/>
    </row>
    <row r="225" spans="1:25">
      <c r="A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Y225" s="3"/>
    </row>
    <row r="226" spans="1:25">
      <c r="A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Y226" s="3"/>
    </row>
    <row r="227" spans="1:25">
      <c r="A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Y227" s="3"/>
    </row>
    <row r="228" spans="1:25">
      <c r="A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Y228" s="3"/>
    </row>
    <row r="229" spans="1:25">
      <c r="A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Y229" s="3"/>
    </row>
    <row r="230" spans="1:25">
      <c r="A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Y230" s="3"/>
    </row>
    <row r="231" spans="1:25">
      <c r="A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Y231" s="3"/>
    </row>
    <row r="232" spans="1:25">
      <c r="A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Y232" s="3"/>
    </row>
    <row r="233" spans="1:25">
      <c r="A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Y233" s="3"/>
    </row>
    <row r="234" spans="1:25">
      <c r="A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Y234" s="3"/>
    </row>
    <row r="235" spans="1:25">
      <c r="A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Y235" s="3"/>
    </row>
    <row r="236" spans="1:25">
      <c r="A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Y236" s="3"/>
    </row>
    <row r="237" spans="1:25">
      <c r="A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Y237" s="3"/>
    </row>
    <row r="238" spans="1:25">
      <c r="A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Y238" s="3"/>
    </row>
    <row r="239" spans="1:25">
      <c r="A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Y239" s="3"/>
    </row>
    <row r="240" spans="1:25">
      <c r="A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Y240" s="3"/>
    </row>
    <row r="241" spans="1:25">
      <c r="A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Y241" s="3"/>
    </row>
    <row r="242" spans="1:25">
      <c r="A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Y242" s="3"/>
    </row>
    <row r="243" spans="1:25">
      <c r="A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Y243" s="3"/>
    </row>
    <row r="244" spans="1:25">
      <c r="A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Y244" s="3"/>
    </row>
    <row r="245" spans="1:25">
      <c r="A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Y245" s="3"/>
    </row>
    <row r="246" spans="1:25">
      <c r="A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Y246" s="3"/>
    </row>
    <row r="247" spans="1:25">
      <c r="A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Y247" s="3"/>
    </row>
    <row r="248" spans="1:25">
      <c r="A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Y248" s="3"/>
    </row>
    <row r="249" spans="1:25">
      <c r="A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Y249" s="3"/>
    </row>
    <row r="250" spans="1:25">
      <c r="A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Y250" s="3"/>
    </row>
    <row r="251" spans="1:25">
      <c r="A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Y251" s="3"/>
    </row>
    <row r="252" spans="1:25">
      <c r="A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Y252" s="3"/>
    </row>
    <row r="253" spans="1:25">
      <c r="A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Y253" s="3"/>
    </row>
    <row r="254" spans="1:25">
      <c r="A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Y254" s="3"/>
    </row>
    <row r="255" spans="1:25">
      <c r="A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Y255" s="3"/>
    </row>
    <row r="256" spans="1:25">
      <c r="A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Y256" s="3"/>
    </row>
    <row r="257" spans="1:25">
      <c r="A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Y257" s="3"/>
    </row>
    <row r="258" spans="1:25">
      <c r="A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Y258" s="3"/>
    </row>
    <row r="259" spans="1:25">
      <c r="A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Y259" s="3"/>
    </row>
    <row r="260" spans="1:25">
      <c r="A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Y260" s="3"/>
    </row>
    <row r="261" spans="1:25">
      <c r="A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Y261" s="3"/>
    </row>
    <row r="262" spans="1:25">
      <c r="A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Y262" s="3"/>
    </row>
    <row r="263" spans="1:25">
      <c r="A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Y263" s="3"/>
    </row>
    <row r="264" spans="1:25">
      <c r="A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Y264" s="3"/>
    </row>
    <row r="265" spans="1:25">
      <c r="A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Y265" s="3"/>
    </row>
    <row r="266" spans="1:25">
      <c r="A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Y266" s="3"/>
    </row>
    <row r="267" spans="1:25">
      <c r="A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Y267" s="3"/>
    </row>
    <row r="268" spans="1:25">
      <c r="A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Y268" s="3"/>
    </row>
    <row r="269" spans="1:25">
      <c r="A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Y269" s="3"/>
    </row>
    <row r="270" spans="1:25">
      <c r="A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Y270" s="3"/>
    </row>
    <row r="271" spans="1:25">
      <c r="A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Y271" s="3"/>
    </row>
    <row r="272" spans="1:25">
      <c r="A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Y272" s="3"/>
    </row>
    <row r="273" spans="1:25">
      <c r="A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Y273" s="3"/>
    </row>
    <row r="274" spans="1:25">
      <c r="A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Y274" s="3"/>
    </row>
    <row r="275" spans="1:25">
      <c r="A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Y275" s="3"/>
    </row>
    <row r="276" spans="1:25">
      <c r="A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Y276" s="3"/>
    </row>
    <row r="277" spans="1:25">
      <c r="A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Y277" s="3"/>
    </row>
    <row r="278" spans="1:25">
      <c r="A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Y278" s="3"/>
    </row>
    <row r="279" spans="1:25">
      <c r="A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Y279" s="3"/>
    </row>
    <row r="280" spans="1:25">
      <c r="A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Y280" s="3"/>
    </row>
    <row r="281" spans="1:25">
      <c r="A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Y281" s="3"/>
    </row>
    <row r="282" spans="1:25">
      <c r="A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Y282" s="3"/>
    </row>
    <row r="283" spans="1:25">
      <c r="A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Y283" s="3"/>
    </row>
    <row r="284" spans="1:25">
      <c r="A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Y284" s="3"/>
    </row>
    <row r="285" spans="1:25">
      <c r="A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Y285" s="3"/>
    </row>
    <row r="286" spans="1:25">
      <c r="A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Y286" s="3"/>
    </row>
    <row r="287" spans="1:25">
      <c r="A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Y287" s="3"/>
    </row>
    <row r="288" spans="1:25">
      <c r="A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Y288" s="3"/>
    </row>
    <row r="289" spans="1:25">
      <c r="A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Y289" s="3"/>
    </row>
    <row r="290" spans="1:25">
      <c r="A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Y290" s="3"/>
    </row>
    <row r="291" spans="1:25">
      <c r="A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Y291" s="3"/>
    </row>
    <row r="292" spans="1:25">
      <c r="A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Y292" s="3"/>
    </row>
    <row r="293" spans="1:25">
      <c r="A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Y293" s="3"/>
    </row>
    <row r="294" spans="1:25">
      <c r="A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Y294" s="3"/>
    </row>
    <row r="295" spans="1:25">
      <c r="A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Y295" s="3"/>
    </row>
    <row r="296" spans="1:25">
      <c r="A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Y296" s="3"/>
    </row>
    <row r="297" spans="1:25">
      <c r="A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Y297" s="3"/>
    </row>
    <row r="298" spans="1:25">
      <c r="A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Y298" s="3"/>
    </row>
    <row r="299" spans="1:25">
      <c r="A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Y299" s="3"/>
    </row>
    <row r="300" spans="1:25">
      <c r="A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Y300" s="3"/>
    </row>
    <row r="301" spans="1:25">
      <c r="A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Y301" s="3"/>
    </row>
    <row r="302" spans="1:25">
      <c r="A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Y302" s="3"/>
    </row>
    <row r="303" spans="1:25">
      <c r="A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Y303" s="3"/>
    </row>
    <row r="304" spans="1:25">
      <c r="A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Y304" s="3"/>
    </row>
    <row r="305" spans="1:25">
      <c r="A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Y305" s="3"/>
    </row>
    <row r="306" spans="1:25">
      <c r="A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Y306" s="3"/>
    </row>
    <row r="307" spans="1:25">
      <c r="A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Y307" s="3"/>
    </row>
    <row r="308" spans="1:25">
      <c r="A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Y308" s="3"/>
    </row>
    <row r="309" spans="1:25">
      <c r="A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Y309" s="3"/>
    </row>
    <row r="310" spans="1:25">
      <c r="A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Y310" s="3"/>
    </row>
    <row r="311" spans="1:25">
      <c r="A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Y311" s="3"/>
    </row>
    <row r="312" spans="1:25">
      <c r="A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Y312" s="3"/>
    </row>
    <row r="313" spans="1:25">
      <c r="A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Y313" s="3"/>
    </row>
    <row r="314" spans="1:25">
      <c r="A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Y314" s="3"/>
    </row>
    <row r="315" spans="1:25">
      <c r="A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Y315" s="3"/>
    </row>
    <row r="316" spans="1:25">
      <c r="A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Y316" s="3"/>
    </row>
    <row r="317" spans="1:25">
      <c r="A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Y317" s="3"/>
    </row>
    <row r="318" spans="1:25">
      <c r="A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Y318" s="3"/>
    </row>
    <row r="319" spans="1:25">
      <c r="A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Y319" s="3"/>
    </row>
    <row r="320" spans="1:25">
      <c r="A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Y320" s="3"/>
    </row>
    <row r="321" spans="1:25">
      <c r="A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Y321" s="3"/>
    </row>
    <row r="322" spans="1:25">
      <c r="A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Y322" s="3"/>
    </row>
    <row r="323" spans="1:25">
      <c r="A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Y323" s="3"/>
    </row>
    <row r="324" spans="1:25">
      <c r="A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Y324" s="3"/>
    </row>
    <row r="325" spans="1:25">
      <c r="A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Y325" s="3"/>
    </row>
    <row r="326" spans="1:25">
      <c r="A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Y326" s="3"/>
    </row>
    <row r="327" spans="1:25">
      <c r="A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Y327" s="3"/>
    </row>
    <row r="328" spans="1:25">
      <c r="A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Y328" s="3"/>
    </row>
    <row r="329" spans="1:25">
      <c r="A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Y329" s="3"/>
    </row>
    <row r="330" spans="1:25">
      <c r="A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Y330" s="3"/>
    </row>
    <row r="331" spans="1:25">
      <c r="A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Y331" s="3"/>
    </row>
    <row r="332" spans="1:25">
      <c r="A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Y332" s="3"/>
    </row>
    <row r="333" spans="1:25">
      <c r="A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Y333" s="3"/>
    </row>
    <row r="334" spans="1:25">
      <c r="A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Y334" s="3"/>
    </row>
    <row r="335" spans="1:25">
      <c r="A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Y335" s="3"/>
    </row>
    <row r="336" spans="1:25">
      <c r="A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Y336" s="3"/>
    </row>
    <row r="337" spans="1:25">
      <c r="A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Y337" s="3"/>
    </row>
    <row r="338" spans="1:25">
      <c r="A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Y338" s="3"/>
    </row>
    <row r="339" spans="1:25">
      <c r="A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Y339" s="3"/>
    </row>
    <row r="340" spans="1:25">
      <c r="A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Y340" s="3"/>
    </row>
    <row r="341" spans="1:25">
      <c r="A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Y341" s="3"/>
    </row>
    <row r="342" spans="1:25">
      <c r="A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Y342" s="3"/>
    </row>
    <row r="343" spans="1:25">
      <c r="A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Y343" s="3"/>
    </row>
    <row r="344" spans="1:25">
      <c r="A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Y344" s="3"/>
    </row>
    <row r="345" spans="1:25">
      <c r="A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Y345" s="3"/>
    </row>
    <row r="346" spans="1:25">
      <c r="A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Y346" s="3"/>
    </row>
    <row r="347" spans="1:25">
      <c r="A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Y347" s="3"/>
    </row>
    <row r="348" spans="1:25">
      <c r="A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Y348" s="3"/>
    </row>
    <row r="349" spans="1:25">
      <c r="A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Y349" s="3"/>
    </row>
    <row r="350" spans="1:25">
      <c r="A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Y350" s="3"/>
    </row>
    <row r="351" spans="1:25">
      <c r="A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Y351" s="3"/>
    </row>
    <row r="352" spans="1:25">
      <c r="A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Y352" s="3"/>
    </row>
    <row r="353" spans="1:25">
      <c r="A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Y353" s="3"/>
    </row>
    <row r="354" spans="1:25">
      <c r="A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Y354" s="3"/>
    </row>
    <row r="355" spans="1:25">
      <c r="A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Y355" s="3"/>
    </row>
    <row r="356" spans="1:25">
      <c r="A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Y356" s="3"/>
    </row>
    <row r="357" spans="1:25">
      <c r="A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Y357" s="3"/>
    </row>
    <row r="358" spans="1:25">
      <c r="A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Y358" s="3"/>
    </row>
    <row r="359" spans="1:25">
      <c r="A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Y359" s="3"/>
    </row>
    <row r="360" spans="1:25">
      <c r="A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Y360" s="3"/>
    </row>
    <row r="361" spans="1:25">
      <c r="A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Y361" s="3"/>
    </row>
    <row r="362" spans="1:25">
      <c r="A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Y362" s="3"/>
    </row>
    <row r="363" spans="1:25">
      <c r="A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Y363" s="3"/>
    </row>
    <row r="364" spans="1:25">
      <c r="A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Y364" s="3"/>
    </row>
    <row r="365" spans="1:25">
      <c r="A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Y365" s="3"/>
    </row>
    <row r="366" spans="1:25">
      <c r="A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Y366" s="3"/>
    </row>
    <row r="367" spans="1:25">
      <c r="A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Y367" s="3"/>
    </row>
    <row r="368" spans="1:25">
      <c r="A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Y368" s="3"/>
    </row>
    <row r="369" spans="1:25">
      <c r="A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Y369" s="3"/>
    </row>
    <row r="370" spans="1:25">
      <c r="A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Y370" s="3"/>
    </row>
    <row r="371" spans="1:25">
      <c r="A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Y371" s="3"/>
    </row>
    <row r="372" spans="1:25">
      <c r="A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Y372" s="3"/>
    </row>
    <row r="373" spans="1:25">
      <c r="A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Y373" s="3"/>
    </row>
    <row r="374" spans="1:25">
      <c r="A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Y374" s="3"/>
    </row>
    <row r="375" spans="1:25">
      <c r="A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Y375" s="3"/>
    </row>
    <row r="376" spans="1:25">
      <c r="A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Y376" s="3"/>
    </row>
    <row r="377" spans="1:25">
      <c r="A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Y377" s="3"/>
    </row>
    <row r="378" spans="1:25">
      <c r="A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Y378" s="3"/>
    </row>
    <row r="379" spans="1:25">
      <c r="A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Y379" s="3"/>
    </row>
    <row r="380" spans="1:25">
      <c r="A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Y380" s="3"/>
    </row>
    <row r="381" spans="1:25">
      <c r="A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Y381" s="3"/>
    </row>
    <row r="382" spans="1:25">
      <c r="A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Y382" s="3"/>
    </row>
    <row r="383" spans="1:25">
      <c r="A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Y383" s="3"/>
    </row>
    <row r="384" spans="1:25">
      <c r="A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Y384" s="3"/>
    </row>
    <row r="385" spans="1:25">
      <c r="A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Y385" s="3"/>
    </row>
    <row r="386" spans="1:25">
      <c r="A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Y386" s="3"/>
    </row>
    <row r="387" spans="1:25">
      <c r="A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Y387" s="3"/>
    </row>
    <row r="388" spans="1:25">
      <c r="A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Y388" s="3"/>
    </row>
    <row r="389" spans="1:25">
      <c r="A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Y389" s="3"/>
    </row>
    <row r="390" spans="1:25">
      <c r="A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Y390" s="3"/>
    </row>
    <row r="391" spans="1:25">
      <c r="A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Y391" s="3"/>
    </row>
    <row r="392" spans="1:25">
      <c r="A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Y392" s="3"/>
    </row>
    <row r="393" spans="1:25">
      <c r="A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Y393" s="3"/>
    </row>
    <row r="394" spans="1:25">
      <c r="A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Y394" s="3"/>
    </row>
    <row r="395" spans="1:25">
      <c r="A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Y395" s="3"/>
    </row>
    <row r="396" spans="1:25">
      <c r="A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Y396" s="3"/>
    </row>
    <row r="397" spans="1:25">
      <c r="A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Y397" s="3"/>
    </row>
    <row r="398" spans="1:25">
      <c r="A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Y398" s="3"/>
    </row>
    <row r="399" spans="1:25">
      <c r="A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Y399" s="3"/>
    </row>
    <row r="400" spans="1:25">
      <c r="A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Y400" s="3"/>
    </row>
    <row r="401" spans="1:25">
      <c r="A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Y401" s="3"/>
    </row>
    <row r="402" spans="1:25">
      <c r="A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Y402" s="3"/>
    </row>
    <row r="403" spans="1:25">
      <c r="A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Y403" s="3"/>
    </row>
    <row r="404" spans="1:25">
      <c r="A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Y404" s="3"/>
    </row>
    <row r="405" spans="1:25">
      <c r="A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Y405" s="3"/>
    </row>
    <row r="406" spans="1:25">
      <c r="A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Y406" s="3"/>
    </row>
    <row r="407" spans="1:25">
      <c r="A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Y407" s="3"/>
    </row>
    <row r="408" spans="1:25">
      <c r="A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Y408" s="3"/>
    </row>
    <row r="409" spans="1:25">
      <c r="A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Y409" s="3"/>
    </row>
    <row r="410" spans="1:25">
      <c r="A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Y410" s="3"/>
    </row>
    <row r="411" spans="1:25">
      <c r="A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Y411" s="3"/>
    </row>
    <row r="412" spans="1:25">
      <c r="A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Y412" s="3"/>
    </row>
    <row r="413" spans="1:25">
      <c r="A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Y413" s="3"/>
    </row>
    <row r="414" spans="1:25">
      <c r="A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Y414" s="3"/>
    </row>
    <row r="415" spans="1:25">
      <c r="A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Y415" s="3"/>
    </row>
    <row r="416" spans="1:25">
      <c r="A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Y416" s="3"/>
    </row>
    <row r="417" spans="1:25">
      <c r="A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Y417" s="3"/>
    </row>
    <row r="418" spans="1:25">
      <c r="A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Y418" s="3"/>
    </row>
    <row r="419" spans="1:25">
      <c r="A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Y419" s="3"/>
    </row>
    <row r="420" spans="1:25">
      <c r="A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Y420" s="3"/>
    </row>
    <row r="421" spans="1:25">
      <c r="A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Y421" s="3"/>
    </row>
    <row r="422" spans="1:25">
      <c r="A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Y422" s="3"/>
    </row>
    <row r="423" spans="1:25">
      <c r="A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Y423" s="3"/>
    </row>
    <row r="424" spans="1:25">
      <c r="A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Y424" s="3"/>
    </row>
    <row r="425" spans="1:25">
      <c r="A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Y425" s="3"/>
    </row>
    <row r="426" spans="1:25">
      <c r="A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Y426" s="3"/>
    </row>
    <row r="427" spans="1:25">
      <c r="A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Y427" s="3"/>
    </row>
    <row r="428" spans="1:25">
      <c r="A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Y428" s="3"/>
    </row>
    <row r="429" spans="1:25">
      <c r="A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Y429" s="3"/>
    </row>
    <row r="430" spans="1:25">
      <c r="A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Y430" s="3"/>
    </row>
    <row r="431" spans="1:25">
      <c r="A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Y431" s="3"/>
    </row>
    <row r="432" spans="1:25">
      <c r="A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Y432" s="3"/>
    </row>
    <row r="433" spans="1:25">
      <c r="A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Y433" s="3"/>
    </row>
    <row r="434" spans="1:25">
      <c r="A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Y434" s="3"/>
    </row>
    <row r="435" spans="1:25">
      <c r="A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Y435" s="3"/>
    </row>
    <row r="436" spans="1:25">
      <c r="A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Y436" s="3"/>
    </row>
    <row r="437" spans="1:25">
      <c r="A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Y437" s="3"/>
    </row>
    <row r="438" spans="1:25">
      <c r="A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Y438" s="3"/>
    </row>
    <row r="439" spans="1:25">
      <c r="A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Y439" s="3"/>
    </row>
    <row r="440" spans="1:25">
      <c r="A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Y440" s="3"/>
    </row>
    <row r="441" spans="1:25">
      <c r="A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Y441" s="3"/>
    </row>
    <row r="442" spans="1:25">
      <c r="A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Y442" s="3"/>
    </row>
    <row r="443" spans="1:25">
      <c r="A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Y443" s="3"/>
    </row>
    <row r="444" spans="1:25">
      <c r="A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Y444" s="3"/>
    </row>
    <row r="445" spans="1:25">
      <c r="A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Y445" s="3"/>
    </row>
    <row r="446" spans="1:25">
      <c r="A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Y446" s="3"/>
    </row>
    <row r="447" spans="1:25">
      <c r="A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Y447" s="3"/>
    </row>
    <row r="448" spans="1:25">
      <c r="A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Y448" s="3"/>
    </row>
    <row r="449" spans="1:25">
      <c r="A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Y449" s="3"/>
    </row>
    <row r="450" spans="1:25">
      <c r="A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Y450" s="3"/>
    </row>
    <row r="451" spans="1:25">
      <c r="A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Y451" s="3"/>
    </row>
    <row r="452" spans="1:25">
      <c r="A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Y452" s="3"/>
    </row>
    <row r="453" spans="1:25">
      <c r="A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Y453" s="3"/>
    </row>
    <row r="454" spans="1:25">
      <c r="A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Y454" s="3"/>
    </row>
    <row r="455" spans="1:25">
      <c r="A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Y455" s="3"/>
    </row>
    <row r="456" spans="1:25">
      <c r="A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Y456" s="3"/>
    </row>
    <row r="457" spans="1:25">
      <c r="A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Y457" s="3"/>
    </row>
    <row r="458" spans="1:25">
      <c r="A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Y458" s="3"/>
    </row>
    <row r="459" spans="1:25">
      <c r="A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Y459" s="3"/>
    </row>
    <row r="460" spans="1:25">
      <c r="A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Y460" s="3"/>
    </row>
    <row r="461" spans="1:25">
      <c r="A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Y461" s="3"/>
    </row>
    <row r="462" spans="1:25">
      <c r="A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Y462" s="3"/>
    </row>
    <row r="463" spans="1:25">
      <c r="A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Y463" s="3"/>
    </row>
    <row r="464" spans="1:25">
      <c r="A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Y464" s="3"/>
    </row>
    <row r="465" spans="1:25">
      <c r="A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Y465" s="3"/>
    </row>
    <row r="466" spans="1:25">
      <c r="A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Y466" s="3"/>
    </row>
    <row r="467" spans="1:25">
      <c r="A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Y467" s="3"/>
    </row>
    <row r="468" spans="1:25">
      <c r="A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Y468" s="3"/>
    </row>
    <row r="469" spans="1:25">
      <c r="A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Y469" s="3"/>
    </row>
    <row r="470" spans="1:25">
      <c r="A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Y470" s="3"/>
    </row>
    <row r="471" spans="1:25">
      <c r="A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Y471" s="3"/>
    </row>
    <row r="472" spans="1:25">
      <c r="A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Y472" s="3"/>
    </row>
    <row r="473" spans="1:25">
      <c r="A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Y473" s="3"/>
    </row>
    <row r="474" spans="1:25">
      <c r="A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Y474" s="3"/>
    </row>
    <row r="475" spans="1:25">
      <c r="A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Y475" s="3"/>
    </row>
    <row r="476" spans="1:25">
      <c r="A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Y476" s="3"/>
    </row>
    <row r="477" spans="1:25">
      <c r="A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Y477" s="3"/>
    </row>
    <row r="478" spans="1:25">
      <c r="A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Y478" s="3"/>
    </row>
    <row r="479" spans="1:25">
      <c r="A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Y479" s="3"/>
    </row>
    <row r="480" spans="1:25">
      <c r="A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Y480" s="3"/>
    </row>
    <row r="481" spans="1:25">
      <c r="A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Y481" s="3"/>
    </row>
    <row r="482" spans="1:25">
      <c r="A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Y482" s="3"/>
    </row>
    <row r="483" spans="1:25">
      <c r="A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Y483" s="3"/>
    </row>
    <row r="484" spans="1:25">
      <c r="A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Y484" s="3"/>
    </row>
    <row r="485" spans="1:25">
      <c r="A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Y485" s="3"/>
    </row>
    <row r="486" spans="1:25">
      <c r="A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Y486" s="3"/>
    </row>
    <row r="487" spans="1:25">
      <c r="A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Y487" s="3"/>
    </row>
    <row r="488" spans="1:25">
      <c r="A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Y488" s="3"/>
    </row>
    <row r="489" spans="1:25">
      <c r="A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Y489" s="3"/>
    </row>
    <row r="490" spans="1:25">
      <c r="A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Y490" s="3"/>
    </row>
    <row r="491" spans="1:25">
      <c r="A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Y491" s="3"/>
    </row>
    <row r="492" spans="1:25">
      <c r="A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Y492" s="3"/>
    </row>
    <row r="493" spans="1:25">
      <c r="A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Y493" s="3"/>
    </row>
    <row r="494" spans="1:25">
      <c r="A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Y494" s="3"/>
    </row>
    <row r="495" spans="1:25">
      <c r="A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Y495" s="3"/>
    </row>
    <row r="496" spans="1:25">
      <c r="A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Y496" s="3"/>
    </row>
    <row r="497" spans="1:25">
      <c r="A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Y497" s="3"/>
    </row>
    <row r="498" spans="1:25">
      <c r="A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Y498" s="3"/>
    </row>
    <row r="499" spans="1:25">
      <c r="A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Y499" s="3"/>
    </row>
    <row r="500" spans="1:25">
      <c r="A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Y500" s="3"/>
    </row>
    <row r="501" spans="1:25">
      <c r="A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Y501" s="3"/>
    </row>
    <row r="502" spans="1:25">
      <c r="A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Y502" s="3"/>
    </row>
    <row r="503" spans="1:25">
      <c r="A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Y503" s="3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2021-12-28T16:25:43Z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