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<sst xmlns="http://schemas.openxmlformats.org/spreadsheetml/2006/main" count="81">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</sst>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32" borderId="10" applyNumberFormat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13" borderId="7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I2" activePane="bottomRight" state="frozen"/>
      <selection/>
      <selection pane="topRight"/>
      <selection pane="bottomLeft"/>
      <selection pane="bottomRight" activeCell="N11" sqref="N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(P4-E4)/VLOOKUP(B4,[1]交易计划及执行表!$A$4:$AX$1000,40,FALSE)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(P5-E4)/VLOOKUP(B4,[1]交易计划及执行表!$A$4:$AX$1000,40,FALSE)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>E6*F6+G6+H6</f>
        <v>3378.06746</v>
      </c>
      <c r="J6" s="35">
        <v>35.36</v>
      </c>
      <c r="K6" s="35">
        <v>33.1</v>
      </c>
      <c r="L6" s="40">
        <f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>E7*F7+G7+H7</f>
        <v>3275.0654</v>
      </c>
      <c r="J7" s="37">
        <v>33.9</v>
      </c>
      <c r="K7" s="37">
        <v>32.49</v>
      </c>
      <c r="L7" s="40">
        <f>(J7-E7)/(J7-K7)</f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13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>E8*F8+G8+H8</f>
        <v>7212</v>
      </c>
      <c r="J8" s="27">
        <v>74.5</v>
      </c>
      <c r="K8" s="27">
        <v>70.4</v>
      </c>
      <c r="L8" s="40">
        <f>(J8-E8)/(J8-K8)</f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/>
      <c r="AB8" s="73"/>
    </row>
    <row r="9" s="4" customFormat="1" ht="24" spans="1:28">
      <c r="A9" s="20" t="s">
        <v>46</v>
      </c>
      <c r="B9" s="83" t="s">
        <v>47</v>
      </c>
      <c r="C9" s="28" t="s">
        <v>48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>E9*F9+G9+H9</f>
        <v>3059.06108</v>
      </c>
      <c r="J9" s="27">
        <v>30.72</v>
      </c>
      <c r="K9" s="27">
        <v>29.33</v>
      </c>
      <c r="L9" s="42">
        <f>(J9-E9)/(J9-K9)</f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(P9-E9)/VLOOKUP(B9,[1]交易计划及执行表!$A$8:$AX$1000,40,FALSE)</f>
        <v>-0.0622009569377991</v>
      </c>
      <c r="AA9" s="76" t="s">
        <v>49</v>
      </c>
      <c r="AB9" s="73"/>
    </row>
    <row r="10" s="5" customFormat="1" ht="13" spans="1:28">
      <c r="A10" s="20" t="s">
        <v>50</v>
      </c>
      <c r="B10" s="83" t="s">
        <v>51</v>
      </c>
      <c r="C10" s="29" t="s">
        <v>52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>E10*F10+G10+H10</f>
        <v>2986.05962</v>
      </c>
      <c r="J10" s="23">
        <v>30.32</v>
      </c>
      <c r="K10" s="23">
        <v>28.81</v>
      </c>
      <c r="L10" s="42">
        <f>(J10-E10)/(J10-K10)</f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(P10-E10)/VLOOKUP(B10,[1]交易计划及执行表!$A$8:$AX$1000,40,FALSE)</f>
        <v>-0.196428571428571</v>
      </c>
      <c r="AA10" s="77" t="s">
        <v>53</v>
      </c>
      <c r="AB10" s="74"/>
    </row>
    <row r="11" ht="13" spans="1:27">
      <c r="A11" s="20" t="s">
        <v>54</v>
      </c>
      <c r="B11" s="82" t="s">
        <v>55</v>
      </c>
      <c r="C11" s="30" t="s">
        <v>56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>E11*F11+G11+H11</f>
        <v>2842</v>
      </c>
      <c r="J11" s="23"/>
      <c r="K11" s="23"/>
      <c r="L11" s="23"/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5"/>
    </row>
    <row r="12" ht="13" spans="1:27">
      <c r="A12" s="20" t="s">
        <v>57</v>
      </c>
      <c r="B12" s="82" t="s">
        <v>58</v>
      </c>
      <c r="C12" s="30" t="s">
        <v>59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60</v>
      </c>
      <c r="B13" s="82" t="s">
        <v>61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62</v>
      </c>
      <c r="B14" s="82" t="s">
        <v>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64</v>
      </c>
      <c r="B15" s="82" t="s">
        <v>65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66</v>
      </c>
      <c r="B16" s="82" t="s">
        <v>67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68</v>
      </c>
      <c r="B17" s="82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70</v>
      </c>
      <c r="B18" s="82" t="s">
        <v>71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72</v>
      </c>
      <c r="B19" s="82" t="s">
        <v>73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74</v>
      </c>
      <c r="B20" s="82" t="s">
        <v>75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F1" sqref="F1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CU1" t="s">
        <v>80</v>
      </c>
    </row>
    <row r="2" spans="1:6">
      <c r="A2" s="2">
        <f>SUM(交易计划及执行表!N6:N11)</f>
        <v>841.132859999999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2021-12-06T13:26:30Z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