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  <externalReference r:id="rId3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<sst xmlns="http://schemas.openxmlformats.org/spreadsheetml/2006/main" count="44">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</sst>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2" formatCode="_ &quot;￥&quot;* #,##0_ ;_ &quot;￥&quot;* \-#,##0_ ;_ &quot;￥&quot;* &quot;-&quot;_ ;_ @_ "/>
    <numFmt numFmtId="177" formatCode="yyyy/m/d;@"/>
    <numFmt numFmtId="41" formatCode="_ * #,##0_ ;_ * \-#,##0_ ;_ * &quot;-&quot;_ ;_ @_ "/>
    <numFmt numFmtId="178" formatCode="0.00_);\(0.00\)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10" fillId="44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1" borderId="7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9" fillId="36" borderId="7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28" borderId="10" applyNumberFormat="0" applyAlignment="0" applyProtection="0">
      <alignment vertical="center"/>
    </xf>
    <xf numFmtId="0" fontId="21" fillId="36" borderId="12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</cellStyleXfs>
  <cellXfs count="51">
    <xf numFmtId="0" fontId="0" fillId="0" borderId="0" xfId="0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176" fontId="3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16" borderId="4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4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aves/Documents/workspace2/life/&#25105;&#30340;&#21019;&#20316;/&#32929;&#31080;/&#25216;&#26415;&#25237;&#36164;/SEAP&#20132;&#26131;&#31995;&#32479;/&#20132;&#26131;&#35745;&#21010;&#25191;&#34892;&#32467;&#26524;2021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 refreshError="1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-1.25900000000001</v>
          </cell>
          <cell r="AF4">
            <v>-0.20859872611465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34.68</v>
          </cell>
          <cell r="S12">
            <v>620.150919999999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5">
          <cell r="X15">
            <v>0</v>
          </cell>
          <cell r="Y15">
            <v>0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6">
          <cell r="X16">
            <v>0</v>
          </cell>
          <cell r="Y16">
            <v>0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</row>
        <row r="20">
          <cell r="A20" t="str">
            <v>JG_0000017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34.68</v>
          </cell>
          <cell r="S12">
            <v>620.150919999999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  <cell r="B22" t="str">
            <v>JH_00017</v>
          </cell>
          <cell r="C22">
            <v>600085</v>
          </cell>
          <cell r="D22" t="str">
            <v>同仁堂</v>
          </cell>
          <cell r="E22">
            <v>44546</v>
          </cell>
          <cell r="F22">
            <v>38.9</v>
          </cell>
          <cell r="G22">
            <v>200</v>
          </cell>
          <cell r="H22">
            <v>5</v>
          </cell>
          <cell r="I22">
            <v>0.1556</v>
          </cell>
          <cell r="J22">
            <v>7785.1556</v>
          </cell>
          <cell r="K22">
            <v>38.95</v>
          </cell>
          <cell r="L22">
            <v>37.47</v>
          </cell>
          <cell r="M22">
            <v>40.39</v>
          </cell>
          <cell r="N22">
            <v>32.08</v>
          </cell>
          <cell r="O22">
            <v>8.31</v>
          </cell>
          <cell r="P22">
            <v>41.56</v>
          </cell>
          <cell r="Q22">
            <v>0.0337837837837866</v>
          </cell>
          <cell r="R22">
            <v>37</v>
          </cell>
          <cell r="S22">
            <v>390.1556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499"/>
  <sheetViews>
    <sheetView tabSelected="1" workbookViewId="0">
      <pane xSplit="1" ySplit="5" topLeftCell="AA15" activePane="bottomRight" state="frozen"/>
      <selection/>
      <selection pane="topRight"/>
      <selection pane="bottomLeft"/>
      <selection pane="bottomRight" activeCell="AH21" sqref="AH21:AH26"/>
    </sheetView>
  </sheetViews>
  <sheetFormatPr defaultColWidth="9.07142857142857" defaultRowHeight="17.6"/>
  <cols>
    <col min="1" max="1" width="14.4285714285714" customWidth="1"/>
    <col min="2" max="2" width="11.75" style="1" customWidth="1"/>
    <col min="3" max="3" width="10.1071428571429" style="1" customWidth="1"/>
    <col min="4" max="4" width="8.17857142857143" style="1" customWidth="1"/>
    <col min="5" max="7" width="9.96428571428571" style="1" customWidth="1"/>
    <col min="8" max="8" width="10.4107142857143" style="2" customWidth="1"/>
    <col min="9" max="9" width="9.96428571428571" customWidth="1"/>
    <col min="10" max="11" width="20.3839285714286" customWidth="1"/>
    <col min="12" max="13" width="22.1696428571429" customWidth="1"/>
    <col min="14" max="15" width="30.0625" customWidth="1"/>
    <col min="16" max="16" width="25.4464285714286" customWidth="1"/>
    <col min="17" max="17" width="30.0625" customWidth="1"/>
    <col min="18" max="19" width="40.4732142857143" customWidth="1"/>
    <col min="20" max="20" width="28.7142857142857" customWidth="1"/>
    <col min="21" max="21" width="37.1964285714286" customWidth="1"/>
    <col min="22" max="23" width="20.5267857142857" style="3" customWidth="1"/>
    <col min="24" max="24" width="18.4464285714286" customWidth="1"/>
    <col min="25" max="25" width="23.3571428571429" customWidth="1"/>
    <col min="26" max="26" width="29.1607142857143" customWidth="1"/>
    <col min="27" max="27" width="17.5535714285714" customWidth="1"/>
    <col min="28" max="28" width="22.0178571428571" customWidth="1"/>
    <col min="29" max="29" width="26.4821428571429" customWidth="1"/>
    <col min="30" max="30" width="22.0267857142857" customWidth="1"/>
    <col min="31" max="31" width="24.5446428571429" customWidth="1"/>
    <col min="32" max="32" width="18.75" customWidth="1"/>
    <col min="34" max="34" width="10.5714285714286" style="4"/>
  </cols>
  <sheetData>
    <row r="1" spans="1:34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13"/>
      <c r="J1" s="13"/>
      <c r="K1" s="13"/>
      <c r="L1" s="13"/>
      <c r="M1" s="13"/>
      <c r="N1" s="13"/>
      <c r="O1" s="24" t="s">
        <v>2</v>
      </c>
      <c r="P1" s="24"/>
      <c r="Q1" s="24"/>
      <c r="R1" s="24"/>
      <c r="S1" s="24"/>
      <c r="T1" s="24"/>
      <c r="U1" s="24"/>
      <c r="V1" s="35" t="s">
        <v>3</v>
      </c>
      <c r="W1" s="36" t="s">
        <v>4</v>
      </c>
      <c r="X1" s="36"/>
      <c r="Y1" s="36"/>
      <c r="Z1" s="36"/>
      <c r="AA1" s="36"/>
      <c r="AB1" s="36"/>
      <c r="AC1" s="36"/>
      <c r="AD1" s="36"/>
      <c r="AE1" s="36"/>
      <c r="AF1" s="36"/>
      <c r="AG1" s="48" t="s">
        <v>5</v>
      </c>
      <c r="AH1" s="49" t="s">
        <v>6</v>
      </c>
    </row>
    <row r="2" spans="1:34">
      <c r="A2" s="5"/>
      <c r="B2" s="6"/>
      <c r="C2" s="6"/>
      <c r="D2" s="6"/>
      <c r="E2" s="6"/>
      <c r="F2" s="6"/>
      <c r="G2" s="6"/>
      <c r="H2" s="6"/>
      <c r="I2" s="13"/>
      <c r="J2" s="13"/>
      <c r="K2" s="13"/>
      <c r="L2" s="13"/>
      <c r="M2" s="13"/>
      <c r="N2" s="13"/>
      <c r="O2" s="24"/>
      <c r="P2" s="24"/>
      <c r="Q2" s="24"/>
      <c r="R2" s="24"/>
      <c r="S2" s="24"/>
      <c r="T2" s="24"/>
      <c r="U2" s="24"/>
      <c r="V2" s="37"/>
      <c r="W2" s="38" t="s">
        <v>7</v>
      </c>
      <c r="X2" s="38"/>
      <c r="Y2" s="38"/>
      <c r="Z2" s="38"/>
      <c r="AA2" s="38"/>
      <c r="AB2" s="38"/>
      <c r="AC2" s="38"/>
      <c r="AD2" s="38"/>
      <c r="AE2" s="46" t="s">
        <v>8</v>
      </c>
      <c r="AF2" s="46"/>
      <c r="AG2" s="48"/>
      <c r="AH2" s="49"/>
    </row>
    <row r="3" spans="1:34">
      <c r="A3" s="5"/>
      <c r="B3" s="6"/>
      <c r="C3" s="6"/>
      <c r="D3" s="6"/>
      <c r="E3" s="6"/>
      <c r="F3" s="6"/>
      <c r="G3" s="6"/>
      <c r="H3" s="6"/>
      <c r="I3" s="13"/>
      <c r="J3" s="13"/>
      <c r="K3" s="13"/>
      <c r="L3" s="13"/>
      <c r="M3" s="13"/>
      <c r="N3" s="13"/>
      <c r="O3" s="25" t="s">
        <v>9</v>
      </c>
      <c r="P3" s="25"/>
      <c r="Q3" s="25"/>
      <c r="R3" s="32" t="s">
        <v>10</v>
      </c>
      <c r="S3" s="32"/>
      <c r="T3" s="32"/>
      <c r="U3" s="32"/>
      <c r="V3" s="37"/>
      <c r="W3" s="38"/>
      <c r="X3" s="38"/>
      <c r="Y3" s="38"/>
      <c r="Z3" s="38"/>
      <c r="AA3" s="38"/>
      <c r="AB3" s="38"/>
      <c r="AC3" s="38"/>
      <c r="AD3" s="38"/>
      <c r="AE3" s="46"/>
      <c r="AF3" s="46"/>
      <c r="AG3" s="48"/>
      <c r="AH3" s="49"/>
    </row>
    <row r="4" spans="1:34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2" t="s">
        <v>17</v>
      </c>
      <c r="I4" s="14" t="s">
        <v>18</v>
      </c>
      <c r="J4" s="15" t="s">
        <v>19</v>
      </c>
      <c r="K4" s="15" t="s">
        <v>20</v>
      </c>
      <c r="L4" s="15"/>
      <c r="M4" s="26" t="s">
        <v>21</v>
      </c>
      <c r="N4" s="27" t="s">
        <v>22</v>
      </c>
      <c r="O4" s="28" t="s">
        <v>23</v>
      </c>
      <c r="P4" s="28" t="s">
        <v>24</v>
      </c>
      <c r="Q4" s="28" t="s">
        <v>25</v>
      </c>
      <c r="R4" s="33" t="s">
        <v>26</v>
      </c>
      <c r="S4" s="33" t="s">
        <v>27</v>
      </c>
      <c r="T4" s="33" t="s">
        <v>28</v>
      </c>
      <c r="U4" s="33" t="s">
        <v>29</v>
      </c>
      <c r="V4" s="37"/>
      <c r="W4" s="39" t="s">
        <v>30</v>
      </c>
      <c r="X4" s="39" t="s">
        <v>31</v>
      </c>
      <c r="Y4" s="38" t="s">
        <v>32</v>
      </c>
      <c r="Z4" s="38"/>
      <c r="AA4" s="44" t="s">
        <v>33</v>
      </c>
      <c r="AB4" s="38" t="s">
        <v>34</v>
      </c>
      <c r="AC4" s="44" t="s">
        <v>35</v>
      </c>
      <c r="AD4" s="44" t="s">
        <v>36</v>
      </c>
      <c r="AE4" s="46" t="s">
        <v>37</v>
      </c>
      <c r="AF4" s="47" t="s">
        <v>38</v>
      </c>
      <c r="AG4" s="48"/>
      <c r="AH4" s="49"/>
    </row>
    <row r="5" ht="56" customHeight="1" spans="1:34">
      <c r="A5" s="5"/>
      <c r="B5" s="7"/>
      <c r="C5" s="7"/>
      <c r="D5" s="7"/>
      <c r="E5" s="7"/>
      <c r="F5" s="7"/>
      <c r="G5" s="7"/>
      <c r="H5" s="12"/>
      <c r="I5" s="14"/>
      <c r="J5" s="15"/>
      <c r="K5" s="15"/>
      <c r="L5" s="15"/>
      <c r="M5" s="27"/>
      <c r="N5" s="27"/>
      <c r="O5" s="28"/>
      <c r="P5" s="28"/>
      <c r="Q5" s="28"/>
      <c r="R5" s="33"/>
      <c r="S5" s="33"/>
      <c r="T5" s="33"/>
      <c r="U5" s="33"/>
      <c r="V5" s="37"/>
      <c r="W5" s="39"/>
      <c r="X5" s="39"/>
      <c r="Y5" s="45" t="s">
        <v>39</v>
      </c>
      <c r="Z5" s="45" t="s">
        <v>40</v>
      </c>
      <c r="AA5" s="38"/>
      <c r="AB5" s="38"/>
      <c r="AC5" s="38"/>
      <c r="AD5" s="38"/>
      <c r="AE5" s="46"/>
      <c r="AF5" s="46"/>
      <c r="AG5" s="48"/>
      <c r="AH5" s="49"/>
    </row>
    <row r="6" ht="18" spans="1:34">
      <c r="A6" s="8">
        <v>44523</v>
      </c>
      <c r="B6" s="9">
        <v>35.24</v>
      </c>
      <c r="C6" s="9">
        <v>33.15</v>
      </c>
      <c r="D6" s="9">
        <v>35.36</v>
      </c>
      <c r="E6" s="9">
        <v>33.1</v>
      </c>
      <c r="F6" s="9">
        <v>33.27</v>
      </c>
      <c r="G6" s="9">
        <v>33.25</v>
      </c>
      <c r="H6" s="9">
        <v>36.8</v>
      </c>
      <c r="I6" s="16">
        <v>1</v>
      </c>
      <c r="J6" s="17" t="s">
        <v>41</v>
      </c>
      <c r="K6" s="18">
        <f>(B6-VLOOKUP([1]交易计划及执行表!$A$6,[1]交易计划及执行表!$A$4:$AF10004,6,FALSE))/VLOOKUP([1]交易计划及执行表!$A$6,[1]交易计划及执行表!$A$4:$AF10004,6,FALSE)</f>
        <v>0.0447672694930331</v>
      </c>
      <c r="L6" s="19"/>
      <c r="M6" s="19">
        <f>I6/(ROW()-5)</f>
        <v>1</v>
      </c>
      <c r="N6" s="16">
        <f>IF(B6&gt;(D6-(D6-E6)/2),1,-1)</f>
        <v>1</v>
      </c>
      <c r="O6" s="16" t="str">
        <f>IF(B6&lt;F6,"是","否")</f>
        <v>否</v>
      </c>
      <c r="P6" s="16" t="s">
        <v>42</v>
      </c>
      <c r="Q6" s="16" t="s">
        <v>42</v>
      </c>
      <c r="R6" s="16" t="s">
        <v>42</v>
      </c>
      <c r="S6" s="16" t="s">
        <v>42</v>
      </c>
      <c r="T6" s="34" t="str">
        <f>IF(I6/(ROW()-5)&gt;0.5,"是","否")</f>
        <v>是</v>
      </c>
      <c r="U6" s="34" t="str">
        <f>IF(SUM($N$6:$N6)&gt;0,"是","否")</f>
        <v>是</v>
      </c>
      <c r="V6" s="40" t="s">
        <v>43</v>
      </c>
      <c r="W6" s="40"/>
      <c r="X6" s="41"/>
      <c r="Y6" s="4"/>
      <c r="Z6" s="4"/>
      <c r="AA6" s="4"/>
      <c r="AB6" s="4"/>
      <c r="AC6" s="4"/>
      <c r="AD6" s="4"/>
      <c r="AE6" s="4"/>
      <c r="AF6" s="4"/>
      <c r="AG6" s="50">
        <v>32.53</v>
      </c>
      <c r="AH6" s="4">
        <f>AG6-VLOOKUP([2]交易计划及执行表!$A$6,[2]交易计划及执行表!$A$4:$AF10005,6,FALSE)</f>
        <v>-1.2</v>
      </c>
    </row>
    <row r="7" ht="18" spans="1:34">
      <c r="A7" s="10">
        <v>44524</v>
      </c>
      <c r="B7" s="9">
        <v>34.44</v>
      </c>
      <c r="C7" s="9">
        <v>35.1</v>
      </c>
      <c r="D7" s="9">
        <v>35.13</v>
      </c>
      <c r="E7" s="9">
        <v>34.38</v>
      </c>
      <c r="F7" s="9">
        <v>33.39</v>
      </c>
      <c r="G7" s="9">
        <v>33.3</v>
      </c>
      <c r="H7" s="9">
        <v>39.09</v>
      </c>
      <c r="I7" s="16">
        <v>1</v>
      </c>
      <c r="J7" s="20">
        <f>(B7-B6)/B6</f>
        <v>-0.0227014755959139</v>
      </c>
      <c r="K7" s="18">
        <f>(B7-VLOOKUP([1]交易计划及执行表!$A$6,[1]交易计划及执行表!$A$4:$AF10005,6,FALSE))/VLOOKUP([1]交易计划及执行表!$A$6,[1]交易计划及执行表!$A$4:$AF10005,6,FALSE)</f>
        <v>0.0210495108212274</v>
      </c>
      <c r="L7" s="19"/>
      <c r="M7" s="19">
        <f t="shared" ref="M7:M21" si="0">I7/(ROW()-5)</f>
        <v>0.5</v>
      </c>
      <c r="N7" s="29">
        <f t="shared" ref="N7:N21" si="1">IF(B7&gt;(D7-(D7-E7)/2),1,-1)</f>
        <v>-1</v>
      </c>
      <c r="O7" s="16" t="str">
        <f t="shared" ref="O7:O13" si="2">IF(B7&lt;F7,"是","否")</f>
        <v>否</v>
      </c>
      <c r="P7" s="16" t="s">
        <v>42</v>
      </c>
      <c r="Q7" s="16" t="s">
        <v>42</v>
      </c>
      <c r="R7" s="16" t="s">
        <v>42</v>
      </c>
      <c r="S7" s="16" t="s">
        <v>42</v>
      </c>
      <c r="T7" s="31" t="str">
        <f t="shared" ref="T6:T21" si="3">IF(I7/(ROW()-5)&gt;0.5,"是","否")</f>
        <v>否</v>
      </c>
      <c r="U7" s="31" t="str">
        <f>IF(SUM($N$6:$N7)&gt;0,"是","否")</f>
        <v>否</v>
      </c>
      <c r="V7" s="40" t="s">
        <v>43</v>
      </c>
      <c r="W7" s="42"/>
      <c r="X7" s="43"/>
      <c r="Y7" s="4"/>
      <c r="Z7" s="4"/>
      <c r="AA7" s="4"/>
      <c r="AB7" s="4"/>
      <c r="AC7" s="4"/>
      <c r="AD7" s="4"/>
      <c r="AE7" s="4"/>
      <c r="AF7" s="4"/>
      <c r="AG7" s="50">
        <f>IF(AND(G7-VLOOKUP([2]交易计划及执行表!$A$6,[2]交易计划及执行表!$A$4:$AF10004,6,FALSE)&gt;0,G7&gt;G6),G7,AG6)</f>
        <v>32.53</v>
      </c>
      <c r="AH7" s="4">
        <f>AG7-VLOOKUP([2]交易计划及执行表!$A$6,[2]交易计划及执行表!$A$4:$AF10006,6,FALSE)</f>
        <v>-1.2</v>
      </c>
    </row>
    <row r="8" ht="18" spans="1:34">
      <c r="A8" s="10">
        <v>44525</v>
      </c>
      <c r="B8" s="9">
        <v>37</v>
      </c>
      <c r="C8" s="9">
        <v>34.6</v>
      </c>
      <c r="D8" s="9">
        <v>37.6</v>
      </c>
      <c r="E8" s="9">
        <v>34.6</v>
      </c>
      <c r="F8" s="9">
        <v>33.73</v>
      </c>
      <c r="G8" s="9">
        <v>33.45</v>
      </c>
      <c r="H8" s="9">
        <v>38.2</v>
      </c>
      <c r="I8" s="16">
        <v>2</v>
      </c>
      <c r="J8" s="20">
        <f t="shared" ref="J7:J21" si="4">(B8-B7)/B7</f>
        <v>0.0743321718931476</v>
      </c>
      <c r="K8" s="18">
        <f>(B8-VLOOKUP([1]交易计划及执行表!$A$6,[1]交易计划及执行表!$A$4:$AF10006,6,FALSE))/VLOOKUP([1]交易计划及执行表!$A$6,[1]交易计划及执行表!$A$4:$AF10006,6,FALSE)</f>
        <v>0.0969463385710051</v>
      </c>
      <c r="L8" s="19"/>
      <c r="M8" s="19">
        <f t="shared" si="0"/>
        <v>0.666666666666667</v>
      </c>
      <c r="N8" s="16">
        <f t="shared" si="1"/>
        <v>1</v>
      </c>
      <c r="O8" s="16" t="str">
        <f t="shared" si="2"/>
        <v>否</v>
      </c>
      <c r="P8" s="16" t="s">
        <v>42</v>
      </c>
      <c r="Q8" s="16" t="s">
        <v>42</v>
      </c>
      <c r="R8" s="16" t="s">
        <v>42</v>
      </c>
      <c r="S8" s="34" t="s">
        <v>43</v>
      </c>
      <c r="T8" s="34" t="str">
        <f t="shared" si="3"/>
        <v>是</v>
      </c>
      <c r="U8" s="34" t="str">
        <f>IF(SUM($N$6:$N8)&gt;0,"是","否")</f>
        <v>是</v>
      </c>
      <c r="V8" s="40" t="s">
        <v>43</v>
      </c>
      <c r="W8" s="42"/>
      <c r="X8" s="43"/>
      <c r="Y8" s="4"/>
      <c r="Z8" s="4"/>
      <c r="AA8" s="4"/>
      <c r="AB8" s="4"/>
      <c r="AC8" s="4"/>
      <c r="AD8" s="4"/>
      <c r="AE8" s="4"/>
      <c r="AF8" s="4"/>
      <c r="AG8" s="50">
        <f>IF(AND(G8-VLOOKUP([2]交易计划及执行表!$A$6,[2]交易计划及执行表!$A$4:$AF10005,6,FALSE)&gt;0,G8&gt;G7),G8,AG7)</f>
        <v>32.53</v>
      </c>
      <c r="AH8" s="4">
        <f>AG8-VLOOKUP([2]交易计划及执行表!$A$6,[2]交易计划及执行表!$A$4:$AF10007,6,FALSE)</f>
        <v>-1.2</v>
      </c>
    </row>
    <row r="9" ht="18" spans="1:34">
      <c r="A9" s="10">
        <v>44526</v>
      </c>
      <c r="B9" s="9">
        <v>36.81</v>
      </c>
      <c r="C9" s="9">
        <v>37</v>
      </c>
      <c r="D9" s="9">
        <v>37.25</v>
      </c>
      <c r="E9" s="9">
        <v>36.34</v>
      </c>
      <c r="F9" s="9">
        <v>34.02</v>
      </c>
      <c r="G9" s="9">
        <v>33.58</v>
      </c>
      <c r="H9" s="9">
        <v>41.04</v>
      </c>
      <c r="I9" s="16">
        <v>2</v>
      </c>
      <c r="J9" s="20">
        <f t="shared" si="4"/>
        <v>-0.00513513513513507</v>
      </c>
      <c r="K9" s="18">
        <f>(B9-VLOOKUP([1]交易计划及执行表!$A$6,[1]交易计划及执行表!$A$4:$AF10007,6,FALSE))/VLOOKUP([1]交易计划及执行表!$A$6,[1]交易计划及执行表!$A$4:$AF10007,6,FALSE)</f>
        <v>0.0913133708864514</v>
      </c>
      <c r="L9" s="19"/>
      <c r="M9" s="19">
        <f t="shared" si="0"/>
        <v>0.5</v>
      </c>
      <c r="N9" s="16">
        <f t="shared" si="1"/>
        <v>1</v>
      </c>
      <c r="O9" s="16" t="str">
        <f t="shared" si="2"/>
        <v>否</v>
      </c>
      <c r="P9" s="16" t="s">
        <v>42</v>
      </c>
      <c r="Q9" s="16" t="s">
        <v>42</v>
      </c>
      <c r="R9" s="16" t="s">
        <v>42</v>
      </c>
      <c r="S9" s="16" t="s">
        <v>42</v>
      </c>
      <c r="T9" s="31" t="str">
        <f t="shared" si="3"/>
        <v>否</v>
      </c>
      <c r="U9" s="34" t="str">
        <f>IF(SUM($N$6:$N9)&gt;0,"是","否")</f>
        <v>是</v>
      </c>
      <c r="V9" s="40" t="s">
        <v>43</v>
      </c>
      <c r="W9" s="42"/>
      <c r="X9" s="43"/>
      <c r="Y9" s="4"/>
      <c r="Z9" s="4"/>
      <c r="AA9" s="4"/>
      <c r="AB9" s="4"/>
      <c r="AC9" s="4"/>
      <c r="AD9" s="4"/>
      <c r="AE9" s="4"/>
      <c r="AF9" s="4"/>
      <c r="AG9" s="50">
        <f>IF(AND(G9-VLOOKUP([2]交易计划及执行表!$A$6,[2]交易计划及执行表!$A$4:$AF10006,6,FALSE)&gt;0,G9&gt;G8),G9,AG8)</f>
        <v>32.53</v>
      </c>
      <c r="AH9" s="4">
        <f>AG9-VLOOKUP([2]交易计划及执行表!$A$6,[2]交易计划及执行表!$A$4:$AF10008,6,FALSE)</f>
        <v>-1.2</v>
      </c>
    </row>
    <row r="10" ht="18" spans="1:34">
      <c r="A10" s="10">
        <v>44529</v>
      </c>
      <c r="B10" s="9">
        <v>36.12</v>
      </c>
      <c r="C10" s="9">
        <v>36.7</v>
      </c>
      <c r="D10" s="9">
        <v>37.38</v>
      </c>
      <c r="E10" s="9">
        <v>35.92</v>
      </c>
      <c r="F10" s="9">
        <v>34.22</v>
      </c>
      <c r="G10" s="9">
        <v>33.68</v>
      </c>
      <c r="H10" s="9">
        <v>40.83</v>
      </c>
      <c r="I10" s="16">
        <v>2</v>
      </c>
      <c r="J10" s="20">
        <f t="shared" si="4"/>
        <v>-0.0187449062754688</v>
      </c>
      <c r="K10" s="18">
        <f>(B10-VLOOKUP([1]交易计划及执行表!$A$6,[1]交易计划及执行表!$A$4:$AF10008,6,FALSE))/VLOOKUP([1]交易计划及执行表!$A$6,[1]交易计划及执行表!$A$4:$AF10008,6,FALSE)</f>
        <v>0.070856804032019</v>
      </c>
      <c r="L10" s="21"/>
      <c r="M10" s="30">
        <f t="shared" si="0"/>
        <v>0.4</v>
      </c>
      <c r="N10" s="29">
        <f t="shared" si="1"/>
        <v>-1</v>
      </c>
      <c r="O10" s="16" t="str">
        <f t="shared" si="2"/>
        <v>否</v>
      </c>
      <c r="P10" s="16" t="s">
        <v>42</v>
      </c>
      <c r="Q10" s="16" t="s">
        <v>42</v>
      </c>
      <c r="R10" s="16" t="s">
        <v>42</v>
      </c>
      <c r="S10" s="16" t="s">
        <v>42</v>
      </c>
      <c r="T10" s="31" t="str">
        <f t="shared" si="3"/>
        <v>否</v>
      </c>
      <c r="U10" s="34" t="str">
        <f>IF(SUM($N$6:$N10)&gt;0,"是","否")</f>
        <v>是</v>
      </c>
      <c r="V10" s="40" t="s">
        <v>43</v>
      </c>
      <c r="W10" s="16"/>
      <c r="X10" s="23"/>
      <c r="Y10" s="4"/>
      <c r="Z10" s="4"/>
      <c r="AA10" s="4"/>
      <c r="AB10" s="4"/>
      <c r="AC10" s="4"/>
      <c r="AD10" s="4"/>
      <c r="AE10" s="4"/>
      <c r="AF10" s="4"/>
      <c r="AG10" s="50">
        <f>IF(AND(G10-VLOOKUP([2]交易计划及执行表!$A$6,[2]交易计划及执行表!$A$4:$AF10007,6,FALSE)&gt;0,G10&gt;G9),G10,AG9)</f>
        <v>32.53</v>
      </c>
      <c r="AH10" s="4">
        <f>AG10-VLOOKUP([2]交易计划及执行表!$A$6,[2]交易计划及执行表!$A$4:$AF10009,6,FALSE)</f>
        <v>-1.2</v>
      </c>
    </row>
    <row r="11" ht="18" spans="1:34">
      <c r="A11" s="10">
        <v>44530</v>
      </c>
      <c r="B11" s="9">
        <v>36.31</v>
      </c>
      <c r="C11" s="9">
        <v>36.38</v>
      </c>
      <c r="D11" s="9">
        <v>36.56</v>
      </c>
      <c r="E11" s="9">
        <v>35.7</v>
      </c>
      <c r="F11" s="9">
        <v>34.42</v>
      </c>
      <c r="G11" s="9">
        <v>33.78</v>
      </c>
      <c r="H11" s="9">
        <v>40.07</v>
      </c>
      <c r="I11" s="16">
        <v>3</v>
      </c>
      <c r="J11" s="20">
        <f t="shared" si="4"/>
        <v>0.00526024363233679</v>
      </c>
      <c r="K11" s="18">
        <f>(B11-VLOOKUP([1]交易计划及执行表!$A$6,[1]交易计划及执行表!$A$4:$AF10009,6,FALSE))/VLOOKUP([1]交易计划及执行表!$A$6,[1]交易计划及执行表!$A$4:$AF10009,6,FALSE)</f>
        <v>0.076489771716573</v>
      </c>
      <c r="L11" s="22"/>
      <c r="M11" s="19">
        <f t="shared" si="0"/>
        <v>0.5</v>
      </c>
      <c r="N11" s="16">
        <f t="shared" si="1"/>
        <v>1</v>
      </c>
      <c r="O11" s="16" t="str">
        <f t="shared" si="2"/>
        <v>否</v>
      </c>
      <c r="P11" s="31" t="s">
        <v>42</v>
      </c>
      <c r="Q11" s="16" t="s">
        <v>42</v>
      </c>
      <c r="R11" s="16" t="s">
        <v>42</v>
      </c>
      <c r="S11" s="16" t="s">
        <v>42</v>
      </c>
      <c r="T11" s="31" t="str">
        <f t="shared" si="3"/>
        <v>否</v>
      </c>
      <c r="U11" s="34" t="str">
        <f>IF(SUM($N$6:$N11)&gt;0,"是","否")</f>
        <v>是</v>
      </c>
      <c r="V11" s="40" t="s">
        <v>43</v>
      </c>
      <c r="W11" s="16"/>
      <c r="X11" s="23"/>
      <c r="Y11" s="4"/>
      <c r="Z11" s="4"/>
      <c r="AA11" s="4"/>
      <c r="AB11" s="4"/>
      <c r="AC11" s="4"/>
      <c r="AD11" s="4"/>
      <c r="AE11" s="4"/>
      <c r="AF11" s="4"/>
      <c r="AG11" s="50">
        <f>IF(AND(G11-VLOOKUP([2]交易计划及执行表!$A$6,[2]交易计划及执行表!$A$4:$AF10008,6,FALSE)&gt;0,G11&gt;G10),G11,AG10)</f>
        <v>33.78</v>
      </c>
      <c r="AH11" s="4">
        <f>AG11-VLOOKUP([2]交易计划及执行表!$A$6,[2]交易计划及执行表!$A$4:$AF10010,6,FALSE)</f>
        <v>0.0500000000000043</v>
      </c>
    </row>
    <row r="12" ht="18" spans="1:34">
      <c r="A12" s="10">
        <v>44531</v>
      </c>
      <c r="B12" s="9">
        <v>37.11</v>
      </c>
      <c r="C12" s="9">
        <v>36.17</v>
      </c>
      <c r="D12" s="9">
        <v>37.8</v>
      </c>
      <c r="E12" s="9">
        <v>35.6</v>
      </c>
      <c r="F12" s="9">
        <v>34.68</v>
      </c>
      <c r="G12" s="9">
        <v>33.91</v>
      </c>
      <c r="H12" s="9">
        <v>40.28</v>
      </c>
      <c r="I12" s="16">
        <v>4</v>
      </c>
      <c r="J12" s="20">
        <f t="shared" si="4"/>
        <v>0.0220324979344532</v>
      </c>
      <c r="K12" s="18">
        <f>(B12-VLOOKUP([1]交易计划及执行表!$A$6,[1]交易计划及执行表!$A$4:$AF10010,6,FALSE))/VLOOKUP([1]交易计划及执行表!$A$6,[1]交易计划及执行表!$A$4:$AF10010,6,FALSE)</f>
        <v>0.100207530388378</v>
      </c>
      <c r="L12" s="22"/>
      <c r="M12" s="19">
        <f t="shared" si="0"/>
        <v>0.571428571428571</v>
      </c>
      <c r="N12" s="16">
        <f t="shared" si="1"/>
        <v>1</v>
      </c>
      <c r="O12" s="16" t="str">
        <f t="shared" si="2"/>
        <v>否</v>
      </c>
      <c r="P12" s="31" t="s">
        <v>42</v>
      </c>
      <c r="Q12" s="16" t="s">
        <v>42</v>
      </c>
      <c r="R12" s="16" t="s">
        <v>42</v>
      </c>
      <c r="S12" s="34" t="s">
        <v>43</v>
      </c>
      <c r="T12" s="34" t="str">
        <f t="shared" si="3"/>
        <v>是</v>
      </c>
      <c r="U12" s="34" t="str">
        <f>IF(SUM($N$6:$N12)&gt;0,"是","否")</f>
        <v>是</v>
      </c>
      <c r="V12" s="40" t="s">
        <v>43</v>
      </c>
      <c r="W12" s="16"/>
      <c r="X12" s="23"/>
      <c r="Y12" s="4"/>
      <c r="Z12" s="4"/>
      <c r="AA12" s="4"/>
      <c r="AB12" s="4"/>
      <c r="AC12" s="4"/>
      <c r="AD12" s="4"/>
      <c r="AE12" s="4"/>
      <c r="AF12" s="4"/>
      <c r="AG12" s="50">
        <f>IF(AND(G12-VLOOKUP([2]交易计划及执行表!$A$6,[2]交易计划及执行表!$A$4:$AF10009,6,FALSE)&gt;0,G12&gt;G11),G12,AG11)</f>
        <v>33.91</v>
      </c>
      <c r="AH12" s="4">
        <f>AG12-VLOOKUP([2]交易计划及执行表!$A$6,[2]交易计划及执行表!$A$4:$AF10011,6,FALSE)</f>
        <v>0.18</v>
      </c>
    </row>
    <row r="13" ht="18" spans="1:34">
      <c r="A13" s="10">
        <v>44532</v>
      </c>
      <c r="B13" s="9">
        <v>36.8</v>
      </c>
      <c r="C13" s="9">
        <v>37.5</v>
      </c>
      <c r="D13" s="9">
        <v>38.8</v>
      </c>
      <c r="E13" s="9">
        <v>36.71</v>
      </c>
      <c r="F13" s="9">
        <v>34.88</v>
      </c>
      <c r="G13" s="9">
        <v>34.02</v>
      </c>
      <c r="H13" s="9">
        <v>41.16</v>
      </c>
      <c r="I13" s="16">
        <v>4</v>
      </c>
      <c r="J13" s="20">
        <f t="shared" si="4"/>
        <v>-0.0083535435192671</v>
      </c>
      <c r="K13" s="18">
        <f>(B13-VLOOKUP([1]交易计划及执行表!$A$6,[1]交易计划及执行表!$A$4:$AF10011,6,FALSE))/VLOOKUP([1]交易计划及执行表!$A$6,[1]交易计划及执行表!$A$4:$AF10011,6,FALSE)</f>
        <v>0.0910168989030537</v>
      </c>
      <c r="L13" s="22"/>
      <c r="M13" s="19">
        <f t="shared" si="0"/>
        <v>0.5</v>
      </c>
      <c r="N13" s="29">
        <f t="shared" si="1"/>
        <v>-1</v>
      </c>
      <c r="O13" s="16" t="str">
        <f>IF(B13&lt;=F13,"是","否")</f>
        <v>否</v>
      </c>
      <c r="P13" s="16" t="s">
        <v>42</v>
      </c>
      <c r="Q13" s="16" t="s">
        <v>42</v>
      </c>
      <c r="R13" s="16" t="s">
        <v>42</v>
      </c>
      <c r="S13" s="16" t="s">
        <v>42</v>
      </c>
      <c r="T13" s="31" t="str">
        <f t="shared" si="3"/>
        <v>否</v>
      </c>
      <c r="U13" s="34" t="str">
        <f>IF(SUM($N$6:$N13)&gt;0,"是","否")</f>
        <v>是</v>
      </c>
      <c r="V13" s="40" t="s">
        <v>43</v>
      </c>
      <c r="W13" s="16"/>
      <c r="X13" s="23"/>
      <c r="Y13" s="4"/>
      <c r="Z13" s="4"/>
      <c r="AA13" s="4"/>
      <c r="AB13" s="4"/>
      <c r="AC13" s="4"/>
      <c r="AD13" s="4"/>
      <c r="AE13" s="4"/>
      <c r="AF13" s="4"/>
      <c r="AG13" s="50">
        <f>IF(AND(G13-VLOOKUP([2]交易计划及执行表!$A$6,[2]交易计划及执行表!$A$4:$AF10010,6,FALSE)&gt;0,G13&gt;G12),G13,AG12)</f>
        <v>34.02</v>
      </c>
      <c r="AH13" s="4">
        <f>AG13-VLOOKUP([2]交易计划及执行表!$A$6,[2]交易计划及执行表!$A$4:$AF10012,6,FALSE)</f>
        <v>0.290000000000006</v>
      </c>
    </row>
    <row r="14" ht="18" spans="1:34">
      <c r="A14" s="10">
        <v>44533</v>
      </c>
      <c r="B14" s="9">
        <v>36.8</v>
      </c>
      <c r="C14" s="9">
        <v>36.85</v>
      </c>
      <c r="D14" s="9">
        <v>37.3</v>
      </c>
      <c r="E14" s="9">
        <v>36.5</v>
      </c>
      <c r="F14" s="9">
        <v>35.06</v>
      </c>
      <c r="G14" s="9">
        <v>34.13</v>
      </c>
      <c r="H14" s="9">
        <v>40.82</v>
      </c>
      <c r="I14" s="16">
        <v>4</v>
      </c>
      <c r="J14" s="20">
        <f t="shared" si="4"/>
        <v>0</v>
      </c>
      <c r="K14" s="18">
        <f>(B14-VLOOKUP([1]交易计划及执行表!$A$6,[1]交易计划及执行表!$A$4:$AF10012,6,FALSE))/VLOOKUP([1]交易计划及执行表!$A$6,[1]交易计划及执行表!$A$4:$AF10012,6,FALSE)</f>
        <v>0.0910168989030537</v>
      </c>
      <c r="L14" s="21"/>
      <c r="M14" s="30">
        <f t="shared" si="0"/>
        <v>0.444444444444444</v>
      </c>
      <c r="N14" s="29">
        <f t="shared" si="1"/>
        <v>-1</v>
      </c>
      <c r="O14" s="16" t="str">
        <f t="shared" ref="O14:O21" si="5">IF(B14&lt;F14,"是","否")</f>
        <v>否</v>
      </c>
      <c r="P14" s="16" t="s">
        <v>42</v>
      </c>
      <c r="Q14" s="16" t="s">
        <v>42</v>
      </c>
      <c r="R14" s="16" t="s">
        <v>42</v>
      </c>
      <c r="S14" s="16" t="s">
        <v>42</v>
      </c>
      <c r="T14" s="31" t="str">
        <f t="shared" si="3"/>
        <v>否</v>
      </c>
      <c r="U14" s="34" t="str">
        <f>IF(SUM($N$6:$N14)&gt;0,"是","否")</f>
        <v>是</v>
      </c>
      <c r="V14" s="40" t="s">
        <v>43</v>
      </c>
      <c r="W14" s="16"/>
      <c r="X14" s="23"/>
      <c r="Y14" s="4"/>
      <c r="Z14" s="4"/>
      <c r="AA14" s="4"/>
      <c r="AB14" s="4"/>
      <c r="AC14" s="4"/>
      <c r="AD14" s="4"/>
      <c r="AE14" s="4"/>
      <c r="AF14" s="4"/>
      <c r="AG14" s="50">
        <f>IF(AND(G14-VLOOKUP([2]交易计划及执行表!$A$6,[2]交易计划及执行表!$A$4:$AF10011,6,FALSE)&gt;0,G14&gt;G13),G14,AG13)</f>
        <v>34.13</v>
      </c>
      <c r="AH14" s="4">
        <f>AG14-VLOOKUP([2]交易计划及执行表!$A$6,[2]交易计划及执行表!$A$4:$AF10013,6,FALSE)</f>
        <v>0.400000000000006</v>
      </c>
    </row>
    <row r="15" ht="18" spans="1:34">
      <c r="A15" s="10">
        <v>44536</v>
      </c>
      <c r="B15" s="9">
        <v>37.1</v>
      </c>
      <c r="C15" s="9">
        <v>36.9</v>
      </c>
      <c r="D15" s="9">
        <v>37.81</v>
      </c>
      <c r="E15" s="9">
        <v>36.52</v>
      </c>
      <c r="F15" s="9">
        <v>35.26</v>
      </c>
      <c r="G15" s="9">
        <v>34.25</v>
      </c>
      <c r="H15" s="9">
        <v>40.82</v>
      </c>
      <c r="I15" s="16">
        <v>5</v>
      </c>
      <c r="J15" s="20">
        <f t="shared" si="4"/>
        <v>0.00815217391304359</v>
      </c>
      <c r="K15" s="18">
        <f>(B15-VLOOKUP([1]交易计划及执行表!$A$6,[1]交易计划及执行表!$A$4:$AF10013,6,FALSE))/VLOOKUP([1]交易计划及执行表!$A$6,[1]交易计划及执行表!$A$4:$AF10013,6,FALSE)</f>
        <v>0.0999110584049809</v>
      </c>
      <c r="L15" s="19"/>
      <c r="M15" s="19">
        <f t="shared" si="0"/>
        <v>0.5</v>
      </c>
      <c r="N15" s="29">
        <f t="shared" si="1"/>
        <v>-1</v>
      </c>
      <c r="O15" s="16" t="str">
        <f t="shared" si="5"/>
        <v>否</v>
      </c>
      <c r="P15" s="16" t="s">
        <v>42</v>
      </c>
      <c r="Q15" s="16" t="s">
        <v>42</v>
      </c>
      <c r="R15" s="16" t="s">
        <v>42</v>
      </c>
      <c r="S15" s="34" t="s">
        <v>43</v>
      </c>
      <c r="T15" s="31" t="str">
        <f t="shared" si="3"/>
        <v>否</v>
      </c>
      <c r="U15" s="31" t="str">
        <f>IF(SUM($N$6:$N15)&gt;0,"是","否")</f>
        <v>否</v>
      </c>
      <c r="V15" s="40" t="s">
        <v>43</v>
      </c>
      <c r="W15" s="16"/>
      <c r="X15" s="23"/>
      <c r="Y15" s="4"/>
      <c r="Z15" s="4"/>
      <c r="AA15" s="4"/>
      <c r="AB15" s="4"/>
      <c r="AC15" s="4"/>
      <c r="AD15" s="4"/>
      <c r="AE15" s="4"/>
      <c r="AF15" s="4"/>
      <c r="AG15" s="50">
        <f>IF(AND(G15-VLOOKUP([2]交易计划及执行表!$A$6,[2]交易计划及执行表!$A$4:$AF10012,6,FALSE)&gt;0,G15&gt;G14),G15,AG14)</f>
        <v>34.25</v>
      </c>
      <c r="AH15" s="4">
        <f>AG15-VLOOKUP([2]交易计划及执行表!$A$6,[2]交易计划及执行表!$A$4:$AF10014,6,FALSE)</f>
        <v>0.520000000000003</v>
      </c>
    </row>
    <row r="16" ht="18" spans="1:34">
      <c r="A16" s="10">
        <v>44537</v>
      </c>
      <c r="B16" s="9">
        <v>38.35</v>
      </c>
      <c r="C16" s="9">
        <v>37.63</v>
      </c>
      <c r="D16" s="9">
        <v>38.8</v>
      </c>
      <c r="E16" s="9">
        <v>37.06</v>
      </c>
      <c r="F16" s="9">
        <v>35.55</v>
      </c>
      <c r="G16" s="9">
        <v>34.41</v>
      </c>
      <c r="H16" s="9">
        <v>41.15</v>
      </c>
      <c r="I16" s="16">
        <v>6</v>
      </c>
      <c r="J16" s="20">
        <f t="shared" si="4"/>
        <v>0.0336927223719677</v>
      </c>
      <c r="K16" s="18">
        <f>(B16-VLOOKUP([1]交易计划及执行表!$A$6,[1]交易计划及执行表!$A$4:$AF10014,6,FALSE))/VLOOKUP([1]交易计划及执行表!$A$6,[1]交易计划及执行表!$A$4:$AF10014,6,FALSE)</f>
        <v>0.136970056329677</v>
      </c>
      <c r="L16" s="19"/>
      <c r="M16" s="19">
        <f t="shared" si="0"/>
        <v>0.545454545454545</v>
      </c>
      <c r="N16" s="16">
        <f t="shared" si="1"/>
        <v>1</v>
      </c>
      <c r="O16" s="16" t="str">
        <f t="shared" si="5"/>
        <v>否</v>
      </c>
      <c r="P16" s="16" t="s">
        <v>42</v>
      </c>
      <c r="Q16" s="16" t="s">
        <v>42</v>
      </c>
      <c r="R16" s="16" t="s">
        <v>42</v>
      </c>
      <c r="S16" s="34" t="s">
        <v>43</v>
      </c>
      <c r="T16" s="34" t="str">
        <f t="shared" si="3"/>
        <v>是</v>
      </c>
      <c r="U16" s="34" t="str">
        <f>IF(SUM($N$6:$N16)&gt;0,"是","否")</f>
        <v>是</v>
      </c>
      <c r="V16" s="40" t="s">
        <v>43</v>
      </c>
      <c r="W16" s="16"/>
      <c r="X16" s="23"/>
      <c r="Y16" s="4"/>
      <c r="Z16" s="4"/>
      <c r="AA16" s="4"/>
      <c r="AB16" s="4"/>
      <c r="AC16" s="4"/>
      <c r="AD16" s="4"/>
      <c r="AE16" s="4"/>
      <c r="AF16" s="4"/>
      <c r="AG16" s="50">
        <f>IF(AND(G16-VLOOKUP([2]交易计划及执行表!$A$6,[2]交易计划及执行表!$A$4:$AF10013,6,FALSE)&gt;0,G16&gt;G15),G16,AG15)</f>
        <v>34.41</v>
      </c>
      <c r="AH16" s="4">
        <f>AG16-VLOOKUP([2]交易计划及执行表!$A$6,[2]交易计划及执行表!$A$4:$AF10015,6,FALSE)</f>
        <v>0.68</v>
      </c>
    </row>
    <row r="17" ht="18" spans="1:34">
      <c r="A17" s="10">
        <v>44538</v>
      </c>
      <c r="B17" s="9">
        <v>38.37</v>
      </c>
      <c r="C17" s="9">
        <v>38.35</v>
      </c>
      <c r="D17" s="9">
        <v>38.89</v>
      </c>
      <c r="E17" s="9">
        <v>37.68</v>
      </c>
      <c r="F17" s="9">
        <v>35.82</v>
      </c>
      <c r="G17" s="9">
        <v>34.57</v>
      </c>
      <c r="H17" s="9">
        <v>42.54</v>
      </c>
      <c r="I17" s="16">
        <v>7</v>
      </c>
      <c r="J17" s="20">
        <f t="shared" si="4"/>
        <v>0.000521512385919062</v>
      </c>
      <c r="K17" s="18">
        <f>(B17-VLOOKUP([1]交易计划及执行表!$A$6,[1]交易计划及执行表!$A$4:$AF10015,6,FALSE))/VLOOKUP([1]交易计划及执行表!$A$6,[1]交易计划及执行表!$A$4:$AF10015,6,FALSE)</f>
        <v>0.137563000296472</v>
      </c>
      <c r="L17" s="19"/>
      <c r="M17" s="19">
        <f t="shared" si="0"/>
        <v>0.583333333333333</v>
      </c>
      <c r="N17" s="16">
        <f t="shared" si="1"/>
        <v>1</v>
      </c>
      <c r="O17" s="16" t="str">
        <f t="shared" si="5"/>
        <v>否</v>
      </c>
      <c r="P17" s="16" t="s">
        <v>42</v>
      </c>
      <c r="Q17" s="16" t="s">
        <v>42</v>
      </c>
      <c r="R17" s="16" t="s">
        <v>42</v>
      </c>
      <c r="S17" s="34" t="s">
        <v>43</v>
      </c>
      <c r="T17" s="34" t="str">
        <f t="shared" si="3"/>
        <v>是</v>
      </c>
      <c r="U17" s="34" t="str">
        <f>IF(SUM($N$6:$N17)&gt;0,"是","否")</f>
        <v>是</v>
      </c>
      <c r="V17" s="40" t="s">
        <v>43</v>
      </c>
      <c r="W17" s="16"/>
      <c r="X17" s="23"/>
      <c r="Y17" s="4"/>
      <c r="Z17" s="4"/>
      <c r="AA17" s="4"/>
      <c r="AB17" s="4"/>
      <c r="AC17" s="4"/>
      <c r="AD17" s="4"/>
      <c r="AE17" s="4"/>
      <c r="AF17" s="4"/>
      <c r="AG17" s="50">
        <f>IF(AND(G17-VLOOKUP([2]交易计划及执行表!$A$6,[2]交易计划及执行表!$A$4:$AF10014,6,FALSE)&gt;0,G17&gt;G16),G17,AG16)</f>
        <v>34.57</v>
      </c>
      <c r="AH17" s="4">
        <f>AG17-VLOOKUP([2]交易计划及执行表!$A$6,[2]交易计划及执行表!$A$4:$AF10016,6,FALSE)</f>
        <v>0.840000000000003</v>
      </c>
    </row>
    <row r="18" ht="18" spans="1:34">
      <c r="A18" s="10">
        <v>44539</v>
      </c>
      <c r="B18" s="9">
        <v>37.99</v>
      </c>
      <c r="C18" s="9">
        <v>38.3</v>
      </c>
      <c r="D18" s="9">
        <v>39</v>
      </c>
      <c r="E18" s="9">
        <v>37.85</v>
      </c>
      <c r="F18" s="9">
        <v>36.03</v>
      </c>
      <c r="G18" s="9">
        <v>34.7</v>
      </c>
      <c r="H18" s="9">
        <v>42.56</v>
      </c>
      <c r="I18" s="16">
        <v>7</v>
      </c>
      <c r="J18" s="20">
        <f t="shared" si="4"/>
        <v>-0.00990357049778461</v>
      </c>
      <c r="K18" s="18">
        <f>(B18-VLOOKUP([1]交易计划及执行表!$A$6,[1]交易计划及执行表!$A$4:$AF10016,6,FALSE))/VLOOKUP([1]交易计划及执行表!$A$6,[1]交易计划及执行表!$A$4:$AF10016,6,FALSE)</f>
        <v>0.126297064927365</v>
      </c>
      <c r="L18" s="19"/>
      <c r="M18" s="19">
        <f t="shared" si="0"/>
        <v>0.538461538461538</v>
      </c>
      <c r="N18" s="29">
        <f t="shared" si="1"/>
        <v>-1</v>
      </c>
      <c r="O18" s="16" t="str">
        <f t="shared" si="5"/>
        <v>否</v>
      </c>
      <c r="P18" s="16" t="s">
        <v>42</v>
      </c>
      <c r="Q18" s="16" t="s">
        <v>42</v>
      </c>
      <c r="R18" s="16" t="s">
        <v>42</v>
      </c>
      <c r="S18" s="31" t="s">
        <v>42</v>
      </c>
      <c r="T18" s="34" t="str">
        <f t="shared" si="3"/>
        <v>是</v>
      </c>
      <c r="U18" s="34" t="str">
        <f>IF(SUM($N$6:$N18)&gt;0,"是","否")</f>
        <v>是</v>
      </c>
      <c r="V18" s="40" t="s">
        <v>43</v>
      </c>
      <c r="W18" s="16"/>
      <c r="X18" s="23"/>
      <c r="Y18" s="4"/>
      <c r="Z18" s="4"/>
      <c r="AA18" s="4"/>
      <c r="AB18" s="4"/>
      <c r="AC18" s="4"/>
      <c r="AD18" s="4"/>
      <c r="AE18" s="4"/>
      <c r="AF18" s="4"/>
      <c r="AG18" s="50">
        <f>IF(AND(G18-VLOOKUP([2]交易计划及执行表!$A$6,[2]交易计划及执行表!$A$4:$AF10015,6,FALSE)&gt;0,G18&gt;G17),G18,AG17)</f>
        <v>34.7</v>
      </c>
      <c r="AH18" s="4">
        <f>AG18-VLOOKUP([2]交易计划及执行表!$A$6,[2]交易计划及执行表!$A$4:$AF10017,6,FALSE)</f>
        <v>0.970000000000006</v>
      </c>
    </row>
    <row r="19" ht="18" spans="1:34">
      <c r="A19" s="10">
        <v>44540</v>
      </c>
      <c r="B19" s="9">
        <v>37.21</v>
      </c>
      <c r="C19" s="9">
        <v>37.65</v>
      </c>
      <c r="D19" s="9">
        <v>38.4</v>
      </c>
      <c r="E19" s="9">
        <v>36.65</v>
      </c>
      <c r="F19" s="9">
        <v>36.14</v>
      </c>
      <c r="G19" s="9">
        <v>34.8</v>
      </c>
      <c r="H19" s="9">
        <v>42.14</v>
      </c>
      <c r="I19" s="16">
        <v>7</v>
      </c>
      <c r="J19" s="20">
        <f t="shared" si="4"/>
        <v>-0.0205317188733878</v>
      </c>
      <c r="K19" s="18">
        <f>(B19-VLOOKUP([1]交易计划及执行表!$A$6,[1]交易计划及执行表!$A$4:$AF10017,6,FALSE))/VLOOKUP([1]交易计划及执行表!$A$6,[1]交易计划及执行表!$A$4:$AF10017,6,FALSE)</f>
        <v>0.103172250222354</v>
      </c>
      <c r="L19" s="19"/>
      <c r="M19" s="19">
        <f t="shared" si="0"/>
        <v>0.5</v>
      </c>
      <c r="N19" s="29">
        <f t="shared" si="1"/>
        <v>-1</v>
      </c>
      <c r="O19" s="16" t="str">
        <f t="shared" si="5"/>
        <v>否</v>
      </c>
      <c r="P19" s="16" t="s">
        <v>42</v>
      </c>
      <c r="Q19" s="16" t="s">
        <v>42</v>
      </c>
      <c r="R19" s="16" t="s">
        <v>42</v>
      </c>
      <c r="S19" s="16" t="s">
        <v>42</v>
      </c>
      <c r="T19" s="31" t="str">
        <f t="shared" si="3"/>
        <v>否</v>
      </c>
      <c r="U19" s="31" t="str">
        <f>IF(SUM($N$6:$N19)&gt;0,"是","否")</f>
        <v>否</v>
      </c>
      <c r="V19" s="40" t="s">
        <v>43</v>
      </c>
      <c r="W19" s="16"/>
      <c r="X19" s="23"/>
      <c r="Y19" s="4"/>
      <c r="Z19" s="4"/>
      <c r="AA19" s="4"/>
      <c r="AB19" s="4"/>
      <c r="AC19" s="4"/>
      <c r="AD19" s="4"/>
      <c r="AE19" s="4"/>
      <c r="AF19" s="4"/>
      <c r="AG19" s="50">
        <f>IF(AND(G19-VLOOKUP([2]交易计划及执行表!$A$6,[2]交易计划及执行表!$A$4:$AF10016,6,FALSE)&gt;0,G19&gt;G18),G19,AG18)</f>
        <v>34.8</v>
      </c>
      <c r="AH19" s="4">
        <f>AG19-VLOOKUP([2]交易计划及执行表!$A$6,[2]交易计划及执行表!$A$4:$AF10018,6,FALSE)</f>
        <v>1.07</v>
      </c>
    </row>
    <row r="20" ht="18" spans="1:34">
      <c r="A20" s="10">
        <v>44543</v>
      </c>
      <c r="B20" s="9">
        <v>37.6</v>
      </c>
      <c r="C20" s="9">
        <v>37.3</v>
      </c>
      <c r="D20" s="9">
        <v>38.66</v>
      </c>
      <c r="E20" s="9">
        <v>37.23</v>
      </c>
      <c r="F20" s="9">
        <v>36.28</v>
      </c>
      <c r="G20" s="9">
        <v>34.91</v>
      </c>
      <c r="H20" s="9">
        <v>41.27</v>
      </c>
      <c r="I20" s="16">
        <v>8</v>
      </c>
      <c r="J20" s="20">
        <f t="shared" si="4"/>
        <v>0.0104810534802473</v>
      </c>
      <c r="K20" s="18">
        <f>(B20-VLOOKUP([1]交易计划及执行表!$A$6,[1]交易计划及执行表!$A$4:$AF10018,6,FALSE))/VLOOKUP([1]交易计划及执行表!$A$6,[1]交易计划及执行表!$A$4:$AF10018,6,FALSE)</f>
        <v>0.114734657574859</v>
      </c>
      <c r="L20" s="19"/>
      <c r="M20" s="19">
        <f t="shared" si="0"/>
        <v>0.533333333333333</v>
      </c>
      <c r="N20" s="29">
        <f t="shared" si="1"/>
        <v>-1</v>
      </c>
      <c r="O20" s="16" t="str">
        <f t="shared" si="5"/>
        <v>否</v>
      </c>
      <c r="P20" s="16" t="s">
        <v>42</v>
      </c>
      <c r="Q20" s="16" t="s">
        <v>42</v>
      </c>
      <c r="R20" s="16" t="s">
        <v>42</v>
      </c>
      <c r="S20" s="16" t="s">
        <v>42</v>
      </c>
      <c r="T20" s="34" t="str">
        <f t="shared" si="3"/>
        <v>是</v>
      </c>
      <c r="U20" s="31" t="str">
        <f>IF(SUM($N$6:$N20)&gt;0,"是","否")</f>
        <v>否</v>
      </c>
      <c r="V20" s="40" t="s">
        <v>43</v>
      </c>
      <c r="W20" s="16"/>
      <c r="X20" s="23"/>
      <c r="Y20" s="4"/>
      <c r="Z20" s="4"/>
      <c r="AA20" s="4"/>
      <c r="AB20" s="4"/>
      <c r="AC20" s="4"/>
      <c r="AD20" s="4"/>
      <c r="AE20" s="4"/>
      <c r="AF20" s="4"/>
      <c r="AG20" s="50">
        <f>IF(AND(G20-VLOOKUP([2]交易计划及执行表!$A$6,[2]交易计划及执行表!$A$4:$AF10017,6,FALSE)&gt;0,G20&gt;G19),G20,AG19)</f>
        <v>34.91</v>
      </c>
      <c r="AH20" s="4">
        <f>AG20-VLOOKUP([2]交易计划及执行表!$A$6,[2]交易计划及执行表!$A$4:$AF10019,6,FALSE)</f>
        <v>1.18</v>
      </c>
    </row>
    <row r="21" ht="18" spans="1:34">
      <c r="A21" s="10">
        <v>44544</v>
      </c>
      <c r="B21" s="9">
        <v>37.65</v>
      </c>
      <c r="C21" s="9">
        <v>37.7</v>
      </c>
      <c r="D21" s="9">
        <v>38.44</v>
      </c>
      <c r="E21" s="9">
        <v>37.35</v>
      </c>
      <c r="F21" s="9">
        <v>36.41</v>
      </c>
      <c r="G21" s="9">
        <v>35.02</v>
      </c>
      <c r="H21" s="9">
        <v>41.71</v>
      </c>
      <c r="I21" s="16">
        <v>9</v>
      </c>
      <c r="J21" s="20">
        <f t="shared" si="4"/>
        <v>0.00132978723404248</v>
      </c>
      <c r="K21" s="18">
        <f>(B21-VLOOKUP([1]交易计划及执行表!$A$6,[1]交易计划及执行表!$A$4:$AF10019,6,FALSE))/VLOOKUP([1]交易计划及执行表!$A$6,[1]交易计划及执行表!$A$4:$AF10019,6,FALSE)</f>
        <v>0.116217017491847</v>
      </c>
      <c r="L21" s="19"/>
      <c r="M21" s="19">
        <f t="shared" si="0"/>
        <v>0.5625</v>
      </c>
      <c r="N21" s="29">
        <f t="shared" si="1"/>
        <v>-1</v>
      </c>
      <c r="O21" s="16" t="str">
        <f t="shared" si="5"/>
        <v>否</v>
      </c>
      <c r="P21" s="16" t="s">
        <v>42</v>
      </c>
      <c r="Q21" s="16" t="s">
        <v>42</v>
      </c>
      <c r="R21" s="16" t="s">
        <v>42</v>
      </c>
      <c r="S21" s="34" t="s">
        <v>43</v>
      </c>
      <c r="T21" s="34" t="str">
        <f t="shared" si="3"/>
        <v>是</v>
      </c>
      <c r="U21" s="31" t="str">
        <f>IF(SUM($N$6:$N21)&gt;0,"是","否")</f>
        <v>否</v>
      </c>
      <c r="V21" s="40" t="s">
        <v>43</v>
      </c>
      <c r="W21" s="16"/>
      <c r="X21" s="23"/>
      <c r="Y21" s="4"/>
      <c r="Z21" s="4"/>
      <c r="AA21" s="4"/>
      <c r="AB21" s="4"/>
      <c r="AC21" s="4"/>
      <c r="AD21" s="4"/>
      <c r="AE21" s="4"/>
      <c r="AF21" s="4"/>
      <c r="AG21" s="50">
        <f>IF(AND(G21-VLOOKUP([2]交易计划及执行表!$A$6,[2]交易计划及执行表!$A$4:$AF10018,6,FALSE)&gt;0,G21&gt;G20),G21,AG20)</f>
        <v>35.02</v>
      </c>
      <c r="AH21" s="4">
        <f>AG21-VLOOKUP([2]交易计划及执行表!$A$6,[2]交易计划及执行表!$A$4:$AF10020,6,FALSE)</f>
        <v>1.29000000000001</v>
      </c>
    </row>
    <row r="22" ht="18" spans="1:34">
      <c r="A22" s="10">
        <v>44545</v>
      </c>
      <c r="B22" s="9">
        <v>37.47</v>
      </c>
      <c r="C22" s="9">
        <v>37.35</v>
      </c>
      <c r="D22" s="9">
        <v>37.9</v>
      </c>
      <c r="E22" s="9">
        <v>37</v>
      </c>
      <c r="F22" s="9">
        <v>36.51</v>
      </c>
      <c r="G22" s="9">
        <v>35.11</v>
      </c>
      <c r="H22" s="9">
        <v>41.76</v>
      </c>
      <c r="I22" s="16">
        <v>9</v>
      </c>
      <c r="J22" s="20">
        <f>(B22-B21)/B21</f>
        <v>-0.0047808764940239</v>
      </c>
      <c r="K22" s="18">
        <f>(B22-VLOOKUP([1]交易计划及执行表!$A$6,[1]交易计划及执行表!$A$4:$AF10020,6,FALSE))/VLOOKUP([1]交易计划及执行表!$A$6,[1]交易计划及执行表!$A$4:$AF10020,6,FALSE)</f>
        <v>0.110880521790691</v>
      </c>
      <c r="L22" s="23"/>
      <c r="M22" s="19">
        <f>I22/(ROW()-5)</f>
        <v>0.529411764705882</v>
      </c>
      <c r="N22" s="31">
        <f>IF(B22&gt;(D22-(D22-E22)/2),1,-1)</f>
        <v>1</v>
      </c>
      <c r="O22" s="16" t="str">
        <f>IF(B22&lt;F22,"是","否")</f>
        <v>否</v>
      </c>
      <c r="P22" s="16" t="s">
        <v>42</v>
      </c>
      <c r="Q22" s="16" t="s">
        <v>42</v>
      </c>
      <c r="R22" s="16" t="s">
        <v>42</v>
      </c>
      <c r="S22" s="34" t="s">
        <v>43</v>
      </c>
      <c r="T22" s="34" t="str">
        <f>IF(I22/(ROW()-5)&gt;0.5,"是","否")</f>
        <v>是</v>
      </c>
      <c r="U22" s="31" t="str">
        <f>IF(SUM($N$6:$N22)&gt;0,"是","否")</f>
        <v>否</v>
      </c>
      <c r="V22" s="40" t="s">
        <v>43</v>
      </c>
      <c r="W22" s="16"/>
      <c r="X22" s="23"/>
      <c r="Y22" s="4"/>
      <c r="Z22" s="4"/>
      <c r="AA22" s="4"/>
      <c r="AB22" s="4"/>
      <c r="AC22" s="4"/>
      <c r="AD22" s="4"/>
      <c r="AE22" s="4"/>
      <c r="AF22" s="4"/>
      <c r="AG22" s="50">
        <f>IF(AND(G22-VLOOKUP([2]交易计划及执行表!$A$6,[2]交易计划及执行表!$A$4:$AF10019,6,FALSE)&gt;0,G22&gt;G21),G22,AG21)</f>
        <v>35.11</v>
      </c>
      <c r="AH22" s="4">
        <f>AG22-VLOOKUP([2]交易计划及执行表!$A$6,[2]交易计划及执行表!$A$4:$AF10021,6,FALSE)</f>
        <v>1.38</v>
      </c>
    </row>
    <row r="23" ht="18" spans="1:34">
      <c r="A23" s="10">
        <v>44546</v>
      </c>
      <c r="B23" s="9">
        <v>38.01</v>
      </c>
      <c r="C23" s="9">
        <v>38.48</v>
      </c>
      <c r="D23" s="9">
        <v>38.95</v>
      </c>
      <c r="E23" s="9">
        <v>37.47</v>
      </c>
      <c r="F23" s="9">
        <v>36.65</v>
      </c>
      <c r="G23" s="9">
        <v>35.23</v>
      </c>
      <c r="H23" s="9">
        <v>41.56</v>
      </c>
      <c r="I23" s="16">
        <v>10</v>
      </c>
      <c r="J23" s="20">
        <f>(B23-B22)/B22</f>
        <v>0.0144115292233787</v>
      </c>
      <c r="K23" s="18">
        <f>(B23-VLOOKUP([1]交易计划及执行表!$A$6,[1]交易计划及执行表!$A$4:$AF10021,6,FALSE))/VLOOKUP([1]交易计划及执行表!$A$6,[1]交易计划及执行表!$A$4:$AF10021,6,FALSE)</f>
        <v>0.12689000889416</v>
      </c>
      <c r="L23" s="18">
        <f>(B23-VLOOKUP([2]交易计划及执行表!$A$22,[2]交易计划及执行表!$A$4:$AF10021,6,FALSE))/VLOOKUP([2]交易计划及执行表!$A$22,[2]交易计划及执行表!$A$4:$AF10021,6,FALSE)</f>
        <v>-0.022879177377892</v>
      </c>
      <c r="M23" s="19">
        <f>I23/(ROW()-5)</f>
        <v>0.555555555555556</v>
      </c>
      <c r="N23" s="29">
        <f>IF(B23&gt;(D23-(D23-E23)/2),1,-1)</f>
        <v>-1</v>
      </c>
      <c r="O23" s="16" t="str">
        <f>IF(B23&lt;F23,"是","否")</f>
        <v>否</v>
      </c>
      <c r="P23" s="16" t="s">
        <v>42</v>
      </c>
      <c r="Q23" s="16" t="s">
        <v>42</v>
      </c>
      <c r="R23" s="16" t="s">
        <v>42</v>
      </c>
      <c r="S23" s="16" t="s">
        <v>42</v>
      </c>
      <c r="T23" s="34" t="str">
        <f>IF(I23/(ROW()-5)&gt;0.5,"是","否")</f>
        <v>是</v>
      </c>
      <c r="U23" s="31" t="str">
        <f>IF(SUM($N$6:$N23)&gt;0,"是","否")</f>
        <v>否</v>
      </c>
      <c r="V23" s="40" t="s">
        <v>43</v>
      </c>
      <c r="W23" s="16"/>
      <c r="X23" s="23"/>
      <c r="Y23" s="4"/>
      <c r="Z23" s="4"/>
      <c r="AA23" s="4"/>
      <c r="AB23" s="4"/>
      <c r="AC23" s="4"/>
      <c r="AD23" s="4"/>
      <c r="AE23" s="4"/>
      <c r="AF23" s="4"/>
      <c r="AG23" s="50">
        <f>IF(AND(G23-VLOOKUP([2]交易计划及执行表!$A$6,[2]交易计划及执行表!$A$4:$AF10020,6,FALSE)&gt;0,G23&gt;G22),G23,AG22)</f>
        <v>35.23</v>
      </c>
      <c r="AH23" s="4">
        <f>AG23-VLOOKUP([2]交易计划及执行表!$A$6,[2]交易计划及执行表!$A$4:$AF10022,6,FALSE)</f>
        <v>1.5</v>
      </c>
    </row>
    <row r="24" ht="18" spans="1:34">
      <c r="A24" s="10">
        <v>44547</v>
      </c>
      <c r="B24" s="9">
        <v>38.9</v>
      </c>
      <c r="C24" s="9">
        <v>38</v>
      </c>
      <c r="D24" s="9">
        <v>39.56</v>
      </c>
      <c r="E24" s="9">
        <v>37.2</v>
      </c>
      <c r="F24" s="9">
        <v>36.87</v>
      </c>
      <c r="G24" s="9">
        <v>35.37</v>
      </c>
      <c r="H24" s="9">
        <v>42.16</v>
      </c>
      <c r="I24" s="16">
        <v>11</v>
      </c>
      <c r="J24" s="20">
        <f>(B24-B23)/B23</f>
        <v>0.0234148908182058</v>
      </c>
      <c r="K24" s="18">
        <f>(B24-VLOOKUP([1]交易计划及执行表!$A$6,[1]交易计划及执行表!$A$4:$AF10022,6,FALSE))/VLOOKUP([1]交易计划及执行表!$A$6,[1]交易计划及执行表!$A$4:$AF10022,6,FALSE)</f>
        <v>0.153276015416543</v>
      </c>
      <c r="L24" s="18">
        <f>(B24-VLOOKUP([2]交易计划及执行表!$A$22,[2]交易计划及执行表!$A$4:$AF10022,6,FALSE))/VLOOKUP([2]交易计划及执行表!$A$22,[2]交易计划及执行表!$A$4:$AF10022,6,FALSE)</f>
        <v>0</v>
      </c>
      <c r="M24" s="19">
        <f>I24/(ROW()-5)</f>
        <v>0.578947368421053</v>
      </c>
      <c r="N24" s="31">
        <f>IF(B24&gt;(D24-(D24-E24)/2),1,-1)</f>
        <v>1</v>
      </c>
      <c r="O24" s="16" t="str">
        <f>IF(B24&lt;F24,"是","否")</f>
        <v>否</v>
      </c>
      <c r="P24" s="16" t="s">
        <v>42</v>
      </c>
      <c r="Q24" s="16" t="s">
        <v>42</v>
      </c>
      <c r="R24" s="16" t="s">
        <v>42</v>
      </c>
      <c r="S24" s="34" t="s">
        <v>43</v>
      </c>
      <c r="T24" s="34" t="str">
        <f>IF(I24/(ROW()-5)&gt;0.5,"是","否")</f>
        <v>是</v>
      </c>
      <c r="U24" s="31" t="str">
        <f>IF(SUM($N$6:$N24)&gt;0,"是","否")</f>
        <v>否</v>
      </c>
      <c r="V24" s="40" t="s">
        <v>43</v>
      </c>
      <c r="W24" s="16"/>
      <c r="X24" s="23"/>
      <c r="Y24" s="4"/>
      <c r="Z24" s="4"/>
      <c r="AA24" s="4"/>
      <c r="AB24" s="4"/>
      <c r="AC24" s="4"/>
      <c r="AD24" s="4"/>
      <c r="AE24" s="4"/>
      <c r="AF24" s="4"/>
      <c r="AG24" s="50">
        <f>IF(AND(G24-VLOOKUP([2]交易计划及执行表!$A$6,[2]交易计划及执行表!$A$4:$AF10021,6,FALSE)&gt;0,G24&gt;G23),G24,AG23)</f>
        <v>35.37</v>
      </c>
      <c r="AH24" s="4">
        <f>AG24-VLOOKUP([2]交易计划及执行表!$A$6,[2]交易计划及执行表!$A$4:$AF10023,6,FALSE)</f>
        <v>1.64</v>
      </c>
    </row>
    <row r="25" ht="18" spans="1:34">
      <c r="A25" s="10">
        <v>44550</v>
      </c>
      <c r="B25" s="9">
        <v>39.94</v>
      </c>
      <c r="C25" s="11">
        <v>39.1</v>
      </c>
      <c r="D25" s="11">
        <v>40.66</v>
      </c>
      <c r="E25" s="11">
        <v>38.8</v>
      </c>
      <c r="F25" s="9">
        <v>37.16</v>
      </c>
      <c r="G25" s="9">
        <v>35.55</v>
      </c>
      <c r="H25" s="9">
        <v>43.15</v>
      </c>
      <c r="I25" s="16">
        <v>12</v>
      </c>
      <c r="J25" s="20">
        <f>(B25-B24)/B24</f>
        <v>0.0267352185089974</v>
      </c>
      <c r="K25" s="18">
        <f>(B25-VLOOKUP([1]交易计划及执行表!$A$6,[1]交易计划及执行表!$A$4:$AF10023,6,FALSE))/VLOOKUP([1]交易计划及执行表!$A$6,[1]交易计划及执行表!$A$4:$AF10023,6,FALSE)</f>
        <v>0.18410910168989</v>
      </c>
      <c r="L25" s="18">
        <f>(B25-VLOOKUP([2]交易计划及执行表!$A$22,[2]交易计划及执行表!$A$4:$AF10023,6,FALSE))/VLOOKUP([2]交易计划及执行表!$A$22,[2]交易计划及执行表!$A$4:$AF10023,6,FALSE)</f>
        <v>0.0267352185089974</v>
      </c>
      <c r="M25" s="19">
        <f>I25/(ROW()-5)</f>
        <v>0.6</v>
      </c>
      <c r="N25" s="31">
        <f>IF(B25&gt;(D25-(D25-E25)/2),1,-1)</f>
        <v>1</v>
      </c>
      <c r="O25" s="16" t="str">
        <f>IF(B25&lt;F25,"是","否")</f>
        <v>否</v>
      </c>
      <c r="P25" s="16" t="s">
        <v>42</v>
      </c>
      <c r="Q25" s="16" t="s">
        <v>42</v>
      </c>
      <c r="R25" s="16" t="s">
        <v>42</v>
      </c>
      <c r="S25" s="34" t="s">
        <v>43</v>
      </c>
      <c r="T25" s="34" t="str">
        <f>IF(I25/(ROW()-5)&gt;0.5,"是","否")</f>
        <v>是</v>
      </c>
      <c r="U25" s="31" t="str">
        <f>IF(SUM($N$6:$N25)&gt;0,"是","否")</f>
        <v>否</v>
      </c>
      <c r="V25" s="40" t="s">
        <v>43</v>
      </c>
      <c r="W25" s="16"/>
      <c r="X25" s="16"/>
      <c r="Y25" s="4"/>
      <c r="Z25" s="4"/>
      <c r="AA25" s="4"/>
      <c r="AB25" s="4"/>
      <c r="AC25" s="4"/>
      <c r="AD25" s="4"/>
      <c r="AE25" s="4"/>
      <c r="AF25" s="4"/>
      <c r="AG25" s="50">
        <f>IF(AND(G25-VLOOKUP([2]交易计划及执行表!$A$6,[2]交易计划及执行表!$A$4:$AF10022,6,FALSE)&gt;0,G25&gt;G24),G25,AG24)</f>
        <v>35.55</v>
      </c>
      <c r="AH25" s="4">
        <f>AG25-VLOOKUP([2]交易计划及执行表!$A$6,[2]交易计划及执行表!$A$4:$AF10024,6,FALSE)</f>
        <v>1.82</v>
      </c>
    </row>
    <row r="26" ht="18" spans="1:34">
      <c r="A26" s="10">
        <v>44551</v>
      </c>
      <c r="B26" s="9">
        <v>39.99</v>
      </c>
      <c r="C26" s="9">
        <v>39.93</v>
      </c>
      <c r="D26" s="9">
        <v>40.37</v>
      </c>
      <c r="E26" s="9">
        <v>39.38</v>
      </c>
      <c r="F26" s="9">
        <v>37.43</v>
      </c>
      <c r="G26" s="9">
        <v>35.72</v>
      </c>
      <c r="H26" s="9">
        <v>44.3</v>
      </c>
      <c r="I26" s="16">
        <v>13</v>
      </c>
      <c r="J26" s="20">
        <f>(B26-B25)/B25</f>
        <v>0.00125187781672519</v>
      </c>
      <c r="K26" s="18">
        <f>(B26-VLOOKUP([1]交易计划及执行表!$A$6,[1]交易计划及执行表!$A$4:$AF10024,6,FALSE))/VLOOKUP([1]交易计划及执行表!$A$6,[1]交易计划及执行表!$A$4:$AF10024,6,FALSE)</f>
        <v>0.185591461606878</v>
      </c>
      <c r="L26" s="18">
        <f>(B26-VLOOKUP([2]交易计划及执行表!$A$22,[2]交易计划及执行表!$A$4:$AF10024,6,FALSE))/VLOOKUP([2]交易计划及执行表!$A$22,[2]交易计划及执行表!$A$4:$AF10024,6,FALSE)</f>
        <v>0.0280205655526993</v>
      </c>
      <c r="M26" s="19">
        <f>I26/(ROW()-5)</f>
        <v>0.619047619047619</v>
      </c>
      <c r="N26" s="31">
        <f>IF(B26&gt;(D26-(D26-E26)/2),1,-1)</f>
        <v>1</v>
      </c>
      <c r="O26" s="16" t="str">
        <f>IF(B26&lt;F26,"是","否")</f>
        <v>否</v>
      </c>
      <c r="P26" s="16" t="s">
        <v>42</v>
      </c>
      <c r="Q26" s="16" t="s">
        <v>42</v>
      </c>
      <c r="R26" s="16" t="s">
        <v>42</v>
      </c>
      <c r="S26" s="16" t="s">
        <v>42</v>
      </c>
      <c r="T26" s="34" t="str">
        <f>IF(I26/(ROW()-5)&gt;0.5,"是","否")</f>
        <v>是</v>
      </c>
      <c r="U26" s="34" t="str">
        <f>IF(SUM($N$6:$N26)&gt;0,"是","否")</f>
        <v>是</v>
      </c>
      <c r="V26" s="40" t="s">
        <v>43</v>
      </c>
      <c r="W26" s="16"/>
      <c r="X26" s="16"/>
      <c r="Y26" s="4"/>
      <c r="Z26" s="4"/>
      <c r="AA26" s="4"/>
      <c r="AB26" s="4"/>
      <c r="AC26" s="4"/>
      <c r="AD26" s="4"/>
      <c r="AE26" s="4"/>
      <c r="AF26" s="4"/>
      <c r="AG26" s="50">
        <f>IF(AND(G26-VLOOKUP([2]交易计划及执行表!$A$6,[2]交易计划及执行表!$A$4:$AF10023,6,FALSE)&gt;0,G26&gt;G25),G26,AG25)</f>
        <v>35.72</v>
      </c>
      <c r="AH26" s="4">
        <f>AG26-VLOOKUP([2]交易计划及执行表!$A$6,[2]交易计划及执行表!$A$4:$AF10025,6,FALSE)</f>
        <v>1.99</v>
      </c>
    </row>
    <row r="27" spans="1:33">
      <c r="A27" s="10"/>
      <c r="B27" s="9"/>
      <c r="C27" s="9"/>
      <c r="D27" s="9"/>
      <c r="E27" s="9"/>
      <c r="F27" s="9"/>
      <c r="G27" s="9"/>
      <c r="H27" s="9"/>
      <c r="I27" s="16"/>
      <c r="J27" s="16"/>
      <c r="K27" s="16"/>
      <c r="L27" s="23"/>
      <c r="M27" s="23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4"/>
      <c r="Z27" s="4"/>
      <c r="AA27" s="4"/>
      <c r="AB27" s="4"/>
      <c r="AC27" s="4"/>
      <c r="AD27" s="4"/>
      <c r="AE27" s="4"/>
      <c r="AF27" s="4"/>
      <c r="AG27" s="50"/>
    </row>
    <row r="28" spans="1:33">
      <c r="A28" s="10"/>
      <c r="B28" s="9"/>
      <c r="C28" s="9"/>
      <c r="D28" s="9"/>
      <c r="E28" s="9"/>
      <c r="F28" s="9"/>
      <c r="G28" s="9"/>
      <c r="H28" s="9"/>
      <c r="I28" s="16"/>
      <c r="J28" s="16"/>
      <c r="K28" s="16"/>
      <c r="L28" s="23"/>
      <c r="M28" s="23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4"/>
      <c r="Z28" s="4"/>
      <c r="AA28" s="4"/>
      <c r="AB28" s="4"/>
      <c r="AC28" s="4"/>
      <c r="AD28" s="4"/>
      <c r="AE28" s="4"/>
      <c r="AF28" s="4"/>
      <c r="AG28" s="50"/>
    </row>
    <row r="29" spans="1:33">
      <c r="A29" s="10"/>
      <c r="B29" s="9"/>
      <c r="C29" s="9"/>
      <c r="D29" s="9"/>
      <c r="E29" s="9"/>
      <c r="F29" s="9"/>
      <c r="G29" s="9"/>
      <c r="H29" s="9"/>
      <c r="I29" s="16"/>
      <c r="J29" s="16"/>
      <c r="K29" s="16"/>
      <c r="L29" s="23"/>
      <c r="M29" s="23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4"/>
      <c r="Z29" s="4"/>
      <c r="AA29" s="4"/>
      <c r="AB29" s="4"/>
      <c r="AC29" s="4"/>
      <c r="AD29" s="4"/>
      <c r="AE29" s="4"/>
      <c r="AF29" s="4"/>
      <c r="AG29" s="50"/>
    </row>
    <row r="30" spans="1:33">
      <c r="A30" s="10"/>
      <c r="B30" s="9"/>
      <c r="C30" s="9"/>
      <c r="D30" s="9"/>
      <c r="E30" s="9"/>
      <c r="F30" s="9"/>
      <c r="G30" s="9"/>
      <c r="H30" s="9"/>
      <c r="I30" s="16"/>
      <c r="J30" s="16"/>
      <c r="K30" s="16"/>
      <c r="L30" s="23"/>
      <c r="M30" s="23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4"/>
      <c r="Z30" s="4"/>
      <c r="AA30" s="4"/>
      <c r="AB30" s="4"/>
      <c r="AC30" s="4"/>
      <c r="AD30" s="4"/>
      <c r="AE30" s="4"/>
      <c r="AF30" s="4"/>
      <c r="AG30" s="50"/>
    </row>
    <row r="31" spans="1:33">
      <c r="A31" s="10"/>
      <c r="B31" s="9"/>
      <c r="C31" s="9"/>
      <c r="D31" s="9"/>
      <c r="E31" s="9"/>
      <c r="F31" s="9"/>
      <c r="G31" s="9"/>
      <c r="H31" s="9"/>
      <c r="I31" s="16"/>
      <c r="J31" s="16"/>
      <c r="K31" s="16"/>
      <c r="L31" s="23"/>
      <c r="M31" s="23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4"/>
      <c r="Z31" s="4"/>
      <c r="AA31" s="4"/>
      <c r="AB31" s="4"/>
      <c r="AC31" s="4"/>
      <c r="AD31" s="4"/>
      <c r="AE31" s="4"/>
      <c r="AF31" s="4"/>
      <c r="AG31" s="50"/>
    </row>
    <row r="32" spans="1:33">
      <c r="A32" s="10"/>
      <c r="B32" s="9"/>
      <c r="C32" s="9"/>
      <c r="D32" s="9"/>
      <c r="E32" s="9"/>
      <c r="F32" s="9"/>
      <c r="G32" s="9"/>
      <c r="H32" s="9"/>
      <c r="I32" s="16"/>
      <c r="J32" s="16"/>
      <c r="K32" s="16"/>
      <c r="L32" s="23"/>
      <c r="M32" s="23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4"/>
      <c r="Z32" s="4"/>
      <c r="AA32" s="4"/>
      <c r="AB32" s="4"/>
      <c r="AC32" s="4"/>
      <c r="AD32" s="4"/>
      <c r="AE32" s="4"/>
      <c r="AF32" s="4"/>
      <c r="AG32" s="50"/>
    </row>
    <row r="33" spans="1:33">
      <c r="A33" s="10"/>
      <c r="B33" s="9"/>
      <c r="C33" s="9"/>
      <c r="D33" s="9"/>
      <c r="E33" s="9"/>
      <c r="F33" s="9"/>
      <c r="G33" s="9"/>
      <c r="H33" s="9"/>
      <c r="I33" s="16"/>
      <c r="J33" s="16"/>
      <c r="K33" s="16"/>
      <c r="L33" s="23"/>
      <c r="M33" s="23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4"/>
      <c r="Z33" s="4"/>
      <c r="AA33" s="4"/>
      <c r="AB33" s="4"/>
      <c r="AC33" s="4"/>
      <c r="AD33" s="4"/>
      <c r="AE33" s="4"/>
      <c r="AF33" s="4"/>
      <c r="AG33" s="50"/>
    </row>
    <row r="34" spans="1:33">
      <c r="A34" s="10"/>
      <c r="B34" s="9"/>
      <c r="C34" s="9"/>
      <c r="D34" s="9"/>
      <c r="E34" s="9"/>
      <c r="F34" s="9"/>
      <c r="G34" s="9"/>
      <c r="H34" s="9"/>
      <c r="I34" s="16"/>
      <c r="J34" s="16"/>
      <c r="K34" s="16"/>
      <c r="L34" s="23"/>
      <c r="M34" s="23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4"/>
      <c r="Z34" s="4"/>
      <c r="AA34" s="4"/>
      <c r="AB34" s="4"/>
      <c r="AC34" s="4"/>
      <c r="AD34" s="4"/>
      <c r="AE34" s="4"/>
      <c r="AF34" s="4"/>
      <c r="AG34" s="50"/>
    </row>
    <row r="35" spans="1:33">
      <c r="A35" s="10"/>
      <c r="B35" s="9"/>
      <c r="C35" s="9"/>
      <c r="D35" s="9"/>
      <c r="E35" s="9"/>
      <c r="F35" s="9"/>
      <c r="G35" s="9"/>
      <c r="H35" s="9"/>
      <c r="I35" s="16"/>
      <c r="J35" s="16"/>
      <c r="K35" s="16"/>
      <c r="L35" s="23"/>
      <c r="M35" s="23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4"/>
      <c r="Z35" s="4"/>
      <c r="AA35" s="4"/>
      <c r="AB35" s="4"/>
      <c r="AC35" s="4"/>
      <c r="AD35" s="4"/>
      <c r="AE35" s="4"/>
      <c r="AF35" s="4"/>
      <c r="AG35" s="50"/>
    </row>
    <row r="36" spans="1:33">
      <c r="A36" s="10"/>
      <c r="B36" s="9"/>
      <c r="C36" s="9"/>
      <c r="D36" s="9"/>
      <c r="E36" s="9"/>
      <c r="F36" s="9"/>
      <c r="G36" s="9"/>
      <c r="H36" s="9"/>
      <c r="I36" s="16"/>
      <c r="J36" s="16"/>
      <c r="K36" s="16"/>
      <c r="L36" s="23"/>
      <c r="M36" s="23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4"/>
      <c r="Z36" s="4"/>
      <c r="AA36" s="4"/>
      <c r="AB36" s="4"/>
      <c r="AC36" s="4"/>
      <c r="AD36" s="4"/>
      <c r="AE36" s="4"/>
      <c r="AF36" s="4"/>
      <c r="AG36" s="50"/>
    </row>
    <row r="37" spans="1:33">
      <c r="A37" s="10"/>
      <c r="B37" s="9"/>
      <c r="C37" s="9"/>
      <c r="D37" s="9"/>
      <c r="E37" s="9"/>
      <c r="F37" s="9"/>
      <c r="G37" s="9"/>
      <c r="H37" s="9"/>
      <c r="I37" s="16"/>
      <c r="J37" s="16"/>
      <c r="K37" s="16"/>
      <c r="L37" s="23"/>
      <c r="M37" s="23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4"/>
      <c r="Z37" s="4"/>
      <c r="AA37" s="4"/>
      <c r="AB37" s="4"/>
      <c r="AC37" s="4"/>
      <c r="AD37" s="4"/>
      <c r="AE37" s="4"/>
      <c r="AF37" s="4"/>
      <c r="AG37" s="50"/>
    </row>
    <row r="38" spans="1:33">
      <c r="A38" s="10"/>
      <c r="B38" s="9"/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4"/>
      <c r="Z38" s="4"/>
      <c r="AA38" s="4"/>
      <c r="AB38" s="4"/>
      <c r="AC38" s="4"/>
      <c r="AD38" s="4"/>
      <c r="AE38" s="4"/>
      <c r="AF38" s="4"/>
      <c r="AG38" s="50"/>
    </row>
    <row r="39" spans="1:33">
      <c r="A39" s="10"/>
      <c r="B39" s="9"/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4"/>
      <c r="Z39" s="4"/>
      <c r="AA39" s="4"/>
      <c r="AB39" s="4"/>
      <c r="AC39" s="4"/>
      <c r="AD39" s="4"/>
      <c r="AE39" s="4"/>
      <c r="AF39" s="4"/>
      <c r="AG39" s="50"/>
    </row>
    <row r="40" spans="1:33">
      <c r="A40" s="10"/>
      <c r="B40" s="9"/>
      <c r="C40" s="9"/>
      <c r="D40" s="9"/>
      <c r="E40" s="9"/>
      <c r="F40" s="9"/>
      <c r="G40" s="9"/>
      <c r="H40" s="9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4"/>
      <c r="Z40" s="4"/>
      <c r="AA40" s="4"/>
      <c r="AB40" s="4"/>
      <c r="AC40" s="4"/>
      <c r="AD40" s="4"/>
      <c r="AE40" s="4"/>
      <c r="AF40" s="4"/>
      <c r="AG40" s="50"/>
    </row>
    <row r="41" spans="1:33">
      <c r="A41" s="10"/>
      <c r="B41" s="9"/>
      <c r="C41" s="9"/>
      <c r="D41" s="9"/>
      <c r="E41" s="9"/>
      <c r="F41" s="9"/>
      <c r="G41" s="9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4"/>
      <c r="Z41" s="4"/>
      <c r="AA41" s="4"/>
      <c r="AB41" s="4"/>
      <c r="AC41" s="4"/>
      <c r="AD41" s="4"/>
      <c r="AE41" s="4"/>
      <c r="AF41" s="4"/>
      <c r="AG41" s="50"/>
    </row>
    <row r="42" spans="1:33">
      <c r="A42" s="10"/>
      <c r="B42" s="9"/>
      <c r="C42" s="9"/>
      <c r="D42" s="9"/>
      <c r="E42" s="9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4"/>
      <c r="Z42" s="4"/>
      <c r="AA42" s="4"/>
      <c r="AB42" s="4"/>
      <c r="AC42" s="4"/>
      <c r="AD42" s="4"/>
      <c r="AE42" s="4"/>
      <c r="AF42" s="4"/>
      <c r="AG42" s="50"/>
    </row>
    <row r="43" spans="1:33">
      <c r="A43" s="10"/>
      <c r="B43" s="9"/>
      <c r="C43" s="9"/>
      <c r="D43" s="9"/>
      <c r="E43" s="9"/>
      <c r="F43" s="9"/>
      <c r="G43" s="9"/>
      <c r="H43" s="9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4"/>
      <c r="Z43" s="4"/>
      <c r="AA43" s="4"/>
      <c r="AB43" s="4"/>
      <c r="AC43" s="4"/>
      <c r="AD43" s="4"/>
      <c r="AE43" s="4"/>
      <c r="AF43" s="4"/>
      <c r="AG43" s="50"/>
    </row>
    <row r="44" spans="1:33">
      <c r="A44" s="10"/>
      <c r="B44" s="9"/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4"/>
      <c r="Z44" s="4"/>
      <c r="AA44" s="4"/>
      <c r="AB44" s="4"/>
      <c r="AC44" s="4"/>
      <c r="AD44" s="4"/>
      <c r="AE44" s="4"/>
      <c r="AF44" s="4"/>
      <c r="AG44" s="50"/>
    </row>
    <row r="45" spans="1:33">
      <c r="A45" s="10"/>
      <c r="B45" s="9"/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4"/>
      <c r="Z45" s="4"/>
      <c r="AA45" s="4"/>
      <c r="AB45" s="4"/>
      <c r="AC45" s="4"/>
      <c r="AD45" s="4"/>
      <c r="AE45" s="4"/>
      <c r="AF45" s="4"/>
      <c r="AG45" s="50"/>
    </row>
    <row r="46" spans="1:33">
      <c r="A46" s="10"/>
      <c r="B46" s="9"/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4"/>
      <c r="Z46" s="4"/>
      <c r="AA46" s="4"/>
      <c r="AB46" s="4"/>
      <c r="AC46" s="4"/>
      <c r="AD46" s="4"/>
      <c r="AE46" s="4"/>
      <c r="AF46" s="4"/>
      <c r="AG46" s="50"/>
    </row>
    <row r="47" spans="1:33">
      <c r="A47" s="10"/>
      <c r="B47" s="9"/>
      <c r="C47" s="9"/>
      <c r="D47" s="9"/>
      <c r="E47" s="9"/>
      <c r="F47" s="9"/>
      <c r="G47" s="9"/>
      <c r="H47" s="9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4"/>
      <c r="Z47" s="4"/>
      <c r="AA47" s="4"/>
      <c r="AB47" s="4"/>
      <c r="AC47" s="4"/>
      <c r="AD47" s="4"/>
      <c r="AE47" s="4"/>
      <c r="AF47" s="4"/>
      <c r="AG47" s="50"/>
    </row>
    <row r="48" spans="1:33">
      <c r="A48" s="10"/>
      <c r="B48" s="9"/>
      <c r="C48" s="9"/>
      <c r="D48" s="9"/>
      <c r="E48" s="9"/>
      <c r="F48" s="9"/>
      <c r="G48" s="9"/>
      <c r="H48" s="9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4"/>
      <c r="Z48" s="4"/>
      <c r="AA48" s="4"/>
      <c r="AB48" s="4"/>
      <c r="AC48" s="4"/>
      <c r="AD48" s="4"/>
      <c r="AE48" s="4"/>
      <c r="AF48" s="4"/>
      <c r="AG48" s="50"/>
    </row>
    <row r="49" spans="1:33">
      <c r="A49" s="10"/>
      <c r="B49" s="9"/>
      <c r="C49" s="9"/>
      <c r="D49" s="9"/>
      <c r="E49" s="9"/>
      <c r="F49" s="9"/>
      <c r="G49" s="9"/>
      <c r="H49" s="9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4"/>
      <c r="Z49" s="4"/>
      <c r="AA49" s="4"/>
      <c r="AB49" s="4"/>
      <c r="AC49" s="4"/>
      <c r="AD49" s="4"/>
      <c r="AE49" s="4"/>
      <c r="AF49" s="4"/>
      <c r="AG49" s="50"/>
    </row>
    <row r="50" spans="1:33">
      <c r="A50" s="10"/>
      <c r="B50" s="9"/>
      <c r="C50" s="9"/>
      <c r="D50" s="9"/>
      <c r="E50" s="9"/>
      <c r="F50" s="9"/>
      <c r="G50" s="9"/>
      <c r="H50" s="9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4"/>
      <c r="Z50" s="4"/>
      <c r="AA50" s="4"/>
      <c r="AB50" s="4"/>
      <c r="AC50" s="4"/>
      <c r="AD50" s="4"/>
      <c r="AE50" s="4"/>
      <c r="AF50" s="4"/>
      <c r="AG50" s="50"/>
    </row>
    <row r="51" spans="1:33">
      <c r="A51" s="10"/>
      <c r="B51" s="9"/>
      <c r="C51" s="9"/>
      <c r="D51" s="9"/>
      <c r="E51" s="9"/>
      <c r="F51" s="9"/>
      <c r="G51" s="9"/>
      <c r="H51" s="9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4"/>
      <c r="Z51" s="4"/>
      <c r="AA51" s="4"/>
      <c r="AB51" s="4"/>
      <c r="AC51" s="4"/>
      <c r="AD51" s="4"/>
      <c r="AE51" s="4"/>
      <c r="AF51" s="4"/>
      <c r="AG51" s="50"/>
    </row>
    <row r="52" spans="1:33">
      <c r="A52" s="10"/>
      <c r="B52" s="9"/>
      <c r="C52" s="9"/>
      <c r="D52" s="9"/>
      <c r="E52" s="9"/>
      <c r="F52" s="9"/>
      <c r="G52" s="9"/>
      <c r="H52" s="9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4"/>
      <c r="Z52" s="4"/>
      <c r="AA52" s="4"/>
      <c r="AB52" s="4"/>
      <c r="AC52" s="4"/>
      <c r="AD52" s="4"/>
      <c r="AE52" s="4"/>
      <c r="AF52" s="4"/>
      <c r="AG52" s="50"/>
    </row>
    <row r="53" spans="1:33">
      <c r="A53" s="10"/>
      <c r="B53" s="9"/>
      <c r="C53" s="9"/>
      <c r="D53" s="9"/>
      <c r="E53" s="9"/>
      <c r="F53" s="9"/>
      <c r="G53" s="9"/>
      <c r="H53" s="9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4"/>
      <c r="Z53" s="4"/>
      <c r="AA53" s="4"/>
      <c r="AB53" s="4"/>
      <c r="AC53" s="4"/>
      <c r="AD53" s="4"/>
      <c r="AE53" s="4"/>
      <c r="AF53" s="4"/>
      <c r="AG53" s="50"/>
    </row>
    <row r="54" spans="1:33">
      <c r="A54" s="10"/>
      <c r="B54" s="9"/>
      <c r="C54" s="9"/>
      <c r="D54" s="9"/>
      <c r="E54" s="9"/>
      <c r="F54" s="9"/>
      <c r="G54" s="9"/>
      <c r="H54" s="9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4"/>
      <c r="Z54" s="4"/>
      <c r="AA54" s="4"/>
      <c r="AB54" s="4"/>
      <c r="AC54" s="4"/>
      <c r="AD54" s="4"/>
      <c r="AE54" s="4"/>
      <c r="AF54" s="4"/>
      <c r="AG54" s="50"/>
    </row>
    <row r="55" spans="1:33">
      <c r="A55" s="10"/>
      <c r="B55" s="9"/>
      <c r="C55" s="9"/>
      <c r="D55" s="9"/>
      <c r="E55" s="9"/>
      <c r="F55" s="9"/>
      <c r="G55" s="9"/>
      <c r="H55" s="9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4"/>
      <c r="Z55" s="4"/>
      <c r="AA55" s="4"/>
      <c r="AB55" s="4"/>
      <c r="AC55" s="4"/>
      <c r="AD55" s="4"/>
      <c r="AE55" s="4"/>
      <c r="AF55" s="4"/>
      <c r="AG55" s="50"/>
    </row>
    <row r="56" spans="1:33">
      <c r="A56" s="10"/>
      <c r="B56" s="9"/>
      <c r="C56" s="9"/>
      <c r="D56" s="9"/>
      <c r="E56" s="9"/>
      <c r="F56" s="9"/>
      <c r="G56" s="9"/>
      <c r="H56" s="9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4"/>
      <c r="Z56" s="4"/>
      <c r="AA56" s="4"/>
      <c r="AB56" s="4"/>
      <c r="AC56" s="4"/>
      <c r="AD56" s="4"/>
      <c r="AE56" s="4"/>
      <c r="AF56" s="4"/>
      <c r="AG56" s="50"/>
    </row>
    <row r="57" spans="1:33">
      <c r="A57" s="10"/>
      <c r="B57" s="9"/>
      <c r="C57" s="9"/>
      <c r="D57" s="9"/>
      <c r="E57" s="9"/>
      <c r="F57" s="9"/>
      <c r="G57" s="9"/>
      <c r="H57" s="9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4"/>
      <c r="Z57" s="4"/>
      <c r="AA57" s="4"/>
      <c r="AB57" s="4"/>
      <c r="AC57" s="4"/>
      <c r="AD57" s="4"/>
      <c r="AE57" s="4"/>
      <c r="AF57" s="4"/>
      <c r="AG57" s="50"/>
    </row>
    <row r="58" spans="1:33">
      <c r="A58" s="10"/>
      <c r="B58" s="9"/>
      <c r="C58" s="9"/>
      <c r="D58" s="9"/>
      <c r="E58" s="9"/>
      <c r="F58" s="9"/>
      <c r="G58" s="9"/>
      <c r="H58" s="9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4"/>
      <c r="Z58" s="4"/>
      <c r="AA58" s="4"/>
      <c r="AB58" s="4"/>
      <c r="AC58" s="4"/>
      <c r="AD58" s="4"/>
      <c r="AE58" s="4"/>
      <c r="AF58" s="4"/>
      <c r="AG58" s="50"/>
    </row>
    <row r="59" spans="1:33">
      <c r="A59" s="10"/>
      <c r="B59" s="9"/>
      <c r="C59" s="9"/>
      <c r="D59" s="9"/>
      <c r="E59" s="9"/>
      <c r="F59" s="9"/>
      <c r="G59" s="9"/>
      <c r="H59" s="9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4"/>
      <c r="Z59" s="4"/>
      <c r="AA59" s="4"/>
      <c r="AB59" s="4"/>
      <c r="AC59" s="4"/>
      <c r="AD59" s="4"/>
      <c r="AE59" s="4"/>
      <c r="AF59" s="4"/>
      <c r="AG59" s="50"/>
    </row>
    <row r="60" spans="1:33">
      <c r="A60" s="10"/>
      <c r="B60" s="9"/>
      <c r="C60" s="9"/>
      <c r="D60" s="9"/>
      <c r="E60" s="9"/>
      <c r="F60" s="9"/>
      <c r="G60" s="9"/>
      <c r="H60" s="9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4"/>
      <c r="Z60" s="4"/>
      <c r="AA60" s="4"/>
      <c r="AB60" s="4"/>
      <c r="AC60" s="4"/>
      <c r="AD60" s="4"/>
      <c r="AE60" s="4"/>
      <c r="AF60" s="4"/>
      <c r="AG60" s="50"/>
    </row>
    <row r="61" spans="1:33">
      <c r="A61" s="10"/>
      <c r="B61" s="9"/>
      <c r="C61" s="9"/>
      <c r="D61" s="9"/>
      <c r="E61" s="9"/>
      <c r="F61" s="9"/>
      <c r="G61" s="9"/>
      <c r="H61" s="9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4"/>
      <c r="Z61" s="4"/>
      <c r="AA61" s="4"/>
      <c r="AB61" s="4"/>
      <c r="AC61" s="4"/>
      <c r="AD61" s="4"/>
      <c r="AE61" s="4"/>
      <c r="AF61" s="4"/>
      <c r="AG61" s="50"/>
    </row>
    <row r="62" spans="1:33">
      <c r="A62" s="10"/>
      <c r="B62" s="9"/>
      <c r="C62" s="9"/>
      <c r="D62" s="9"/>
      <c r="E62" s="9"/>
      <c r="F62" s="9"/>
      <c r="G62" s="9"/>
      <c r="H62" s="9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4"/>
      <c r="Z62" s="4"/>
      <c r="AA62" s="4"/>
      <c r="AB62" s="4"/>
      <c r="AC62" s="4"/>
      <c r="AD62" s="4"/>
      <c r="AE62" s="4"/>
      <c r="AF62" s="4"/>
      <c r="AG62" s="50"/>
    </row>
    <row r="63" spans="1:33">
      <c r="A63" s="10"/>
      <c r="B63" s="9"/>
      <c r="C63" s="9"/>
      <c r="D63" s="9"/>
      <c r="E63" s="9"/>
      <c r="F63" s="9"/>
      <c r="G63" s="9"/>
      <c r="H63" s="9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4"/>
      <c r="Z63" s="4"/>
      <c r="AA63" s="4"/>
      <c r="AB63" s="4"/>
      <c r="AC63" s="4"/>
      <c r="AD63" s="4"/>
      <c r="AE63" s="4"/>
      <c r="AF63" s="4"/>
      <c r="AG63" s="50"/>
    </row>
    <row r="64" spans="1:33">
      <c r="A64" s="10"/>
      <c r="B64" s="9"/>
      <c r="C64" s="9"/>
      <c r="D64" s="9"/>
      <c r="E64" s="9"/>
      <c r="F64" s="9"/>
      <c r="G64" s="9"/>
      <c r="H64" s="9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4"/>
      <c r="Z64" s="4"/>
      <c r="AA64" s="4"/>
      <c r="AB64" s="4"/>
      <c r="AC64" s="4"/>
      <c r="AD64" s="4"/>
      <c r="AE64" s="4"/>
      <c r="AF64" s="4"/>
      <c r="AG64" s="50"/>
    </row>
    <row r="65" spans="1:33">
      <c r="A65" s="10"/>
      <c r="B65" s="9"/>
      <c r="C65" s="9"/>
      <c r="D65" s="9"/>
      <c r="E65" s="9"/>
      <c r="F65" s="9"/>
      <c r="G65" s="9"/>
      <c r="H65" s="9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4"/>
      <c r="Z65" s="4"/>
      <c r="AA65" s="4"/>
      <c r="AB65" s="4"/>
      <c r="AC65" s="4"/>
      <c r="AD65" s="4"/>
      <c r="AE65" s="4"/>
      <c r="AF65" s="4"/>
      <c r="AG65" s="50"/>
    </row>
    <row r="66" spans="1:33">
      <c r="A66" s="10"/>
      <c r="B66" s="9"/>
      <c r="C66" s="9"/>
      <c r="D66" s="9"/>
      <c r="E66" s="9"/>
      <c r="F66" s="9"/>
      <c r="G66" s="9"/>
      <c r="H66" s="9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4"/>
      <c r="Z66" s="4"/>
      <c r="AA66" s="4"/>
      <c r="AB66" s="4"/>
      <c r="AC66" s="4"/>
      <c r="AD66" s="4"/>
      <c r="AE66" s="4"/>
      <c r="AF66" s="4"/>
      <c r="AG66" s="50"/>
    </row>
    <row r="67" spans="1:33">
      <c r="A67" s="10"/>
      <c r="B67" s="9"/>
      <c r="C67" s="9"/>
      <c r="D67" s="9"/>
      <c r="E67" s="9"/>
      <c r="F67" s="9"/>
      <c r="G67" s="9"/>
      <c r="H67" s="9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4"/>
      <c r="Z67" s="4"/>
      <c r="AA67" s="4"/>
      <c r="AB67" s="4"/>
      <c r="AC67" s="4"/>
      <c r="AD67" s="4"/>
      <c r="AE67" s="4"/>
      <c r="AF67" s="4"/>
      <c r="AG67" s="50"/>
    </row>
    <row r="68" spans="1:33">
      <c r="A68" s="10"/>
      <c r="B68" s="9"/>
      <c r="C68" s="9"/>
      <c r="D68" s="9"/>
      <c r="E68" s="9"/>
      <c r="F68" s="9"/>
      <c r="G68" s="9"/>
      <c r="H68" s="9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4"/>
      <c r="Z68" s="4"/>
      <c r="AA68" s="4"/>
      <c r="AB68" s="4"/>
      <c r="AC68" s="4"/>
      <c r="AD68" s="4"/>
      <c r="AE68" s="4"/>
      <c r="AF68" s="4"/>
      <c r="AG68" s="50"/>
    </row>
    <row r="69" spans="1:33">
      <c r="A69" s="10"/>
      <c r="B69" s="9"/>
      <c r="C69" s="9"/>
      <c r="D69" s="9"/>
      <c r="E69" s="9"/>
      <c r="F69" s="9"/>
      <c r="G69" s="9"/>
      <c r="H69" s="9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4"/>
      <c r="Z69" s="4"/>
      <c r="AA69" s="4"/>
      <c r="AB69" s="4"/>
      <c r="AC69" s="4"/>
      <c r="AD69" s="4"/>
      <c r="AE69" s="4"/>
      <c r="AF69" s="4"/>
      <c r="AG69" s="50"/>
    </row>
    <row r="70" spans="1:33">
      <c r="A70" s="10"/>
      <c r="B70" s="9"/>
      <c r="C70" s="9"/>
      <c r="D70" s="9"/>
      <c r="E70" s="9"/>
      <c r="F70" s="9"/>
      <c r="G70" s="9"/>
      <c r="H70" s="9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4"/>
      <c r="Z70" s="4"/>
      <c r="AA70" s="4"/>
      <c r="AB70" s="4"/>
      <c r="AC70" s="4"/>
      <c r="AD70" s="4"/>
      <c r="AE70" s="4"/>
      <c r="AF70" s="4"/>
      <c r="AG70" s="50"/>
    </row>
    <row r="71" spans="1:33">
      <c r="A71" s="10"/>
      <c r="B71" s="9"/>
      <c r="C71" s="9"/>
      <c r="D71" s="9"/>
      <c r="E71" s="9"/>
      <c r="F71" s="9"/>
      <c r="G71" s="9"/>
      <c r="H71" s="9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4"/>
      <c r="Z71" s="4"/>
      <c r="AA71" s="4"/>
      <c r="AB71" s="4"/>
      <c r="AC71" s="4"/>
      <c r="AD71" s="4"/>
      <c r="AE71" s="4"/>
      <c r="AF71" s="4"/>
      <c r="AG71" s="50"/>
    </row>
    <row r="72" spans="1:33">
      <c r="A72" s="10"/>
      <c r="B72" s="9"/>
      <c r="C72" s="9"/>
      <c r="D72" s="9"/>
      <c r="E72" s="9"/>
      <c r="F72" s="9"/>
      <c r="G72" s="9"/>
      <c r="H72" s="9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4"/>
      <c r="Z72" s="4"/>
      <c r="AA72" s="4"/>
      <c r="AB72" s="4"/>
      <c r="AC72" s="4"/>
      <c r="AD72" s="4"/>
      <c r="AE72" s="4"/>
      <c r="AF72" s="4"/>
      <c r="AG72" s="50"/>
    </row>
    <row r="73" spans="1:33">
      <c r="A73" s="10"/>
      <c r="B73" s="9"/>
      <c r="C73" s="9"/>
      <c r="D73" s="9"/>
      <c r="E73" s="9"/>
      <c r="F73" s="9"/>
      <c r="G73" s="9"/>
      <c r="H73" s="9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4"/>
      <c r="Z73" s="4"/>
      <c r="AA73" s="4"/>
      <c r="AB73" s="4"/>
      <c r="AC73" s="4"/>
      <c r="AD73" s="4"/>
      <c r="AE73" s="4"/>
      <c r="AF73" s="4"/>
      <c r="AG73" s="50"/>
    </row>
    <row r="74" spans="1:33">
      <c r="A74" s="10"/>
      <c r="B74" s="9"/>
      <c r="C74" s="9"/>
      <c r="D74" s="9"/>
      <c r="E74" s="9"/>
      <c r="F74" s="9"/>
      <c r="G74" s="9"/>
      <c r="H74" s="9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4"/>
      <c r="Z74" s="4"/>
      <c r="AA74" s="4"/>
      <c r="AB74" s="4"/>
      <c r="AC74" s="4"/>
      <c r="AD74" s="4"/>
      <c r="AE74" s="4"/>
      <c r="AF74" s="4"/>
      <c r="AG74" s="50"/>
    </row>
    <row r="75" spans="1:33">
      <c r="A75" s="10"/>
      <c r="B75" s="9"/>
      <c r="C75" s="9"/>
      <c r="D75" s="9"/>
      <c r="E75" s="9"/>
      <c r="F75" s="9"/>
      <c r="G75" s="9"/>
      <c r="H75" s="9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4"/>
      <c r="Z75" s="4"/>
      <c r="AA75" s="4"/>
      <c r="AB75" s="4"/>
      <c r="AC75" s="4"/>
      <c r="AD75" s="4"/>
      <c r="AE75" s="4"/>
      <c r="AF75" s="4"/>
      <c r="AG75" s="50"/>
    </row>
    <row r="76" spans="1:33">
      <c r="A76" s="10"/>
      <c r="B76" s="9"/>
      <c r="C76" s="9"/>
      <c r="D76" s="9"/>
      <c r="E76" s="9"/>
      <c r="F76" s="9"/>
      <c r="G76" s="9"/>
      <c r="H76" s="9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4"/>
      <c r="Z76" s="4"/>
      <c r="AA76" s="4"/>
      <c r="AB76" s="4"/>
      <c r="AC76" s="4"/>
      <c r="AD76" s="4"/>
      <c r="AE76" s="4"/>
      <c r="AF76" s="4"/>
      <c r="AG76" s="50"/>
    </row>
    <row r="77" spans="1:33">
      <c r="A77" s="10"/>
      <c r="B77" s="9"/>
      <c r="C77" s="9"/>
      <c r="D77" s="9"/>
      <c r="E77" s="9"/>
      <c r="F77" s="9"/>
      <c r="G77" s="9"/>
      <c r="H77" s="9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4"/>
      <c r="Z77" s="4"/>
      <c r="AA77" s="4"/>
      <c r="AB77" s="4"/>
      <c r="AC77" s="4"/>
      <c r="AD77" s="4"/>
      <c r="AE77" s="4"/>
      <c r="AF77" s="4"/>
      <c r="AG77" s="50"/>
    </row>
    <row r="78" spans="1:33">
      <c r="A78" s="10"/>
      <c r="B78" s="9"/>
      <c r="C78" s="9"/>
      <c r="D78" s="9"/>
      <c r="E78" s="9"/>
      <c r="F78" s="9"/>
      <c r="G78" s="9"/>
      <c r="H78" s="9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4"/>
      <c r="Z78" s="4"/>
      <c r="AA78" s="4"/>
      <c r="AB78" s="4"/>
      <c r="AC78" s="4"/>
      <c r="AD78" s="4"/>
      <c r="AE78" s="4"/>
      <c r="AF78" s="4"/>
      <c r="AG78" s="50"/>
    </row>
    <row r="79" spans="1:33">
      <c r="A79" s="10"/>
      <c r="B79" s="9"/>
      <c r="C79" s="9"/>
      <c r="D79" s="9"/>
      <c r="E79" s="9"/>
      <c r="F79" s="9"/>
      <c r="G79" s="9"/>
      <c r="H79" s="9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4"/>
      <c r="Z79" s="4"/>
      <c r="AA79" s="4"/>
      <c r="AB79" s="4"/>
      <c r="AC79" s="4"/>
      <c r="AD79" s="4"/>
      <c r="AE79" s="4"/>
      <c r="AF79" s="4"/>
      <c r="AG79" s="50"/>
    </row>
    <row r="80" spans="1:33">
      <c r="A80" s="10"/>
      <c r="B80" s="9"/>
      <c r="C80" s="9"/>
      <c r="D80" s="9"/>
      <c r="E80" s="9"/>
      <c r="F80" s="9"/>
      <c r="G80" s="9"/>
      <c r="H80" s="9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4"/>
      <c r="Z80" s="4"/>
      <c r="AA80" s="4"/>
      <c r="AB80" s="4"/>
      <c r="AC80" s="4"/>
      <c r="AD80" s="4"/>
      <c r="AE80" s="4"/>
      <c r="AF80" s="4"/>
      <c r="AG80" s="50"/>
    </row>
    <row r="81" spans="1:33">
      <c r="A81" s="10"/>
      <c r="B81" s="9"/>
      <c r="C81" s="9"/>
      <c r="D81" s="9"/>
      <c r="E81" s="9"/>
      <c r="F81" s="9"/>
      <c r="G81" s="9"/>
      <c r="H81" s="9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4"/>
      <c r="Z81" s="4"/>
      <c r="AA81" s="4"/>
      <c r="AB81" s="4"/>
      <c r="AC81" s="4"/>
      <c r="AD81" s="4"/>
      <c r="AE81" s="4"/>
      <c r="AF81" s="4"/>
      <c r="AG81" s="50"/>
    </row>
    <row r="82" spans="1:33">
      <c r="A82" s="10"/>
      <c r="B82" s="9"/>
      <c r="C82" s="9"/>
      <c r="D82" s="9"/>
      <c r="E82" s="9"/>
      <c r="F82" s="9"/>
      <c r="G82" s="9"/>
      <c r="H82" s="9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4"/>
      <c r="Z82" s="4"/>
      <c r="AA82" s="4"/>
      <c r="AB82" s="4"/>
      <c r="AC82" s="4"/>
      <c r="AD82" s="4"/>
      <c r="AE82" s="4"/>
      <c r="AF82" s="4"/>
      <c r="AG82" s="50"/>
    </row>
    <row r="83" spans="1:33">
      <c r="A83" s="10"/>
      <c r="B83" s="9"/>
      <c r="C83" s="9"/>
      <c r="D83" s="9"/>
      <c r="E83" s="9"/>
      <c r="F83" s="9"/>
      <c r="G83" s="9"/>
      <c r="H83" s="9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4"/>
      <c r="Z83" s="4"/>
      <c r="AA83" s="4"/>
      <c r="AB83" s="4"/>
      <c r="AC83" s="4"/>
      <c r="AD83" s="4"/>
      <c r="AE83" s="4"/>
      <c r="AF83" s="4"/>
      <c r="AG83" s="50"/>
    </row>
    <row r="84" spans="1:33">
      <c r="A84" s="10"/>
      <c r="B84" s="9"/>
      <c r="C84" s="9"/>
      <c r="D84" s="9"/>
      <c r="E84" s="9"/>
      <c r="F84" s="9"/>
      <c r="G84" s="9"/>
      <c r="H84" s="9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4"/>
      <c r="Z84" s="4"/>
      <c r="AA84" s="4"/>
      <c r="AB84" s="4"/>
      <c r="AC84" s="4"/>
      <c r="AD84" s="4"/>
      <c r="AE84" s="4"/>
      <c r="AF84" s="4"/>
      <c r="AG84" s="50"/>
    </row>
    <row r="85" spans="1:33">
      <c r="A85" s="10"/>
      <c r="B85" s="9"/>
      <c r="C85" s="9"/>
      <c r="D85" s="9"/>
      <c r="E85" s="9"/>
      <c r="F85" s="9"/>
      <c r="G85" s="9"/>
      <c r="H85" s="9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4"/>
      <c r="Z85" s="4"/>
      <c r="AA85" s="4"/>
      <c r="AB85" s="4"/>
      <c r="AC85" s="4"/>
      <c r="AD85" s="4"/>
      <c r="AE85" s="4"/>
      <c r="AF85" s="4"/>
      <c r="AG85" s="50"/>
    </row>
    <row r="86" spans="1:33">
      <c r="A86" s="10"/>
      <c r="B86" s="9"/>
      <c r="C86" s="9"/>
      <c r="D86" s="9"/>
      <c r="E86" s="9"/>
      <c r="F86" s="9"/>
      <c r="G86" s="9"/>
      <c r="H86" s="9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4"/>
      <c r="Z86" s="4"/>
      <c r="AA86" s="4"/>
      <c r="AB86" s="4"/>
      <c r="AC86" s="4"/>
      <c r="AD86" s="4"/>
      <c r="AE86" s="4"/>
      <c r="AF86" s="4"/>
      <c r="AG86" s="50"/>
    </row>
    <row r="87" spans="1:33">
      <c r="A87" s="10"/>
      <c r="B87" s="9"/>
      <c r="C87" s="9"/>
      <c r="D87" s="9"/>
      <c r="E87" s="9"/>
      <c r="F87" s="9"/>
      <c r="G87" s="9"/>
      <c r="H87" s="9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4"/>
      <c r="Z87" s="4"/>
      <c r="AA87" s="4"/>
      <c r="AB87" s="4"/>
      <c r="AC87" s="4"/>
      <c r="AD87" s="4"/>
      <c r="AE87" s="4"/>
      <c r="AF87" s="4"/>
      <c r="AG87" s="50"/>
    </row>
    <row r="88" spans="1:33">
      <c r="A88" s="10"/>
      <c r="B88" s="9"/>
      <c r="C88" s="9"/>
      <c r="D88" s="9"/>
      <c r="E88" s="9"/>
      <c r="F88" s="9"/>
      <c r="G88" s="9"/>
      <c r="H88" s="9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4"/>
      <c r="Z88" s="4"/>
      <c r="AA88" s="4"/>
      <c r="AB88" s="4"/>
      <c r="AC88" s="4"/>
      <c r="AD88" s="4"/>
      <c r="AE88" s="4"/>
      <c r="AF88" s="4"/>
      <c r="AG88" s="50"/>
    </row>
    <row r="89" spans="1:33">
      <c r="A89" s="10"/>
      <c r="B89" s="9"/>
      <c r="C89" s="9"/>
      <c r="D89" s="9"/>
      <c r="E89" s="9"/>
      <c r="F89" s="9"/>
      <c r="G89" s="9"/>
      <c r="H89" s="9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4"/>
      <c r="Z89" s="4"/>
      <c r="AA89" s="4"/>
      <c r="AB89" s="4"/>
      <c r="AC89" s="4"/>
      <c r="AD89" s="4"/>
      <c r="AE89" s="4"/>
      <c r="AF89" s="4"/>
      <c r="AG89" s="50"/>
    </row>
    <row r="90" spans="1:33">
      <c r="A90" s="10"/>
      <c r="B90" s="9"/>
      <c r="C90" s="9"/>
      <c r="D90" s="9"/>
      <c r="E90" s="9"/>
      <c r="F90" s="9"/>
      <c r="G90" s="9"/>
      <c r="H90" s="9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4"/>
      <c r="Z90" s="4"/>
      <c r="AA90" s="4"/>
      <c r="AB90" s="4"/>
      <c r="AC90" s="4"/>
      <c r="AD90" s="4"/>
      <c r="AE90" s="4"/>
      <c r="AF90" s="4"/>
      <c r="AG90" s="50"/>
    </row>
    <row r="91" spans="1:33">
      <c r="A91" s="10"/>
      <c r="B91" s="9"/>
      <c r="C91" s="9"/>
      <c r="D91" s="9"/>
      <c r="E91" s="9"/>
      <c r="F91" s="9"/>
      <c r="G91" s="9"/>
      <c r="H91" s="9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4"/>
      <c r="Z91" s="4"/>
      <c r="AA91" s="4"/>
      <c r="AB91" s="4"/>
      <c r="AC91" s="4"/>
      <c r="AD91" s="4"/>
      <c r="AE91" s="4"/>
      <c r="AF91" s="4"/>
      <c r="AG91" s="50"/>
    </row>
    <row r="92" spans="1:33">
      <c r="A92" s="10"/>
      <c r="B92" s="9"/>
      <c r="C92" s="9"/>
      <c r="D92" s="9"/>
      <c r="E92" s="9"/>
      <c r="F92" s="9"/>
      <c r="G92" s="9"/>
      <c r="H92" s="9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4"/>
      <c r="Z92" s="4"/>
      <c r="AA92" s="4"/>
      <c r="AB92" s="4"/>
      <c r="AC92" s="4"/>
      <c r="AD92" s="4"/>
      <c r="AE92" s="4"/>
      <c r="AF92" s="4"/>
      <c r="AG92" s="50"/>
    </row>
    <row r="93" spans="1:33">
      <c r="A93" s="10"/>
      <c r="B93" s="9"/>
      <c r="C93" s="9"/>
      <c r="D93" s="9"/>
      <c r="E93" s="9"/>
      <c r="F93" s="9"/>
      <c r="G93" s="9"/>
      <c r="H93" s="9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4"/>
      <c r="Z93" s="4"/>
      <c r="AA93" s="4"/>
      <c r="AB93" s="4"/>
      <c r="AC93" s="4"/>
      <c r="AD93" s="4"/>
      <c r="AE93" s="4"/>
      <c r="AF93" s="4"/>
      <c r="AG93" s="50"/>
    </row>
    <row r="94" spans="1:33">
      <c r="A94" s="10"/>
      <c r="B94" s="9"/>
      <c r="C94" s="9"/>
      <c r="D94" s="9"/>
      <c r="E94" s="9"/>
      <c r="F94" s="9"/>
      <c r="G94" s="9"/>
      <c r="H94" s="9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4"/>
      <c r="Z94" s="4"/>
      <c r="AA94" s="4"/>
      <c r="AB94" s="4"/>
      <c r="AC94" s="4"/>
      <c r="AD94" s="4"/>
      <c r="AE94" s="4"/>
      <c r="AF94" s="4"/>
      <c r="AG94" s="50"/>
    </row>
    <row r="95" spans="1:33">
      <c r="A95" s="10"/>
      <c r="B95" s="9"/>
      <c r="C95" s="9"/>
      <c r="D95" s="9"/>
      <c r="E95" s="9"/>
      <c r="F95" s="9"/>
      <c r="G95" s="9"/>
      <c r="H95" s="9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4"/>
      <c r="Z95" s="4"/>
      <c r="AA95" s="4"/>
      <c r="AB95" s="4"/>
      <c r="AC95" s="4"/>
      <c r="AD95" s="4"/>
      <c r="AE95" s="4"/>
      <c r="AF95" s="4"/>
      <c r="AG95" s="50"/>
    </row>
    <row r="96" spans="1:33">
      <c r="A96" s="10"/>
      <c r="B96" s="9"/>
      <c r="C96" s="9"/>
      <c r="D96" s="9"/>
      <c r="E96" s="9"/>
      <c r="F96" s="9"/>
      <c r="G96" s="9"/>
      <c r="H96" s="9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4"/>
      <c r="Z96" s="4"/>
      <c r="AA96" s="4"/>
      <c r="AB96" s="4"/>
      <c r="AC96" s="4"/>
      <c r="AD96" s="4"/>
      <c r="AE96" s="4"/>
      <c r="AF96" s="4"/>
      <c r="AG96" s="50"/>
    </row>
    <row r="97" spans="1:33">
      <c r="A97" s="10"/>
      <c r="B97" s="9"/>
      <c r="C97" s="9"/>
      <c r="D97" s="9"/>
      <c r="E97" s="9"/>
      <c r="F97" s="9"/>
      <c r="G97" s="9"/>
      <c r="H97" s="9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4"/>
      <c r="Z97" s="4"/>
      <c r="AA97" s="4"/>
      <c r="AB97" s="4"/>
      <c r="AC97" s="4"/>
      <c r="AD97" s="4"/>
      <c r="AE97" s="4"/>
      <c r="AF97" s="4"/>
      <c r="AG97" s="50"/>
    </row>
    <row r="98" spans="1:33">
      <c r="A98" s="10"/>
      <c r="B98" s="9"/>
      <c r="C98" s="9"/>
      <c r="D98" s="9"/>
      <c r="E98" s="9"/>
      <c r="F98" s="9"/>
      <c r="G98" s="9"/>
      <c r="H98" s="9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4"/>
      <c r="Z98" s="4"/>
      <c r="AA98" s="4"/>
      <c r="AB98" s="4"/>
      <c r="AC98" s="4"/>
      <c r="AD98" s="4"/>
      <c r="AE98" s="4"/>
      <c r="AF98" s="4"/>
      <c r="AG98" s="50"/>
    </row>
    <row r="99" spans="1:33">
      <c r="A99" s="10"/>
      <c r="B99" s="9"/>
      <c r="C99" s="9"/>
      <c r="D99" s="9"/>
      <c r="E99" s="9"/>
      <c r="F99" s="9"/>
      <c r="G99" s="9"/>
      <c r="H99" s="9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4"/>
      <c r="Z99" s="4"/>
      <c r="AA99" s="4"/>
      <c r="AB99" s="4"/>
      <c r="AC99" s="4"/>
      <c r="AD99" s="4"/>
      <c r="AE99" s="4"/>
      <c r="AF99" s="4"/>
      <c r="AG99" s="50"/>
    </row>
    <row r="100" spans="1:33">
      <c r="A100" s="10"/>
      <c r="B100" s="9"/>
      <c r="C100" s="9"/>
      <c r="D100" s="9"/>
      <c r="E100" s="9"/>
      <c r="F100" s="9"/>
      <c r="G100" s="9"/>
      <c r="H100" s="9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4"/>
      <c r="Z100" s="4"/>
      <c r="AA100" s="4"/>
      <c r="AB100" s="4"/>
      <c r="AC100" s="4"/>
      <c r="AD100" s="4"/>
      <c r="AE100" s="4"/>
      <c r="AF100" s="4"/>
      <c r="AG100" s="50"/>
    </row>
    <row r="101" spans="1:33">
      <c r="A101" s="10"/>
      <c r="B101" s="9"/>
      <c r="C101" s="9"/>
      <c r="D101" s="9"/>
      <c r="E101" s="9"/>
      <c r="F101" s="9"/>
      <c r="G101" s="9"/>
      <c r="H101" s="9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4"/>
      <c r="Z101" s="4"/>
      <c r="AA101" s="4"/>
      <c r="AB101" s="4"/>
      <c r="AC101" s="4"/>
      <c r="AD101" s="4"/>
      <c r="AE101" s="4"/>
      <c r="AF101" s="4"/>
      <c r="AG101" s="50"/>
    </row>
    <row r="102" spans="1:33">
      <c r="A102" s="10"/>
      <c r="B102" s="9"/>
      <c r="C102" s="9"/>
      <c r="D102" s="9"/>
      <c r="E102" s="9"/>
      <c r="F102" s="9"/>
      <c r="G102" s="9"/>
      <c r="H102" s="9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4"/>
      <c r="Z102" s="4"/>
      <c r="AA102" s="4"/>
      <c r="AB102" s="4"/>
      <c r="AC102" s="4"/>
      <c r="AD102" s="4"/>
      <c r="AE102" s="4"/>
      <c r="AF102" s="4"/>
      <c r="AG102" s="50"/>
    </row>
    <row r="103" spans="1:33">
      <c r="A103" s="10"/>
      <c r="B103" s="9"/>
      <c r="C103" s="9"/>
      <c r="D103" s="9"/>
      <c r="E103" s="9"/>
      <c r="F103" s="9"/>
      <c r="G103" s="9"/>
      <c r="H103" s="9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4"/>
      <c r="Z103" s="4"/>
      <c r="AA103" s="4"/>
      <c r="AB103" s="4"/>
      <c r="AC103" s="4"/>
      <c r="AD103" s="4"/>
      <c r="AE103" s="4"/>
      <c r="AF103" s="4"/>
      <c r="AG103" s="50"/>
    </row>
    <row r="104" spans="1:33">
      <c r="A104" s="10"/>
      <c r="B104" s="9"/>
      <c r="C104" s="9"/>
      <c r="D104" s="9"/>
      <c r="E104" s="9"/>
      <c r="F104" s="9"/>
      <c r="G104" s="9"/>
      <c r="H104" s="9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4"/>
      <c r="Z104" s="4"/>
      <c r="AA104" s="4"/>
      <c r="AB104" s="4"/>
      <c r="AC104" s="4"/>
      <c r="AD104" s="4"/>
      <c r="AE104" s="4"/>
      <c r="AF104" s="4"/>
      <c r="AG104" s="50"/>
    </row>
    <row r="105" spans="1:33">
      <c r="A105" s="10"/>
      <c r="B105" s="9"/>
      <c r="C105" s="9"/>
      <c r="D105" s="9"/>
      <c r="E105" s="9"/>
      <c r="F105" s="9"/>
      <c r="G105" s="9"/>
      <c r="H105" s="9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4"/>
      <c r="Z105" s="4"/>
      <c r="AA105" s="4"/>
      <c r="AB105" s="4"/>
      <c r="AC105" s="4"/>
      <c r="AD105" s="4"/>
      <c r="AE105" s="4"/>
      <c r="AF105" s="4"/>
      <c r="AG105" s="50"/>
    </row>
    <row r="106" spans="1:33">
      <c r="A106" s="10"/>
      <c r="B106" s="9"/>
      <c r="C106" s="9"/>
      <c r="D106" s="9"/>
      <c r="E106" s="9"/>
      <c r="F106" s="9"/>
      <c r="G106" s="9"/>
      <c r="H106" s="9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4"/>
      <c r="Z106" s="4"/>
      <c r="AA106" s="4"/>
      <c r="AB106" s="4"/>
      <c r="AC106" s="4"/>
      <c r="AD106" s="4"/>
      <c r="AE106" s="4"/>
      <c r="AF106" s="4"/>
      <c r="AG106" s="50"/>
    </row>
    <row r="107" spans="1:33">
      <c r="A107" s="10"/>
      <c r="B107" s="9"/>
      <c r="C107" s="9"/>
      <c r="D107" s="9"/>
      <c r="E107" s="9"/>
      <c r="F107" s="9"/>
      <c r="G107" s="9"/>
      <c r="H107" s="9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4"/>
      <c r="Z107" s="4"/>
      <c r="AA107" s="4"/>
      <c r="AB107" s="4"/>
      <c r="AC107" s="4"/>
      <c r="AD107" s="4"/>
      <c r="AE107" s="4"/>
      <c r="AF107" s="4"/>
      <c r="AG107" s="50"/>
    </row>
    <row r="108" spans="1:33">
      <c r="A108" s="10"/>
      <c r="B108" s="9"/>
      <c r="C108" s="9"/>
      <c r="D108" s="9"/>
      <c r="E108" s="9"/>
      <c r="F108" s="9"/>
      <c r="G108" s="9"/>
      <c r="H108" s="9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4"/>
      <c r="Z108" s="4"/>
      <c r="AA108" s="4"/>
      <c r="AB108" s="4"/>
      <c r="AC108" s="4"/>
      <c r="AD108" s="4"/>
      <c r="AE108" s="4"/>
      <c r="AF108" s="4"/>
      <c r="AG108" s="50"/>
    </row>
    <row r="109" spans="1:33">
      <c r="A109" s="10"/>
      <c r="B109" s="9"/>
      <c r="C109" s="9"/>
      <c r="D109" s="9"/>
      <c r="E109" s="9"/>
      <c r="F109" s="9"/>
      <c r="G109" s="9"/>
      <c r="H109" s="9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4"/>
      <c r="Z109" s="4"/>
      <c r="AA109" s="4"/>
      <c r="AB109" s="4"/>
      <c r="AC109" s="4"/>
      <c r="AD109" s="4"/>
      <c r="AE109" s="4"/>
      <c r="AF109" s="4"/>
      <c r="AG109" s="50"/>
    </row>
    <row r="110" spans="1:33">
      <c r="A110" s="10"/>
      <c r="B110" s="9"/>
      <c r="C110" s="9"/>
      <c r="D110" s="9"/>
      <c r="E110" s="9"/>
      <c r="F110" s="9"/>
      <c r="G110" s="9"/>
      <c r="H110" s="9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4"/>
      <c r="Z110" s="4"/>
      <c r="AA110" s="4"/>
      <c r="AB110" s="4"/>
      <c r="AC110" s="4"/>
      <c r="AD110" s="4"/>
      <c r="AE110" s="4"/>
      <c r="AF110" s="4"/>
      <c r="AG110" s="50"/>
    </row>
    <row r="111" spans="1:33">
      <c r="A111" s="10"/>
      <c r="B111" s="9"/>
      <c r="C111" s="9"/>
      <c r="D111" s="9"/>
      <c r="E111" s="9"/>
      <c r="F111" s="9"/>
      <c r="G111" s="9"/>
      <c r="H111" s="9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4"/>
      <c r="Z111" s="4"/>
      <c r="AA111" s="4"/>
      <c r="AB111" s="4"/>
      <c r="AC111" s="4"/>
      <c r="AD111" s="4"/>
      <c r="AE111" s="4"/>
      <c r="AF111" s="4"/>
      <c r="AG111" s="50"/>
    </row>
    <row r="112" spans="1:33">
      <c r="A112" s="10"/>
      <c r="B112" s="9"/>
      <c r="C112" s="9"/>
      <c r="D112" s="9"/>
      <c r="E112" s="9"/>
      <c r="F112" s="9"/>
      <c r="G112" s="9"/>
      <c r="H112" s="9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4"/>
      <c r="Z112" s="4"/>
      <c r="AA112" s="4"/>
      <c r="AB112" s="4"/>
      <c r="AC112" s="4"/>
      <c r="AD112" s="4"/>
      <c r="AE112" s="4"/>
      <c r="AF112" s="4"/>
      <c r="AG112" s="50"/>
    </row>
    <row r="113" spans="1:33">
      <c r="A113" s="10"/>
      <c r="B113" s="9"/>
      <c r="C113" s="9"/>
      <c r="D113" s="9"/>
      <c r="E113" s="9"/>
      <c r="F113" s="9"/>
      <c r="G113" s="9"/>
      <c r="H113" s="9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4"/>
      <c r="Z113" s="4"/>
      <c r="AA113" s="4"/>
      <c r="AB113" s="4"/>
      <c r="AC113" s="4"/>
      <c r="AD113" s="4"/>
      <c r="AE113" s="4"/>
      <c r="AF113" s="4"/>
      <c r="AG113" s="50"/>
    </row>
    <row r="114" spans="1:33">
      <c r="A114" s="10"/>
      <c r="B114" s="9"/>
      <c r="C114" s="9"/>
      <c r="D114" s="9"/>
      <c r="E114" s="9"/>
      <c r="F114" s="9"/>
      <c r="G114" s="9"/>
      <c r="H114" s="9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4"/>
      <c r="Z114" s="4"/>
      <c r="AA114" s="4"/>
      <c r="AB114" s="4"/>
      <c r="AC114" s="4"/>
      <c r="AD114" s="4"/>
      <c r="AE114" s="4"/>
      <c r="AF114" s="4"/>
      <c r="AG114" s="50"/>
    </row>
    <row r="115" spans="1:33">
      <c r="A115" s="10"/>
      <c r="B115" s="9"/>
      <c r="C115" s="9"/>
      <c r="D115" s="9"/>
      <c r="E115" s="9"/>
      <c r="F115" s="9"/>
      <c r="G115" s="9"/>
      <c r="H115" s="9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4"/>
      <c r="Z115" s="4"/>
      <c r="AA115" s="4"/>
      <c r="AB115" s="4"/>
      <c r="AC115" s="4"/>
      <c r="AD115" s="4"/>
      <c r="AE115" s="4"/>
      <c r="AF115" s="4"/>
      <c r="AG115" s="50"/>
    </row>
    <row r="116" spans="1:33">
      <c r="A116" s="10"/>
      <c r="B116" s="9"/>
      <c r="C116" s="9"/>
      <c r="D116" s="9"/>
      <c r="E116" s="9"/>
      <c r="F116" s="9"/>
      <c r="G116" s="9"/>
      <c r="H116" s="9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4"/>
      <c r="Z116" s="4"/>
      <c r="AA116" s="4"/>
      <c r="AB116" s="4"/>
      <c r="AC116" s="4"/>
      <c r="AD116" s="4"/>
      <c r="AE116" s="4"/>
      <c r="AF116" s="4"/>
      <c r="AG116" s="50"/>
    </row>
    <row r="117" spans="1:33">
      <c r="A117" s="10"/>
      <c r="B117" s="9"/>
      <c r="C117" s="9"/>
      <c r="D117" s="9"/>
      <c r="E117" s="9"/>
      <c r="F117" s="9"/>
      <c r="G117" s="9"/>
      <c r="H117" s="9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4"/>
      <c r="Z117" s="4"/>
      <c r="AA117" s="4"/>
      <c r="AB117" s="4"/>
      <c r="AC117" s="4"/>
      <c r="AD117" s="4"/>
      <c r="AE117" s="4"/>
      <c r="AF117" s="4"/>
      <c r="AG117" s="50"/>
    </row>
    <row r="118" spans="1:33">
      <c r="A118" s="10"/>
      <c r="B118" s="9"/>
      <c r="C118" s="9"/>
      <c r="D118" s="9"/>
      <c r="E118" s="9"/>
      <c r="F118" s="9"/>
      <c r="G118" s="9"/>
      <c r="H118" s="9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4"/>
      <c r="Z118" s="4"/>
      <c r="AA118" s="4"/>
      <c r="AB118" s="4"/>
      <c r="AC118" s="4"/>
      <c r="AD118" s="4"/>
      <c r="AE118" s="4"/>
      <c r="AF118" s="4"/>
      <c r="AG118" s="50"/>
    </row>
    <row r="119" spans="1:33">
      <c r="A119" s="10"/>
      <c r="B119" s="9"/>
      <c r="C119" s="9"/>
      <c r="D119" s="9"/>
      <c r="E119" s="9"/>
      <c r="F119" s="9"/>
      <c r="G119" s="9"/>
      <c r="H119" s="9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4"/>
      <c r="Z119" s="4"/>
      <c r="AA119" s="4"/>
      <c r="AB119" s="4"/>
      <c r="AC119" s="4"/>
      <c r="AD119" s="4"/>
      <c r="AE119" s="4"/>
      <c r="AF119" s="4"/>
      <c r="AG119" s="50"/>
    </row>
    <row r="120" spans="1:33">
      <c r="A120" s="10"/>
      <c r="B120" s="9"/>
      <c r="C120" s="9"/>
      <c r="D120" s="9"/>
      <c r="E120" s="9"/>
      <c r="F120" s="9"/>
      <c r="G120" s="9"/>
      <c r="H120" s="9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4"/>
      <c r="Z120" s="4"/>
      <c r="AA120" s="4"/>
      <c r="AB120" s="4"/>
      <c r="AC120" s="4"/>
      <c r="AD120" s="4"/>
      <c r="AE120" s="4"/>
      <c r="AF120" s="4"/>
      <c r="AG120" s="50"/>
    </row>
    <row r="121" spans="1:33">
      <c r="A121" s="10"/>
      <c r="B121" s="9"/>
      <c r="C121" s="9"/>
      <c r="D121" s="9"/>
      <c r="E121" s="9"/>
      <c r="F121" s="9"/>
      <c r="G121" s="9"/>
      <c r="H121" s="9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4"/>
      <c r="Z121" s="4"/>
      <c r="AA121" s="4"/>
      <c r="AB121" s="4"/>
      <c r="AC121" s="4"/>
      <c r="AD121" s="4"/>
      <c r="AE121" s="4"/>
      <c r="AF121" s="4"/>
      <c r="AG121" s="50"/>
    </row>
    <row r="122" spans="1:33">
      <c r="A122" s="10"/>
      <c r="B122" s="9"/>
      <c r="C122" s="9"/>
      <c r="D122" s="9"/>
      <c r="E122" s="9"/>
      <c r="F122" s="9"/>
      <c r="G122" s="9"/>
      <c r="H122" s="9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4"/>
      <c r="Z122" s="4"/>
      <c r="AA122" s="4"/>
      <c r="AB122" s="4"/>
      <c r="AC122" s="4"/>
      <c r="AD122" s="4"/>
      <c r="AE122" s="4"/>
      <c r="AF122" s="4"/>
      <c r="AG122" s="50"/>
    </row>
    <row r="123" spans="1:33">
      <c r="A123" s="10"/>
      <c r="B123" s="9"/>
      <c r="C123" s="9"/>
      <c r="D123" s="9"/>
      <c r="E123" s="9"/>
      <c r="F123" s="9"/>
      <c r="G123" s="9"/>
      <c r="H123" s="9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4"/>
      <c r="Z123" s="4"/>
      <c r="AA123" s="4"/>
      <c r="AB123" s="4"/>
      <c r="AC123" s="4"/>
      <c r="AD123" s="4"/>
      <c r="AE123" s="4"/>
      <c r="AF123" s="4"/>
      <c r="AG123" s="50"/>
    </row>
    <row r="124" spans="1:33">
      <c r="A124" s="10"/>
      <c r="B124" s="9"/>
      <c r="C124" s="9"/>
      <c r="D124" s="9"/>
      <c r="E124" s="9"/>
      <c r="F124" s="9"/>
      <c r="G124" s="9"/>
      <c r="H124" s="9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4"/>
      <c r="Z124" s="4"/>
      <c r="AA124" s="4"/>
      <c r="AB124" s="4"/>
      <c r="AC124" s="4"/>
      <c r="AD124" s="4"/>
      <c r="AE124" s="4"/>
      <c r="AF124" s="4"/>
      <c r="AG124" s="50"/>
    </row>
    <row r="125" spans="1:33">
      <c r="A125" s="10"/>
      <c r="B125" s="9"/>
      <c r="C125" s="9"/>
      <c r="D125" s="9"/>
      <c r="E125" s="9"/>
      <c r="F125" s="9"/>
      <c r="G125" s="9"/>
      <c r="H125" s="9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4"/>
      <c r="Z125" s="4"/>
      <c r="AA125" s="4"/>
      <c r="AB125" s="4"/>
      <c r="AC125" s="4"/>
      <c r="AD125" s="4"/>
      <c r="AE125" s="4"/>
      <c r="AF125" s="4"/>
      <c r="AG125" s="50"/>
    </row>
    <row r="126" spans="1:33">
      <c r="A126" s="10"/>
      <c r="B126" s="9"/>
      <c r="C126" s="9"/>
      <c r="D126" s="9"/>
      <c r="E126" s="9"/>
      <c r="F126" s="9"/>
      <c r="G126" s="9"/>
      <c r="H126" s="9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4"/>
      <c r="Z126" s="4"/>
      <c r="AA126" s="4"/>
      <c r="AB126" s="4"/>
      <c r="AC126" s="4"/>
      <c r="AD126" s="4"/>
      <c r="AE126" s="4"/>
      <c r="AF126" s="4"/>
      <c r="AG126" s="50"/>
    </row>
    <row r="127" spans="1:33">
      <c r="A127" s="10"/>
      <c r="B127" s="9"/>
      <c r="C127" s="9"/>
      <c r="D127" s="9"/>
      <c r="E127" s="9"/>
      <c r="F127" s="9"/>
      <c r="G127" s="9"/>
      <c r="H127" s="9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4"/>
      <c r="Z127" s="4"/>
      <c r="AA127" s="4"/>
      <c r="AB127" s="4"/>
      <c r="AC127" s="4"/>
      <c r="AD127" s="4"/>
      <c r="AE127" s="4"/>
      <c r="AF127" s="4"/>
      <c r="AG127" s="50"/>
    </row>
    <row r="128" spans="1:33">
      <c r="A128" s="10"/>
      <c r="B128" s="9"/>
      <c r="C128" s="9"/>
      <c r="D128" s="9"/>
      <c r="E128" s="9"/>
      <c r="F128" s="9"/>
      <c r="G128" s="9"/>
      <c r="H128" s="9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4"/>
      <c r="Z128" s="4"/>
      <c r="AA128" s="4"/>
      <c r="AB128" s="4"/>
      <c r="AC128" s="4"/>
      <c r="AD128" s="4"/>
      <c r="AE128" s="4"/>
      <c r="AF128" s="4"/>
      <c r="AG128" s="50"/>
    </row>
    <row r="129" spans="1:24">
      <c r="A129" s="3"/>
      <c r="B129" s="2"/>
      <c r="C129" s="2"/>
      <c r="D129" s="2"/>
      <c r="E129" s="2"/>
      <c r="F129" s="2"/>
      <c r="G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X129" s="3"/>
    </row>
    <row r="130" spans="1:24">
      <c r="A130" s="3"/>
      <c r="B130" s="2"/>
      <c r="C130" s="2"/>
      <c r="D130" s="2"/>
      <c r="E130" s="2"/>
      <c r="F130" s="2"/>
      <c r="G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X130" s="3"/>
    </row>
    <row r="131" spans="1:24">
      <c r="A131" s="3"/>
      <c r="B131" s="2"/>
      <c r="C131" s="2"/>
      <c r="D131" s="2"/>
      <c r="E131" s="2"/>
      <c r="F131" s="2"/>
      <c r="G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X131" s="3"/>
    </row>
    <row r="132" spans="1:24">
      <c r="A132" s="3"/>
      <c r="B132" s="2"/>
      <c r="C132" s="2"/>
      <c r="D132" s="2"/>
      <c r="E132" s="2"/>
      <c r="F132" s="2"/>
      <c r="G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X132" s="3"/>
    </row>
    <row r="133" spans="1:24">
      <c r="A133" s="3"/>
      <c r="B133" s="2"/>
      <c r="C133" s="2"/>
      <c r="D133" s="2"/>
      <c r="E133" s="2"/>
      <c r="F133" s="2"/>
      <c r="G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X133" s="3"/>
    </row>
    <row r="134" spans="1:24">
      <c r="A134" s="3"/>
      <c r="B134" s="2"/>
      <c r="C134" s="2"/>
      <c r="D134" s="2"/>
      <c r="E134" s="2"/>
      <c r="F134" s="2"/>
      <c r="G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X134" s="3"/>
    </row>
    <row r="135" spans="1:24">
      <c r="A135" s="3"/>
      <c r="B135" s="2"/>
      <c r="C135" s="2"/>
      <c r="D135" s="2"/>
      <c r="E135" s="2"/>
      <c r="F135" s="2"/>
      <c r="G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X135" s="3"/>
    </row>
    <row r="136" spans="1:24">
      <c r="A136" s="3"/>
      <c r="B136" s="2"/>
      <c r="C136" s="2"/>
      <c r="D136" s="2"/>
      <c r="E136" s="2"/>
      <c r="F136" s="2"/>
      <c r="G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X136" s="3"/>
    </row>
    <row r="137" spans="1:24">
      <c r="A137" s="3"/>
      <c r="B137" s="2"/>
      <c r="C137" s="2"/>
      <c r="D137" s="2"/>
      <c r="E137" s="2"/>
      <c r="F137" s="2"/>
      <c r="G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X137" s="3"/>
    </row>
    <row r="138" spans="1:24">
      <c r="A138" s="3"/>
      <c r="B138" s="2"/>
      <c r="C138" s="2"/>
      <c r="D138" s="2"/>
      <c r="E138" s="2"/>
      <c r="F138" s="2"/>
      <c r="G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X138" s="3"/>
    </row>
    <row r="139" spans="1:24">
      <c r="A139" s="3"/>
      <c r="B139" s="2"/>
      <c r="C139" s="2"/>
      <c r="D139" s="2"/>
      <c r="E139" s="2"/>
      <c r="F139" s="2"/>
      <c r="G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X139" s="3"/>
    </row>
    <row r="140" spans="1:24">
      <c r="A140" s="3"/>
      <c r="B140" s="2"/>
      <c r="C140" s="2"/>
      <c r="D140" s="2"/>
      <c r="E140" s="2"/>
      <c r="F140" s="2"/>
      <c r="G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X140" s="3"/>
    </row>
    <row r="141" spans="1:24">
      <c r="A141" s="3"/>
      <c r="B141" s="2"/>
      <c r="C141" s="2"/>
      <c r="D141" s="2"/>
      <c r="E141" s="2"/>
      <c r="F141" s="2"/>
      <c r="G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X141" s="3"/>
    </row>
    <row r="142" spans="1:24">
      <c r="A142" s="3"/>
      <c r="B142" s="2"/>
      <c r="C142" s="2"/>
      <c r="D142" s="2"/>
      <c r="E142" s="2"/>
      <c r="F142" s="2"/>
      <c r="G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X142" s="3"/>
    </row>
    <row r="143" spans="1:24">
      <c r="A143" s="3"/>
      <c r="B143" s="2"/>
      <c r="C143" s="2"/>
      <c r="D143" s="2"/>
      <c r="E143" s="2"/>
      <c r="F143" s="2"/>
      <c r="G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X143" s="3"/>
    </row>
    <row r="144" spans="1:24">
      <c r="A144" s="3"/>
      <c r="B144" s="2"/>
      <c r="C144" s="2"/>
      <c r="D144" s="2"/>
      <c r="E144" s="2"/>
      <c r="F144" s="2"/>
      <c r="G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X144" s="3"/>
    </row>
    <row r="145" spans="1:24">
      <c r="A145" s="3"/>
      <c r="B145" s="2"/>
      <c r="C145" s="2"/>
      <c r="D145" s="2"/>
      <c r="E145" s="2"/>
      <c r="F145" s="2"/>
      <c r="G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X145" s="3"/>
    </row>
    <row r="146" spans="1:24">
      <c r="A146" s="3"/>
      <c r="B146" s="2"/>
      <c r="C146" s="2"/>
      <c r="D146" s="2"/>
      <c r="E146" s="2"/>
      <c r="F146" s="2"/>
      <c r="G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X146" s="3"/>
    </row>
    <row r="147" spans="1:24">
      <c r="A147" s="3"/>
      <c r="B147" s="2"/>
      <c r="C147" s="2"/>
      <c r="D147" s="2"/>
      <c r="E147" s="2"/>
      <c r="F147" s="2"/>
      <c r="G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X147" s="3"/>
    </row>
    <row r="148" spans="1:24">
      <c r="A148" s="3"/>
      <c r="B148" s="2"/>
      <c r="C148" s="2"/>
      <c r="D148" s="2"/>
      <c r="E148" s="2"/>
      <c r="F148" s="2"/>
      <c r="G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X148" s="3"/>
    </row>
    <row r="149" spans="1:24">
      <c r="A149" s="3"/>
      <c r="B149" s="2"/>
      <c r="C149" s="2"/>
      <c r="D149" s="2"/>
      <c r="E149" s="2"/>
      <c r="F149" s="2"/>
      <c r="G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X149" s="3"/>
    </row>
    <row r="150" spans="1:24">
      <c r="A150" s="3"/>
      <c r="B150" s="2"/>
      <c r="C150" s="2"/>
      <c r="D150" s="2"/>
      <c r="E150" s="2"/>
      <c r="F150" s="2"/>
      <c r="G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X150" s="3"/>
    </row>
    <row r="151" spans="1:24">
      <c r="A151" s="3"/>
      <c r="B151" s="2"/>
      <c r="C151" s="2"/>
      <c r="D151" s="2"/>
      <c r="E151" s="2"/>
      <c r="F151" s="2"/>
      <c r="G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X151" s="3"/>
    </row>
    <row r="152" spans="1:24">
      <c r="A152" s="3"/>
      <c r="B152" s="2"/>
      <c r="C152" s="2"/>
      <c r="D152" s="2"/>
      <c r="E152" s="2"/>
      <c r="F152" s="2"/>
      <c r="G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X152" s="3"/>
    </row>
    <row r="153" spans="1:24">
      <c r="A153" s="3"/>
      <c r="B153" s="2"/>
      <c r="C153" s="2"/>
      <c r="D153" s="2"/>
      <c r="E153" s="2"/>
      <c r="F153" s="2"/>
      <c r="G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X153" s="3"/>
    </row>
    <row r="154" spans="1:24">
      <c r="A154" s="3"/>
      <c r="B154" s="2"/>
      <c r="C154" s="2"/>
      <c r="D154" s="2"/>
      <c r="E154" s="2"/>
      <c r="F154" s="2"/>
      <c r="G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X154" s="3"/>
    </row>
    <row r="155" spans="1:24">
      <c r="A155" s="3"/>
      <c r="B155" s="2"/>
      <c r="C155" s="2"/>
      <c r="D155" s="2"/>
      <c r="E155" s="2"/>
      <c r="F155" s="2"/>
      <c r="G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X155" s="3"/>
    </row>
    <row r="156" spans="1:24">
      <c r="A156" s="3"/>
      <c r="B156" s="2"/>
      <c r="C156" s="2"/>
      <c r="D156" s="2"/>
      <c r="E156" s="2"/>
      <c r="F156" s="2"/>
      <c r="G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X156" s="3"/>
    </row>
    <row r="157" spans="1:24">
      <c r="A157" s="3"/>
      <c r="B157" s="2"/>
      <c r="C157" s="2"/>
      <c r="D157" s="2"/>
      <c r="E157" s="2"/>
      <c r="F157" s="2"/>
      <c r="G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X157" s="3"/>
    </row>
    <row r="158" spans="1:24">
      <c r="A158" s="3"/>
      <c r="B158" s="2"/>
      <c r="C158" s="2"/>
      <c r="D158" s="2"/>
      <c r="E158" s="2"/>
      <c r="F158" s="2"/>
      <c r="G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X158" s="3"/>
    </row>
    <row r="159" spans="1:24">
      <c r="A159" s="3"/>
      <c r="B159" s="2"/>
      <c r="C159" s="2"/>
      <c r="D159" s="2"/>
      <c r="E159" s="2"/>
      <c r="F159" s="2"/>
      <c r="G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X159" s="3"/>
    </row>
    <row r="160" spans="1:24">
      <c r="A160" s="3"/>
      <c r="B160" s="2"/>
      <c r="C160" s="2"/>
      <c r="D160" s="2"/>
      <c r="E160" s="2"/>
      <c r="F160" s="2"/>
      <c r="G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X160" s="3"/>
    </row>
    <row r="161" spans="1:24">
      <c r="A161" s="3"/>
      <c r="B161" s="2"/>
      <c r="C161" s="2"/>
      <c r="D161" s="2"/>
      <c r="E161" s="2"/>
      <c r="F161" s="2"/>
      <c r="G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X161" s="3"/>
    </row>
    <row r="162" spans="1:24">
      <c r="A162" s="3"/>
      <c r="B162" s="2"/>
      <c r="C162" s="2"/>
      <c r="D162" s="2"/>
      <c r="E162" s="2"/>
      <c r="F162" s="2"/>
      <c r="G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X162" s="3"/>
    </row>
    <row r="163" spans="1:24">
      <c r="A163" s="3"/>
      <c r="B163" s="2"/>
      <c r="C163" s="2"/>
      <c r="D163" s="2"/>
      <c r="E163" s="2"/>
      <c r="F163" s="2"/>
      <c r="G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X163" s="3"/>
    </row>
    <row r="164" spans="1:24">
      <c r="A164" s="3"/>
      <c r="B164" s="2"/>
      <c r="C164" s="2"/>
      <c r="D164" s="2"/>
      <c r="E164" s="2"/>
      <c r="F164" s="2"/>
      <c r="G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X164" s="3"/>
    </row>
    <row r="165" spans="1:24">
      <c r="A165" s="3"/>
      <c r="B165" s="2"/>
      <c r="C165" s="2"/>
      <c r="D165" s="2"/>
      <c r="E165" s="2"/>
      <c r="F165" s="2"/>
      <c r="G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X165" s="3"/>
    </row>
    <row r="166" spans="1:24">
      <c r="A166" s="3"/>
      <c r="B166" s="2"/>
      <c r="C166" s="2"/>
      <c r="D166" s="2"/>
      <c r="E166" s="2"/>
      <c r="F166" s="2"/>
      <c r="G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X166" s="3"/>
    </row>
    <row r="167" spans="1:24">
      <c r="A167" s="3"/>
      <c r="B167" s="2"/>
      <c r="C167" s="2"/>
      <c r="D167" s="2"/>
      <c r="E167" s="2"/>
      <c r="F167" s="2"/>
      <c r="G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X167" s="3"/>
    </row>
    <row r="168" spans="1:24">
      <c r="A168" s="3"/>
      <c r="B168" s="2"/>
      <c r="C168" s="2"/>
      <c r="D168" s="2"/>
      <c r="E168" s="2"/>
      <c r="F168" s="2"/>
      <c r="G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X168" s="3"/>
    </row>
    <row r="169" spans="1:24">
      <c r="A169" s="3"/>
      <c r="B169" s="2"/>
      <c r="C169" s="2"/>
      <c r="D169" s="2"/>
      <c r="E169" s="2"/>
      <c r="F169" s="2"/>
      <c r="G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X169" s="3"/>
    </row>
    <row r="170" spans="1:24">
      <c r="A170" s="3"/>
      <c r="B170" s="2"/>
      <c r="C170" s="2"/>
      <c r="D170" s="2"/>
      <c r="E170" s="2"/>
      <c r="F170" s="2"/>
      <c r="G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X170" s="3"/>
    </row>
    <row r="171" spans="1:24">
      <c r="A171" s="3"/>
      <c r="B171" s="2"/>
      <c r="C171" s="2"/>
      <c r="D171" s="2"/>
      <c r="E171" s="2"/>
      <c r="F171" s="2"/>
      <c r="G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X171" s="3"/>
    </row>
    <row r="172" spans="1:24">
      <c r="A172" s="3"/>
      <c r="B172" s="2"/>
      <c r="C172" s="2"/>
      <c r="D172" s="2"/>
      <c r="E172" s="2"/>
      <c r="F172" s="2"/>
      <c r="G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X172" s="3"/>
    </row>
    <row r="173" spans="1:24">
      <c r="A173" s="3"/>
      <c r="B173" s="2"/>
      <c r="C173" s="2"/>
      <c r="D173" s="2"/>
      <c r="E173" s="2"/>
      <c r="F173" s="2"/>
      <c r="G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X173" s="3"/>
    </row>
    <row r="174" spans="1:24">
      <c r="A174" s="3"/>
      <c r="B174" s="2"/>
      <c r="C174" s="2"/>
      <c r="D174" s="2"/>
      <c r="E174" s="2"/>
      <c r="F174" s="2"/>
      <c r="G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X174" s="3"/>
    </row>
    <row r="175" spans="1:24">
      <c r="A175" s="3"/>
      <c r="B175" s="2"/>
      <c r="C175" s="2"/>
      <c r="D175" s="2"/>
      <c r="E175" s="2"/>
      <c r="F175" s="2"/>
      <c r="G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X175" s="3"/>
    </row>
    <row r="176" spans="1:24">
      <c r="A176" s="3"/>
      <c r="B176" s="2"/>
      <c r="C176" s="2"/>
      <c r="D176" s="2"/>
      <c r="E176" s="2"/>
      <c r="F176" s="2"/>
      <c r="G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X176" s="3"/>
    </row>
    <row r="177" spans="1:24">
      <c r="A177" s="3"/>
      <c r="B177" s="2"/>
      <c r="C177" s="2"/>
      <c r="D177" s="2"/>
      <c r="E177" s="2"/>
      <c r="F177" s="2"/>
      <c r="G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X177" s="3"/>
    </row>
    <row r="178" spans="1:24">
      <c r="A178" s="3"/>
      <c r="B178" s="2"/>
      <c r="C178" s="2"/>
      <c r="D178" s="2"/>
      <c r="E178" s="2"/>
      <c r="F178" s="2"/>
      <c r="G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X178" s="3"/>
    </row>
    <row r="179" spans="1:24">
      <c r="A179" s="3"/>
      <c r="B179" s="2"/>
      <c r="C179" s="2"/>
      <c r="D179" s="2"/>
      <c r="E179" s="2"/>
      <c r="F179" s="2"/>
      <c r="G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X179" s="3"/>
    </row>
    <row r="180" spans="1:24">
      <c r="A180" s="3"/>
      <c r="B180" s="2"/>
      <c r="C180" s="2"/>
      <c r="D180" s="2"/>
      <c r="E180" s="2"/>
      <c r="F180" s="2"/>
      <c r="G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X180" s="3"/>
    </row>
    <row r="181" spans="1:24">
      <c r="A181" s="3"/>
      <c r="B181" s="2"/>
      <c r="C181" s="2"/>
      <c r="D181" s="2"/>
      <c r="E181" s="2"/>
      <c r="F181" s="2"/>
      <c r="G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X181" s="3"/>
    </row>
    <row r="182" spans="1:24">
      <c r="A182" s="3"/>
      <c r="B182" s="2"/>
      <c r="C182" s="2"/>
      <c r="D182" s="2"/>
      <c r="E182" s="2"/>
      <c r="F182" s="2"/>
      <c r="G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X182" s="3"/>
    </row>
    <row r="183" spans="1:24">
      <c r="A183" s="3"/>
      <c r="B183" s="2"/>
      <c r="C183" s="2"/>
      <c r="D183" s="2"/>
      <c r="E183" s="2"/>
      <c r="F183" s="2"/>
      <c r="G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X183" s="3"/>
    </row>
    <row r="184" spans="1:24">
      <c r="A184" s="3"/>
      <c r="B184" s="2"/>
      <c r="C184" s="2"/>
      <c r="D184" s="2"/>
      <c r="E184" s="2"/>
      <c r="F184" s="2"/>
      <c r="G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X184" s="3"/>
    </row>
    <row r="185" spans="1:24">
      <c r="A185" s="3"/>
      <c r="B185" s="2"/>
      <c r="C185" s="2"/>
      <c r="D185" s="2"/>
      <c r="E185" s="2"/>
      <c r="F185" s="2"/>
      <c r="G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X185" s="3"/>
    </row>
    <row r="186" spans="1:24">
      <c r="A186" s="3"/>
      <c r="B186" s="2"/>
      <c r="C186" s="2"/>
      <c r="D186" s="2"/>
      <c r="E186" s="2"/>
      <c r="F186" s="2"/>
      <c r="G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X186" s="3"/>
    </row>
    <row r="187" spans="1:24">
      <c r="A187" s="3"/>
      <c r="B187" s="2"/>
      <c r="C187" s="2"/>
      <c r="D187" s="2"/>
      <c r="E187" s="2"/>
      <c r="F187" s="2"/>
      <c r="G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X187" s="3"/>
    </row>
    <row r="188" spans="1:24">
      <c r="A188" s="3"/>
      <c r="B188" s="2"/>
      <c r="C188" s="2"/>
      <c r="D188" s="2"/>
      <c r="E188" s="2"/>
      <c r="F188" s="2"/>
      <c r="G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X188" s="3"/>
    </row>
    <row r="189" spans="1:24">
      <c r="A189" s="3"/>
      <c r="B189" s="2"/>
      <c r="C189" s="2"/>
      <c r="D189" s="2"/>
      <c r="E189" s="2"/>
      <c r="F189" s="2"/>
      <c r="G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X189" s="3"/>
    </row>
    <row r="190" spans="1:24">
      <c r="A190" s="3"/>
      <c r="B190" s="2"/>
      <c r="C190" s="2"/>
      <c r="D190" s="2"/>
      <c r="E190" s="2"/>
      <c r="F190" s="2"/>
      <c r="G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X190" s="3"/>
    </row>
    <row r="191" spans="1:24">
      <c r="A191" s="3"/>
      <c r="B191" s="2"/>
      <c r="C191" s="2"/>
      <c r="D191" s="2"/>
      <c r="E191" s="2"/>
      <c r="F191" s="2"/>
      <c r="G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X191" s="3"/>
    </row>
    <row r="192" spans="1:24">
      <c r="A192" s="3"/>
      <c r="B192" s="2"/>
      <c r="C192" s="2"/>
      <c r="D192" s="2"/>
      <c r="E192" s="2"/>
      <c r="F192" s="2"/>
      <c r="G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X192" s="3"/>
    </row>
    <row r="193" spans="1:24">
      <c r="A193" s="3"/>
      <c r="B193" s="2"/>
      <c r="C193" s="2"/>
      <c r="D193" s="2"/>
      <c r="E193" s="2"/>
      <c r="F193" s="2"/>
      <c r="G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X193" s="3"/>
    </row>
    <row r="194" spans="1:24">
      <c r="A194" s="3"/>
      <c r="B194" s="2"/>
      <c r="C194" s="2"/>
      <c r="D194" s="2"/>
      <c r="E194" s="2"/>
      <c r="F194" s="2"/>
      <c r="G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X194" s="3"/>
    </row>
    <row r="195" spans="1:24">
      <c r="A195" s="3"/>
      <c r="B195" s="2"/>
      <c r="C195" s="2"/>
      <c r="D195" s="2"/>
      <c r="E195" s="2"/>
      <c r="F195" s="2"/>
      <c r="G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X195" s="3"/>
    </row>
    <row r="196" spans="1:24">
      <c r="A196" s="3"/>
      <c r="B196" s="2"/>
      <c r="C196" s="2"/>
      <c r="D196" s="2"/>
      <c r="E196" s="2"/>
      <c r="F196" s="2"/>
      <c r="G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X196" s="3"/>
    </row>
    <row r="197" spans="1:24">
      <c r="A197" s="3"/>
      <c r="B197" s="2"/>
      <c r="C197" s="2"/>
      <c r="D197" s="2"/>
      <c r="E197" s="2"/>
      <c r="F197" s="2"/>
      <c r="G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X197" s="3"/>
    </row>
    <row r="198" spans="1:24">
      <c r="A198" s="3"/>
      <c r="B198" s="2"/>
      <c r="C198" s="2"/>
      <c r="D198" s="2"/>
      <c r="E198" s="2"/>
      <c r="F198" s="2"/>
      <c r="G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X198" s="3"/>
    </row>
    <row r="199" spans="1:24">
      <c r="A199" s="3"/>
      <c r="B199" s="2"/>
      <c r="C199" s="2"/>
      <c r="D199" s="2"/>
      <c r="E199" s="2"/>
      <c r="F199" s="2"/>
      <c r="G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X199" s="3"/>
    </row>
    <row r="200" spans="1:24">
      <c r="A200" s="3"/>
      <c r="B200" s="2"/>
      <c r="C200" s="2"/>
      <c r="D200" s="2"/>
      <c r="E200" s="2"/>
      <c r="F200" s="2"/>
      <c r="G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X200" s="3"/>
    </row>
    <row r="201" spans="1:24">
      <c r="A201" s="3"/>
      <c r="B201" s="2"/>
      <c r="C201" s="2"/>
      <c r="D201" s="2"/>
      <c r="E201" s="2"/>
      <c r="F201" s="2"/>
      <c r="G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X201" s="3"/>
    </row>
    <row r="202" spans="1:24">
      <c r="A202" s="3"/>
      <c r="B202" s="2"/>
      <c r="C202" s="2"/>
      <c r="D202" s="2"/>
      <c r="E202" s="2"/>
      <c r="F202" s="2"/>
      <c r="G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X202" s="3"/>
    </row>
    <row r="203" spans="1:24">
      <c r="A203" s="3"/>
      <c r="B203" s="2"/>
      <c r="C203" s="2"/>
      <c r="D203" s="2"/>
      <c r="E203" s="2"/>
      <c r="F203" s="2"/>
      <c r="G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X203" s="3"/>
    </row>
    <row r="204" spans="1:24">
      <c r="A204" s="3"/>
      <c r="B204" s="2"/>
      <c r="C204" s="2"/>
      <c r="D204" s="2"/>
      <c r="E204" s="2"/>
      <c r="F204" s="2"/>
      <c r="G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X204" s="3"/>
    </row>
    <row r="205" spans="1:24">
      <c r="A205" s="3"/>
      <c r="B205" s="2"/>
      <c r="C205" s="2"/>
      <c r="D205" s="2"/>
      <c r="E205" s="2"/>
      <c r="F205" s="2"/>
      <c r="G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X205" s="3"/>
    </row>
    <row r="206" spans="1:24">
      <c r="A206" s="3"/>
      <c r="B206" s="2"/>
      <c r="C206" s="2"/>
      <c r="D206" s="2"/>
      <c r="E206" s="2"/>
      <c r="F206" s="2"/>
      <c r="G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X206" s="3"/>
    </row>
    <row r="207" spans="1:24">
      <c r="A207" s="3"/>
      <c r="B207" s="2"/>
      <c r="C207" s="2"/>
      <c r="D207" s="2"/>
      <c r="E207" s="2"/>
      <c r="F207" s="2"/>
      <c r="G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X207" s="3"/>
    </row>
    <row r="208" spans="1:24">
      <c r="A208" s="3"/>
      <c r="B208" s="2"/>
      <c r="C208" s="2"/>
      <c r="D208" s="2"/>
      <c r="E208" s="2"/>
      <c r="F208" s="2"/>
      <c r="G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X208" s="3"/>
    </row>
    <row r="209" spans="1:24">
      <c r="A209" s="3"/>
      <c r="B209" s="2"/>
      <c r="C209" s="2"/>
      <c r="D209" s="2"/>
      <c r="E209" s="2"/>
      <c r="F209" s="2"/>
      <c r="G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X209" s="3"/>
    </row>
    <row r="210" spans="1:24">
      <c r="A210" s="3"/>
      <c r="B210" s="2"/>
      <c r="C210" s="2"/>
      <c r="D210" s="2"/>
      <c r="E210" s="2"/>
      <c r="F210" s="2"/>
      <c r="G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X210" s="3"/>
    </row>
    <row r="211" spans="1:24">
      <c r="A211" s="3"/>
      <c r="B211" s="2"/>
      <c r="C211" s="2"/>
      <c r="D211" s="2"/>
      <c r="E211" s="2"/>
      <c r="F211" s="2"/>
      <c r="G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X211" s="3"/>
    </row>
    <row r="212" spans="1:24">
      <c r="A212" s="3"/>
      <c r="B212" s="2"/>
      <c r="C212" s="2"/>
      <c r="D212" s="2"/>
      <c r="E212" s="2"/>
      <c r="F212" s="2"/>
      <c r="G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X212" s="3"/>
    </row>
    <row r="213" spans="1:24">
      <c r="A213" s="3"/>
      <c r="B213" s="2"/>
      <c r="C213" s="2"/>
      <c r="D213" s="2"/>
      <c r="E213" s="2"/>
      <c r="F213" s="2"/>
      <c r="G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X213" s="3"/>
    </row>
    <row r="214" spans="1:24">
      <c r="A214" s="3"/>
      <c r="B214" s="2"/>
      <c r="C214" s="2"/>
      <c r="D214" s="2"/>
      <c r="E214" s="2"/>
      <c r="F214" s="2"/>
      <c r="G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X214" s="3"/>
    </row>
    <row r="215" spans="1:24">
      <c r="A215" s="3"/>
      <c r="B215" s="2"/>
      <c r="C215" s="2"/>
      <c r="D215" s="2"/>
      <c r="E215" s="2"/>
      <c r="F215" s="2"/>
      <c r="G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X215" s="3"/>
    </row>
    <row r="216" spans="1:24">
      <c r="A216" s="3"/>
      <c r="B216" s="2"/>
      <c r="C216" s="2"/>
      <c r="D216" s="2"/>
      <c r="E216" s="2"/>
      <c r="F216" s="2"/>
      <c r="G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X216" s="3"/>
    </row>
    <row r="217" spans="1:24">
      <c r="A217" s="3"/>
      <c r="B217" s="2"/>
      <c r="C217" s="2"/>
      <c r="D217" s="2"/>
      <c r="E217" s="2"/>
      <c r="F217" s="2"/>
      <c r="G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X217" s="3"/>
    </row>
    <row r="218" spans="1:24">
      <c r="A218" s="3"/>
      <c r="B218" s="2"/>
      <c r="C218" s="2"/>
      <c r="D218" s="2"/>
      <c r="E218" s="2"/>
      <c r="F218" s="2"/>
      <c r="G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X218" s="3"/>
    </row>
    <row r="219" spans="1:24">
      <c r="A219" s="3"/>
      <c r="B219" s="2"/>
      <c r="C219" s="2"/>
      <c r="D219" s="2"/>
      <c r="E219" s="2"/>
      <c r="F219" s="2"/>
      <c r="G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X219" s="3"/>
    </row>
    <row r="220" spans="1:24">
      <c r="A220" s="3"/>
      <c r="B220" s="2"/>
      <c r="C220" s="2"/>
      <c r="D220" s="2"/>
      <c r="E220" s="2"/>
      <c r="F220" s="2"/>
      <c r="G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X220" s="3"/>
    </row>
    <row r="221" spans="1:24">
      <c r="A221" s="3"/>
      <c r="B221" s="2"/>
      <c r="C221" s="2"/>
      <c r="D221" s="2"/>
      <c r="E221" s="2"/>
      <c r="F221" s="2"/>
      <c r="G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X221" s="3"/>
    </row>
    <row r="222" spans="1:24">
      <c r="A222" s="3"/>
      <c r="B222" s="2"/>
      <c r="C222" s="2"/>
      <c r="D222" s="2"/>
      <c r="E222" s="2"/>
      <c r="F222" s="2"/>
      <c r="G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X222" s="3"/>
    </row>
    <row r="223" spans="1:24">
      <c r="A223" s="3"/>
      <c r="B223" s="2"/>
      <c r="C223" s="2"/>
      <c r="D223" s="2"/>
      <c r="E223" s="2"/>
      <c r="F223" s="2"/>
      <c r="G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X223" s="3"/>
    </row>
    <row r="224" spans="1:24">
      <c r="A224" s="3"/>
      <c r="B224" s="2"/>
      <c r="C224" s="2"/>
      <c r="D224" s="2"/>
      <c r="E224" s="2"/>
      <c r="F224" s="2"/>
      <c r="G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X224" s="3"/>
    </row>
    <row r="225" spans="1:24">
      <c r="A225" s="3"/>
      <c r="B225" s="2"/>
      <c r="C225" s="2"/>
      <c r="D225" s="2"/>
      <c r="E225" s="2"/>
      <c r="F225" s="2"/>
      <c r="G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X225" s="3"/>
    </row>
    <row r="226" spans="1:24">
      <c r="A226" s="3"/>
      <c r="B226" s="2"/>
      <c r="C226" s="2"/>
      <c r="D226" s="2"/>
      <c r="E226" s="2"/>
      <c r="F226" s="2"/>
      <c r="G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X226" s="3"/>
    </row>
    <row r="227" spans="1:24">
      <c r="A227" s="3"/>
      <c r="B227" s="2"/>
      <c r="C227" s="2"/>
      <c r="D227" s="2"/>
      <c r="E227" s="2"/>
      <c r="F227" s="2"/>
      <c r="G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X227" s="3"/>
    </row>
    <row r="228" spans="1:24">
      <c r="A228" s="3"/>
      <c r="B228" s="2"/>
      <c r="C228" s="2"/>
      <c r="D228" s="2"/>
      <c r="E228" s="2"/>
      <c r="F228" s="2"/>
      <c r="G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X228" s="3"/>
    </row>
    <row r="229" spans="1:24">
      <c r="A229" s="3"/>
      <c r="B229" s="2"/>
      <c r="C229" s="2"/>
      <c r="D229" s="2"/>
      <c r="E229" s="2"/>
      <c r="F229" s="2"/>
      <c r="G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X229" s="3"/>
    </row>
    <row r="230" spans="1:24">
      <c r="A230" s="3"/>
      <c r="B230" s="2"/>
      <c r="C230" s="2"/>
      <c r="D230" s="2"/>
      <c r="E230" s="2"/>
      <c r="F230" s="2"/>
      <c r="G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X230" s="3"/>
    </row>
    <row r="231" spans="1:24">
      <c r="A231" s="3"/>
      <c r="B231" s="2"/>
      <c r="C231" s="2"/>
      <c r="D231" s="2"/>
      <c r="E231" s="2"/>
      <c r="F231" s="2"/>
      <c r="G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X231" s="3"/>
    </row>
    <row r="232" spans="1:24">
      <c r="A232" s="3"/>
      <c r="B232" s="2"/>
      <c r="C232" s="2"/>
      <c r="D232" s="2"/>
      <c r="E232" s="2"/>
      <c r="F232" s="2"/>
      <c r="G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X232" s="3"/>
    </row>
    <row r="233" spans="1:24">
      <c r="A233" s="3"/>
      <c r="B233" s="2"/>
      <c r="C233" s="2"/>
      <c r="D233" s="2"/>
      <c r="E233" s="2"/>
      <c r="F233" s="2"/>
      <c r="G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X233" s="3"/>
    </row>
    <row r="234" spans="1:24">
      <c r="A234" s="3"/>
      <c r="B234" s="2"/>
      <c r="C234" s="2"/>
      <c r="D234" s="2"/>
      <c r="E234" s="2"/>
      <c r="F234" s="2"/>
      <c r="G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X234" s="3"/>
    </row>
    <row r="235" spans="1:24">
      <c r="A235" s="3"/>
      <c r="B235" s="2"/>
      <c r="C235" s="2"/>
      <c r="D235" s="2"/>
      <c r="E235" s="2"/>
      <c r="F235" s="2"/>
      <c r="G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X235" s="3"/>
    </row>
    <row r="236" spans="1:24">
      <c r="A236" s="3"/>
      <c r="B236" s="2"/>
      <c r="C236" s="2"/>
      <c r="D236" s="2"/>
      <c r="E236" s="2"/>
      <c r="F236" s="2"/>
      <c r="G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X236" s="3"/>
    </row>
    <row r="237" spans="1:24">
      <c r="A237" s="3"/>
      <c r="B237" s="2"/>
      <c r="C237" s="2"/>
      <c r="D237" s="2"/>
      <c r="E237" s="2"/>
      <c r="F237" s="2"/>
      <c r="G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X237" s="3"/>
    </row>
    <row r="238" spans="1:24">
      <c r="A238" s="3"/>
      <c r="B238" s="2"/>
      <c r="C238" s="2"/>
      <c r="D238" s="2"/>
      <c r="E238" s="2"/>
      <c r="F238" s="2"/>
      <c r="G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X238" s="3"/>
    </row>
    <row r="239" spans="1:24">
      <c r="A239" s="3"/>
      <c r="B239" s="2"/>
      <c r="C239" s="2"/>
      <c r="D239" s="2"/>
      <c r="E239" s="2"/>
      <c r="F239" s="2"/>
      <c r="G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X239" s="3"/>
    </row>
    <row r="240" spans="1:24">
      <c r="A240" s="3"/>
      <c r="B240" s="2"/>
      <c r="C240" s="2"/>
      <c r="D240" s="2"/>
      <c r="E240" s="2"/>
      <c r="F240" s="2"/>
      <c r="G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X240" s="3"/>
    </row>
    <row r="241" spans="1:24">
      <c r="A241" s="3"/>
      <c r="B241" s="2"/>
      <c r="C241" s="2"/>
      <c r="D241" s="2"/>
      <c r="E241" s="2"/>
      <c r="F241" s="2"/>
      <c r="G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X241" s="3"/>
    </row>
    <row r="242" spans="1:24">
      <c r="A242" s="3"/>
      <c r="B242" s="2"/>
      <c r="C242" s="2"/>
      <c r="D242" s="2"/>
      <c r="E242" s="2"/>
      <c r="F242" s="2"/>
      <c r="G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X242" s="3"/>
    </row>
    <row r="243" spans="1:24">
      <c r="A243" s="3"/>
      <c r="B243" s="2"/>
      <c r="C243" s="2"/>
      <c r="D243" s="2"/>
      <c r="E243" s="2"/>
      <c r="F243" s="2"/>
      <c r="G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X243" s="3"/>
    </row>
    <row r="244" spans="1:24">
      <c r="A244" s="3"/>
      <c r="B244" s="2"/>
      <c r="C244" s="2"/>
      <c r="D244" s="2"/>
      <c r="E244" s="2"/>
      <c r="F244" s="2"/>
      <c r="G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X244" s="3"/>
    </row>
    <row r="245" spans="1:24">
      <c r="A245" s="3"/>
      <c r="B245" s="2"/>
      <c r="C245" s="2"/>
      <c r="D245" s="2"/>
      <c r="E245" s="2"/>
      <c r="F245" s="2"/>
      <c r="G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X245" s="3"/>
    </row>
    <row r="246" spans="1:24">
      <c r="A246" s="3"/>
      <c r="B246" s="2"/>
      <c r="C246" s="2"/>
      <c r="D246" s="2"/>
      <c r="E246" s="2"/>
      <c r="F246" s="2"/>
      <c r="G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X246" s="3"/>
    </row>
    <row r="247" spans="1:24">
      <c r="A247" s="3"/>
      <c r="B247" s="2"/>
      <c r="C247" s="2"/>
      <c r="D247" s="2"/>
      <c r="E247" s="2"/>
      <c r="F247" s="2"/>
      <c r="G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X247" s="3"/>
    </row>
    <row r="248" spans="1:24">
      <c r="A248" s="3"/>
      <c r="B248" s="2"/>
      <c r="C248" s="2"/>
      <c r="D248" s="2"/>
      <c r="E248" s="2"/>
      <c r="F248" s="2"/>
      <c r="G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X248" s="3"/>
    </row>
    <row r="249" spans="1:24">
      <c r="A249" s="3"/>
      <c r="B249" s="2"/>
      <c r="C249" s="2"/>
      <c r="D249" s="2"/>
      <c r="E249" s="2"/>
      <c r="F249" s="2"/>
      <c r="G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X249" s="3"/>
    </row>
    <row r="250" spans="1:24">
      <c r="A250" s="3"/>
      <c r="B250" s="2"/>
      <c r="C250" s="2"/>
      <c r="D250" s="2"/>
      <c r="E250" s="2"/>
      <c r="F250" s="2"/>
      <c r="G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X250" s="3"/>
    </row>
    <row r="251" spans="1:24">
      <c r="A251" s="3"/>
      <c r="B251" s="2"/>
      <c r="C251" s="2"/>
      <c r="D251" s="2"/>
      <c r="E251" s="2"/>
      <c r="F251" s="2"/>
      <c r="G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X251" s="3"/>
    </row>
    <row r="252" spans="1:24">
      <c r="A252" s="3"/>
      <c r="B252" s="2"/>
      <c r="C252" s="2"/>
      <c r="D252" s="2"/>
      <c r="E252" s="2"/>
      <c r="F252" s="2"/>
      <c r="G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X252" s="3"/>
    </row>
    <row r="253" spans="1:24">
      <c r="A253" s="3"/>
      <c r="B253" s="2"/>
      <c r="C253" s="2"/>
      <c r="D253" s="2"/>
      <c r="E253" s="2"/>
      <c r="F253" s="2"/>
      <c r="G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X253" s="3"/>
    </row>
    <row r="254" spans="1:24">
      <c r="A254" s="3"/>
      <c r="B254" s="2"/>
      <c r="C254" s="2"/>
      <c r="D254" s="2"/>
      <c r="E254" s="2"/>
      <c r="F254" s="2"/>
      <c r="G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X254" s="3"/>
    </row>
    <row r="255" spans="1:24">
      <c r="A255" s="3"/>
      <c r="B255" s="2"/>
      <c r="C255" s="2"/>
      <c r="D255" s="2"/>
      <c r="E255" s="2"/>
      <c r="F255" s="2"/>
      <c r="G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X255" s="3"/>
    </row>
    <row r="256" spans="1:24">
      <c r="A256" s="3"/>
      <c r="B256" s="2"/>
      <c r="C256" s="2"/>
      <c r="D256" s="2"/>
      <c r="E256" s="2"/>
      <c r="F256" s="2"/>
      <c r="G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X256" s="3"/>
    </row>
    <row r="257" spans="1:24">
      <c r="A257" s="3"/>
      <c r="B257" s="2"/>
      <c r="C257" s="2"/>
      <c r="D257" s="2"/>
      <c r="E257" s="2"/>
      <c r="F257" s="2"/>
      <c r="G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X257" s="3"/>
    </row>
    <row r="258" spans="1:24">
      <c r="A258" s="3"/>
      <c r="B258" s="2"/>
      <c r="C258" s="2"/>
      <c r="D258" s="2"/>
      <c r="E258" s="2"/>
      <c r="F258" s="2"/>
      <c r="G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X258" s="3"/>
    </row>
    <row r="259" spans="1:24">
      <c r="A259" s="3"/>
      <c r="B259" s="2"/>
      <c r="C259" s="2"/>
      <c r="D259" s="2"/>
      <c r="E259" s="2"/>
      <c r="F259" s="2"/>
      <c r="G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X259" s="3"/>
    </row>
    <row r="260" spans="1:24">
      <c r="A260" s="3"/>
      <c r="B260" s="2"/>
      <c r="C260" s="2"/>
      <c r="D260" s="2"/>
      <c r="E260" s="2"/>
      <c r="F260" s="2"/>
      <c r="G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X260" s="3"/>
    </row>
    <row r="261" spans="1:24">
      <c r="A261" s="3"/>
      <c r="B261" s="2"/>
      <c r="C261" s="2"/>
      <c r="D261" s="2"/>
      <c r="E261" s="2"/>
      <c r="F261" s="2"/>
      <c r="G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X261" s="3"/>
    </row>
    <row r="262" spans="1:24">
      <c r="A262" s="3"/>
      <c r="B262" s="2"/>
      <c r="C262" s="2"/>
      <c r="D262" s="2"/>
      <c r="E262" s="2"/>
      <c r="F262" s="2"/>
      <c r="G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X262" s="3"/>
    </row>
    <row r="263" spans="1:24">
      <c r="A263" s="3"/>
      <c r="B263" s="2"/>
      <c r="C263" s="2"/>
      <c r="D263" s="2"/>
      <c r="E263" s="2"/>
      <c r="F263" s="2"/>
      <c r="G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X263" s="3"/>
    </row>
    <row r="264" spans="1:24">
      <c r="A264" s="3"/>
      <c r="B264" s="2"/>
      <c r="C264" s="2"/>
      <c r="D264" s="2"/>
      <c r="E264" s="2"/>
      <c r="F264" s="2"/>
      <c r="G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X264" s="3"/>
    </row>
    <row r="265" spans="1:24">
      <c r="A265" s="3"/>
      <c r="B265" s="2"/>
      <c r="C265" s="2"/>
      <c r="D265" s="2"/>
      <c r="E265" s="2"/>
      <c r="F265" s="2"/>
      <c r="G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X265" s="3"/>
    </row>
    <row r="266" spans="1:24">
      <c r="A266" s="3"/>
      <c r="B266" s="2"/>
      <c r="C266" s="2"/>
      <c r="D266" s="2"/>
      <c r="E266" s="2"/>
      <c r="F266" s="2"/>
      <c r="G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X266" s="3"/>
    </row>
    <row r="267" spans="1:24">
      <c r="A267" s="3"/>
      <c r="B267" s="2"/>
      <c r="C267" s="2"/>
      <c r="D267" s="2"/>
      <c r="E267" s="2"/>
      <c r="F267" s="2"/>
      <c r="G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X267" s="3"/>
    </row>
    <row r="268" spans="1:24">
      <c r="A268" s="3"/>
      <c r="B268" s="2"/>
      <c r="C268" s="2"/>
      <c r="D268" s="2"/>
      <c r="E268" s="2"/>
      <c r="F268" s="2"/>
      <c r="G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X268" s="3"/>
    </row>
    <row r="269" spans="1:24">
      <c r="A269" s="3"/>
      <c r="B269" s="2"/>
      <c r="C269" s="2"/>
      <c r="D269" s="2"/>
      <c r="E269" s="2"/>
      <c r="F269" s="2"/>
      <c r="G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X269" s="3"/>
    </row>
    <row r="270" spans="1:24">
      <c r="A270" s="3"/>
      <c r="B270" s="2"/>
      <c r="C270" s="2"/>
      <c r="D270" s="2"/>
      <c r="E270" s="2"/>
      <c r="F270" s="2"/>
      <c r="G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X270" s="3"/>
    </row>
    <row r="271" spans="1:24">
      <c r="A271" s="3"/>
      <c r="B271" s="2"/>
      <c r="C271" s="2"/>
      <c r="D271" s="2"/>
      <c r="E271" s="2"/>
      <c r="F271" s="2"/>
      <c r="G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X271" s="3"/>
    </row>
    <row r="272" spans="1:24">
      <c r="A272" s="3"/>
      <c r="B272" s="2"/>
      <c r="C272" s="2"/>
      <c r="D272" s="2"/>
      <c r="E272" s="2"/>
      <c r="F272" s="2"/>
      <c r="G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X272" s="3"/>
    </row>
    <row r="273" spans="1:24">
      <c r="A273" s="3"/>
      <c r="B273" s="2"/>
      <c r="C273" s="2"/>
      <c r="D273" s="2"/>
      <c r="E273" s="2"/>
      <c r="F273" s="2"/>
      <c r="G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X273" s="3"/>
    </row>
    <row r="274" spans="1:24">
      <c r="A274" s="3"/>
      <c r="B274" s="2"/>
      <c r="C274" s="2"/>
      <c r="D274" s="2"/>
      <c r="E274" s="2"/>
      <c r="F274" s="2"/>
      <c r="G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X274" s="3"/>
    </row>
    <row r="275" spans="1:24">
      <c r="A275" s="3"/>
      <c r="B275" s="2"/>
      <c r="C275" s="2"/>
      <c r="D275" s="2"/>
      <c r="E275" s="2"/>
      <c r="F275" s="2"/>
      <c r="G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X275" s="3"/>
    </row>
    <row r="276" spans="1:24">
      <c r="A276" s="3"/>
      <c r="B276" s="2"/>
      <c r="C276" s="2"/>
      <c r="D276" s="2"/>
      <c r="E276" s="2"/>
      <c r="F276" s="2"/>
      <c r="G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X276" s="3"/>
    </row>
    <row r="277" spans="1:24">
      <c r="A277" s="3"/>
      <c r="B277" s="2"/>
      <c r="C277" s="2"/>
      <c r="D277" s="2"/>
      <c r="E277" s="2"/>
      <c r="F277" s="2"/>
      <c r="G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X277" s="3"/>
    </row>
    <row r="278" spans="1:24">
      <c r="A278" s="3"/>
      <c r="B278" s="2"/>
      <c r="C278" s="2"/>
      <c r="D278" s="2"/>
      <c r="E278" s="2"/>
      <c r="F278" s="2"/>
      <c r="G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X278" s="3"/>
    </row>
    <row r="279" spans="1:24">
      <c r="A279" s="3"/>
      <c r="B279" s="2"/>
      <c r="C279" s="2"/>
      <c r="D279" s="2"/>
      <c r="E279" s="2"/>
      <c r="F279" s="2"/>
      <c r="G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X279" s="3"/>
    </row>
    <row r="280" spans="1:24">
      <c r="A280" s="3"/>
      <c r="B280" s="2"/>
      <c r="C280" s="2"/>
      <c r="D280" s="2"/>
      <c r="E280" s="2"/>
      <c r="F280" s="2"/>
      <c r="G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X280" s="3"/>
    </row>
    <row r="281" spans="1:24">
      <c r="A281" s="3"/>
      <c r="B281" s="2"/>
      <c r="C281" s="2"/>
      <c r="D281" s="2"/>
      <c r="E281" s="2"/>
      <c r="F281" s="2"/>
      <c r="G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X281" s="3"/>
    </row>
    <row r="282" spans="1:24">
      <c r="A282" s="3"/>
      <c r="B282" s="2"/>
      <c r="C282" s="2"/>
      <c r="D282" s="2"/>
      <c r="E282" s="2"/>
      <c r="F282" s="2"/>
      <c r="G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X282" s="3"/>
    </row>
    <row r="283" spans="1:24">
      <c r="A283" s="3"/>
      <c r="B283" s="2"/>
      <c r="C283" s="2"/>
      <c r="D283" s="2"/>
      <c r="E283" s="2"/>
      <c r="F283" s="2"/>
      <c r="G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X283" s="3"/>
    </row>
    <row r="284" spans="1:24">
      <c r="A284" s="3"/>
      <c r="B284" s="2"/>
      <c r="C284" s="2"/>
      <c r="D284" s="2"/>
      <c r="E284" s="2"/>
      <c r="F284" s="2"/>
      <c r="G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X284" s="3"/>
    </row>
    <row r="285" spans="1:24">
      <c r="A285" s="3"/>
      <c r="B285" s="2"/>
      <c r="C285" s="2"/>
      <c r="D285" s="2"/>
      <c r="E285" s="2"/>
      <c r="F285" s="2"/>
      <c r="G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X285" s="3"/>
    </row>
    <row r="286" spans="1:24">
      <c r="A286" s="3"/>
      <c r="B286" s="2"/>
      <c r="C286" s="2"/>
      <c r="D286" s="2"/>
      <c r="E286" s="2"/>
      <c r="F286" s="2"/>
      <c r="G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X286" s="3"/>
    </row>
    <row r="287" spans="1:24">
      <c r="A287" s="3"/>
      <c r="B287" s="2"/>
      <c r="C287" s="2"/>
      <c r="D287" s="2"/>
      <c r="E287" s="2"/>
      <c r="F287" s="2"/>
      <c r="G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X287" s="3"/>
    </row>
    <row r="288" spans="1:24">
      <c r="A288" s="3"/>
      <c r="B288" s="2"/>
      <c r="C288" s="2"/>
      <c r="D288" s="2"/>
      <c r="E288" s="2"/>
      <c r="F288" s="2"/>
      <c r="G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X288" s="3"/>
    </row>
    <row r="289" spans="1:24">
      <c r="A289" s="3"/>
      <c r="B289" s="2"/>
      <c r="C289" s="2"/>
      <c r="D289" s="2"/>
      <c r="E289" s="2"/>
      <c r="F289" s="2"/>
      <c r="G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X289" s="3"/>
    </row>
    <row r="290" spans="1:24">
      <c r="A290" s="3"/>
      <c r="B290" s="2"/>
      <c r="C290" s="2"/>
      <c r="D290" s="2"/>
      <c r="E290" s="2"/>
      <c r="F290" s="2"/>
      <c r="G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X290" s="3"/>
    </row>
    <row r="291" spans="1:24">
      <c r="A291" s="3"/>
      <c r="B291" s="2"/>
      <c r="C291" s="2"/>
      <c r="D291" s="2"/>
      <c r="E291" s="2"/>
      <c r="F291" s="2"/>
      <c r="G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X291" s="3"/>
    </row>
    <row r="292" spans="1:24">
      <c r="A292" s="3"/>
      <c r="B292" s="2"/>
      <c r="C292" s="2"/>
      <c r="D292" s="2"/>
      <c r="E292" s="2"/>
      <c r="F292" s="2"/>
      <c r="G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X292" s="3"/>
    </row>
    <row r="293" spans="1:24">
      <c r="A293" s="3"/>
      <c r="B293" s="2"/>
      <c r="C293" s="2"/>
      <c r="D293" s="2"/>
      <c r="E293" s="2"/>
      <c r="F293" s="2"/>
      <c r="G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X293" s="3"/>
    </row>
    <row r="294" spans="1:24">
      <c r="A294" s="3"/>
      <c r="B294" s="2"/>
      <c r="C294" s="2"/>
      <c r="D294" s="2"/>
      <c r="E294" s="2"/>
      <c r="F294" s="2"/>
      <c r="G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X294" s="3"/>
    </row>
    <row r="295" spans="1:24">
      <c r="A295" s="3"/>
      <c r="B295" s="2"/>
      <c r="C295" s="2"/>
      <c r="D295" s="2"/>
      <c r="E295" s="2"/>
      <c r="F295" s="2"/>
      <c r="G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X295" s="3"/>
    </row>
    <row r="296" spans="1:24">
      <c r="A296" s="3"/>
      <c r="B296" s="2"/>
      <c r="C296" s="2"/>
      <c r="D296" s="2"/>
      <c r="E296" s="2"/>
      <c r="F296" s="2"/>
      <c r="G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X296" s="3"/>
    </row>
    <row r="297" spans="1:24">
      <c r="A297" s="3"/>
      <c r="B297" s="2"/>
      <c r="C297" s="2"/>
      <c r="D297" s="2"/>
      <c r="E297" s="2"/>
      <c r="F297" s="2"/>
      <c r="G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X297" s="3"/>
    </row>
    <row r="298" spans="1:24">
      <c r="A298" s="3"/>
      <c r="B298" s="2"/>
      <c r="C298" s="2"/>
      <c r="D298" s="2"/>
      <c r="E298" s="2"/>
      <c r="F298" s="2"/>
      <c r="G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X298" s="3"/>
    </row>
    <row r="299" spans="1:24">
      <c r="A299" s="3"/>
      <c r="B299" s="2"/>
      <c r="C299" s="2"/>
      <c r="D299" s="2"/>
      <c r="E299" s="2"/>
      <c r="F299" s="2"/>
      <c r="G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X299" s="3"/>
    </row>
    <row r="300" spans="1:24">
      <c r="A300" s="3"/>
      <c r="B300" s="2"/>
      <c r="C300" s="2"/>
      <c r="D300" s="2"/>
      <c r="E300" s="2"/>
      <c r="F300" s="2"/>
      <c r="G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X300" s="3"/>
    </row>
    <row r="301" spans="1:24">
      <c r="A301" s="3"/>
      <c r="B301" s="2"/>
      <c r="C301" s="2"/>
      <c r="D301" s="2"/>
      <c r="E301" s="2"/>
      <c r="F301" s="2"/>
      <c r="G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X301" s="3"/>
    </row>
    <row r="302" spans="1:24">
      <c r="A302" s="3"/>
      <c r="B302" s="2"/>
      <c r="C302" s="2"/>
      <c r="D302" s="2"/>
      <c r="E302" s="2"/>
      <c r="F302" s="2"/>
      <c r="G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X302" s="3"/>
    </row>
    <row r="303" spans="1:24">
      <c r="A303" s="3"/>
      <c r="B303" s="2"/>
      <c r="C303" s="2"/>
      <c r="D303" s="2"/>
      <c r="E303" s="2"/>
      <c r="F303" s="2"/>
      <c r="G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X303" s="3"/>
    </row>
    <row r="304" spans="1:24">
      <c r="A304" s="3"/>
      <c r="B304" s="2"/>
      <c r="C304" s="2"/>
      <c r="D304" s="2"/>
      <c r="E304" s="2"/>
      <c r="F304" s="2"/>
      <c r="G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X304" s="3"/>
    </row>
    <row r="305" spans="1:24">
      <c r="A305" s="3"/>
      <c r="B305" s="2"/>
      <c r="C305" s="2"/>
      <c r="D305" s="2"/>
      <c r="E305" s="2"/>
      <c r="F305" s="2"/>
      <c r="G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X305" s="3"/>
    </row>
    <row r="306" spans="1:24">
      <c r="A306" s="3"/>
      <c r="B306" s="2"/>
      <c r="C306" s="2"/>
      <c r="D306" s="2"/>
      <c r="E306" s="2"/>
      <c r="F306" s="2"/>
      <c r="G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X306" s="3"/>
    </row>
    <row r="307" spans="1:24">
      <c r="A307" s="3"/>
      <c r="B307" s="2"/>
      <c r="C307" s="2"/>
      <c r="D307" s="2"/>
      <c r="E307" s="2"/>
      <c r="F307" s="2"/>
      <c r="G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X307" s="3"/>
    </row>
    <row r="308" spans="1:24">
      <c r="A308" s="3"/>
      <c r="B308" s="2"/>
      <c r="C308" s="2"/>
      <c r="D308" s="2"/>
      <c r="E308" s="2"/>
      <c r="F308" s="2"/>
      <c r="G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X308" s="3"/>
    </row>
    <row r="309" spans="1:24">
      <c r="A309" s="3"/>
      <c r="B309" s="2"/>
      <c r="C309" s="2"/>
      <c r="D309" s="2"/>
      <c r="E309" s="2"/>
      <c r="F309" s="2"/>
      <c r="G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X309" s="3"/>
    </row>
    <row r="310" spans="1:24">
      <c r="A310" s="3"/>
      <c r="B310" s="2"/>
      <c r="C310" s="2"/>
      <c r="D310" s="2"/>
      <c r="E310" s="2"/>
      <c r="F310" s="2"/>
      <c r="G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X310" s="3"/>
    </row>
    <row r="311" spans="1:24">
      <c r="A311" s="3"/>
      <c r="B311" s="2"/>
      <c r="C311" s="2"/>
      <c r="D311" s="2"/>
      <c r="E311" s="2"/>
      <c r="F311" s="2"/>
      <c r="G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X311" s="3"/>
    </row>
    <row r="312" spans="1:24">
      <c r="A312" s="3"/>
      <c r="B312" s="2"/>
      <c r="C312" s="2"/>
      <c r="D312" s="2"/>
      <c r="E312" s="2"/>
      <c r="F312" s="2"/>
      <c r="G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X312" s="3"/>
    </row>
    <row r="313" spans="1:24">
      <c r="A313" s="3"/>
      <c r="B313" s="2"/>
      <c r="C313" s="2"/>
      <c r="D313" s="2"/>
      <c r="E313" s="2"/>
      <c r="F313" s="2"/>
      <c r="G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X313" s="3"/>
    </row>
    <row r="314" spans="1:24">
      <c r="A314" s="3"/>
      <c r="B314" s="2"/>
      <c r="C314" s="2"/>
      <c r="D314" s="2"/>
      <c r="E314" s="2"/>
      <c r="F314" s="2"/>
      <c r="G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X314" s="3"/>
    </row>
    <row r="315" spans="1:24">
      <c r="A315" s="3"/>
      <c r="B315" s="2"/>
      <c r="C315" s="2"/>
      <c r="D315" s="2"/>
      <c r="E315" s="2"/>
      <c r="F315" s="2"/>
      <c r="G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X315" s="3"/>
    </row>
    <row r="316" spans="1:24">
      <c r="A316" s="3"/>
      <c r="B316" s="2"/>
      <c r="C316" s="2"/>
      <c r="D316" s="2"/>
      <c r="E316" s="2"/>
      <c r="F316" s="2"/>
      <c r="G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X316" s="3"/>
    </row>
    <row r="317" spans="1:24">
      <c r="A317" s="3"/>
      <c r="B317" s="2"/>
      <c r="C317" s="2"/>
      <c r="D317" s="2"/>
      <c r="E317" s="2"/>
      <c r="F317" s="2"/>
      <c r="G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X317" s="3"/>
    </row>
    <row r="318" spans="1:24">
      <c r="A318" s="3"/>
      <c r="B318" s="2"/>
      <c r="C318" s="2"/>
      <c r="D318" s="2"/>
      <c r="E318" s="2"/>
      <c r="F318" s="2"/>
      <c r="G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X318" s="3"/>
    </row>
    <row r="319" spans="1:24">
      <c r="A319" s="3"/>
      <c r="B319" s="2"/>
      <c r="C319" s="2"/>
      <c r="D319" s="2"/>
      <c r="E319" s="2"/>
      <c r="F319" s="2"/>
      <c r="G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X319" s="3"/>
    </row>
    <row r="320" spans="1:24">
      <c r="A320" s="3"/>
      <c r="B320" s="2"/>
      <c r="C320" s="2"/>
      <c r="D320" s="2"/>
      <c r="E320" s="2"/>
      <c r="F320" s="2"/>
      <c r="G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X320" s="3"/>
    </row>
    <row r="321" spans="1:24">
      <c r="A321" s="3"/>
      <c r="B321" s="2"/>
      <c r="C321" s="2"/>
      <c r="D321" s="2"/>
      <c r="E321" s="2"/>
      <c r="F321" s="2"/>
      <c r="G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X321" s="3"/>
    </row>
    <row r="322" spans="1:24">
      <c r="A322" s="3"/>
      <c r="B322" s="2"/>
      <c r="C322" s="2"/>
      <c r="D322" s="2"/>
      <c r="E322" s="2"/>
      <c r="F322" s="2"/>
      <c r="G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X322" s="3"/>
    </row>
    <row r="323" spans="1:24">
      <c r="A323" s="3"/>
      <c r="B323" s="2"/>
      <c r="C323" s="2"/>
      <c r="D323" s="2"/>
      <c r="E323" s="2"/>
      <c r="F323" s="2"/>
      <c r="G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X323" s="3"/>
    </row>
    <row r="324" spans="1:24">
      <c r="A324" s="3"/>
      <c r="B324" s="2"/>
      <c r="C324" s="2"/>
      <c r="D324" s="2"/>
      <c r="E324" s="2"/>
      <c r="F324" s="2"/>
      <c r="G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X324" s="3"/>
    </row>
    <row r="325" spans="1:24">
      <c r="A325" s="3"/>
      <c r="B325" s="2"/>
      <c r="C325" s="2"/>
      <c r="D325" s="2"/>
      <c r="E325" s="2"/>
      <c r="F325" s="2"/>
      <c r="G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X325" s="3"/>
    </row>
    <row r="326" spans="1:24">
      <c r="A326" s="3"/>
      <c r="B326" s="2"/>
      <c r="C326" s="2"/>
      <c r="D326" s="2"/>
      <c r="E326" s="2"/>
      <c r="F326" s="2"/>
      <c r="G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X326" s="3"/>
    </row>
    <row r="327" spans="1:24">
      <c r="A327" s="3"/>
      <c r="B327" s="2"/>
      <c r="C327" s="2"/>
      <c r="D327" s="2"/>
      <c r="E327" s="2"/>
      <c r="F327" s="2"/>
      <c r="G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X327" s="3"/>
    </row>
    <row r="328" spans="1:24">
      <c r="A328" s="3"/>
      <c r="B328" s="2"/>
      <c r="C328" s="2"/>
      <c r="D328" s="2"/>
      <c r="E328" s="2"/>
      <c r="F328" s="2"/>
      <c r="G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X328" s="3"/>
    </row>
    <row r="329" spans="1:24">
      <c r="A329" s="3"/>
      <c r="B329" s="2"/>
      <c r="C329" s="2"/>
      <c r="D329" s="2"/>
      <c r="E329" s="2"/>
      <c r="F329" s="2"/>
      <c r="G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X329" s="3"/>
    </row>
    <row r="330" spans="1:24">
      <c r="A330" s="3"/>
      <c r="B330" s="2"/>
      <c r="C330" s="2"/>
      <c r="D330" s="2"/>
      <c r="E330" s="2"/>
      <c r="F330" s="2"/>
      <c r="G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X330" s="3"/>
    </row>
    <row r="331" spans="1:24">
      <c r="A331" s="3"/>
      <c r="B331" s="2"/>
      <c r="C331" s="2"/>
      <c r="D331" s="2"/>
      <c r="E331" s="2"/>
      <c r="F331" s="2"/>
      <c r="G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X331" s="3"/>
    </row>
    <row r="332" spans="1:24">
      <c r="A332" s="3"/>
      <c r="B332" s="2"/>
      <c r="C332" s="2"/>
      <c r="D332" s="2"/>
      <c r="E332" s="2"/>
      <c r="F332" s="2"/>
      <c r="G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X332" s="3"/>
    </row>
    <row r="333" spans="1:24">
      <c r="A333" s="3"/>
      <c r="B333" s="2"/>
      <c r="C333" s="2"/>
      <c r="D333" s="2"/>
      <c r="E333" s="2"/>
      <c r="F333" s="2"/>
      <c r="G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X333" s="3"/>
    </row>
    <row r="334" spans="1:24">
      <c r="A334" s="3"/>
      <c r="B334" s="2"/>
      <c r="C334" s="2"/>
      <c r="D334" s="2"/>
      <c r="E334" s="2"/>
      <c r="F334" s="2"/>
      <c r="G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X334" s="3"/>
    </row>
    <row r="335" spans="1:24">
      <c r="A335" s="3"/>
      <c r="B335" s="2"/>
      <c r="C335" s="2"/>
      <c r="D335" s="2"/>
      <c r="E335" s="2"/>
      <c r="F335" s="2"/>
      <c r="G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X335" s="3"/>
    </row>
    <row r="336" spans="1:24">
      <c r="A336" s="3"/>
      <c r="B336" s="2"/>
      <c r="C336" s="2"/>
      <c r="D336" s="2"/>
      <c r="E336" s="2"/>
      <c r="F336" s="2"/>
      <c r="G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X336" s="3"/>
    </row>
    <row r="337" spans="1:24">
      <c r="A337" s="3"/>
      <c r="B337" s="2"/>
      <c r="C337" s="2"/>
      <c r="D337" s="2"/>
      <c r="E337" s="2"/>
      <c r="F337" s="2"/>
      <c r="G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X337" s="3"/>
    </row>
    <row r="338" spans="1:24">
      <c r="A338" s="3"/>
      <c r="B338" s="2"/>
      <c r="C338" s="2"/>
      <c r="D338" s="2"/>
      <c r="E338" s="2"/>
      <c r="F338" s="2"/>
      <c r="G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X338" s="3"/>
    </row>
    <row r="339" spans="1:24">
      <c r="A339" s="3"/>
      <c r="B339" s="2"/>
      <c r="C339" s="2"/>
      <c r="D339" s="2"/>
      <c r="E339" s="2"/>
      <c r="F339" s="2"/>
      <c r="G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X339" s="3"/>
    </row>
    <row r="340" spans="1:24">
      <c r="A340" s="3"/>
      <c r="B340" s="2"/>
      <c r="C340" s="2"/>
      <c r="D340" s="2"/>
      <c r="E340" s="2"/>
      <c r="F340" s="2"/>
      <c r="G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X340" s="3"/>
    </row>
    <row r="341" spans="1:24">
      <c r="A341" s="3"/>
      <c r="B341" s="2"/>
      <c r="C341" s="2"/>
      <c r="D341" s="2"/>
      <c r="E341" s="2"/>
      <c r="F341" s="2"/>
      <c r="G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X341" s="3"/>
    </row>
    <row r="342" spans="1:24">
      <c r="A342" s="3"/>
      <c r="B342" s="2"/>
      <c r="C342" s="2"/>
      <c r="D342" s="2"/>
      <c r="E342" s="2"/>
      <c r="F342" s="2"/>
      <c r="G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X342" s="3"/>
    </row>
    <row r="343" spans="1:24">
      <c r="A343" s="3"/>
      <c r="B343" s="2"/>
      <c r="C343" s="2"/>
      <c r="D343" s="2"/>
      <c r="E343" s="2"/>
      <c r="F343" s="2"/>
      <c r="G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X343" s="3"/>
    </row>
    <row r="344" spans="1:24">
      <c r="A344" s="3"/>
      <c r="B344" s="2"/>
      <c r="C344" s="2"/>
      <c r="D344" s="2"/>
      <c r="E344" s="2"/>
      <c r="F344" s="2"/>
      <c r="G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X344" s="3"/>
    </row>
    <row r="345" spans="1:24">
      <c r="A345" s="3"/>
      <c r="B345" s="2"/>
      <c r="C345" s="2"/>
      <c r="D345" s="2"/>
      <c r="E345" s="2"/>
      <c r="F345" s="2"/>
      <c r="G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X345" s="3"/>
    </row>
    <row r="346" spans="1:24">
      <c r="A346" s="3"/>
      <c r="B346" s="2"/>
      <c r="C346" s="2"/>
      <c r="D346" s="2"/>
      <c r="E346" s="2"/>
      <c r="F346" s="2"/>
      <c r="G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X346" s="3"/>
    </row>
    <row r="347" spans="1:24">
      <c r="A347" s="3"/>
      <c r="B347" s="2"/>
      <c r="C347" s="2"/>
      <c r="D347" s="2"/>
      <c r="E347" s="2"/>
      <c r="F347" s="2"/>
      <c r="G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X347" s="3"/>
    </row>
    <row r="348" spans="1:24">
      <c r="A348" s="3"/>
      <c r="B348" s="2"/>
      <c r="C348" s="2"/>
      <c r="D348" s="2"/>
      <c r="E348" s="2"/>
      <c r="F348" s="2"/>
      <c r="G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X348" s="3"/>
    </row>
    <row r="349" spans="1:24">
      <c r="A349" s="3"/>
      <c r="B349" s="2"/>
      <c r="C349" s="2"/>
      <c r="D349" s="2"/>
      <c r="E349" s="2"/>
      <c r="F349" s="2"/>
      <c r="G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X349" s="3"/>
    </row>
    <row r="350" spans="1:24">
      <c r="A350" s="3"/>
      <c r="B350" s="2"/>
      <c r="C350" s="2"/>
      <c r="D350" s="2"/>
      <c r="E350" s="2"/>
      <c r="F350" s="2"/>
      <c r="G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X350" s="3"/>
    </row>
    <row r="351" spans="1:24">
      <c r="A351" s="3"/>
      <c r="B351" s="2"/>
      <c r="C351" s="2"/>
      <c r="D351" s="2"/>
      <c r="E351" s="2"/>
      <c r="F351" s="2"/>
      <c r="G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X351" s="3"/>
    </row>
    <row r="352" spans="1:24">
      <c r="A352" s="3"/>
      <c r="B352" s="2"/>
      <c r="C352" s="2"/>
      <c r="D352" s="2"/>
      <c r="E352" s="2"/>
      <c r="F352" s="2"/>
      <c r="G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X352" s="3"/>
    </row>
    <row r="353" spans="1:24">
      <c r="A353" s="3"/>
      <c r="B353" s="2"/>
      <c r="C353" s="2"/>
      <c r="D353" s="2"/>
      <c r="E353" s="2"/>
      <c r="F353" s="2"/>
      <c r="G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X353" s="3"/>
    </row>
    <row r="354" spans="1:24">
      <c r="A354" s="3"/>
      <c r="B354" s="2"/>
      <c r="C354" s="2"/>
      <c r="D354" s="2"/>
      <c r="E354" s="2"/>
      <c r="F354" s="2"/>
      <c r="G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X354" s="3"/>
    </row>
    <row r="355" spans="1:24">
      <c r="A355" s="3"/>
      <c r="B355" s="2"/>
      <c r="C355" s="2"/>
      <c r="D355" s="2"/>
      <c r="E355" s="2"/>
      <c r="F355" s="2"/>
      <c r="G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X355" s="3"/>
    </row>
    <row r="356" spans="1:24">
      <c r="A356" s="3"/>
      <c r="B356" s="2"/>
      <c r="C356" s="2"/>
      <c r="D356" s="2"/>
      <c r="E356" s="2"/>
      <c r="F356" s="2"/>
      <c r="G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X356" s="3"/>
    </row>
    <row r="357" spans="1:24">
      <c r="A357" s="3"/>
      <c r="B357" s="2"/>
      <c r="C357" s="2"/>
      <c r="D357" s="2"/>
      <c r="E357" s="2"/>
      <c r="F357" s="2"/>
      <c r="G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X357" s="3"/>
    </row>
    <row r="358" spans="1:24">
      <c r="A358" s="3"/>
      <c r="B358" s="2"/>
      <c r="C358" s="2"/>
      <c r="D358" s="2"/>
      <c r="E358" s="2"/>
      <c r="F358" s="2"/>
      <c r="G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X358" s="3"/>
    </row>
    <row r="359" spans="1:24">
      <c r="A359" s="3"/>
      <c r="B359" s="2"/>
      <c r="C359" s="2"/>
      <c r="D359" s="2"/>
      <c r="E359" s="2"/>
      <c r="F359" s="2"/>
      <c r="G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X359" s="3"/>
    </row>
    <row r="360" spans="1:24">
      <c r="A360" s="3"/>
      <c r="B360" s="2"/>
      <c r="C360" s="2"/>
      <c r="D360" s="2"/>
      <c r="E360" s="2"/>
      <c r="F360" s="2"/>
      <c r="G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X360" s="3"/>
    </row>
    <row r="361" spans="1:24">
      <c r="A361" s="3"/>
      <c r="B361" s="2"/>
      <c r="C361" s="2"/>
      <c r="D361" s="2"/>
      <c r="E361" s="2"/>
      <c r="F361" s="2"/>
      <c r="G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X361" s="3"/>
    </row>
    <row r="362" spans="1:24">
      <c r="A362" s="3"/>
      <c r="B362" s="2"/>
      <c r="C362" s="2"/>
      <c r="D362" s="2"/>
      <c r="E362" s="2"/>
      <c r="F362" s="2"/>
      <c r="G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X362" s="3"/>
    </row>
    <row r="363" spans="1:24">
      <c r="A363" s="3"/>
      <c r="B363" s="2"/>
      <c r="C363" s="2"/>
      <c r="D363" s="2"/>
      <c r="E363" s="2"/>
      <c r="F363" s="2"/>
      <c r="G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X363" s="3"/>
    </row>
    <row r="364" spans="1:24">
      <c r="A364" s="3"/>
      <c r="B364" s="2"/>
      <c r="C364" s="2"/>
      <c r="D364" s="2"/>
      <c r="E364" s="2"/>
      <c r="F364" s="2"/>
      <c r="G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X364" s="3"/>
    </row>
    <row r="365" spans="1:24">
      <c r="A365" s="3"/>
      <c r="B365" s="2"/>
      <c r="C365" s="2"/>
      <c r="D365" s="2"/>
      <c r="E365" s="2"/>
      <c r="F365" s="2"/>
      <c r="G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X365" s="3"/>
    </row>
    <row r="366" spans="1:24">
      <c r="A366" s="3"/>
      <c r="B366" s="2"/>
      <c r="C366" s="2"/>
      <c r="D366" s="2"/>
      <c r="E366" s="2"/>
      <c r="F366" s="2"/>
      <c r="G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X366" s="3"/>
    </row>
    <row r="367" spans="1:24">
      <c r="A367" s="3"/>
      <c r="B367" s="2"/>
      <c r="C367" s="2"/>
      <c r="D367" s="2"/>
      <c r="E367" s="2"/>
      <c r="F367" s="2"/>
      <c r="G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X367" s="3"/>
    </row>
    <row r="368" spans="1:24">
      <c r="A368" s="3"/>
      <c r="B368" s="2"/>
      <c r="C368" s="2"/>
      <c r="D368" s="2"/>
      <c r="E368" s="2"/>
      <c r="F368" s="2"/>
      <c r="G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X368" s="3"/>
    </row>
    <row r="369" spans="1:24">
      <c r="A369" s="3"/>
      <c r="B369" s="2"/>
      <c r="C369" s="2"/>
      <c r="D369" s="2"/>
      <c r="E369" s="2"/>
      <c r="F369" s="2"/>
      <c r="G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X369" s="3"/>
    </row>
    <row r="370" spans="1:24">
      <c r="A370" s="3"/>
      <c r="B370" s="2"/>
      <c r="C370" s="2"/>
      <c r="D370" s="2"/>
      <c r="E370" s="2"/>
      <c r="F370" s="2"/>
      <c r="G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X370" s="3"/>
    </row>
    <row r="371" spans="1:24">
      <c r="A371" s="3"/>
      <c r="B371" s="2"/>
      <c r="C371" s="2"/>
      <c r="D371" s="2"/>
      <c r="E371" s="2"/>
      <c r="F371" s="2"/>
      <c r="G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X371" s="3"/>
    </row>
    <row r="372" spans="1:24">
      <c r="A372" s="3"/>
      <c r="B372" s="2"/>
      <c r="C372" s="2"/>
      <c r="D372" s="2"/>
      <c r="E372" s="2"/>
      <c r="F372" s="2"/>
      <c r="G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X372" s="3"/>
    </row>
    <row r="373" spans="1:24">
      <c r="A373" s="3"/>
      <c r="B373" s="2"/>
      <c r="C373" s="2"/>
      <c r="D373" s="2"/>
      <c r="E373" s="2"/>
      <c r="F373" s="2"/>
      <c r="G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X373" s="3"/>
    </row>
    <row r="374" spans="1:24">
      <c r="A374" s="3"/>
      <c r="B374" s="2"/>
      <c r="C374" s="2"/>
      <c r="D374" s="2"/>
      <c r="E374" s="2"/>
      <c r="F374" s="2"/>
      <c r="G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X374" s="3"/>
    </row>
    <row r="375" spans="1:24">
      <c r="A375" s="3"/>
      <c r="B375" s="2"/>
      <c r="C375" s="2"/>
      <c r="D375" s="2"/>
      <c r="E375" s="2"/>
      <c r="F375" s="2"/>
      <c r="G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X375" s="3"/>
    </row>
    <row r="376" spans="1:24">
      <c r="A376" s="3"/>
      <c r="B376" s="2"/>
      <c r="C376" s="2"/>
      <c r="D376" s="2"/>
      <c r="E376" s="2"/>
      <c r="F376" s="2"/>
      <c r="G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X376" s="3"/>
    </row>
    <row r="377" spans="1:24">
      <c r="A377" s="3"/>
      <c r="B377" s="2"/>
      <c r="C377" s="2"/>
      <c r="D377" s="2"/>
      <c r="E377" s="2"/>
      <c r="F377" s="2"/>
      <c r="G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X377" s="3"/>
    </row>
    <row r="378" spans="1:24">
      <c r="A378" s="3"/>
      <c r="B378" s="2"/>
      <c r="C378" s="2"/>
      <c r="D378" s="2"/>
      <c r="E378" s="2"/>
      <c r="F378" s="2"/>
      <c r="G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X378" s="3"/>
    </row>
    <row r="379" spans="1:24">
      <c r="A379" s="3"/>
      <c r="B379" s="2"/>
      <c r="C379" s="2"/>
      <c r="D379" s="2"/>
      <c r="E379" s="2"/>
      <c r="F379" s="2"/>
      <c r="G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X379" s="3"/>
    </row>
    <row r="380" spans="1:24">
      <c r="A380" s="3"/>
      <c r="B380" s="2"/>
      <c r="C380" s="2"/>
      <c r="D380" s="2"/>
      <c r="E380" s="2"/>
      <c r="F380" s="2"/>
      <c r="G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X380" s="3"/>
    </row>
    <row r="381" spans="1:24">
      <c r="A381" s="3"/>
      <c r="B381" s="2"/>
      <c r="C381" s="2"/>
      <c r="D381" s="2"/>
      <c r="E381" s="2"/>
      <c r="F381" s="2"/>
      <c r="G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X381" s="3"/>
    </row>
    <row r="382" spans="1:24">
      <c r="A382" s="3"/>
      <c r="B382" s="2"/>
      <c r="C382" s="2"/>
      <c r="D382" s="2"/>
      <c r="E382" s="2"/>
      <c r="F382" s="2"/>
      <c r="G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X382" s="3"/>
    </row>
    <row r="383" spans="1:24">
      <c r="A383" s="3"/>
      <c r="B383" s="2"/>
      <c r="C383" s="2"/>
      <c r="D383" s="2"/>
      <c r="E383" s="2"/>
      <c r="F383" s="2"/>
      <c r="G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X383" s="3"/>
    </row>
    <row r="384" spans="1:24">
      <c r="A384" s="3"/>
      <c r="B384" s="2"/>
      <c r="C384" s="2"/>
      <c r="D384" s="2"/>
      <c r="E384" s="2"/>
      <c r="F384" s="2"/>
      <c r="G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X384" s="3"/>
    </row>
    <row r="385" spans="1:24">
      <c r="A385" s="3"/>
      <c r="B385" s="2"/>
      <c r="C385" s="2"/>
      <c r="D385" s="2"/>
      <c r="E385" s="2"/>
      <c r="F385" s="2"/>
      <c r="G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X385" s="3"/>
    </row>
    <row r="386" spans="1:24">
      <c r="A386" s="3"/>
      <c r="B386" s="2"/>
      <c r="C386" s="2"/>
      <c r="D386" s="2"/>
      <c r="E386" s="2"/>
      <c r="F386" s="2"/>
      <c r="G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X386" s="3"/>
    </row>
    <row r="387" spans="1:24">
      <c r="A387" s="3"/>
      <c r="B387" s="2"/>
      <c r="C387" s="2"/>
      <c r="D387" s="2"/>
      <c r="E387" s="2"/>
      <c r="F387" s="2"/>
      <c r="G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X387" s="3"/>
    </row>
    <row r="388" spans="1:24">
      <c r="A388" s="3"/>
      <c r="B388" s="2"/>
      <c r="C388" s="2"/>
      <c r="D388" s="2"/>
      <c r="E388" s="2"/>
      <c r="F388" s="2"/>
      <c r="G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X388" s="3"/>
    </row>
    <row r="389" spans="1:24">
      <c r="A389" s="3"/>
      <c r="B389" s="2"/>
      <c r="C389" s="2"/>
      <c r="D389" s="2"/>
      <c r="E389" s="2"/>
      <c r="F389" s="2"/>
      <c r="G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X389" s="3"/>
    </row>
    <row r="390" spans="1:24">
      <c r="A390" s="3"/>
      <c r="B390" s="2"/>
      <c r="C390" s="2"/>
      <c r="D390" s="2"/>
      <c r="E390" s="2"/>
      <c r="F390" s="2"/>
      <c r="G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X390" s="3"/>
    </row>
    <row r="391" spans="1:24">
      <c r="A391" s="3"/>
      <c r="B391" s="2"/>
      <c r="C391" s="2"/>
      <c r="D391" s="2"/>
      <c r="E391" s="2"/>
      <c r="F391" s="2"/>
      <c r="G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X391" s="3"/>
    </row>
    <row r="392" spans="1:24">
      <c r="A392" s="3"/>
      <c r="B392" s="2"/>
      <c r="C392" s="2"/>
      <c r="D392" s="2"/>
      <c r="E392" s="2"/>
      <c r="F392" s="2"/>
      <c r="G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X392" s="3"/>
    </row>
    <row r="393" spans="1:24">
      <c r="A393" s="3"/>
      <c r="B393" s="2"/>
      <c r="C393" s="2"/>
      <c r="D393" s="2"/>
      <c r="E393" s="2"/>
      <c r="F393" s="2"/>
      <c r="G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X393" s="3"/>
    </row>
    <row r="394" spans="1:24">
      <c r="A394" s="3"/>
      <c r="B394" s="2"/>
      <c r="C394" s="2"/>
      <c r="D394" s="2"/>
      <c r="E394" s="2"/>
      <c r="F394" s="2"/>
      <c r="G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X394" s="3"/>
    </row>
    <row r="395" spans="1:24">
      <c r="A395" s="3"/>
      <c r="B395" s="2"/>
      <c r="C395" s="2"/>
      <c r="D395" s="2"/>
      <c r="E395" s="2"/>
      <c r="F395" s="2"/>
      <c r="G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X395" s="3"/>
    </row>
    <row r="396" spans="1:24">
      <c r="A396" s="3"/>
      <c r="B396" s="2"/>
      <c r="C396" s="2"/>
      <c r="D396" s="2"/>
      <c r="E396" s="2"/>
      <c r="F396" s="2"/>
      <c r="G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X396" s="3"/>
    </row>
    <row r="397" spans="1:24">
      <c r="A397" s="3"/>
      <c r="B397" s="2"/>
      <c r="C397" s="2"/>
      <c r="D397" s="2"/>
      <c r="E397" s="2"/>
      <c r="F397" s="2"/>
      <c r="G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X397" s="3"/>
    </row>
    <row r="398" spans="1:24">
      <c r="A398" s="3"/>
      <c r="B398" s="2"/>
      <c r="C398" s="2"/>
      <c r="D398" s="2"/>
      <c r="E398" s="2"/>
      <c r="F398" s="2"/>
      <c r="G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X398" s="3"/>
    </row>
    <row r="399" spans="1:24">
      <c r="A399" s="3"/>
      <c r="B399" s="2"/>
      <c r="C399" s="2"/>
      <c r="D399" s="2"/>
      <c r="E399" s="2"/>
      <c r="F399" s="2"/>
      <c r="G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X399" s="3"/>
    </row>
    <row r="400" spans="1:24">
      <c r="A400" s="3"/>
      <c r="B400" s="2"/>
      <c r="C400" s="2"/>
      <c r="D400" s="2"/>
      <c r="E400" s="2"/>
      <c r="F400" s="2"/>
      <c r="G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X400" s="3"/>
    </row>
    <row r="401" spans="1:24">
      <c r="A401" s="3"/>
      <c r="B401" s="2"/>
      <c r="C401" s="2"/>
      <c r="D401" s="2"/>
      <c r="E401" s="2"/>
      <c r="F401" s="2"/>
      <c r="G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X401" s="3"/>
    </row>
    <row r="402" spans="1:24">
      <c r="A402" s="3"/>
      <c r="B402" s="2"/>
      <c r="C402" s="2"/>
      <c r="D402" s="2"/>
      <c r="E402" s="2"/>
      <c r="F402" s="2"/>
      <c r="G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X402" s="3"/>
    </row>
    <row r="403" spans="1:24">
      <c r="A403" s="3"/>
      <c r="B403" s="2"/>
      <c r="C403" s="2"/>
      <c r="D403" s="2"/>
      <c r="E403" s="2"/>
      <c r="F403" s="2"/>
      <c r="G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X403" s="3"/>
    </row>
    <row r="404" spans="1:24">
      <c r="A404" s="3"/>
      <c r="B404" s="2"/>
      <c r="C404" s="2"/>
      <c r="D404" s="2"/>
      <c r="E404" s="2"/>
      <c r="F404" s="2"/>
      <c r="G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X404" s="3"/>
    </row>
    <row r="405" spans="1:24">
      <c r="A405" s="3"/>
      <c r="B405" s="2"/>
      <c r="C405" s="2"/>
      <c r="D405" s="2"/>
      <c r="E405" s="2"/>
      <c r="F405" s="2"/>
      <c r="G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X405" s="3"/>
    </row>
    <row r="406" spans="1:24">
      <c r="A406" s="3"/>
      <c r="B406" s="2"/>
      <c r="C406" s="2"/>
      <c r="D406" s="2"/>
      <c r="E406" s="2"/>
      <c r="F406" s="2"/>
      <c r="G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X406" s="3"/>
    </row>
    <row r="407" spans="1:24">
      <c r="A407" s="3"/>
      <c r="B407" s="2"/>
      <c r="C407" s="2"/>
      <c r="D407" s="2"/>
      <c r="E407" s="2"/>
      <c r="F407" s="2"/>
      <c r="G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X407" s="3"/>
    </row>
    <row r="408" spans="1:24">
      <c r="A408" s="3"/>
      <c r="B408" s="2"/>
      <c r="C408" s="2"/>
      <c r="D408" s="2"/>
      <c r="E408" s="2"/>
      <c r="F408" s="2"/>
      <c r="G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X408" s="3"/>
    </row>
    <row r="409" spans="1:24">
      <c r="A409" s="3"/>
      <c r="B409" s="2"/>
      <c r="C409" s="2"/>
      <c r="D409" s="2"/>
      <c r="E409" s="2"/>
      <c r="F409" s="2"/>
      <c r="G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X409" s="3"/>
    </row>
    <row r="410" spans="1:24">
      <c r="A410" s="3"/>
      <c r="B410" s="2"/>
      <c r="C410" s="2"/>
      <c r="D410" s="2"/>
      <c r="E410" s="2"/>
      <c r="F410" s="2"/>
      <c r="G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X410" s="3"/>
    </row>
    <row r="411" spans="1:24">
      <c r="A411" s="3"/>
      <c r="B411" s="2"/>
      <c r="C411" s="2"/>
      <c r="D411" s="2"/>
      <c r="E411" s="2"/>
      <c r="F411" s="2"/>
      <c r="G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X411" s="3"/>
    </row>
    <row r="412" spans="1:24">
      <c r="A412" s="3"/>
      <c r="B412" s="2"/>
      <c r="C412" s="2"/>
      <c r="D412" s="2"/>
      <c r="E412" s="2"/>
      <c r="F412" s="2"/>
      <c r="G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X412" s="3"/>
    </row>
    <row r="413" spans="1:24">
      <c r="A413" s="3"/>
      <c r="B413" s="2"/>
      <c r="C413" s="2"/>
      <c r="D413" s="2"/>
      <c r="E413" s="2"/>
      <c r="F413" s="2"/>
      <c r="G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X413" s="3"/>
    </row>
    <row r="414" spans="1:24">
      <c r="A414" s="3"/>
      <c r="B414" s="2"/>
      <c r="C414" s="2"/>
      <c r="D414" s="2"/>
      <c r="E414" s="2"/>
      <c r="F414" s="2"/>
      <c r="G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X414" s="3"/>
    </row>
    <row r="415" spans="1:24">
      <c r="A415" s="3"/>
      <c r="B415" s="2"/>
      <c r="C415" s="2"/>
      <c r="D415" s="2"/>
      <c r="E415" s="2"/>
      <c r="F415" s="2"/>
      <c r="G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X415" s="3"/>
    </row>
    <row r="416" spans="1:24">
      <c r="A416" s="3"/>
      <c r="B416" s="2"/>
      <c r="C416" s="2"/>
      <c r="D416" s="2"/>
      <c r="E416" s="2"/>
      <c r="F416" s="2"/>
      <c r="G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X416" s="3"/>
    </row>
    <row r="417" spans="1:24">
      <c r="A417" s="3"/>
      <c r="B417" s="2"/>
      <c r="C417" s="2"/>
      <c r="D417" s="2"/>
      <c r="E417" s="2"/>
      <c r="F417" s="2"/>
      <c r="G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X417" s="3"/>
    </row>
    <row r="418" spans="1:24">
      <c r="A418" s="3"/>
      <c r="B418" s="2"/>
      <c r="C418" s="2"/>
      <c r="D418" s="2"/>
      <c r="E418" s="2"/>
      <c r="F418" s="2"/>
      <c r="G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X418" s="3"/>
    </row>
    <row r="419" spans="1:24">
      <c r="A419" s="3"/>
      <c r="B419" s="2"/>
      <c r="C419" s="2"/>
      <c r="D419" s="2"/>
      <c r="E419" s="2"/>
      <c r="F419" s="2"/>
      <c r="G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X419" s="3"/>
    </row>
    <row r="420" spans="1:24">
      <c r="A420" s="3"/>
      <c r="B420" s="2"/>
      <c r="C420" s="2"/>
      <c r="D420" s="2"/>
      <c r="E420" s="2"/>
      <c r="F420" s="2"/>
      <c r="G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X420" s="3"/>
    </row>
    <row r="421" spans="1:24">
      <c r="A421" s="3"/>
      <c r="B421" s="2"/>
      <c r="C421" s="2"/>
      <c r="D421" s="2"/>
      <c r="E421" s="2"/>
      <c r="F421" s="2"/>
      <c r="G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X421" s="3"/>
    </row>
    <row r="422" spans="1:24">
      <c r="A422" s="3"/>
      <c r="B422" s="2"/>
      <c r="C422" s="2"/>
      <c r="D422" s="2"/>
      <c r="E422" s="2"/>
      <c r="F422" s="2"/>
      <c r="G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X422" s="3"/>
    </row>
    <row r="423" spans="1:24">
      <c r="A423" s="3"/>
      <c r="B423" s="2"/>
      <c r="C423" s="2"/>
      <c r="D423" s="2"/>
      <c r="E423" s="2"/>
      <c r="F423" s="2"/>
      <c r="G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X423" s="3"/>
    </row>
    <row r="424" spans="1:24">
      <c r="A424" s="3"/>
      <c r="B424" s="2"/>
      <c r="C424" s="2"/>
      <c r="D424" s="2"/>
      <c r="E424" s="2"/>
      <c r="F424" s="2"/>
      <c r="G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X424" s="3"/>
    </row>
    <row r="425" spans="1:24">
      <c r="A425" s="3"/>
      <c r="B425" s="2"/>
      <c r="C425" s="2"/>
      <c r="D425" s="2"/>
      <c r="E425" s="2"/>
      <c r="F425" s="2"/>
      <c r="G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X425" s="3"/>
    </row>
    <row r="426" spans="1:24">
      <c r="A426" s="3"/>
      <c r="B426" s="2"/>
      <c r="C426" s="2"/>
      <c r="D426" s="2"/>
      <c r="E426" s="2"/>
      <c r="F426" s="2"/>
      <c r="G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X426" s="3"/>
    </row>
    <row r="427" spans="1:24">
      <c r="A427" s="3"/>
      <c r="B427" s="2"/>
      <c r="C427" s="2"/>
      <c r="D427" s="2"/>
      <c r="E427" s="2"/>
      <c r="F427" s="2"/>
      <c r="G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X427" s="3"/>
    </row>
    <row r="428" spans="1:24">
      <c r="A428" s="3"/>
      <c r="B428" s="2"/>
      <c r="C428" s="2"/>
      <c r="D428" s="2"/>
      <c r="E428" s="2"/>
      <c r="F428" s="2"/>
      <c r="G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X428" s="3"/>
    </row>
    <row r="429" spans="1:24">
      <c r="A429" s="3"/>
      <c r="B429" s="2"/>
      <c r="C429" s="2"/>
      <c r="D429" s="2"/>
      <c r="E429" s="2"/>
      <c r="F429" s="2"/>
      <c r="G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X429" s="3"/>
    </row>
    <row r="430" spans="1:24">
      <c r="A430" s="3"/>
      <c r="B430" s="2"/>
      <c r="C430" s="2"/>
      <c r="D430" s="2"/>
      <c r="E430" s="2"/>
      <c r="F430" s="2"/>
      <c r="G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X430" s="3"/>
    </row>
    <row r="431" spans="1:24">
      <c r="A431" s="3"/>
      <c r="B431" s="2"/>
      <c r="C431" s="2"/>
      <c r="D431" s="2"/>
      <c r="E431" s="2"/>
      <c r="F431" s="2"/>
      <c r="G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X431" s="3"/>
    </row>
    <row r="432" spans="1:24">
      <c r="A432" s="3"/>
      <c r="B432" s="2"/>
      <c r="C432" s="2"/>
      <c r="D432" s="2"/>
      <c r="E432" s="2"/>
      <c r="F432" s="2"/>
      <c r="G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X432" s="3"/>
    </row>
    <row r="433" spans="1:24">
      <c r="A433" s="3"/>
      <c r="B433" s="2"/>
      <c r="C433" s="2"/>
      <c r="D433" s="2"/>
      <c r="E433" s="2"/>
      <c r="F433" s="2"/>
      <c r="G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X433" s="3"/>
    </row>
    <row r="434" spans="1:24">
      <c r="A434" s="3"/>
      <c r="B434" s="2"/>
      <c r="C434" s="2"/>
      <c r="D434" s="2"/>
      <c r="E434" s="2"/>
      <c r="F434" s="2"/>
      <c r="G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X434" s="3"/>
    </row>
    <row r="435" spans="1:24">
      <c r="A435" s="3"/>
      <c r="B435" s="2"/>
      <c r="C435" s="2"/>
      <c r="D435" s="2"/>
      <c r="E435" s="2"/>
      <c r="F435" s="2"/>
      <c r="G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X435" s="3"/>
    </row>
    <row r="436" spans="1:24">
      <c r="A436" s="3"/>
      <c r="B436" s="2"/>
      <c r="C436" s="2"/>
      <c r="D436" s="2"/>
      <c r="E436" s="2"/>
      <c r="F436" s="2"/>
      <c r="G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X436" s="3"/>
    </row>
    <row r="437" spans="1:24">
      <c r="A437" s="3"/>
      <c r="B437" s="2"/>
      <c r="C437" s="2"/>
      <c r="D437" s="2"/>
      <c r="E437" s="2"/>
      <c r="F437" s="2"/>
      <c r="G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X437" s="3"/>
    </row>
    <row r="438" spans="1:24">
      <c r="A438" s="3"/>
      <c r="B438" s="2"/>
      <c r="C438" s="2"/>
      <c r="D438" s="2"/>
      <c r="E438" s="2"/>
      <c r="F438" s="2"/>
      <c r="G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X438" s="3"/>
    </row>
    <row r="439" spans="1:24">
      <c r="A439" s="3"/>
      <c r="B439" s="2"/>
      <c r="C439" s="2"/>
      <c r="D439" s="2"/>
      <c r="E439" s="2"/>
      <c r="F439" s="2"/>
      <c r="G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X439" s="3"/>
    </row>
    <row r="440" spans="1:24">
      <c r="A440" s="3"/>
      <c r="B440" s="2"/>
      <c r="C440" s="2"/>
      <c r="D440" s="2"/>
      <c r="E440" s="2"/>
      <c r="F440" s="2"/>
      <c r="G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X440" s="3"/>
    </row>
    <row r="441" spans="1:24">
      <c r="A441" s="3"/>
      <c r="B441" s="2"/>
      <c r="C441" s="2"/>
      <c r="D441" s="2"/>
      <c r="E441" s="2"/>
      <c r="F441" s="2"/>
      <c r="G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X441" s="3"/>
    </row>
    <row r="442" spans="1:24">
      <c r="A442" s="3"/>
      <c r="B442" s="2"/>
      <c r="C442" s="2"/>
      <c r="D442" s="2"/>
      <c r="E442" s="2"/>
      <c r="F442" s="2"/>
      <c r="G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X442" s="3"/>
    </row>
    <row r="443" spans="1:24">
      <c r="A443" s="3"/>
      <c r="B443" s="2"/>
      <c r="C443" s="2"/>
      <c r="D443" s="2"/>
      <c r="E443" s="2"/>
      <c r="F443" s="2"/>
      <c r="G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X443" s="3"/>
    </row>
    <row r="444" spans="1:24">
      <c r="A444" s="3"/>
      <c r="B444" s="2"/>
      <c r="C444" s="2"/>
      <c r="D444" s="2"/>
      <c r="E444" s="2"/>
      <c r="F444" s="2"/>
      <c r="G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X444" s="3"/>
    </row>
    <row r="445" spans="1:24">
      <c r="A445" s="3"/>
      <c r="B445" s="2"/>
      <c r="C445" s="2"/>
      <c r="D445" s="2"/>
      <c r="E445" s="2"/>
      <c r="F445" s="2"/>
      <c r="G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X445" s="3"/>
    </row>
    <row r="446" spans="1:24">
      <c r="A446" s="3"/>
      <c r="B446" s="2"/>
      <c r="C446" s="2"/>
      <c r="D446" s="2"/>
      <c r="E446" s="2"/>
      <c r="F446" s="2"/>
      <c r="G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X446" s="3"/>
    </row>
    <row r="447" spans="1:24">
      <c r="A447" s="3"/>
      <c r="B447" s="2"/>
      <c r="C447" s="2"/>
      <c r="D447" s="2"/>
      <c r="E447" s="2"/>
      <c r="F447" s="2"/>
      <c r="G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X447" s="3"/>
    </row>
    <row r="448" spans="1:24">
      <c r="A448" s="3"/>
      <c r="B448" s="2"/>
      <c r="C448" s="2"/>
      <c r="D448" s="2"/>
      <c r="E448" s="2"/>
      <c r="F448" s="2"/>
      <c r="G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X448" s="3"/>
    </row>
    <row r="449" spans="1:24">
      <c r="A449" s="3"/>
      <c r="B449" s="2"/>
      <c r="C449" s="2"/>
      <c r="D449" s="2"/>
      <c r="E449" s="2"/>
      <c r="F449" s="2"/>
      <c r="G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X449" s="3"/>
    </row>
    <row r="450" spans="1:24">
      <c r="A450" s="3"/>
      <c r="B450" s="2"/>
      <c r="C450" s="2"/>
      <c r="D450" s="2"/>
      <c r="E450" s="2"/>
      <c r="F450" s="2"/>
      <c r="G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X450" s="3"/>
    </row>
    <row r="451" spans="1:24">
      <c r="A451" s="3"/>
      <c r="B451" s="2"/>
      <c r="C451" s="2"/>
      <c r="D451" s="2"/>
      <c r="E451" s="2"/>
      <c r="F451" s="2"/>
      <c r="G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X451" s="3"/>
    </row>
    <row r="452" spans="1:24">
      <c r="A452" s="3"/>
      <c r="B452" s="2"/>
      <c r="C452" s="2"/>
      <c r="D452" s="2"/>
      <c r="E452" s="2"/>
      <c r="F452" s="2"/>
      <c r="G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X452" s="3"/>
    </row>
    <row r="453" spans="1:24">
      <c r="A453" s="3"/>
      <c r="B453" s="2"/>
      <c r="C453" s="2"/>
      <c r="D453" s="2"/>
      <c r="E453" s="2"/>
      <c r="F453" s="2"/>
      <c r="G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X453" s="3"/>
    </row>
    <row r="454" spans="1:24">
      <c r="A454" s="3"/>
      <c r="B454" s="2"/>
      <c r="C454" s="2"/>
      <c r="D454" s="2"/>
      <c r="E454" s="2"/>
      <c r="F454" s="2"/>
      <c r="G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X454" s="3"/>
    </row>
    <row r="455" spans="1:24">
      <c r="A455" s="3"/>
      <c r="B455" s="2"/>
      <c r="C455" s="2"/>
      <c r="D455" s="2"/>
      <c r="E455" s="2"/>
      <c r="F455" s="2"/>
      <c r="G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X455" s="3"/>
    </row>
    <row r="456" spans="1:24">
      <c r="A456" s="3"/>
      <c r="B456" s="2"/>
      <c r="C456" s="2"/>
      <c r="D456" s="2"/>
      <c r="E456" s="2"/>
      <c r="F456" s="2"/>
      <c r="G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X456" s="3"/>
    </row>
    <row r="457" spans="1:24">
      <c r="A457" s="3"/>
      <c r="B457" s="2"/>
      <c r="C457" s="2"/>
      <c r="D457" s="2"/>
      <c r="E457" s="2"/>
      <c r="F457" s="2"/>
      <c r="G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X457" s="3"/>
    </row>
    <row r="458" spans="1:24">
      <c r="A458" s="3"/>
      <c r="B458" s="2"/>
      <c r="C458" s="2"/>
      <c r="D458" s="2"/>
      <c r="E458" s="2"/>
      <c r="F458" s="2"/>
      <c r="G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X458" s="3"/>
    </row>
    <row r="459" spans="1:24">
      <c r="A459" s="3"/>
      <c r="B459" s="2"/>
      <c r="C459" s="2"/>
      <c r="D459" s="2"/>
      <c r="E459" s="2"/>
      <c r="F459" s="2"/>
      <c r="G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X459" s="3"/>
    </row>
    <row r="460" spans="1:24">
      <c r="A460" s="3"/>
      <c r="B460" s="2"/>
      <c r="C460" s="2"/>
      <c r="D460" s="2"/>
      <c r="E460" s="2"/>
      <c r="F460" s="2"/>
      <c r="G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X460" s="3"/>
    </row>
    <row r="461" spans="1:24">
      <c r="A461" s="3"/>
      <c r="B461" s="2"/>
      <c r="C461" s="2"/>
      <c r="D461" s="2"/>
      <c r="E461" s="2"/>
      <c r="F461" s="2"/>
      <c r="G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X461" s="3"/>
    </row>
    <row r="462" spans="1:24">
      <c r="A462" s="3"/>
      <c r="B462" s="2"/>
      <c r="C462" s="2"/>
      <c r="D462" s="2"/>
      <c r="E462" s="2"/>
      <c r="F462" s="2"/>
      <c r="G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X462" s="3"/>
    </row>
    <row r="463" spans="1:24">
      <c r="A463" s="3"/>
      <c r="B463" s="2"/>
      <c r="C463" s="2"/>
      <c r="D463" s="2"/>
      <c r="E463" s="2"/>
      <c r="F463" s="2"/>
      <c r="G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X463" s="3"/>
    </row>
    <row r="464" spans="1:24">
      <c r="A464" s="3"/>
      <c r="B464" s="2"/>
      <c r="C464" s="2"/>
      <c r="D464" s="2"/>
      <c r="E464" s="2"/>
      <c r="F464" s="2"/>
      <c r="G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X464" s="3"/>
    </row>
    <row r="465" spans="1:24">
      <c r="A465" s="3"/>
      <c r="B465" s="2"/>
      <c r="C465" s="2"/>
      <c r="D465" s="2"/>
      <c r="E465" s="2"/>
      <c r="F465" s="2"/>
      <c r="G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X465" s="3"/>
    </row>
    <row r="466" spans="1:24">
      <c r="A466" s="3"/>
      <c r="B466" s="2"/>
      <c r="C466" s="2"/>
      <c r="D466" s="2"/>
      <c r="E466" s="2"/>
      <c r="F466" s="2"/>
      <c r="G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X466" s="3"/>
    </row>
    <row r="467" spans="1:24">
      <c r="A467" s="3"/>
      <c r="B467" s="2"/>
      <c r="C467" s="2"/>
      <c r="D467" s="2"/>
      <c r="E467" s="2"/>
      <c r="F467" s="2"/>
      <c r="G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X467" s="3"/>
    </row>
    <row r="468" spans="1:24">
      <c r="A468" s="3"/>
      <c r="B468" s="2"/>
      <c r="C468" s="2"/>
      <c r="D468" s="2"/>
      <c r="E468" s="2"/>
      <c r="F468" s="2"/>
      <c r="G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X468" s="3"/>
    </row>
    <row r="469" spans="1:24">
      <c r="A469" s="3"/>
      <c r="B469" s="2"/>
      <c r="C469" s="2"/>
      <c r="D469" s="2"/>
      <c r="E469" s="2"/>
      <c r="F469" s="2"/>
      <c r="G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X469" s="3"/>
    </row>
    <row r="470" spans="1:24">
      <c r="A470" s="3"/>
      <c r="B470" s="2"/>
      <c r="C470" s="2"/>
      <c r="D470" s="2"/>
      <c r="E470" s="2"/>
      <c r="F470" s="2"/>
      <c r="G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X470" s="3"/>
    </row>
    <row r="471" spans="1:24">
      <c r="A471" s="3"/>
      <c r="B471" s="2"/>
      <c r="C471" s="2"/>
      <c r="D471" s="2"/>
      <c r="E471" s="2"/>
      <c r="F471" s="2"/>
      <c r="G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X471" s="3"/>
    </row>
    <row r="472" spans="1:24">
      <c r="A472" s="3"/>
      <c r="B472" s="2"/>
      <c r="C472" s="2"/>
      <c r="D472" s="2"/>
      <c r="E472" s="2"/>
      <c r="F472" s="2"/>
      <c r="G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X472" s="3"/>
    </row>
    <row r="473" spans="1:24">
      <c r="A473" s="3"/>
      <c r="B473" s="2"/>
      <c r="C473" s="2"/>
      <c r="D473" s="2"/>
      <c r="E473" s="2"/>
      <c r="F473" s="2"/>
      <c r="G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X473" s="3"/>
    </row>
    <row r="474" spans="1:24">
      <c r="A474" s="3"/>
      <c r="B474" s="2"/>
      <c r="C474" s="2"/>
      <c r="D474" s="2"/>
      <c r="E474" s="2"/>
      <c r="F474" s="2"/>
      <c r="G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X474" s="3"/>
    </row>
    <row r="475" spans="1:24">
      <c r="A475" s="3"/>
      <c r="B475" s="2"/>
      <c r="C475" s="2"/>
      <c r="D475" s="2"/>
      <c r="E475" s="2"/>
      <c r="F475" s="2"/>
      <c r="G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X475" s="3"/>
    </row>
    <row r="476" spans="1:24">
      <c r="A476" s="3"/>
      <c r="B476" s="2"/>
      <c r="C476" s="2"/>
      <c r="D476" s="2"/>
      <c r="E476" s="2"/>
      <c r="F476" s="2"/>
      <c r="G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X476" s="3"/>
    </row>
    <row r="477" spans="1:24">
      <c r="A477" s="3"/>
      <c r="B477" s="2"/>
      <c r="C477" s="2"/>
      <c r="D477" s="2"/>
      <c r="E477" s="2"/>
      <c r="F477" s="2"/>
      <c r="G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X477" s="3"/>
    </row>
    <row r="478" spans="1:24">
      <c r="A478" s="3"/>
      <c r="B478" s="2"/>
      <c r="C478" s="2"/>
      <c r="D478" s="2"/>
      <c r="E478" s="2"/>
      <c r="F478" s="2"/>
      <c r="G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X478" s="3"/>
    </row>
    <row r="479" spans="1:24">
      <c r="A479" s="3"/>
      <c r="B479" s="2"/>
      <c r="C479" s="2"/>
      <c r="D479" s="2"/>
      <c r="E479" s="2"/>
      <c r="F479" s="2"/>
      <c r="G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X479" s="3"/>
    </row>
    <row r="480" spans="1:24">
      <c r="A480" s="3"/>
      <c r="B480" s="2"/>
      <c r="C480" s="2"/>
      <c r="D480" s="2"/>
      <c r="E480" s="2"/>
      <c r="F480" s="2"/>
      <c r="G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X480" s="3"/>
    </row>
    <row r="481" spans="1:24">
      <c r="A481" s="3"/>
      <c r="B481" s="2"/>
      <c r="C481" s="2"/>
      <c r="D481" s="2"/>
      <c r="E481" s="2"/>
      <c r="F481" s="2"/>
      <c r="G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X481" s="3"/>
    </row>
    <row r="482" spans="1:24">
      <c r="A482" s="3"/>
      <c r="B482" s="2"/>
      <c r="C482" s="2"/>
      <c r="D482" s="2"/>
      <c r="E482" s="2"/>
      <c r="F482" s="2"/>
      <c r="G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X482" s="3"/>
    </row>
    <row r="483" spans="1:24">
      <c r="A483" s="3"/>
      <c r="B483" s="2"/>
      <c r="C483" s="2"/>
      <c r="D483" s="2"/>
      <c r="E483" s="2"/>
      <c r="F483" s="2"/>
      <c r="G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X483" s="3"/>
    </row>
    <row r="484" spans="1:24">
      <c r="A484" s="3"/>
      <c r="B484" s="2"/>
      <c r="C484" s="2"/>
      <c r="D484" s="2"/>
      <c r="E484" s="2"/>
      <c r="F484" s="2"/>
      <c r="G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X484" s="3"/>
    </row>
    <row r="485" spans="1:24">
      <c r="A485" s="3"/>
      <c r="B485" s="2"/>
      <c r="C485" s="2"/>
      <c r="D485" s="2"/>
      <c r="E485" s="2"/>
      <c r="F485" s="2"/>
      <c r="G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X485" s="3"/>
    </row>
    <row r="486" spans="1:24">
      <c r="A486" s="3"/>
      <c r="B486" s="2"/>
      <c r="C486" s="2"/>
      <c r="D486" s="2"/>
      <c r="E486" s="2"/>
      <c r="F486" s="2"/>
      <c r="G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X486" s="3"/>
    </row>
    <row r="487" spans="1:24">
      <c r="A487" s="3"/>
      <c r="B487" s="2"/>
      <c r="C487" s="2"/>
      <c r="D487" s="2"/>
      <c r="E487" s="2"/>
      <c r="F487" s="2"/>
      <c r="G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X487" s="3"/>
    </row>
    <row r="488" spans="1:24">
      <c r="A488" s="3"/>
      <c r="B488" s="2"/>
      <c r="C488" s="2"/>
      <c r="D488" s="2"/>
      <c r="E488" s="2"/>
      <c r="F488" s="2"/>
      <c r="G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X488" s="3"/>
    </row>
    <row r="489" spans="1:24">
      <c r="A489" s="3"/>
      <c r="B489" s="2"/>
      <c r="C489" s="2"/>
      <c r="D489" s="2"/>
      <c r="E489" s="2"/>
      <c r="F489" s="2"/>
      <c r="G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X489" s="3"/>
    </row>
    <row r="490" spans="1:24">
      <c r="A490" s="3"/>
      <c r="B490" s="2"/>
      <c r="C490" s="2"/>
      <c r="D490" s="2"/>
      <c r="E490" s="2"/>
      <c r="F490" s="2"/>
      <c r="G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X490" s="3"/>
    </row>
    <row r="491" spans="1:24">
      <c r="A491" s="3"/>
      <c r="B491" s="2"/>
      <c r="C491" s="2"/>
      <c r="D491" s="2"/>
      <c r="E491" s="2"/>
      <c r="F491" s="2"/>
      <c r="G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X491" s="3"/>
    </row>
    <row r="492" spans="1:24">
      <c r="A492" s="3"/>
      <c r="B492" s="2"/>
      <c r="C492" s="2"/>
      <c r="D492" s="2"/>
      <c r="E492" s="2"/>
      <c r="F492" s="2"/>
      <c r="G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X492" s="3"/>
    </row>
    <row r="493" spans="1:24">
      <c r="A493" s="3"/>
      <c r="B493" s="2"/>
      <c r="C493" s="2"/>
      <c r="D493" s="2"/>
      <c r="E493" s="2"/>
      <c r="F493" s="2"/>
      <c r="G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X493" s="3"/>
    </row>
    <row r="494" spans="1:24">
      <c r="A494" s="3"/>
      <c r="B494" s="2"/>
      <c r="C494" s="2"/>
      <c r="D494" s="2"/>
      <c r="E494" s="2"/>
      <c r="F494" s="2"/>
      <c r="G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X494" s="3"/>
    </row>
    <row r="495" spans="1:24">
      <c r="A495" s="3"/>
      <c r="B495" s="2"/>
      <c r="C495" s="2"/>
      <c r="D495" s="2"/>
      <c r="E495" s="2"/>
      <c r="F495" s="2"/>
      <c r="G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X495" s="3"/>
    </row>
    <row r="496" spans="1:24">
      <c r="A496" s="3"/>
      <c r="B496" s="2"/>
      <c r="C496" s="2"/>
      <c r="D496" s="2"/>
      <c r="E496" s="2"/>
      <c r="F496" s="2"/>
      <c r="G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X496" s="3"/>
    </row>
    <row r="497" spans="1:24">
      <c r="A497" s="3"/>
      <c r="B497" s="2"/>
      <c r="C497" s="2"/>
      <c r="D497" s="2"/>
      <c r="E497" s="2"/>
      <c r="F497" s="2"/>
      <c r="G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X497" s="3"/>
    </row>
    <row r="498" spans="1:24">
      <c r="A498" s="3"/>
      <c r="B498" s="2"/>
      <c r="C498" s="2"/>
      <c r="D498" s="2"/>
      <c r="E498" s="2"/>
      <c r="F498" s="2"/>
      <c r="G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X498" s="3"/>
    </row>
    <row r="499" spans="1:24">
      <c r="A499" s="3"/>
      <c r="B499" s="2"/>
      <c r="C499" s="2"/>
      <c r="D499" s="2"/>
      <c r="E499" s="2"/>
      <c r="F499" s="2"/>
      <c r="G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X499" s="3"/>
    </row>
  </sheetData>
  <mergeCells count="39">
    <mergeCell ref="W1:AF1"/>
    <mergeCell ref="W2:AD2"/>
    <mergeCell ref="AE2:AF2"/>
    <mergeCell ref="O3:Q3"/>
    <mergeCell ref="R3:U3"/>
    <mergeCell ref="Y4:Z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1:V5"/>
    <mergeCell ref="W4:W5"/>
    <mergeCell ref="X4:X5"/>
    <mergeCell ref="AA4:AA5"/>
    <mergeCell ref="AB4:AB5"/>
    <mergeCell ref="AC4:AC5"/>
    <mergeCell ref="AD4:AD5"/>
    <mergeCell ref="AE4:AE5"/>
    <mergeCell ref="AF4:AF5"/>
    <mergeCell ref="AG1:AG5"/>
    <mergeCell ref="AH1:AH5"/>
    <mergeCell ref="B1:N3"/>
    <mergeCell ref="O1:U2"/>
    <mergeCell ref="K4:L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2021-12-12T14:54:00Z</dcterms:created>
  <dcterms:modified xsi:type="dcterms:W3CDTF">2021-12-22T08:30:42Z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