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<sst xmlns="http://schemas.openxmlformats.org/spreadsheetml/2006/main" count="15">
  <si>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</si>
  <si>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</si>
  <si>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</si>
  <si>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</si>
  <si>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</si>
  <si>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</si>
  <si>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</si>
  <si>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</si>
  <si>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</si>
  <si>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</si>
  <si>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</si>
  <si>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</si>
  <si>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</si>
  <si>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</si>
  <si>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否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</si>
</sst>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2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</row>
        <row r="4">
          <cell r="AE4" t="str">
            <v>5T</v>
          </cell>
          <cell r="AF4" t="str">
            <v>成交量先随价格收缩逐级减少，然后随价格收缩放量</v>
          </cell>
          <cell r="AG4">
            <v>28.15</v>
          </cell>
          <cell r="AH4">
            <v>21.87</v>
          </cell>
          <cell r="AI4">
            <v>6.28</v>
          </cell>
          <cell r="AJ4">
            <v>26.2</v>
          </cell>
          <cell r="AK4">
            <v>24.68</v>
          </cell>
          <cell r="AL4">
            <v>32.49</v>
          </cell>
          <cell r="AM4">
            <v>152</v>
          </cell>
          <cell r="AN4">
            <v>200</v>
          </cell>
          <cell r="AO4">
            <v>4.13815789473685</v>
          </cell>
          <cell r="AP4">
            <v>0.0580152671755725</v>
          </cell>
          <cell r="AQ4">
            <v>0.240076335877863</v>
          </cell>
          <cell r="AR4">
            <v>150.88</v>
          </cell>
          <cell r="AS4" t="str">
            <v>不宜入场</v>
          </cell>
          <cell r="AT4">
            <v>44523</v>
          </cell>
          <cell r="AU4">
            <v>26.2</v>
          </cell>
          <cell r="AV4">
            <v>200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  <cell r="AG5">
            <v>35.48</v>
          </cell>
          <cell r="AH5">
            <v>31.36</v>
          </cell>
          <cell r="AI5">
            <v>4.12</v>
          </cell>
          <cell r="AJ5">
            <v>34.12</v>
          </cell>
          <cell r="AK5">
            <v>32.53</v>
          </cell>
          <cell r="AL5">
            <v>39.33</v>
          </cell>
          <cell r="AM5">
            <v>159</v>
          </cell>
          <cell r="AN5">
            <v>100</v>
          </cell>
          <cell r="AO5">
            <v>3.27672955974844</v>
          </cell>
          <cell r="AP5">
            <v>0.0466002344665884</v>
          </cell>
          <cell r="AQ5">
            <v>0.152696365767878</v>
          </cell>
          <cell r="AR5">
            <v>37.41</v>
          </cell>
          <cell r="AS5" t="str">
            <v>可以</v>
          </cell>
          <cell r="AT5">
            <v>44523</v>
          </cell>
          <cell r="AU5">
            <v>33.73</v>
          </cell>
          <cell r="AV5">
            <v>100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 t="e">
            <v>#DIV/0!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  <cell r="AG6">
            <v>36.21</v>
          </cell>
          <cell r="AH6">
            <v>27.35</v>
          </cell>
          <cell r="AI6">
            <v>8.86</v>
          </cell>
          <cell r="AJ6">
            <v>32.65</v>
          </cell>
          <cell r="AK6">
            <v>30.89</v>
          </cell>
          <cell r="AL6">
            <v>36.22</v>
          </cell>
          <cell r="AM6">
            <v>176</v>
          </cell>
          <cell r="AN6">
            <v>100</v>
          </cell>
          <cell r="AO6">
            <v>2.02840909090909</v>
          </cell>
          <cell r="AP6">
            <v>0.0539050535987748</v>
          </cell>
          <cell r="AQ6">
            <v>0.109341500765697</v>
          </cell>
          <cell r="AR6">
            <v>28.82</v>
          </cell>
          <cell r="AS6" t="str">
            <v>可以</v>
          </cell>
          <cell r="AT6">
            <v>44522</v>
          </cell>
          <cell r="AU6">
            <v>32.7</v>
          </cell>
          <cell r="AV6">
            <v>100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  <cell r="AB7" t="e">
            <v>#DIV/0!</v>
          </cell>
          <cell r="AC7" t="e">
            <v>#DIV/0!</v>
          </cell>
        </row>
        <row r="7">
          <cell r="AE7" t="str">
            <v>3T</v>
          </cell>
          <cell r="AF7" t="str">
            <v>由于价格收缩不明显，成交量收缩情况不予考虑</v>
          </cell>
          <cell r="AG7">
            <v>32.43</v>
          </cell>
          <cell r="AH7">
            <v>26.16</v>
          </cell>
          <cell r="AI7">
            <v>6.27</v>
          </cell>
          <cell r="AJ7">
            <v>30.66</v>
          </cell>
          <cell r="AK7">
            <v>29.35</v>
          </cell>
          <cell r="AL7">
            <v>38.71</v>
          </cell>
          <cell r="AM7">
            <v>131</v>
          </cell>
          <cell r="AN7">
            <v>200</v>
          </cell>
          <cell r="AO7">
            <v>6.14503816793894</v>
          </cell>
          <cell r="AP7">
            <v>0.042726679712981</v>
          </cell>
          <cell r="AQ7">
            <v>0.262557077625571</v>
          </cell>
          <cell r="AR7">
            <v>38.46</v>
          </cell>
          <cell r="AS7" t="str">
            <v>不宜入场</v>
          </cell>
          <cell r="AT7">
            <v>44524</v>
          </cell>
          <cell r="AU7">
            <v>30.54</v>
          </cell>
          <cell r="AV7">
            <v>100</v>
          </cell>
          <cell r="AW7">
            <v>5</v>
          </cell>
          <cell r="AX7">
            <v>0.06108</v>
          </cell>
          <cell r="AY7">
            <v>3059.06108</v>
          </cell>
          <cell r="AZ7">
            <v>124.06108</v>
          </cell>
          <cell r="BA7">
            <v>30.72</v>
          </cell>
          <cell r="BB7">
            <v>29.33</v>
          </cell>
          <cell r="BC7">
            <v>0.129496402877698</v>
          </cell>
          <cell r="BD7">
            <v>44525</v>
          </cell>
          <cell r="BE7">
            <v>30.15</v>
          </cell>
          <cell r="BF7">
            <v>100</v>
          </cell>
          <cell r="BG7">
            <v>5</v>
          </cell>
          <cell r="BH7">
            <v>3.075</v>
          </cell>
          <cell r="BI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  <cell r="G8">
            <v>23.2</v>
          </cell>
          <cell r="H8">
            <v>13.04</v>
          </cell>
          <cell r="I8">
            <v>26.64</v>
          </cell>
          <cell r="J8">
            <v>0.779141104294479</v>
          </cell>
          <cell r="K8">
            <v>0.129129129129129</v>
          </cell>
        </row>
        <row r="8">
          <cell r="M8">
            <v>18.5</v>
          </cell>
          <cell r="N8">
            <v>22.39</v>
          </cell>
          <cell r="O8">
            <v>18.85</v>
          </cell>
          <cell r="P8">
            <v>23.56</v>
          </cell>
          <cell r="Q8">
            <v>20.89</v>
          </cell>
        </row>
        <row r="8">
          <cell r="X8" t="str">
            <v>12w</v>
          </cell>
          <cell r="Y8">
            <v>0.305555555555556</v>
          </cell>
          <cell r="Z8">
            <v>0.158106297454221</v>
          </cell>
          <cell r="AA8">
            <v>0.113327674023769</v>
          </cell>
          <cell r="AB8" t="e">
            <v>#DIV/0!</v>
          </cell>
        </row>
        <row r="8">
          <cell r="AE8" t="str">
            <v>3T</v>
          </cell>
          <cell r="AF8" t="str">
            <v>成</v>
          </cell>
          <cell r="AG8">
            <v>25.19</v>
          </cell>
          <cell r="AH8">
            <v>17.73</v>
          </cell>
          <cell r="AI8">
            <v>7.46</v>
          </cell>
          <cell r="AJ8">
            <v>23.56</v>
          </cell>
          <cell r="AK8">
            <v>22.12</v>
          </cell>
          <cell r="AL8">
            <v>26.91</v>
          </cell>
          <cell r="AM8">
            <v>144</v>
          </cell>
          <cell r="AN8">
            <v>200</v>
          </cell>
          <cell r="AO8">
            <v>2.32638888888889</v>
          </cell>
          <cell r="AP8">
            <v>0.0611205432937181</v>
          </cell>
          <cell r="AQ8">
            <v>0.142190152801358</v>
          </cell>
          <cell r="AR8">
            <v>53.49</v>
          </cell>
          <cell r="AS8" t="str">
            <v>可以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  <cell r="G9">
            <v>21.52</v>
          </cell>
          <cell r="H9">
            <v>7.07</v>
          </cell>
          <cell r="I9">
            <v>29.28</v>
          </cell>
          <cell r="J9">
            <v>2.04384724186704</v>
          </cell>
          <cell r="K9">
            <v>0.265027322404372</v>
          </cell>
        </row>
        <row r="9">
          <cell r="M9">
            <v>18.34</v>
          </cell>
          <cell r="N9">
            <v>21.65</v>
          </cell>
          <cell r="O9">
            <v>18.61</v>
          </cell>
          <cell r="P9">
            <v>21.14</v>
          </cell>
          <cell r="Q9">
            <v>18.86</v>
          </cell>
        </row>
        <row r="9">
          <cell r="X9" t="str">
            <v>8w</v>
          </cell>
          <cell r="Y9">
            <v>0.373633879781421</v>
          </cell>
          <cell r="Z9">
            <v>0.140415704387991</v>
          </cell>
          <cell r="AA9">
            <v>0.107852412488174</v>
          </cell>
          <cell r="AB9" t="e">
            <v>#DIV/0!</v>
          </cell>
        </row>
        <row r="9">
          <cell r="AE9" t="str">
            <v>3T</v>
          </cell>
          <cell r="AF9" t="str">
            <v>成交量先随价格收缩逐级减少，然后随价格收缩放量</v>
          </cell>
        </row>
        <row r="9">
          <cell r="AM9">
            <v>0</v>
          </cell>
          <cell r="AN9" t="e">
            <v>#DIV/0!</v>
          </cell>
          <cell r="AO9" t="e">
            <v>#DIV/0!</v>
          </cell>
        </row>
        <row r="9">
          <cell r="AS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  <cell r="G10">
            <v>23.53</v>
          </cell>
          <cell r="H10">
            <v>7.25</v>
          </cell>
          <cell r="I10">
            <v>29.3</v>
          </cell>
          <cell r="J10">
            <v>2.24551724137931</v>
          </cell>
          <cell r="K10">
            <v>0.196928327645051</v>
          </cell>
        </row>
        <row r="10">
          <cell r="M10">
            <v>19.05</v>
          </cell>
          <cell r="N10">
            <v>22.91</v>
          </cell>
          <cell r="O10">
            <v>19.73</v>
          </cell>
          <cell r="P10">
            <v>25.5</v>
          </cell>
          <cell r="Q10">
            <v>23.12</v>
          </cell>
          <cell r="R10">
            <v>26.45</v>
          </cell>
          <cell r="S10">
            <v>23.48</v>
          </cell>
        </row>
        <row r="10">
          <cell r="X10" t="str">
            <v>12w</v>
          </cell>
          <cell r="Y10">
            <v>0.349829351535836</v>
          </cell>
          <cell r="Z10">
            <v>0.138804015713662</v>
          </cell>
          <cell r="AA10">
            <v>0.0933333333333333</v>
          </cell>
          <cell r="AB10">
            <v>0.112287334593573</v>
          </cell>
        </row>
        <row r="10">
          <cell r="AE10" t="str">
            <v>3T</v>
          </cell>
          <cell r="AF10" t="str">
            <v>略明显</v>
          </cell>
        </row>
        <row r="10">
          <cell r="AJ10">
            <v>25.15</v>
          </cell>
          <cell r="AK10">
            <v>23.48</v>
          </cell>
          <cell r="AL10">
            <v>27.83</v>
          </cell>
          <cell r="AM10">
            <v>167</v>
          </cell>
          <cell r="AN10">
            <v>100</v>
          </cell>
          <cell r="AO10">
            <v>1.60479041916168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  <cell r="G11">
            <v>36.11</v>
          </cell>
          <cell r="H11">
            <v>11.38</v>
          </cell>
          <cell r="I11">
            <v>41.75</v>
          </cell>
          <cell r="J11">
            <v>2.17311072056239</v>
          </cell>
          <cell r="K11">
            <v>0.135089820359281</v>
          </cell>
        </row>
        <row r="11">
          <cell r="M11">
            <v>28.85</v>
          </cell>
          <cell r="N11">
            <v>35.46</v>
          </cell>
          <cell r="O11">
            <v>29.05</v>
          </cell>
          <cell r="P11">
            <v>34.35</v>
          </cell>
          <cell r="Q11">
            <v>31.5</v>
          </cell>
        </row>
        <row r="11">
          <cell r="X11" t="str">
            <v>8w</v>
          </cell>
          <cell r="Y11">
            <v>0.308982035928144</v>
          </cell>
          <cell r="Z11">
            <v>0.180767061477721</v>
          </cell>
          <cell r="AA11">
            <v>0.0829694323144105</v>
          </cell>
        </row>
        <row r="11">
          <cell r="AE11" t="str">
            <v>3T</v>
          </cell>
          <cell r="AF11" t="str">
            <v>减少明显，空头几乎被榨干</v>
          </cell>
        </row>
        <row r="11">
          <cell r="AJ11">
            <v>37.13</v>
          </cell>
          <cell r="AK11">
            <v>35.6</v>
          </cell>
          <cell r="AL11">
            <v>38.61</v>
          </cell>
          <cell r="AM11">
            <v>153</v>
          </cell>
          <cell r="AN11">
            <v>100</v>
          </cell>
          <cell r="AO11">
            <v>0.967320261437906</v>
          </cell>
        </row>
        <row r="11">
          <cell r="AS11" t="str">
            <v>可以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  <cell r="G12">
            <v>36.09</v>
          </cell>
          <cell r="H12">
            <v>25.12</v>
          </cell>
          <cell r="I12">
            <v>41.77</v>
          </cell>
          <cell r="J12">
            <v>0.436703821656051</v>
          </cell>
          <cell r="K12">
            <v>0.135982762748384</v>
          </cell>
        </row>
        <row r="12">
          <cell r="M12">
            <v>30.46</v>
          </cell>
          <cell r="N12">
            <v>36.94</v>
          </cell>
          <cell r="O12">
            <v>33.59</v>
          </cell>
          <cell r="P12">
            <v>37.1</v>
          </cell>
          <cell r="Q12">
            <v>34.44</v>
          </cell>
        </row>
        <row r="12">
          <cell r="X12" t="str">
            <v>16w</v>
          </cell>
          <cell r="Y12">
            <v>0.270768494134546</v>
          </cell>
          <cell r="Z12">
            <v>0.0906876015159717</v>
          </cell>
          <cell r="AA12">
            <v>0.0716981132075473</v>
          </cell>
        </row>
        <row r="12">
          <cell r="AE12" t="str">
            <v>3T</v>
          </cell>
          <cell r="AF12" t="str">
            <v>不是很明显</v>
          </cell>
        </row>
        <row r="12">
          <cell r="AJ12">
            <v>37.09</v>
          </cell>
          <cell r="AK12">
            <v>35.25</v>
          </cell>
          <cell r="AL12">
            <v>38.8</v>
          </cell>
          <cell r="AM12">
            <v>184</v>
          </cell>
          <cell r="AN12">
            <v>100</v>
          </cell>
          <cell r="AO12">
            <v>0.929347826086951</v>
          </cell>
        </row>
        <row r="12">
          <cell r="AS12" t="str">
            <v>可以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99"/>
  <sheetViews>
    <sheetView tabSelected="1" workbookViewId="0">
      <selection activeCell="G2" sqref="G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3.5357142857143" customWidth="1"/>
    <col min="7" max="7" width="29.0089285714286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21.875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6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5"/>
      <c r="P1" s="5"/>
      <c r="Q1" s="5"/>
      <c r="R1" s="5"/>
      <c r="S1" s="5"/>
      <c r="T1" s="5"/>
    </row>
    <row r="2" spans="1:20">
      <c r="A2" s="3">
        <v>44523</v>
      </c>
      <c r="B2" s="4">
        <v>35.24</v>
      </c>
      <c r="C2" s="4">
        <v>33.15</v>
      </c>
      <c r="D2" s="4">
        <v>35.36</v>
      </c>
      <c r="E2" s="4">
        <v>33.1</v>
      </c>
      <c r="F2" s="4">
        <v>32.53</v>
      </c>
      <c r="G2" s="4">
        <f>F2/(1-VLOOKUP([1]入场指标!A5,[1]入场指标!A4:BL10000,42,FALSE))</f>
        <v>34.12</v>
      </c>
      <c r="H2" s="4">
        <f>G2+G2*VLOOKUP([1]入场指标!A5,[1]入场指标!A4:BL1000,42,FALSE)*2</f>
        <v>37.3</v>
      </c>
      <c r="I2" s="5" t="s">
        <v>14</v>
      </c>
      <c r="J2" s="5" t="s">
        <v>14</v>
      </c>
      <c r="K2" s="5" t="s">
        <v>14</v>
      </c>
      <c r="L2" s="5" t="s">
        <v>14</v>
      </c>
      <c r="M2" s="5" t="str">
        <f>IF(B2&gt;(D2-(D2-C2)/3),"上部",IF(B2&gt;=(E2+(D2-C2)/3),"中部","下部"))</f>
        <v>上部</v>
      </c>
      <c r="N2" s="5" t="s">
        <v>14</v>
      </c>
      <c r="O2" s="5"/>
      <c r="P2" s="5"/>
      <c r="Q2" s="5"/>
      <c r="R2" s="5"/>
      <c r="S2" s="5"/>
      <c r="T2" s="5"/>
    </row>
    <row r="3" spans="1:20">
      <c r="A3" s="3">
        <v>44524</v>
      </c>
      <c r="B3" s="4">
        <v>34.44</v>
      </c>
      <c r="C3" s="4">
        <v>35.1</v>
      </c>
      <c r="D3" s="4">
        <v>35.13</v>
      </c>
      <c r="E3" s="4">
        <v>34.38</v>
      </c>
      <c r="F3" s="4">
        <v>32.53</v>
      </c>
      <c r="G3" s="4">
        <f>F2/(1-VLOOKUP([1]入场指标!A5,[1]入场指标!A5:BL10001,42,FALSE))</f>
        <v>34.12</v>
      </c>
      <c r="H3" s="4">
        <f>G3+G3*VLOOKUP([1]入场指标!A5,[1]入场指标!A5:BL1001,42,FALSE)*2</f>
        <v>37.3</v>
      </c>
      <c r="I3" s="5" t="s">
        <v>14</v>
      </c>
      <c r="J3" s="5" t="s">
        <v>14</v>
      </c>
      <c r="K3" s="5" t="s">
        <v>14</v>
      </c>
      <c r="L3" s="5" t="s">
        <v>14</v>
      </c>
      <c r="M3" s="5" t="str">
        <f>IF(B3&gt;(D3-(D3-C3)/3),"上部",IF(B3&gt;(E3+(D3-C3)/3),"中部","下部"))</f>
        <v>中部</v>
      </c>
      <c r="N3" s="5" t="s">
        <v>14</v>
      </c>
      <c r="O3" s="5"/>
      <c r="P3" s="5"/>
      <c r="Q3" s="5"/>
      <c r="R3" s="5"/>
      <c r="S3" s="5"/>
      <c r="T3" s="5"/>
    </row>
    <row r="4" spans="1:20">
      <c r="A4" s="3">
        <v>44525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3">
        <v>44526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3">
        <v>44527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3">
        <v>44528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3">
        <v>44529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3">
        <v>44530</v>
      </c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">
        <v>44531</v>
      </c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">
        <v>44532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">
        <v>44533</v>
      </c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">
        <v>44534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">
        <v>44535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">
        <v>44536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">
        <v>44537</v>
      </c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>
        <v>44538</v>
      </c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">
        <v>44539</v>
      </c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">
        <v>44540</v>
      </c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">
        <v>44541</v>
      </c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">
        <v>44542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3">
        <v>44543</v>
      </c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>
        <v>44544</v>
      </c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">
        <v>44545</v>
      </c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">
        <v>44546</v>
      </c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">
        <v>44547</v>
      </c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">
        <v>44548</v>
      </c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3">
        <v>44549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3">
        <v>44550</v>
      </c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3">
        <v>44551</v>
      </c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3">
        <v>44552</v>
      </c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3">
        <v>44553</v>
      </c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>
        <v>44554</v>
      </c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>
        <v>44555</v>
      </c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3">
        <v>44556</v>
      </c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3">
        <v>44557</v>
      </c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3">
        <v>44558</v>
      </c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2021-11-27T22:54:00Z</dcterms:created>
  <dcterms:modified xsi:type="dcterms:W3CDTF">2021-11-25T12:45:01Z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