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<sst xmlns="http://schemas.openxmlformats.org/spreadsheetml/2006/main" count="83">
  <si>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</si>
  <si>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</si>
  <si>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</si>
  <si>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</si>
  <si>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</si>
  <si>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</si>
  <si>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</si>
  <si>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</si>
  <si>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</si>
  <si>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</si>
  <si>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</si>
  <si>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</si>
  <si>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</si>
  <si>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</si>
  <si>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</si>
  <si>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</si>
  <si>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</si>
  <si>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</si>
  <si>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</si>
  <si>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</si>
  <si>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</si>
  <si>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</si>
  <si>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</si>
  <si>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</si>
  <si>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</si>
  <si>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</si>
  <si>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</si>
  <si>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</si>
  <si>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</si>
  <si>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</si>
  <si>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</si>
  <si>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</si>
  <si>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</si>
  <si>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</si>
  <si>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</si>
  <si>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</si>
  <si>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</si>
  <si>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</si>
  <si>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</si>
  <si>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</si>
  <si>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</si>
  <si>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</si>
  <si>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</si>
  <si>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</si>
  <si>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</si>
  <si>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</si>
  <si>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</si>
  <si>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</si>
  <si>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</si>
  <si>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</si>
  <si>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</si>
  <si>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</si>
  <si>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</si>
  <si>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</si>
  <si>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</si>
  <si>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</si>
  <si>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</si>
  <si>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</si>
  <si>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300631(久吾高科)</t>
  </si>
  <si>
    <t>12w</t>
  </si>
  <si>
    <t>减少明显,空头几乎被榨干</t>
  </si>
  <si>
    <t>较清晰</t>
  </si>
  <si>
    <t>48.41</t>
  </si>
  <si>
    <t>69.53</t>
  </si>
  <si>
    <t>300606(今太阳)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</si>
  <si>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</si>
  <si>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</si>
  <si>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</si>
  <si>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</si>
  <si>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</si>
  <si>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</si>
  <si>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</si>
  <si>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</si>
  <si>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</si>
  <si>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</si>
  <si>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</si>
  <si>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</si>
  <si>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002903(宇环数控)</t>
  </si>
  <si>
    <t>不宜进入</t>
  </si>
  <si>
    <t>300480(光力科技)</t>
  </si>
  <si>
    <t>300927(江天化学)</t>
  </si>
  <si>
    <r>
      <rPr>
        <b/>
        <sz val="10"/>
        <color rgb="FF000000"/>
        <rFont val="Helvetica Neue"/>
        <charset val="134"/>
      </rP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</si>
  <si>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Helvetica Neue"/>
        <charset val="134"/>
      </rP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</si>
</sst>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2" borderId="26" applyNumberFormat="0" applyAlignment="0" applyProtection="0">
      <alignment vertical="center"/>
    </xf>
    <xf numFmtId="0" fontId="24" fillId="12" borderId="27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8" borderId="2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4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49" fontId="2" fillId="3" borderId="10" xfId="41" applyNumberFormat="1" applyFont="1" applyFill="1" applyBorder="1" applyAlignment="1">
      <alignment horizontal="center" vertical="center" wrapText="1"/>
    </xf>
    <xf numFmtId="0" fontId="0" fillId="4" borderId="12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10" fontId="0" fillId="4" borderId="12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037;&#21566;&#39640;&#3118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topLeftCell="AA1" workbookViewId="0">
      <selection activeCell="AI2" sqref="AI2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  <c r="H1" s="1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" t="s">
        <v>12</v>
      </c>
      <c r="AH1" s="2" t="s">
        <v>13</v>
      </c>
      <c r="AI1" s="27"/>
      <c r="AJ1" s="36"/>
      <c r="AK1" s="2" t="s">
        <v>14</v>
      </c>
      <c r="AL1" s="39" t="s">
        <v>15</v>
      </c>
      <c r="AM1" s="39" t="s">
        <v>16</v>
      </c>
      <c r="AN1" s="2" t="s">
        <v>17</v>
      </c>
      <c r="AO1" s="2" t="s">
        <v>18</v>
      </c>
      <c r="AP1" s="2" t="s">
        <v>19</v>
      </c>
      <c r="AQ1" s="40" t="s">
        <v>20</v>
      </c>
    </row>
    <row r="2" ht="25" spans="1:43">
      <c r="A2" s="3"/>
      <c r="B2" s="4"/>
      <c r="C2" s="4"/>
      <c r="D2" s="4"/>
      <c r="E2" s="4"/>
      <c r="F2" s="4"/>
      <c r="G2" s="20"/>
      <c r="H2" s="21"/>
      <c r="I2" s="4"/>
      <c r="J2" s="4"/>
      <c r="K2" s="4"/>
      <c r="L2" s="22" t="s">
        <v>21</v>
      </c>
      <c r="M2" s="22" t="s">
        <v>22</v>
      </c>
      <c r="N2" s="22" t="s">
        <v>23</v>
      </c>
      <c r="O2" s="22" t="s">
        <v>24</v>
      </c>
      <c r="P2" s="22" t="s">
        <v>25</v>
      </c>
      <c r="Q2" s="22" t="s">
        <v>26</v>
      </c>
      <c r="R2" s="22" t="s">
        <v>27</v>
      </c>
      <c r="S2" s="22" t="s">
        <v>28</v>
      </c>
      <c r="T2" s="22" t="s">
        <v>29</v>
      </c>
      <c r="U2" s="22" t="s">
        <v>30</v>
      </c>
      <c r="V2" s="22" t="s">
        <v>31</v>
      </c>
      <c r="W2" s="22" t="s">
        <v>32</v>
      </c>
      <c r="X2" s="22" t="s">
        <v>33</v>
      </c>
      <c r="Y2" s="22" t="s">
        <v>34</v>
      </c>
      <c r="Z2" s="22" t="s">
        <v>35</v>
      </c>
      <c r="AA2" s="22" t="s">
        <v>36</v>
      </c>
      <c r="AB2" s="22" t="s">
        <v>37</v>
      </c>
      <c r="AC2" s="22" t="s">
        <v>38</v>
      </c>
      <c r="AD2" s="22" t="s">
        <v>39</v>
      </c>
      <c r="AE2" s="22" t="s">
        <v>40</v>
      </c>
      <c r="AF2" s="22" t="s">
        <v>41</v>
      </c>
      <c r="AG2" s="4"/>
      <c r="AH2" s="37" t="s">
        <v>42</v>
      </c>
      <c r="AI2" s="37" t="s">
        <v>43</v>
      </c>
      <c r="AJ2" s="38" t="s">
        <v>44</v>
      </c>
      <c r="AK2" s="4"/>
      <c r="AL2" s="4"/>
      <c r="AM2" s="4"/>
      <c r="AN2" s="4"/>
      <c r="AO2" s="4"/>
      <c r="AP2" s="4"/>
      <c r="AQ2" s="41"/>
    </row>
    <row r="3" ht="36" spans="1:43">
      <c r="A3" s="5">
        <v>44517</v>
      </c>
      <c r="B3" s="6" t="s">
        <v>45</v>
      </c>
      <c r="C3" s="7">
        <v>22.15</v>
      </c>
      <c r="D3" s="8">
        <v>23.55</v>
      </c>
      <c r="E3" s="8">
        <v>24.52</v>
      </c>
      <c r="F3" s="8">
        <v>25.7</v>
      </c>
      <c r="G3" s="8">
        <v>5.46</v>
      </c>
      <c r="H3" s="8">
        <v>46.33</v>
      </c>
      <c r="I3" s="23">
        <f t="shared" ref="I3:I16" si="0">(F3-G3)/G3</f>
        <v>3.70695970695971</v>
      </c>
      <c r="J3" s="23">
        <f t="shared" ref="J3:J16" si="1">(H3-F3)/H3</f>
        <v>0.445283833369307</v>
      </c>
      <c r="K3" s="24"/>
      <c r="L3" s="8">
        <v>20.79</v>
      </c>
      <c r="M3" s="8">
        <v>29.8</v>
      </c>
      <c r="N3" s="8">
        <v>21.88</v>
      </c>
      <c r="O3" s="8">
        <v>25.14</v>
      </c>
      <c r="P3" s="8">
        <v>22.1</v>
      </c>
      <c r="Q3" s="8">
        <v>26.4</v>
      </c>
      <c r="R3" s="8">
        <v>24</v>
      </c>
      <c r="S3" s="24"/>
      <c r="T3" s="24"/>
      <c r="U3" s="24"/>
      <c r="V3" s="24"/>
      <c r="W3" s="28" t="s">
        <v>46</v>
      </c>
      <c r="X3" s="29">
        <f t="shared" ref="X3:X16" si="2">(H3-L3)/H3</f>
        <v>0.551262680768401</v>
      </c>
      <c r="Y3" s="29">
        <f t="shared" ref="Y3:Y16" si="3">(M3-N3)/M3</f>
        <v>0.265771812080537</v>
      </c>
      <c r="Z3" s="29">
        <f t="shared" ref="Z3:Z16" si="4">(O3-P3)/O3</f>
        <v>0.120922832140016</v>
      </c>
      <c r="AA3" s="29">
        <f t="shared" ref="AA3:AA16" si="5">(Q3-R3)/Q3</f>
        <v>0.0909090909090909</v>
      </c>
      <c r="AB3" s="29" t="e">
        <f t="shared" ref="AB3:AB16" si="6">(S3-T3)/S3</f>
        <v>#DIV/0!</v>
      </c>
      <c r="AC3" s="24"/>
      <c r="AD3" s="33" t="s">
        <v>47</v>
      </c>
      <c r="AE3" s="33" t="s">
        <v>48</v>
      </c>
      <c r="AF3" s="33" t="s">
        <v>49</v>
      </c>
      <c r="AG3" s="28" t="s">
        <v>50</v>
      </c>
      <c r="AH3" s="8">
        <v>28.15</v>
      </c>
      <c r="AI3" s="8">
        <v>21.87</v>
      </c>
      <c r="AJ3" s="12">
        <f t="shared" ref="AJ3:AJ11" si="7">AH3-AI3</f>
        <v>6.28</v>
      </c>
      <c r="AK3" s="8">
        <v>26.2</v>
      </c>
      <c r="AL3" s="8">
        <v>24.68</v>
      </c>
      <c r="AM3" s="8">
        <v>32.49</v>
      </c>
      <c r="AN3" s="8">
        <f t="shared" ref="AN3:AN10" si="8">(AM3-AK3)/(AK3-AL3)</f>
        <v>4.13815789473685</v>
      </c>
      <c r="AO3" s="23">
        <f t="shared" ref="AO3:AO10" si="9">(AK3-AL3)/AK3</f>
        <v>0.0580152671755725</v>
      </c>
      <c r="AP3" s="23">
        <f t="shared" ref="AP3:AP10" si="10">(AM3-AK3)/AK3</f>
        <v>0.240076335877863</v>
      </c>
      <c r="AQ3" s="42">
        <v>150.88</v>
      </c>
    </row>
    <row r="4" ht="48" spans="1:43">
      <c r="A4" s="9">
        <v>44517</v>
      </c>
      <c r="B4" s="10" t="s">
        <v>51</v>
      </c>
      <c r="C4" s="11">
        <v>38.45</v>
      </c>
      <c r="D4" s="12">
        <v>39.06</v>
      </c>
      <c r="E4" s="12">
        <v>39.91</v>
      </c>
      <c r="F4" s="12">
        <v>39.92</v>
      </c>
      <c r="G4" s="12">
        <v>27.1</v>
      </c>
      <c r="H4" s="12">
        <v>59.95</v>
      </c>
      <c r="I4" s="23">
        <f t="shared" si="0"/>
        <v>0.473062730627306</v>
      </c>
      <c r="J4" s="23">
        <f t="shared" si="1"/>
        <v>0.334111759799833</v>
      </c>
      <c r="K4" s="25"/>
      <c r="L4" s="14">
        <v>36.59</v>
      </c>
      <c r="M4" s="14">
        <v>41.5</v>
      </c>
      <c r="N4" s="14">
        <v>37.17</v>
      </c>
      <c r="O4" s="14">
        <v>42</v>
      </c>
      <c r="P4" s="14">
        <v>39.01</v>
      </c>
      <c r="Q4" s="26"/>
      <c r="R4" s="26"/>
      <c r="S4" s="26"/>
      <c r="T4" s="26"/>
      <c r="U4" s="26"/>
      <c r="V4" s="26"/>
      <c r="W4" s="30" t="s">
        <v>52</v>
      </c>
      <c r="X4" s="29">
        <f t="shared" si="2"/>
        <v>0.389658048373645</v>
      </c>
      <c r="Y4" s="32">
        <f t="shared" si="3"/>
        <v>0.10433734939759</v>
      </c>
      <c r="Z4" s="32">
        <f t="shared" si="4"/>
        <v>0.0711904761904762</v>
      </c>
      <c r="AA4" s="32" t="e">
        <f t="shared" si="5"/>
        <v>#DIV/0!</v>
      </c>
      <c r="AB4" s="32" t="e">
        <f t="shared" si="6"/>
        <v>#DIV/0!</v>
      </c>
      <c r="AC4" s="26"/>
      <c r="AD4" s="31" t="s">
        <v>53</v>
      </c>
      <c r="AE4" s="31" t="s">
        <v>54</v>
      </c>
      <c r="AF4" s="31" t="s">
        <v>55</v>
      </c>
      <c r="AG4" s="30" t="s">
        <v>50</v>
      </c>
      <c r="AH4" s="12">
        <v>43.92</v>
      </c>
      <c r="AI4" s="12">
        <v>35.16</v>
      </c>
      <c r="AJ4" s="12">
        <f t="shared" si="7"/>
        <v>8.76000000000001</v>
      </c>
      <c r="AK4" s="12">
        <v>41.7</v>
      </c>
      <c r="AL4" s="12">
        <v>39.01</v>
      </c>
      <c r="AM4" s="12">
        <v>52.05</v>
      </c>
      <c r="AN4" s="12">
        <f t="shared" si="8"/>
        <v>3.84758364312267</v>
      </c>
      <c r="AO4" s="43">
        <f t="shared" si="9"/>
        <v>0.0645083932853718</v>
      </c>
      <c r="AP4" s="43">
        <f t="shared" si="10"/>
        <v>0.248201438848921</v>
      </c>
      <c r="AQ4" s="44">
        <v>129.12</v>
      </c>
    </row>
    <row r="5" ht="36" spans="1:43">
      <c r="A5" s="9">
        <v>44517</v>
      </c>
      <c r="B5" s="10" t="s">
        <v>56</v>
      </c>
      <c r="C5" s="11">
        <v>31.92</v>
      </c>
      <c r="D5" s="12">
        <v>32.63</v>
      </c>
      <c r="E5" s="12">
        <v>33.17</v>
      </c>
      <c r="F5" s="12">
        <v>33.73</v>
      </c>
      <c r="G5" s="12">
        <v>22.98</v>
      </c>
      <c r="H5" s="12">
        <v>44.42</v>
      </c>
      <c r="I5" s="23">
        <f t="shared" si="0"/>
        <v>0.467798085291558</v>
      </c>
      <c r="J5" s="23">
        <f t="shared" si="1"/>
        <v>0.240657361548852</v>
      </c>
      <c r="K5" s="25"/>
      <c r="L5" s="12">
        <v>30.78</v>
      </c>
      <c r="M5" s="12">
        <v>35</v>
      </c>
      <c r="N5" s="12">
        <v>31.27</v>
      </c>
      <c r="O5" s="12">
        <v>34.82</v>
      </c>
      <c r="P5" s="12">
        <v>32.12</v>
      </c>
      <c r="Q5" s="12">
        <v>34.11</v>
      </c>
      <c r="R5" s="12">
        <v>32.53</v>
      </c>
      <c r="S5" s="25"/>
      <c r="T5" s="25"/>
      <c r="U5" s="25"/>
      <c r="V5" s="25"/>
      <c r="W5" s="30" t="s">
        <v>46</v>
      </c>
      <c r="X5" s="29">
        <f t="shared" si="2"/>
        <v>0.307068887888339</v>
      </c>
      <c r="Y5" s="32">
        <f t="shared" si="3"/>
        <v>0.106571428571429</v>
      </c>
      <c r="Z5" s="32">
        <f t="shared" si="4"/>
        <v>0.077541642734061</v>
      </c>
      <c r="AA5" s="32">
        <f t="shared" si="5"/>
        <v>0.0463207270595133</v>
      </c>
      <c r="AB5" s="32" t="e">
        <f t="shared" si="6"/>
        <v>#DIV/0!</v>
      </c>
      <c r="AC5" s="25"/>
      <c r="AD5" s="30" t="s">
        <v>47</v>
      </c>
      <c r="AE5" s="30" t="s">
        <v>57</v>
      </c>
      <c r="AF5" s="30" t="s">
        <v>55</v>
      </c>
      <c r="AG5" s="31" t="s">
        <v>50</v>
      </c>
      <c r="AH5" s="12">
        <v>35.48</v>
      </c>
      <c r="AI5" s="12">
        <v>31.36</v>
      </c>
      <c r="AJ5" s="12">
        <f t="shared" si="7"/>
        <v>4.12</v>
      </c>
      <c r="AK5" s="12">
        <v>34.12</v>
      </c>
      <c r="AL5" s="12">
        <v>32.53</v>
      </c>
      <c r="AM5" s="12">
        <v>39.33</v>
      </c>
      <c r="AN5" s="12">
        <f t="shared" si="8"/>
        <v>3.27672955974844</v>
      </c>
      <c r="AO5" s="43">
        <f t="shared" si="9"/>
        <v>0.0466002344665884</v>
      </c>
      <c r="AP5" s="43">
        <f t="shared" si="10"/>
        <v>0.152696365767878</v>
      </c>
      <c r="AQ5" s="44">
        <v>37.41</v>
      </c>
    </row>
    <row r="6" ht="36" spans="1:43">
      <c r="A6" s="9">
        <v>44517</v>
      </c>
      <c r="B6" s="13" t="s">
        <v>58</v>
      </c>
      <c r="C6" s="11">
        <v>33.16</v>
      </c>
      <c r="D6" s="12">
        <v>35.76</v>
      </c>
      <c r="E6" s="12">
        <v>39.55</v>
      </c>
      <c r="F6" s="12">
        <v>40.84</v>
      </c>
      <c r="G6" s="12">
        <v>14.11</v>
      </c>
      <c r="H6" s="12">
        <v>66.5</v>
      </c>
      <c r="I6" s="23">
        <f t="shared" si="0"/>
        <v>1.89440113394756</v>
      </c>
      <c r="J6" s="23">
        <f t="shared" si="1"/>
        <v>0.385864661654135</v>
      </c>
      <c r="K6" s="25"/>
      <c r="L6" s="25">
        <v>34.53</v>
      </c>
      <c r="M6" s="25">
        <v>44.44</v>
      </c>
      <c r="N6" s="25">
        <v>35.34</v>
      </c>
      <c r="O6" s="25">
        <v>41.6</v>
      </c>
      <c r="P6" s="25">
        <v>37.4</v>
      </c>
      <c r="Q6" s="25">
        <v>41.3</v>
      </c>
      <c r="R6" s="25">
        <v>37.57</v>
      </c>
      <c r="S6" s="25"/>
      <c r="T6" s="25"/>
      <c r="U6" s="25"/>
      <c r="V6" s="25"/>
      <c r="W6" s="31" t="s">
        <v>59</v>
      </c>
      <c r="X6" s="29">
        <f t="shared" si="2"/>
        <v>0.480751879699248</v>
      </c>
      <c r="Y6" s="32">
        <f t="shared" si="3"/>
        <v>0.204770477047705</v>
      </c>
      <c r="Z6" s="32">
        <f t="shared" si="4"/>
        <v>0.100961538461539</v>
      </c>
      <c r="AA6" s="32">
        <f t="shared" si="5"/>
        <v>0.0903147699757869</v>
      </c>
      <c r="AB6" s="32" t="e">
        <f t="shared" si="6"/>
        <v>#DIV/0!</v>
      </c>
      <c r="AC6" s="25"/>
      <c r="AD6" s="25" t="s">
        <v>47</v>
      </c>
      <c r="AE6" s="34" t="s">
        <v>60</v>
      </c>
      <c r="AF6" s="34" t="s">
        <v>61</v>
      </c>
      <c r="AG6" s="31" t="s">
        <v>50</v>
      </c>
      <c r="AH6" s="12">
        <v>45.49</v>
      </c>
      <c r="AI6" s="12">
        <v>34.77</v>
      </c>
      <c r="AJ6" s="12">
        <f t="shared" si="7"/>
        <v>10.72</v>
      </c>
      <c r="AK6" s="30" t="s">
        <v>62</v>
      </c>
      <c r="AL6" s="25">
        <v>44.05</v>
      </c>
      <c r="AM6" s="25">
        <v>57.6</v>
      </c>
      <c r="AN6" s="12">
        <f t="shared" si="8"/>
        <v>2.10779816513762</v>
      </c>
      <c r="AO6" s="43">
        <f t="shared" si="9"/>
        <v>0.0900640363561248</v>
      </c>
      <c r="AP6" s="43">
        <f t="shared" si="10"/>
        <v>0.189836810576327</v>
      </c>
      <c r="AQ6" s="45" t="s">
        <v>63</v>
      </c>
    </row>
    <row r="7" ht="36" spans="1:43">
      <c r="A7" s="9">
        <v>44517</v>
      </c>
      <c r="B7" s="10" t="s">
        <v>64</v>
      </c>
      <c r="C7" s="11">
        <v>19.1</v>
      </c>
      <c r="D7" s="14">
        <v>19.18</v>
      </c>
      <c r="E7" s="14">
        <v>19.66</v>
      </c>
      <c r="F7" s="14">
        <v>20.94</v>
      </c>
      <c r="G7" s="12">
        <v>15.72</v>
      </c>
      <c r="H7" s="12">
        <v>26.22</v>
      </c>
      <c r="I7" s="23">
        <f t="shared" si="0"/>
        <v>0.33206106870229</v>
      </c>
      <c r="J7" s="23">
        <f t="shared" si="1"/>
        <v>0.20137299771167</v>
      </c>
      <c r="K7" s="25"/>
      <c r="L7" s="14">
        <v>17.62</v>
      </c>
      <c r="M7" s="14">
        <v>21.19</v>
      </c>
      <c r="N7" s="14">
        <v>18.13</v>
      </c>
      <c r="O7" s="14">
        <v>19.94</v>
      </c>
      <c r="P7" s="14">
        <v>19.09</v>
      </c>
      <c r="Q7" s="14">
        <v>20.74</v>
      </c>
      <c r="R7" s="14">
        <v>19.91</v>
      </c>
      <c r="S7" s="14">
        <v>21.65</v>
      </c>
      <c r="T7" s="26"/>
      <c r="U7" s="26"/>
      <c r="V7" s="26"/>
      <c r="W7" s="30" t="s">
        <v>59</v>
      </c>
      <c r="X7" s="29">
        <f t="shared" si="2"/>
        <v>0.327993897787948</v>
      </c>
      <c r="Y7" s="32">
        <f t="shared" si="3"/>
        <v>0.144407739499764</v>
      </c>
      <c r="Z7" s="32">
        <f t="shared" si="4"/>
        <v>0.0426278836509529</v>
      </c>
      <c r="AA7" s="32">
        <f t="shared" si="5"/>
        <v>0.0400192864030857</v>
      </c>
      <c r="AB7" s="32">
        <f t="shared" si="6"/>
        <v>1</v>
      </c>
      <c r="AC7" s="26"/>
      <c r="AD7" s="31" t="s">
        <v>47</v>
      </c>
      <c r="AE7" s="31" t="s">
        <v>65</v>
      </c>
      <c r="AF7" s="31" t="s">
        <v>49</v>
      </c>
      <c r="AG7" s="30" t="s">
        <v>50</v>
      </c>
      <c r="AH7" s="12">
        <v>22.09</v>
      </c>
      <c r="AI7" s="12">
        <v>17.84</v>
      </c>
      <c r="AJ7" s="12">
        <f t="shared" si="7"/>
        <v>4.25</v>
      </c>
      <c r="AK7" s="12">
        <v>21.66</v>
      </c>
      <c r="AL7" s="12">
        <v>19.91</v>
      </c>
      <c r="AM7" s="12">
        <v>26.99</v>
      </c>
      <c r="AN7" s="12">
        <f t="shared" si="8"/>
        <v>3.04571428571428</v>
      </c>
      <c r="AO7" s="43">
        <f t="shared" si="9"/>
        <v>0.0807940904893814</v>
      </c>
      <c r="AP7" s="43">
        <f t="shared" si="10"/>
        <v>0.246075715604801</v>
      </c>
      <c r="AQ7" s="44">
        <v>41.29</v>
      </c>
    </row>
    <row r="8" ht="48" spans="1:43">
      <c r="A8" s="9">
        <v>44519</v>
      </c>
      <c r="B8" s="10" t="s">
        <v>66</v>
      </c>
      <c r="C8" s="11">
        <v>28.2</v>
      </c>
      <c r="D8" s="14">
        <v>29.15</v>
      </c>
      <c r="E8" s="14">
        <v>31.53</v>
      </c>
      <c r="F8" s="14">
        <v>32.57</v>
      </c>
      <c r="G8" s="12">
        <v>20.61</v>
      </c>
      <c r="H8" s="12">
        <v>41.5</v>
      </c>
      <c r="I8" s="23">
        <f t="shared" si="0"/>
        <v>0.58030082484231</v>
      </c>
      <c r="J8" s="23">
        <f t="shared" si="1"/>
        <v>0.215180722891566</v>
      </c>
      <c r="K8" s="25"/>
      <c r="L8" s="12">
        <v>28.42</v>
      </c>
      <c r="M8" s="12">
        <v>34.7</v>
      </c>
      <c r="N8" s="12">
        <v>29</v>
      </c>
      <c r="O8" s="12">
        <v>35.27</v>
      </c>
      <c r="P8" s="12">
        <v>30.89</v>
      </c>
      <c r="Q8" s="12">
        <v>32.65</v>
      </c>
      <c r="R8" s="25"/>
      <c r="S8" s="25"/>
      <c r="T8" s="25"/>
      <c r="U8" s="25"/>
      <c r="V8" s="25"/>
      <c r="W8" s="30" t="s">
        <v>67</v>
      </c>
      <c r="X8" s="29">
        <f t="shared" si="2"/>
        <v>0.315180722891566</v>
      </c>
      <c r="Y8" s="32">
        <f t="shared" si="3"/>
        <v>0.164265129682997</v>
      </c>
      <c r="Z8" s="32">
        <f t="shared" si="4"/>
        <v>0.124184859654097</v>
      </c>
      <c r="AA8" s="32">
        <f t="shared" si="5"/>
        <v>1</v>
      </c>
      <c r="AB8" s="32" t="e">
        <f t="shared" si="6"/>
        <v>#DIV/0!</v>
      </c>
      <c r="AC8" s="25"/>
      <c r="AD8" s="31" t="s">
        <v>53</v>
      </c>
      <c r="AE8" s="30" t="s">
        <v>54</v>
      </c>
      <c r="AF8" s="30" t="s">
        <v>55</v>
      </c>
      <c r="AG8" s="30" t="s">
        <v>50</v>
      </c>
      <c r="AH8" s="12">
        <v>36.21</v>
      </c>
      <c r="AI8" s="12">
        <v>27.35</v>
      </c>
      <c r="AJ8" s="12">
        <f t="shared" si="7"/>
        <v>8.86</v>
      </c>
      <c r="AK8" s="12">
        <v>32.65</v>
      </c>
      <c r="AL8" s="12">
        <v>30.89</v>
      </c>
      <c r="AM8" s="12">
        <v>36.22</v>
      </c>
      <c r="AN8" s="12">
        <f t="shared" si="8"/>
        <v>2.02840909090909</v>
      </c>
      <c r="AO8" s="43">
        <f t="shared" si="9"/>
        <v>0.0539050535987748</v>
      </c>
      <c r="AP8" s="43">
        <f t="shared" si="10"/>
        <v>0.109341500765697</v>
      </c>
      <c r="AQ8" s="44">
        <v>28.82</v>
      </c>
    </row>
    <row r="9" ht="36" spans="1:43">
      <c r="A9" s="9">
        <v>44519</v>
      </c>
      <c r="B9" s="10" t="s">
        <v>68</v>
      </c>
      <c r="C9" s="11">
        <v>37.4</v>
      </c>
      <c r="D9" s="14">
        <v>37.76</v>
      </c>
      <c r="E9" s="14">
        <v>39.88</v>
      </c>
      <c r="F9" s="14">
        <v>43.96</v>
      </c>
      <c r="G9" s="12">
        <v>27.85</v>
      </c>
      <c r="H9" s="12">
        <v>59.98</v>
      </c>
      <c r="I9" s="23">
        <f t="shared" si="0"/>
        <v>0.578456014362657</v>
      </c>
      <c r="J9" s="23">
        <f t="shared" si="1"/>
        <v>0.267089029676559</v>
      </c>
      <c r="K9" s="25"/>
      <c r="L9" s="12">
        <v>33.01</v>
      </c>
      <c r="M9" s="12">
        <v>42.56</v>
      </c>
      <c r="N9" s="12">
        <v>35.92</v>
      </c>
      <c r="O9" s="12">
        <v>41.5</v>
      </c>
      <c r="P9" s="12">
        <v>38</v>
      </c>
      <c r="Q9" s="12">
        <v>43.61</v>
      </c>
      <c r="R9" s="12">
        <v>39.32</v>
      </c>
      <c r="S9" s="12">
        <v>45.16</v>
      </c>
      <c r="T9" s="12">
        <v>42.57</v>
      </c>
      <c r="U9" s="25"/>
      <c r="V9" s="25"/>
      <c r="W9" s="30" t="s">
        <v>67</v>
      </c>
      <c r="X9" s="29">
        <f t="shared" si="2"/>
        <v>0.449649883294432</v>
      </c>
      <c r="Y9" s="32">
        <f t="shared" si="3"/>
        <v>0.156015037593985</v>
      </c>
      <c r="Z9" s="32">
        <f t="shared" si="4"/>
        <v>0.0843373493975904</v>
      </c>
      <c r="AA9" s="32">
        <f t="shared" si="5"/>
        <v>0.0983719330428801</v>
      </c>
      <c r="AB9" s="32">
        <f t="shared" si="6"/>
        <v>0.0573516386182462</v>
      </c>
      <c r="AC9" s="25"/>
      <c r="AD9" s="30" t="s">
        <v>69</v>
      </c>
      <c r="AE9" s="30" t="s">
        <v>70</v>
      </c>
      <c r="AF9" s="30" t="s">
        <v>49</v>
      </c>
      <c r="AG9" s="30" t="s">
        <v>50</v>
      </c>
      <c r="AH9" s="12">
        <v>47.52</v>
      </c>
      <c r="AI9" s="12">
        <v>33.98</v>
      </c>
      <c r="AJ9" s="12">
        <f t="shared" si="7"/>
        <v>13.54</v>
      </c>
      <c r="AK9" s="12">
        <v>45.16</v>
      </c>
      <c r="AL9" s="12">
        <v>39.22</v>
      </c>
      <c r="AM9" s="12">
        <v>58.11</v>
      </c>
      <c r="AN9" s="12">
        <f t="shared" si="8"/>
        <v>2.18013468013468</v>
      </c>
      <c r="AO9" s="43">
        <f t="shared" si="9"/>
        <v>0.131532329495128</v>
      </c>
      <c r="AP9" s="43">
        <f t="shared" si="10"/>
        <v>0.286758193091231</v>
      </c>
      <c r="AQ9" s="44">
        <v>82.55</v>
      </c>
    </row>
    <row r="10" ht="36" spans="1:43">
      <c r="A10" s="9">
        <v>44519</v>
      </c>
      <c r="B10" s="10" t="s">
        <v>71</v>
      </c>
      <c r="C10" s="11">
        <v>21.29</v>
      </c>
      <c r="D10" s="14">
        <v>21.51</v>
      </c>
      <c r="E10" s="14">
        <v>22.02</v>
      </c>
      <c r="F10" s="14">
        <v>23.3</v>
      </c>
      <c r="G10" s="12">
        <v>16.26</v>
      </c>
      <c r="H10" s="12">
        <v>27.5</v>
      </c>
      <c r="I10" s="23">
        <f t="shared" si="0"/>
        <v>0.432964329643296</v>
      </c>
      <c r="J10" s="23">
        <f t="shared" si="1"/>
        <v>0.152727272727273</v>
      </c>
      <c r="K10" s="25"/>
      <c r="L10" s="12">
        <v>18.3</v>
      </c>
      <c r="M10" s="12">
        <v>22.98</v>
      </c>
      <c r="N10" s="12">
        <v>19.34</v>
      </c>
      <c r="O10" s="12">
        <v>25.26</v>
      </c>
      <c r="P10" s="12">
        <v>19.82</v>
      </c>
      <c r="Q10" s="12">
        <v>21.69</v>
      </c>
      <c r="R10" s="12">
        <v>20.32</v>
      </c>
      <c r="S10" s="12">
        <v>22.41</v>
      </c>
      <c r="T10" s="12">
        <v>21.4</v>
      </c>
      <c r="U10" s="12">
        <v>22.64</v>
      </c>
      <c r="V10" s="12">
        <v>22</v>
      </c>
      <c r="W10" s="30" t="s">
        <v>72</v>
      </c>
      <c r="X10" s="29">
        <f t="shared" si="2"/>
        <v>0.334545454545455</v>
      </c>
      <c r="Y10" s="32">
        <f t="shared" si="3"/>
        <v>0.158398607484769</v>
      </c>
      <c r="Z10" s="32">
        <f t="shared" si="4"/>
        <v>0.215360253365004</v>
      </c>
      <c r="AA10" s="32">
        <f t="shared" si="5"/>
        <v>0.0631627478100508</v>
      </c>
      <c r="AB10" s="32">
        <f t="shared" si="6"/>
        <v>0.0450691655510933</v>
      </c>
      <c r="AC10" s="32">
        <f>(U10-V10)/U10</f>
        <v>0.0282685512367491</v>
      </c>
      <c r="AD10" s="31" t="s">
        <v>73</v>
      </c>
      <c r="AE10" s="31" t="s">
        <v>65</v>
      </c>
      <c r="AF10" s="31" t="s">
        <v>49</v>
      </c>
      <c r="AG10" s="30" t="s">
        <v>50</v>
      </c>
      <c r="AH10" s="12">
        <v>24.48</v>
      </c>
      <c r="AI10" s="12">
        <v>19.98</v>
      </c>
      <c r="AJ10" s="12">
        <f t="shared" si="7"/>
        <v>4.5</v>
      </c>
      <c r="AK10" s="12">
        <v>23.56</v>
      </c>
      <c r="AL10" s="12">
        <v>22.4</v>
      </c>
      <c r="AM10" s="12">
        <v>27.75</v>
      </c>
      <c r="AN10" s="12">
        <f t="shared" si="8"/>
        <v>3.61206896551724</v>
      </c>
      <c r="AO10" s="43">
        <f t="shared" si="9"/>
        <v>0.0492359932088285</v>
      </c>
      <c r="AP10" s="43">
        <f t="shared" si="10"/>
        <v>0.177843803056027</v>
      </c>
      <c r="AQ10" s="45" t="s">
        <v>74</v>
      </c>
    </row>
    <row r="11" ht="74" spans="1:43">
      <c r="A11" s="9">
        <v>44517</v>
      </c>
      <c r="B11" s="10" t="s">
        <v>75</v>
      </c>
      <c r="C11" s="11">
        <v>4.31</v>
      </c>
      <c r="D11" s="12">
        <v>4.51</v>
      </c>
      <c r="E11" s="12">
        <v>4.87</v>
      </c>
      <c r="F11" s="12">
        <v>5.19</v>
      </c>
      <c r="G11" s="12">
        <v>1.86</v>
      </c>
      <c r="H11" s="12">
        <v>7.01</v>
      </c>
      <c r="I11" s="23">
        <f t="shared" si="0"/>
        <v>1.79032258064516</v>
      </c>
      <c r="J11" s="23">
        <f t="shared" si="1"/>
        <v>0.25962910128388</v>
      </c>
      <c r="K11" s="25"/>
      <c r="L11" s="26">
        <v>4.21</v>
      </c>
      <c r="M11" s="26">
        <v>5.06</v>
      </c>
      <c r="N11" s="26">
        <v>4.41</v>
      </c>
      <c r="O11" s="26">
        <v>5.48</v>
      </c>
      <c r="P11" s="26">
        <v>5.02</v>
      </c>
      <c r="Q11" s="26"/>
      <c r="R11" s="26"/>
      <c r="S11" s="26"/>
      <c r="T11" s="26"/>
      <c r="U11" s="26"/>
      <c r="V11" s="26"/>
      <c r="W11" s="30" t="s">
        <v>76</v>
      </c>
      <c r="X11" s="29">
        <f t="shared" si="2"/>
        <v>0.399429386590585</v>
      </c>
      <c r="Y11" s="32">
        <f t="shared" si="3"/>
        <v>0.128458498023715</v>
      </c>
      <c r="Z11" s="32">
        <f t="shared" si="4"/>
        <v>0.0839416058394162</v>
      </c>
      <c r="AA11" s="32" t="e">
        <f>(Q11-R11)/Q11</f>
        <v>#DIV/0!</v>
      </c>
      <c r="AB11" s="32" t="e">
        <f>(S11-T11)/S11</f>
        <v>#DIV/0!</v>
      </c>
      <c r="AC11" s="26"/>
      <c r="AD11" s="26"/>
      <c r="AE11" s="26"/>
      <c r="AF11" s="26"/>
      <c r="AG11" s="30" t="s">
        <v>50</v>
      </c>
      <c r="AH11" s="12">
        <v>5.54</v>
      </c>
      <c r="AI11" s="12">
        <v>4.19</v>
      </c>
      <c r="AJ11" s="12">
        <f t="shared" si="7"/>
        <v>1.35</v>
      </c>
      <c r="AK11" s="12">
        <v>5.48</v>
      </c>
      <c r="AL11" s="25"/>
      <c r="AM11" s="25"/>
      <c r="AN11" s="25"/>
      <c r="AO11" s="25"/>
      <c r="AP11" s="25"/>
      <c r="AQ11" s="44">
        <v>-15.78</v>
      </c>
    </row>
    <row r="12" ht="13" spans="1:43">
      <c r="A12" s="9">
        <v>44519</v>
      </c>
      <c r="B12" s="10" t="s">
        <v>77</v>
      </c>
      <c r="C12" s="11">
        <v>15.38</v>
      </c>
      <c r="D12" s="12">
        <v>15.75</v>
      </c>
      <c r="E12" s="12">
        <v>16.69</v>
      </c>
      <c r="F12" s="12">
        <v>17.14</v>
      </c>
      <c r="G12" s="12">
        <v>11.61</v>
      </c>
      <c r="H12" s="12">
        <v>22.7</v>
      </c>
      <c r="I12" s="23">
        <f t="shared" si="0"/>
        <v>0.476313522825151</v>
      </c>
      <c r="J12" s="23">
        <f t="shared" si="1"/>
        <v>0.244933920704846</v>
      </c>
      <c r="K12" s="25"/>
      <c r="L12" s="12">
        <v>15.1</v>
      </c>
      <c r="M12" s="12">
        <v>16.1</v>
      </c>
      <c r="N12" s="12">
        <v>15.26</v>
      </c>
      <c r="O12" s="12">
        <v>16.92</v>
      </c>
      <c r="P12" s="12">
        <v>16.36</v>
      </c>
      <c r="Q12" s="12">
        <v>17.75</v>
      </c>
      <c r="R12" s="12">
        <v>16.98</v>
      </c>
      <c r="S12" s="25"/>
      <c r="T12" s="25"/>
      <c r="U12" s="25"/>
      <c r="V12" s="25"/>
      <c r="W12" s="31" t="s">
        <v>59</v>
      </c>
      <c r="X12" s="29">
        <f t="shared" si="2"/>
        <v>0.334801762114537</v>
      </c>
      <c r="Y12" s="32">
        <f t="shared" si="3"/>
        <v>0.0521739130434784</v>
      </c>
      <c r="Z12" s="32">
        <f t="shared" si="4"/>
        <v>0.0330969267139481</v>
      </c>
      <c r="AA12" s="32">
        <f t="shared" si="5"/>
        <v>0.0433802816901408</v>
      </c>
      <c r="AB12" s="32" t="e">
        <f t="shared" si="6"/>
        <v>#DIV/0!</v>
      </c>
      <c r="AC12" s="25"/>
      <c r="AD12" s="30" t="s">
        <v>47</v>
      </c>
      <c r="AE12" s="25"/>
      <c r="AF12" s="25"/>
      <c r="AG12" s="30" t="s">
        <v>78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46"/>
    </row>
    <row r="13" ht="13" spans="1:43">
      <c r="A13" s="9">
        <v>44519</v>
      </c>
      <c r="B13" s="10" t="s">
        <v>79</v>
      </c>
      <c r="C13" s="11">
        <v>26.92</v>
      </c>
      <c r="D13" s="14">
        <v>28.71</v>
      </c>
      <c r="E13" s="14">
        <v>32.1</v>
      </c>
      <c r="F13" s="14">
        <v>33.88</v>
      </c>
      <c r="G13" s="12">
        <v>11.79</v>
      </c>
      <c r="H13" s="12">
        <v>46.88</v>
      </c>
      <c r="I13" s="23">
        <f t="shared" si="0"/>
        <v>1.87362171331637</v>
      </c>
      <c r="J13" s="23">
        <f t="shared" si="1"/>
        <v>0.277303754266212</v>
      </c>
      <c r="K13" s="25"/>
      <c r="L13" s="12">
        <v>28.02</v>
      </c>
      <c r="M13" s="12">
        <v>35.35</v>
      </c>
      <c r="N13" s="12">
        <v>32.02</v>
      </c>
      <c r="O13" s="12">
        <v>34.49</v>
      </c>
      <c r="P13" s="12">
        <v>33.63</v>
      </c>
      <c r="Q13" s="25"/>
      <c r="R13" s="25"/>
      <c r="S13" s="25"/>
      <c r="T13" s="25"/>
      <c r="U13" s="25"/>
      <c r="V13" s="25"/>
      <c r="W13" s="30" t="s">
        <v>67</v>
      </c>
      <c r="X13" s="29">
        <f t="shared" si="2"/>
        <v>0.402303754266212</v>
      </c>
      <c r="Y13" s="32">
        <f t="shared" si="3"/>
        <v>0.0942008486562941</v>
      </c>
      <c r="Z13" s="32">
        <f t="shared" si="4"/>
        <v>0.0249347636996231</v>
      </c>
      <c r="AA13" s="32" t="e">
        <f t="shared" si="5"/>
        <v>#DIV/0!</v>
      </c>
      <c r="AB13" s="32" t="e">
        <f t="shared" si="6"/>
        <v>#DIV/0!</v>
      </c>
      <c r="AC13" s="25"/>
      <c r="AD13" s="30" t="s">
        <v>53</v>
      </c>
      <c r="AE13" s="25"/>
      <c r="AF13" s="25"/>
      <c r="AG13" s="30" t="s">
        <v>78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46"/>
    </row>
    <row r="14" ht="13" spans="1:43">
      <c r="A14" s="9">
        <v>44519</v>
      </c>
      <c r="B14" s="10" t="s">
        <v>80</v>
      </c>
      <c r="C14" s="11">
        <v>35.35</v>
      </c>
      <c r="D14" s="14">
        <v>35.58</v>
      </c>
      <c r="E14" s="14">
        <v>37.2</v>
      </c>
      <c r="F14" s="14">
        <v>38.9</v>
      </c>
      <c r="G14" s="12">
        <v>28.09</v>
      </c>
      <c r="H14" s="12">
        <v>58.63</v>
      </c>
      <c r="I14" s="23">
        <f t="shared" si="0"/>
        <v>0.384834460662157</v>
      </c>
      <c r="J14" s="23">
        <f t="shared" si="1"/>
        <v>0.33651714139519</v>
      </c>
      <c r="K14" s="25"/>
      <c r="L14" s="12">
        <v>33.45</v>
      </c>
      <c r="M14" s="12">
        <v>38.48</v>
      </c>
      <c r="N14" s="12">
        <v>36.62</v>
      </c>
      <c r="O14" s="12">
        <v>38.88</v>
      </c>
      <c r="P14" s="12">
        <v>36.26</v>
      </c>
      <c r="Q14" s="25"/>
      <c r="R14" s="25"/>
      <c r="S14" s="25"/>
      <c r="T14" s="25"/>
      <c r="U14" s="25"/>
      <c r="V14" s="25"/>
      <c r="W14" s="30" t="s">
        <v>67</v>
      </c>
      <c r="X14" s="29">
        <f t="shared" si="2"/>
        <v>0.429472966058332</v>
      </c>
      <c r="Y14" s="32">
        <f t="shared" si="3"/>
        <v>0.0483367983367983</v>
      </c>
      <c r="Z14" s="32">
        <f t="shared" si="4"/>
        <v>0.0673868312757203</v>
      </c>
      <c r="AA14" s="32" t="e">
        <f t="shared" si="5"/>
        <v>#DIV/0!</v>
      </c>
      <c r="AB14" s="32" t="e">
        <f t="shared" si="6"/>
        <v>#DIV/0!</v>
      </c>
      <c r="AC14" s="25"/>
      <c r="AD14" s="30" t="s">
        <v>53</v>
      </c>
      <c r="AE14" s="25"/>
      <c r="AF14" s="25"/>
      <c r="AG14" s="30" t="s">
        <v>78</v>
      </c>
      <c r="AH14" s="25"/>
      <c r="AI14" s="25"/>
      <c r="AJ14" s="25"/>
      <c r="AK14" s="25"/>
      <c r="AL14" s="25"/>
      <c r="AM14" s="25"/>
      <c r="AN14" s="25"/>
      <c r="AO14" s="25"/>
      <c r="AP14" s="25"/>
      <c r="AQ14" s="46"/>
    </row>
    <row r="15" ht="13" spans="1:43">
      <c r="A15" s="9">
        <v>44519</v>
      </c>
      <c r="B15" s="15" t="s">
        <v>81</v>
      </c>
      <c r="C15" s="11">
        <v>16.62</v>
      </c>
      <c r="D15" s="14">
        <v>16.82</v>
      </c>
      <c r="E15" s="14">
        <v>17.84</v>
      </c>
      <c r="F15" s="14">
        <v>18.08</v>
      </c>
      <c r="G15" s="12">
        <v>12.36</v>
      </c>
      <c r="H15" s="12">
        <v>25.47</v>
      </c>
      <c r="I15" s="23">
        <f t="shared" si="0"/>
        <v>0.462783171521036</v>
      </c>
      <c r="J15" s="23">
        <f t="shared" si="1"/>
        <v>0.290145268943856</v>
      </c>
      <c r="K15" s="25"/>
      <c r="L15" s="12">
        <v>15.61</v>
      </c>
      <c r="M15" s="12">
        <v>17.86</v>
      </c>
      <c r="N15" s="12">
        <v>16.76</v>
      </c>
      <c r="O15" s="12">
        <v>18.28</v>
      </c>
      <c r="P15" s="12">
        <v>16.74</v>
      </c>
      <c r="Q15" s="12">
        <v>19</v>
      </c>
      <c r="R15" s="12">
        <v>18.01</v>
      </c>
      <c r="S15" s="25"/>
      <c r="T15" s="25"/>
      <c r="U15" s="25"/>
      <c r="V15" s="25"/>
      <c r="W15" s="25"/>
      <c r="X15" s="29">
        <f t="shared" si="2"/>
        <v>0.387122104436592</v>
      </c>
      <c r="Y15" s="32">
        <f t="shared" si="3"/>
        <v>0.0615901455767076</v>
      </c>
      <c r="Z15" s="32">
        <f t="shared" si="4"/>
        <v>0.0842450765864334</v>
      </c>
      <c r="AA15" s="32">
        <f t="shared" si="5"/>
        <v>0.0521052631578947</v>
      </c>
      <c r="AB15" s="32" t="e">
        <f t="shared" si="6"/>
        <v>#DIV/0!</v>
      </c>
      <c r="AC15" s="35" t="e">
        <f>(U15-V15)/U15*100</f>
        <v>#DIV/0!</v>
      </c>
      <c r="AD15" s="31" t="s">
        <v>47</v>
      </c>
      <c r="AE15" s="25"/>
      <c r="AF15" s="25"/>
      <c r="AG15" s="30" t="s">
        <v>78</v>
      </c>
      <c r="AH15" s="25"/>
      <c r="AI15" s="25"/>
      <c r="AJ15" s="25"/>
      <c r="AK15" s="25"/>
      <c r="AL15" s="25"/>
      <c r="AM15" s="25"/>
      <c r="AN15" s="25"/>
      <c r="AO15" s="25"/>
      <c r="AP15" s="25"/>
      <c r="AQ15" s="46"/>
    </row>
    <row r="16" ht="13" spans="1:43">
      <c r="A16" s="16">
        <v>44519</v>
      </c>
      <c r="B16" s="17" t="s">
        <v>82</v>
      </c>
      <c r="C16" s="11">
        <v>22.34</v>
      </c>
      <c r="D16" s="14">
        <v>23.02</v>
      </c>
      <c r="E16" s="14">
        <v>25.02</v>
      </c>
      <c r="F16" s="14">
        <v>26.63</v>
      </c>
      <c r="G16" s="12">
        <v>13.32</v>
      </c>
      <c r="H16" s="12">
        <v>33.8</v>
      </c>
      <c r="I16" s="23">
        <f t="shared" si="0"/>
        <v>0.999249249249249</v>
      </c>
      <c r="J16" s="23">
        <f t="shared" si="1"/>
        <v>0.212130177514793</v>
      </c>
      <c r="K16" s="25"/>
      <c r="L16" s="12">
        <v>21.89</v>
      </c>
      <c r="M16" s="12">
        <v>25.6</v>
      </c>
      <c r="N16" s="12">
        <v>23.35</v>
      </c>
      <c r="O16" s="12">
        <v>26.73</v>
      </c>
      <c r="P16" s="12">
        <v>25.3</v>
      </c>
      <c r="Q16" s="12">
        <v>26.85</v>
      </c>
      <c r="R16" s="12">
        <v>25.46</v>
      </c>
      <c r="S16" s="12">
        <v>27.38</v>
      </c>
      <c r="T16" s="12">
        <v>26.6</v>
      </c>
      <c r="U16" s="25"/>
      <c r="V16" s="25"/>
      <c r="W16" s="25"/>
      <c r="X16" s="29">
        <f t="shared" si="2"/>
        <v>0.352366863905325</v>
      </c>
      <c r="Y16" s="32">
        <f t="shared" si="3"/>
        <v>0.087890625</v>
      </c>
      <c r="Z16" s="32">
        <f t="shared" si="4"/>
        <v>0.0534979423868313</v>
      </c>
      <c r="AA16" s="32">
        <f t="shared" si="5"/>
        <v>0.0517690875232775</v>
      </c>
      <c r="AB16" s="32">
        <f t="shared" si="6"/>
        <v>0.0284879474068662</v>
      </c>
      <c r="AC16" s="35" t="e">
        <f>(U16-V16)/U16*100</f>
        <v>#DIV/0!</v>
      </c>
      <c r="AD16" s="31" t="s">
        <v>73</v>
      </c>
      <c r="AE16" s="25"/>
      <c r="AF16" s="25"/>
      <c r="AG16" s="30" t="s">
        <v>78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6" r:id="rId1" display="300631(久吾高科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2021-11-21T09:47:00Z</dcterms:created>
  <dcterms:modified xsi:type="dcterms:W3CDTF">2021-11-21T16:41:10Z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