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<sst xmlns="http://schemas.openxmlformats.org/spreadsheetml/2006/main" count="6041">
  <si>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</si>
  <si>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</si>
  <si>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</si>
  <si>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</si>
  <si>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</si>
  <si>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</si>
  <si>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</si>
  <si>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</si>
  <si>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</si>
  <si>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</si>
  <si>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拆入资金净增加额(元)
2021.09.30</t>
  </si>
  <si>
    <t>回购业务资金净增加额(元)
2021.09.30</t>
  </si>
  <si>
    <t>代理买卖证券收到的现金净额(元)
2021.09.30</t>
  </si>
  <si>
    <t>支付的各项税费(元)
2021.09.30</t>
  </si>
  <si>
    <t>收到其他与经营活动有关的现金(元)
2021.09.30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</si>
  <si>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</si>
  <si>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</si>
  <si>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</si>
  <si>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</si>
  <si>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</si>
  <si>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</si>
  <si>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</si>
  <si>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</si>
  <si>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</si>
  <si>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</si>
  <si>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</si>
  <si>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</si>
  <si>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</si>
  <si>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</si>
  <si>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</si>
  <si>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</si>
  <si>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</si>
  <si>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自由现金流量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</si>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</sst>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38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6" fillId="14" borderId="6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0" fillId="28" borderId="6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24" fillId="28" borderId="9" applyNumberFormat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11" borderId="3" applyNumberFormat="0" applyFont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</cellStyleXfs>
  <cellXfs count="15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10" fontId="4" fillId="5" borderId="1" xfId="9" applyNumberFormat="1" applyFont="1" applyFill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/>
    </xf>
    <xf numFmtId="10" fontId="4" fillId="0" borderId="1" xfId="9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44" fontId="4" fillId="6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4" fontId="4" fillId="7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3006"/>
  <sheetViews>
    <sheetView tabSelected="1" workbookViewId="0">
      <pane xSplit="2" ySplit="1" topLeftCell="AA122" activePane="bottomRight" state="frozen"/>
      <selection/>
      <selection pane="topRight"/>
      <selection pane="bottomLeft"/>
      <selection pane="bottomRight" activeCell="AG1" sqref="AG$1:AG$1048576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0" width="30.5735294117647" style="1" customWidth="1"/>
    <col min="11" max="11" width="19.4191176470588" style="1" customWidth="1"/>
    <col min="12" max="12" width="23.1397058823529" style="1" customWidth="1"/>
    <col min="13" max="13" width="28.7132352941176" style="1" customWidth="1"/>
    <col min="14" max="14" width="17.5735294117647" style="1" customWidth="1"/>
    <col min="15" max="16" width="30.5735294117647" style="1" customWidth="1"/>
    <col min="17" max="17" width="25.0073529411765" style="1" customWidth="1"/>
    <col min="18" max="18" width="32.4191176470588" style="1" customWidth="1"/>
    <col min="19" max="19" width="30.5735294117647" style="1" customWidth="1"/>
    <col min="20" max="20" width="16.1397058823529" style="1" customWidth="1"/>
    <col min="21" max="21" width="30.5735294117647" style="1" customWidth="1"/>
    <col min="22" max="22" width="21.2794117647059" style="1" customWidth="1"/>
    <col min="23" max="23" width="33.2794117647059" style="1" customWidth="1"/>
    <col min="24" max="24" width="30.5735294117647" style="1" customWidth="1"/>
    <col min="25" max="27" width="14.8823529411765" style="1"/>
    <col min="28" max="28" width="15.9338235294118" style="2" customWidth="1"/>
    <col min="29" max="29" width="13.4779411764706" style="2" customWidth="1"/>
    <col min="30" max="30" width="16.6617647058824" customWidth="1"/>
    <col min="31" max="31" width="13.6029411764706" style="2" customWidth="1"/>
    <col min="32" max="32" width="15.6838235294118" style="1" customWidth="1"/>
    <col min="33" max="33" width="16.5441176470588" style="1" customWidth="1"/>
  </cols>
  <sheetData>
    <row r="1" ht="136" spans="1:33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11" t="s">
        <v>29</v>
      </c>
      <c r="AE1" s="8" t="s">
        <v>30</v>
      </c>
      <c r="AF1" s="12" t="s">
        <v>31</v>
      </c>
      <c r="AG1" s="14" t="s">
        <v>32</v>
      </c>
    </row>
    <row r="2" spans="1:33">
      <c r="A2" s="5" t="s">
        <v>33</v>
      </c>
      <c r="B2" s="5" t="s">
        <v>34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>
        <v>0</v>
      </c>
      <c r="L2" s="6">
        <v>0</v>
      </c>
      <c r="M2" s="6">
        <v>0</v>
      </c>
      <c r="N2" s="6">
        <v>26272000000</v>
      </c>
      <c r="O2" s="6">
        <v>11938000000</v>
      </c>
      <c r="P2" s="6">
        <v>0</v>
      </c>
      <c r="Q2" s="6">
        <v>362949000000</v>
      </c>
      <c r="R2" s="6">
        <v>0</v>
      </c>
      <c r="S2" s="6">
        <v>0</v>
      </c>
      <c r="T2" s="6">
        <v>139757000000</v>
      </c>
      <c r="U2" s="6">
        <v>96174000000</v>
      </c>
      <c r="V2" s="6">
        <v>0</v>
      </c>
      <c r="W2" s="6">
        <v>22163000000</v>
      </c>
      <c r="X2" s="6">
        <v>23065000000</v>
      </c>
      <c r="Y2" s="9">
        <f t="shared" ref="Y2:Y31" si="0">C2+D2+E2+F2+G2+H2+I2+J2+K2+L2+M2+O2</f>
        <v>588392000000</v>
      </c>
      <c r="Z2" s="9">
        <f t="shared" ref="Z2:Z31" si="1">P2+Q2+R2+S2+T2+U2+V2+W2+X2</f>
        <v>644108000000</v>
      </c>
      <c r="AA2" s="9">
        <f>Y2-Z2</f>
        <v>-55716000000</v>
      </c>
      <c r="AB2" s="10">
        <f>C2/(1+0.13)/VLOOKUP(A2,[1]选股结果!$A$2:$AX$3002,3,FALSE)</f>
        <v>0</v>
      </c>
      <c r="AC2" s="10">
        <f>(P2/(1+0.1)+W2)/(VLOOKUP(A2,[1]选股结果!$A$2:$AX$3002,7,FALSE)+VLOOKUP(A2,[1]选股结果!$A$2:$AX$3002,15,FALSE)+VLOOKUP(A2,[1]选股结果!$A$2:$AX$3002,16,FALSE)+VLOOKUP(A2,[1]选股结果!$A$2:$AX$3002,17,FALSE)+VLOOKUP(A2,[1]选股结果!$A$2:$AX$3002,18,FALSE))</f>
        <v>14.0449936628644</v>
      </c>
      <c r="AD2" s="13"/>
      <c r="AE2" s="10">
        <f>AA2/VLOOKUP(A2,[1]选股结果!$A$2:$AX$3002,35,FALSE)</f>
        <v>-0.449648938745864</v>
      </c>
      <c r="AF2" s="9">
        <f>(VLOOKUP(A2,[1]选股结果!$A$2:$AX$3002,7,FALSE)+VLOOKUP(A2,[1]选股结果!$A$2:$AX$3002,15,FALSE)+VLOOKUP(A2,[1]选股结果!$A$2:$AX$3002,16,FALSE)+VLOOKUP(A2,[1]选股结果!$A$2:$AX$3002,17,FALSE)+VLOOKUP(A2,[1]选股结果!$A$2:$AX$3002,18,FALSE))-(P2/(1+0.13)+W2)</f>
        <v>-20585000000</v>
      </c>
      <c r="AG2" s="9">
        <f>AA2-AF2</f>
        <v>-35131000000</v>
      </c>
    </row>
    <row r="3" spans="1:33">
      <c r="A3" s="5" t="s">
        <v>35</v>
      </c>
      <c r="B3" s="5" t="s">
        <v>36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>
        <v>0</v>
      </c>
      <c r="L3" s="6">
        <v>0</v>
      </c>
      <c r="M3" s="6">
        <v>0</v>
      </c>
      <c r="N3" s="6">
        <v>13998000000</v>
      </c>
      <c r="O3" s="6">
        <v>226000000</v>
      </c>
      <c r="P3" s="6">
        <v>0</v>
      </c>
      <c r="Q3" s="6">
        <v>86678000000</v>
      </c>
      <c r="R3" s="6">
        <v>0</v>
      </c>
      <c r="S3" s="6">
        <v>0</v>
      </c>
      <c r="T3" s="6">
        <v>63730000000</v>
      </c>
      <c r="U3" s="6">
        <v>47095000000</v>
      </c>
      <c r="V3" s="6">
        <v>0</v>
      </c>
      <c r="W3" s="6">
        <v>11167000000</v>
      </c>
      <c r="X3" s="6">
        <v>1236000000</v>
      </c>
      <c r="Y3" s="9">
        <f t="shared" si="0"/>
        <v>245571000000</v>
      </c>
      <c r="Z3" s="9">
        <f t="shared" si="1"/>
        <v>209906000000</v>
      </c>
      <c r="AA3" s="9">
        <f t="shared" ref="AA3:AA66" si="2">Y3-Z3</f>
        <v>35665000000</v>
      </c>
      <c r="AB3" s="10">
        <f>C3/(1+0.13)/VLOOKUP(A3,[1]选股结果!$A$2:$AX$3002,3,FALSE)</f>
        <v>0</v>
      </c>
      <c r="AC3" s="10">
        <f>(P3/(1+0.1)+W3)/(VLOOKUP(A3,[1]选股结果!$A$2:$AX$3002,7,FALSE)+VLOOKUP(A3,[1]选股结果!$A$2:$AX$3002,15,FALSE)+VLOOKUP(A3,[1]选股结果!$A$2:$AX$3002,16,FALSE)+VLOOKUP(A3,[1]选股结果!$A$2:$AX$3002,17,FALSE)+VLOOKUP(A3,[1]选股结果!$A$2:$AX$3002,18,FALSE))</f>
        <v>14.8695073235686</v>
      </c>
      <c r="AD3" s="13"/>
      <c r="AE3" s="10">
        <f>AA3/VLOOKUP(A3,[1]选股结果!$A$2:$AX$3002,35,FALSE)</f>
        <v>0.873307377751659</v>
      </c>
      <c r="AF3" s="9">
        <f>(VLOOKUP(A3,[1]选股结果!$A$2:$AX$3002,7,FALSE)+VLOOKUP(A3,[1]选股结果!$A$2:$AX$3002,15,FALSE)+VLOOKUP(A3,[1]选股结果!$A$2:$AX$3002,16,FALSE)+VLOOKUP(A3,[1]选股结果!$A$2:$AX$3002,17,FALSE)+VLOOKUP(A3,[1]选股结果!$A$2:$AX$3002,18,FALSE))-(P3/(1+0.13)+W3)</f>
        <v>-10416000000</v>
      </c>
      <c r="AG3" s="9">
        <f t="shared" ref="AG3:AG66" si="3">AA3-AF3</f>
        <v>46081000000</v>
      </c>
    </row>
    <row r="4" spans="1:33">
      <c r="A4" s="5" t="s">
        <v>37</v>
      </c>
      <c r="B4" s="5" t="s">
        <v>38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>
        <v>0</v>
      </c>
      <c r="L4" s="6">
        <v>0</v>
      </c>
      <c r="M4" s="6">
        <v>0</v>
      </c>
      <c r="N4" s="6">
        <v>10023000000</v>
      </c>
      <c r="O4" s="6">
        <v>11408000000</v>
      </c>
      <c r="P4" s="6">
        <v>0</v>
      </c>
      <c r="Q4" s="6">
        <v>119586000000</v>
      </c>
      <c r="R4" s="6">
        <v>3439000000</v>
      </c>
      <c r="S4" s="6">
        <v>0</v>
      </c>
      <c r="T4" s="6">
        <v>43997000000</v>
      </c>
      <c r="U4" s="6">
        <v>32555000000</v>
      </c>
      <c r="V4" s="6">
        <v>0</v>
      </c>
      <c r="W4" s="6">
        <v>5993000000</v>
      </c>
      <c r="X4" s="6">
        <v>16399000000</v>
      </c>
      <c r="Y4" s="9">
        <f t="shared" si="0"/>
        <v>158765000000</v>
      </c>
      <c r="Z4" s="9">
        <f t="shared" si="1"/>
        <v>221969000000</v>
      </c>
      <c r="AA4" s="9">
        <f t="shared" si="2"/>
        <v>-63204000000</v>
      </c>
      <c r="AB4" s="10">
        <f>C4/(1+0.13)/VLOOKUP(A4,[1]选股结果!$A$2:$AX$3002,3,FALSE)</f>
        <v>0</v>
      </c>
      <c r="AC4" s="10">
        <f>(P4/(1+0.1)+W4)/(VLOOKUP(A4,[1]选股结果!$A$2:$AX$3002,7,FALSE)+VLOOKUP(A4,[1]选股结果!$A$2:$AX$3002,15,FALSE)+VLOOKUP(A4,[1]选股结果!$A$2:$AX$3002,16,FALSE)+VLOOKUP(A4,[1]选股结果!$A$2:$AX$3002,17,FALSE)+VLOOKUP(A4,[1]选股结果!$A$2:$AX$3002,18,FALSE))</f>
        <v>10.5510563380282</v>
      </c>
      <c r="AD4" s="13"/>
      <c r="AE4" s="10">
        <f>AA4/VLOOKUP(A4,[1]选股结果!$A$2:$AX$3002,35,FALSE)</f>
        <v>-1.74543646958107</v>
      </c>
      <c r="AF4" s="9">
        <f>(VLOOKUP(A4,[1]选股结果!$A$2:$AX$3002,7,FALSE)+VLOOKUP(A4,[1]选股结果!$A$2:$AX$3002,15,FALSE)+VLOOKUP(A4,[1]选股结果!$A$2:$AX$3002,16,FALSE)+VLOOKUP(A4,[1]选股结果!$A$2:$AX$3002,17,FALSE)+VLOOKUP(A4,[1]选股结果!$A$2:$AX$3002,18,FALSE))-(P4/(1+0.13)+W4)</f>
        <v>-5425000000</v>
      </c>
      <c r="AG4" s="9">
        <f t="shared" si="3"/>
        <v>-57779000000</v>
      </c>
    </row>
    <row r="5" spans="1:33">
      <c r="A5" s="5" t="s">
        <v>39</v>
      </c>
      <c r="B5" s="5" t="s">
        <v>40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>
        <v>0</v>
      </c>
      <c r="L5" s="6">
        <v>0</v>
      </c>
      <c r="M5" s="6">
        <v>0</v>
      </c>
      <c r="N5" s="6">
        <v>40980000000</v>
      </c>
      <c r="O5" s="6">
        <v>71769000000</v>
      </c>
      <c r="P5" s="6">
        <v>0</v>
      </c>
      <c r="Q5" s="6">
        <v>469032000000</v>
      </c>
      <c r="R5" s="6">
        <v>11638000000</v>
      </c>
      <c r="S5" s="6">
        <v>0</v>
      </c>
      <c r="T5" s="6">
        <v>33704000000</v>
      </c>
      <c r="U5" s="6">
        <v>80207000000</v>
      </c>
      <c r="V5" s="6">
        <v>0</v>
      </c>
      <c r="W5" s="6">
        <v>34818000000</v>
      </c>
      <c r="X5" s="6">
        <v>21847000000</v>
      </c>
      <c r="Y5" s="9">
        <f t="shared" si="0"/>
        <v>729434000000</v>
      </c>
      <c r="Z5" s="9">
        <f t="shared" si="1"/>
        <v>651246000000</v>
      </c>
      <c r="AA5" s="9">
        <f t="shared" si="2"/>
        <v>78188000000</v>
      </c>
      <c r="AB5" s="10">
        <f>C5/(1+0.13)/VLOOKUP(A5,[1]选股结果!$A$2:$AX$3002,3,FALSE)</f>
        <v>0</v>
      </c>
      <c r="AC5" s="10">
        <f>(P5/(1+0.1)+W5)/(VLOOKUP(A5,[1]选股结果!$A$2:$AX$3002,7,FALSE)+VLOOKUP(A5,[1]选股结果!$A$2:$AX$3002,15,FALSE)+VLOOKUP(A5,[1]选股结果!$A$2:$AX$3002,16,FALSE)+VLOOKUP(A5,[1]选股结果!$A$2:$AX$3002,17,FALSE)+VLOOKUP(A5,[1]选股结果!$A$2:$AX$3002,18,FALSE))</f>
        <v>16.7233429394813</v>
      </c>
      <c r="AD5" s="13"/>
      <c r="AE5" s="10">
        <f>AA5/VLOOKUP(A5,[1]选股结果!$A$2:$AX$3002,35,FALSE)</f>
        <v>0.410601660513698</v>
      </c>
      <c r="AF5" s="9">
        <f>(VLOOKUP(A5,[1]选股结果!$A$2:$AX$3002,7,FALSE)+VLOOKUP(A5,[1]选股结果!$A$2:$AX$3002,15,FALSE)+VLOOKUP(A5,[1]选股结果!$A$2:$AX$3002,16,FALSE)+VLOOKUP(A5,[1]选股结果!$A$2:$AX$3002,17,FALSE)+VLOOKUP(A5,[1]选股结果!$A$2:$AX$3002,18,FALSE))-(P5/(1+0.13)+W5)</f>
        <v>-32736000000</v>
      </c>
      <c r="AG5" s="9">
        <f t="shared" si="3"/>
        <v>110924000000</v>
      </c>
    </row>
    <row r="6" spans="1:33">
      <c r="A6" s="5" t="s">
        <v>41</v>
      </c>
      <c r="B6" s="5" t="s">
        <v>42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>
        <v>0</v>
      </c>
      <c r="L6" s="6">
        <v>0</v>
      </c>
      <c r="M6" s="6">
        <v>0</v>
      </c>
      <c r="N6" s="6">
        <v>17203000000</v>
      </c>
      <c r="O6" s="6">
        <v>64703000000</v>
      </c>
      <c r="P6" s="6">
        <v>0</v>
      </c>
      <c r="Q6" s="6">
        <v>294042000000</v>
      </c>
      <c r="R6" s="6">
        <v>0</v>
      </c>
      <c r="S6" s="6">
        <v>0</v>
      </c>
      <c r="T6" s="6">
        <v>26526000000</v>
      </c>
      <c r="U6" s="6">
        <v>90506000000</v>
      </c>
      <c r="V6" s="6">
        <v>0</v>
      </c>
      <c r="W6" s="6">
        <v>20591000000</v>
      </c>
      <c r="X6" s="6">
        <v>63599000000</v>
      </c>
      <c r="Y6" s="9">
        <f t="shared" si="0"/>
        <v>335830000000</v>
      </c>
      <c r="Z6" s="9">
        <f t="shared" si="1"/>
        <v>495264000000</v>
      </c>
      <c r="AA6" s="9">
        <f t="shared" si="2"/>
        <v>-159434000000</v>
      </c>
      <c r="AB6" s="10">
        <f>C6/(1+0.13)/VLOOKUP(A6,[1]选股结果!$A$2:$AX$3002,3,FALSE)</f>
        <v>0</v>
      </c>
      <c r="AC6" s="10">
        <f>(P6/(1+0.1)+W6)/(VLOOKUP(A6,[1]选股结果!$A$2:$AX$3002,7,FALSE)+VLOOKUP(A6,[1]选股结果!$A$2:$AX$3002,15,FALSE)+VLOOKUP(A6,[1]选股结果!$A$2:$AX$3002,16,FALSE)+VLOOKUP(A6,[1]选股结果!$A$2:$AX$3002,17,FALSE)+VLOOKUP(A6,[1]选股结果!$A$2:$AX$3002,18,FALSE))</f>
        <v>13.9410968178741</v>
      </c>
      <c r="AD6" s="13"/>
      <c r="AE6" s="10">
        <f>AA6/VLOOKUP(A6,[1]选股结果!$A$2:$AX$3002,35,FALSE)</f>
        <v>-1.67425205036387</v>
      </c>
      <c r="AF6" s="9">
        <f>(VLOOKUP(A6,[1]选股结果!$A$2:$AX$3002,7,FALSE)+VLOOKUP(A6,[1]选股结果!$A$2:$AX$3002,15,FALSE)+VLOOKUP(A6,[1]选股结果!$A$2:$AX$3002,16,FALSE)+VLOOKUP(A6,[1]选股结果!$A$2:$AX$3002,17,FALSE)+VLOOKUP(A6,[1]选股结果!$A$2:$AX$3002,18,FALSE))-(P6/(1+0.13)+W6)</f>
        <v>-19114000000</v>
      </c>
      <c r="AG6" s="9">
        <f t="shared" si="3"/>
        <v>-140320000000</v>
      </c>
    </row>
    <row r="7" spans="1:33">
      <c r="A7" s="5" t="s">
        <v>43</v>
      </c>
      <c r="B7" s="5" t="s">
        <v>44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>
        <v>0</v>
      </c>
      <c r="L7" s="6">
        <v>0</v>
      </c>
      <c r="M7" s="6">
        <v>0</v>
      </c>
      <c r="N7" s="6">
        <v>7420860000</v>
      </c>
      <c r="O7" s="6">
        <v>2782315000</v>
      </c>
      <c r="P7" s="6">
        <v>0</v>
      </c>
      <c r="Q7" s="6">
        <v>118759658000</v>
      </c>
      <c r="R7" s="6">
        <v>7529064000</v>
      </c>
      <c r="S7" s="6">
        <v>0</v>
      </c>
      <c r="T7" s="6">
        <v>20723387000</v>
      </c>
      <c r="U7" s="6">
        <v>31293235000</v>
      </c>
      <c r="V7" s="6">
        <v>0</v>
      </c>
      <c r="W7" s="6">
        <v>5013748000</v>
      </c>
      <c r="X7" s="6">
        <v>8884089000</v>
      </c>
      <c r="Y7" s="9">
        <f t="shared" si="0"/>
        <v>272482278000</v>
      </c>
      <c r="Z7" s="9">
        <f t="shared" si="1"/>
        <v>192203181000</v>
      </c>
      <c r="AA7" s="9">
        <f t="shared" si="2"/>
        <v>80279097000</v>
      </c>
      <c r="AB7" s="10">
        <f>C7/(1+0.13)/VLOOKUP(A7,[1]选股结果!$A$2:$AX$3002,3,FALSE)</f>
        <v>0</v>
      </c>
      <c r="AC7" s="10">
        <f>(P7/(1+0.1)+W7)/(VLOOKUP(A7,[1]选股结果!$A$2:$AX$3002,7,FALSE)+VLOOKUP(A7,[1]选股结果!$A$2:$AX$3002,15,FALSE)+VLOOKUP(A7,[1]选股结果!$A$2:$AX$3002,16,FALSE)+VLOOKUP(A7,[1]选股结果!$A$2:$AX$3002,17,FALSE)+VLOOKUP(A7,[1]选股结果!$A$2:$AX$3002,18,FALSE))</f>
        <v>11.4607027176534</v>
      </c>
      <c r="AD7" s="13"/>
      <c r="AE7" s="10">
        <f>AA7/VLOOKUP(A7,[1]选股结果!$A$2:$AX$3002,35,FALSE)</f>
        <v>2.59168343063716</v>
      </c>
      <c r="AF7" s="9">
        <f>(VLOOKUP(A7,[1]选股结果!$A$2:$AX$3002,7,FALSE)+VLOOKUP(A7,[1]选股结果!$A$2:$AX$3002,15,FALSE)+VLOOKUP(A7,[1]选股结果!$A$2:$AX$3002,16,FALSE)+VLOOKUP(A7,[1]选股结果!$A$2:$AX$3002,17,FALSE)+VLOOKUP(A7,[1]选股结果!$A$2:$AX$3002,18,FALSE))-(P7/(1+0.13)+W7)</f>
        <v>-4576275000</v>
      </c>
      <c r="AG7" s="9">
        <f t="shared" si="3"/>
        <v>84855372000</v>
      </c>
    </row>
    <row r="8" spans="1:33">
      <c r="A8" s="5" t="s">
        <v>45</v>
      </c>
      <c r="B8" s="5" t="s">
        <v>46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>
        <v>0</v>
      </c>
      <c r="L8" s="6">
        <v>0</v>
      </c>
      <c r="M8" s="6">
        <v>0</v>
      </c>
      <c r="N8" s="6">
        <v>44593000000</v>
      </c>
      <c r="O8" s="6">
        <v>157205000000</v>
      </c>
      <c r="P8" s="6">
        <v>0</v>
      </c>
      <c r="Q8" s="6">
        <v>0</v>
      </c>
      <c r="R8" s="6">
        <v>0</v>
      </c>
      <c r="S8" s="6">
        <v>196873000000</v>
      </c>
      <c r="T8" s="6">
        <v>19713000000</v>
      </c>
      <c r="U8" s="6">
        <v>121107000000</v>
      </c>
      <c r="V8" s="6">
        <v>14690000000</v>
      </c>
      <c r="W8" s="6">
        <v>63867000000</v>
      </c>
      <c r="X8" s="6">
        <v>227187000000</v>
      </c>
      <c r="Y8" s="9">
        <f t="shared" si="0"/>
        <v>759733000000</v>
      </c>
      <c r="Z8" s="9">
        <f t="shared" si="1"/>
        <v>643437000000</v>
      </c>
      <c r="AA8" s="9">
        <f t="shared" si="2"/>
        <v>116296000000</v>
      </c>
      <c r="AB8" s="10">
        <f>C8/(1+0.13)/VLOOKUP(A8,[1]选股结果!$A$2:$AX$3002,3,FALSE)</f>
        <v>0</v>
      </c>
      <c r="AC8" s="10">
        <f>(P8/(1+0.1)+W8)/(VLOOKUP(A8,[1]选股结果!$A$2:$AX$3002,7,FALSE)+VLOOKUP(A8,[1]选股结果!$A$2:$AX$3002,15,FALSE)+VLOOKUP(A8,[1]选股结果!$A$2:$AX$3002,16,FALSE)+VLOOKUP(A8,[1]选股结果!$A$2:$AX$3002,17,FALSE)+VLOOKUP(A8,[1]选股结果!$A$2:$AX$3002,18,FALSE))</f>
        <v>18.968517968518</v>
      </c>
      <c r="AD8" s="13"/>
      <c r="AE8" s="10">
        <f>AA8/VLOOKUP(A8,[1]选股结果!$A$2:$AX$3002,35,FALSE)</f>
        <v>0.133950085463785</v>
      </c>
      <c r="AF8" s="9">
        <f>(VLOOKUP(A8,[1]选股结果!$A$2:$AX$3002,7,FALSE)+VLOOKUP(A8,[1]选股结果!$A$2:$AX$3002,15,FALSE)+VLOOKUP(A8,[1]选股结果!$A$2:$AX$3002,16,FALSE)+VLOOKUP(A8,[1]选股结果!$A$2:$AX$3002,17,FALSE)+VLOOKUP(A8,[1]选股结果!$A$2:$AX$3002,18,FALSE))-(P8/(1+0.13)+W8)</f>
        <v>-60500000000</v>
      </c>
      <c r="AG8" s="9">
        <f t="shared" si="3"/>
        <v>176796000000</v>
      </c>
    </row>
    <row r="9" spans="1:33">
      <c r="A9" s="5" t="s">
        <v>47</v>
      </c>
      <c r="B9" s="5" t="s">
        <v>48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>
        <v>0</v>
      </c>
      <c r="L9" s="6">
        <v>0</v>
      </c>
      <c r="M9" s="6">
        <v>0</v>
      </c>
      <c r="N9" s="6">
        <v>1929656000</v>
      </c>
      <c r="O9" s="6">
        <v>1769115000</v>
      </c>
      <c r="P9" s="6">
        <v>0</v>
      </c>
      <c r="Q9" s="6">
        <v>74127727000</v>
      </c>
      <c r="R9" s="6">
        <v>2137324000</v>
      </c>
      <c r="S9" s="6">
        <v>0</v>
      </c>
      <c r="T9" s="6">
        <v>16622279000</v>
      </c>
      <c r="U9" s="6">
        <v>6512116000</v>
      </c>
      <c r="V9" s="6">
        <v>0</v>
      </c>
      <c r="W9" s="6">
        <v>1966577000</v>
      </c>
      <c r="X9" s="6">
        <v>1205443000</v>
      </c>
      <c r="Y9" s="9">
        <f t="shared" si="0"/>
        <v>127347195000</v>
      </c>
      <c r="Z9" s="9">
        <f t="shared" si="1"/>
        <v>102571466000</v>
      </c>
      <c r="AA9" s="9">
        <f t="shared" si="2"/>
        <v>24775729000</v>
      </c>
      <c r="AB9" s="10">
        <f>C9/(1+0.13)/VLOOKUP(A9,[1]选股结果!$A$2:$AX$3002,3,FALSE)</f>
        <v>0</v>
      </c>
      <c r="AC9" s="10">
        <f>(P9/(1+0.1)+W9)/(VLOOKUP(A9,[1]选股结果!$A$2:$AX$3002,7,FALSE)+VLOOKUP(A9,[1]选股结果!$A$2:$AX$3002,15,FALSE)+VLOOKUP(A9,[1]选股结果!$A$2:$AX$3002,16,FALSE)+VLOOKUP(A9,[1]选股结果!$A$2:$AX$3002,17,FALSE)+VLOOKUP(A9,[1]选股结果!$A$2:$AX$3002,18,FALSE))</f>
        <v>15.8539941794378</v>
      </c>
      <c r="AD9" s="13"/>
      <c r="AE9" s="10">
        <f>AA9/VLOOKUP(A9,[1]选股结果!$A$2:$AX$3002,35,FALSE)</f>
        <v>2.44345855340661</v>
      </c>
      <c r="AF9" s="9">
        <f>(VLOOKUP(A9,[1]选股结果!$A$2:$AX$3002,7,FALSE)+VLOOKUP(A9,[1]选股结果!$A$2:$AX$3002,15,FALSE)+VLOOKUP(A9,[1]选股结果!$A$2:$AX$3002,16,FALSE)+VLOOKUP(A9,[1]选股结果!$A$2:$AX$3002,17,FALSE)+VLOOKUP(A9,[1]选股结果!$A$2:$AX$3002,18,FALSE))-(P9/(1+0.13)+W9)</f>
        <v>-1842534000</v>
      </c>
      <c r="AG9" s="9">
        <f t="shared" si="3"/>
        <v>26618263000</v>
      </c>
    </row>
    <row r="10" spans="1:33">
      <c r="A10" s="5" t="s">
        <v>49</v>
      </c>
      <c r="B10" s="5" t="s">
        <v>50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>
        <v>0</v>
      </c>
      <c r="L10" s="6">
        <v>10642758501.86</v>
      </c>
      <c r="M10" s="6">
        <v>0</v>
      </c>
      <c r="N10" s="6">
        <v>3522429440.83</v>
      </c>
      <c r="O10" s="6">
        <v>5234599169.99</v>
      </c>
      <c r="P10" s="6">
        <v>1209549.99</v>
      </c>
      <c r="Q10" s="6">
        <v>38480384731.45</v>
      </c>
      <c r="R10" s="6">
        <v>8168053040.54</v>
      </c>
      <c r="S10" s="6">
        <v>332527242.78</v>
      </c>
      <c r="T10" s="6">
        <v>15144738621.85</v>
      </c>
      <c r="U10" s="6">
        <v>8468729771.82</v>
      </c>
      <c r="V10" s="6">
        <v>0</v>
      </c>
      <c r="W10" s="6">
        <v>1162365074.43</v>
      </c>
      <c r="X10" s="6">
        <v>7542334111.39</v>
      </c>
      <c r="Y10" s="9">
        <f t="shared" si="0"/>
        <v>50732419532.92</v>
      </c>
      <c r="Z10" s="9">
        <f t="shared" si="1"/>
        <v>79300342144.25</v>
      </c>
      <c r="AA10" s="9">
        <f t="shared" si="2"/>
        <v>-28567922611.33</v>
      </c>
      <c r="AB10" s="10">
        <f>C10/(1+0.13)/VLOOKUP(A10,[1]选股结果!$A$2:$AX$3002,3,FALSE)</f>
        <v>0.255675459048915</v>
      </c>
      <c r="AC10" s="10">
        <f>(P10/(1+0.1)+W10)/(VLOOKUP(A10,[1]选股结果!$A$2:$AX$3002,7,FALSE)+VLOOKUP(A10,[1]选股结果!$A$2:$AX$3002,15,FALSE)+VLOOKUP(A10,[1]选股结果!$A$2:$AX$3002,16,FALSE)+VLOOKUP(A10,[1]选股结果!$A$2:$AX$3002,17,FALSE)+VLOOKUP(A10,[1]选股结果!$A$2:$AX$3002,18,FALSE))</f>
        <v>0.467727191359249</v>
      </c>
      <c r="AD10" s="13"/>
      <c r="AE10" s="10">
        <f>AA10/VLOOKUP(A10,[1]选股结果!$A$2:$AX$3002,35,FALSE)</f>
        <v>-40.1685511478832</v>
      </c>
      <c r="AF10" s="9">
        <f>(VLOOKUP(A10,[1]选股结果!$A$2:$AX$3002,7,FALSE)+VLOOKUP(A10,[1]选股结果!$A$2:$AX$3002,15,FALSE)+VLOOKUP(A10,[1]选股结果!$A$2:$AX$3002,16,FALSE)+VLOOKUP(A10,[1]选股结果!$A$2:$AX$3002,17,FALSE)+VLOOKUP(A10,[1]选股结果!$A$2:$AX$3002,18,FALSE))-(P10/(1+0.13)+W10)</f>
        <v>1324050153.20876</v>
      </c>
      <c r="AG10" s="9">
        <f t="shared" si="3"/>
        <v>-29891972764.5388</v>
      </c>
    </row>
    <row r="11" spans="1:33">
      <c r="A11" s="5" t="s">
        <v>51</v>
      </c>
      <c r="B11" s="5" t="s">
        <v>52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>
        <v>0</v>
      </c>
      <c r="L11" s="6">
        <v>0</v>
      </c>
      <c r="M11" s="6">
        <v>0</v>
      </c>
      <c r="N11" s="6">
        <v>6752597000</v>
      </c>
      <c r="O11" s="6">
        <v>2230447000</v>
      </c>
      <c r="P11" s="6">
        <v>0</v>
      </c>
      <c r="Q11" s="6">
        <v>79837984000</v>
      </c>
      <c r="R11" s="6">
        <v>4817305000</v>
      </c>
      <c r="S11" s="6">
        <v>0</v>
      </c>
      <c r="T11" s="6">
        <v>14723985000</v>
      </c>
      <c r="U11" s="6">
        <v>15096782000</v>
      </c>
      <c r="V11" s="6">
        <v>0</v>
      </c>
      <c r="W11" s="6">
        <v>3814731000</v>
      </c>
      <c r="X11" s="6">
        <v>4987662000</v>
      </c>
      <c r="Y11" s="9">
        <f t="shared" si="0"/>
        <v>98597710000</v>
      </c>
      <c r="Z11" s="9">
        <f t="shared" si="1"/>
        <v>123278449000</v>
      </c>
      <c r="AA11" s="9">
        <f t="shared" si="2"/>
        <v>-24680739000</v>
      </c>
      <c r="AB11" s="10">
        <f>C11/(1+0.13)/VLOOKUP(A11,[1]选股结果!$A$2:$AX$3002,3,FALSE)</f>
        <v>0</v>
      </c>
      <c r="AC11" s="10">
        <f>(P11/(1+0.1)+W11)/(VLOOKUP(A11,[1]选股结果!$A$2:$AX$3002,7,FALSE)+VLOOKUP(A11,[1]选股结果!$A$2:$AX$3002,15,FALSE)+VLOOKUP(A11,[1]选股结果!$A$2:$AX$3002,16,FALSE)+VLOOKUP(A11,[1]选股结果!$A$2:$AX$3002,17,FALSE)+VLOOKUP(A11,[1]选股结果!$A$2:$AX$3002,18,FALSE))</f>
        <v>21.4597664292706</v>
      </c>
      <c r="AD11" s="13"/>
      <c r="AE11" s="10">
        <f>AA11/VLOOKUP(A11,[1]选股结果!$A$2:$AX$3002,35,FALSE)</f>
        <v>-1.5053975853731</v>
      </c>
      <c r="AF11" s="9">
        <f>(VLOOKUP(A11,[1]选股结果!$A$2:$AX$3002,7,FALSE)+VLOOKUP(A11,[1]选股结果!$A$2:$AX$3002,15,FALSE)+VLOOKUP(A11,[1]选股结果!$A$2:$AX$3002,16,FALSE)+VLOOKUP(A11,[1]选股结果!$A$2:$AX$3002,17,FALSE)+VLOOKUP(A11,[1]选股结果!$A$2:$AX$3002,18,FALSE))-(P11/(1+0.13)+W11)</f>
        <v>-3636969000</v>
      </c>
      <c r="AG11" s="9">
        <f t="shared" si="3"/>
        <v>-21043770000</v>
      </c>
    </row>
    <row r="12" spans="1:33">
      <c r="A12" s="5" t="s">
        <v>53</v>
      </c>
      <c r="B12" s="5" t="s">
        <v>54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>
        <v>0</v>
      </c>
      <c r="L12" s="6">
        <v>0</v>
      </c>
      <c r="M12" s="6">
        <v>0</v>
      </c>
      <c r="N12" s="6">
        <v>15474000000</v>
      </c>
      <c r="O12" s="6">
        <v>1877000000</v>
      </c>
      <c r="P12" s="6">
        <v>0</v>
      </c>
      <c r="Q12" s="6">
        <v>316212000000</v>
      </c>
      <c r="R12" s="6">
        <v>0</v>
      </c>
      <c r="S12" s="6">
        <v>0</v>
      </c>
      <c r="T12" s="6">
        <v>13133000000</v>
      </c>
      <c r="U12" s="6">
        <v>68319000000</v>
      </c>
      <c r="V12" s="6">
        <v>0</v>
      </c>
      <c r="W12" s="6">
        <v>15910000000</v>
      </c>
      <c r="X12" s="6">
        <v>18517000000</v>
      </c>
      <c r="Y12" s="9">
        <f t="shared" si="0"/>
        <v>308338000000</v>
      </c>
      <c r="Z12" s="9">
        <f t="shared" si="1"/>
        <v>432091000000</v>
      </c>
      <c r="AA12" s="9">
        <f t="shared" si="2"/>
        <v>-123753000000</v>
      </c>
      <c r="AB12" s="10">
        <f>C12/(1+0.13)/VLOOKUP(A12,[1]选股结果!$A$2:$AX$3002,3,FALSE)</f>
        <v>0</v>
      </c>
      <c r="AC12" s="10">
        <f>(P12/(1+0.1)+W12)/(VLOOKUP(A12,[1]选股结果!$A$2:$AX$3002,7,FALSE)+VLOOKUP(A12,[1]选股结果!$A$2:$AX$3002,15,FALSE)+VLOOKUP(A12,[1]选股结果!$A$2:$AX$3002,16,FALSE)+VLOOKUP(A12,[1]选股结果!$A$2:$AX$3002,17,FALSE)+VLOOKUP(A12,[1]选股结果!$A$2:$AX$3002,18,FALSE))</f>
        <v>13.0731306491372</v>
      </c>
      <c r="AD12" s="13"/>
      <c r="AE12" s="10">
        <f>AA12/VLOOKUP(A12,[1]选股结果!$A$2:$AX$3002,35,FALSE)</f>
        <v>-1.64733836508127</v>
      </c>
      <c r="AF12" s="9">
        <f>(VLOOKUP(A12,[1]选股结果!$A$2:$AX$3002,7,FALSE)+VLOOKUP(A12,[1]选股结果!$A$2:$AX$3002,15,FALSE)+VLOOKUP(A12,[1]选股结果!$A$2:$AX$3002,16,FALSE)+VLOOKUP(A12,[1]选股结果!$A$2:$AX$3002,17,FALSE)+VLOOKUP(A12,[1]选股结果!$A$2:$AX$3002,18,FALSE))-(P12/(1+0.13)+W12)</f>
        <v>-14693000000</v>
      </c>
      <c r="AG12" s="9">
        <f t="shared" si="3"/>
        <v>-109060000000</v>
      </c>
    </row>
    <row r="13" spans="1:33">
      <c r="A13" s="5" t="s">
        <v>55</v>
      </c>
      <c r="B13" s="5" t="s">
        <v>56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>
        <v>0</v>
      </c>
      <c r="L13" s="6">
        <v>0</v>
      </c>
      <c r="M13" s="6">
        <v>0</v>
      </c>
      <c r="N13" s="6">
        <v>22709000000</v>
      </c>
      <c r="O13" s="6">
        <v>105830000000</v>
      </c>
      <c r="P13" s="6">
        <v>0</v>
      </c>
      <c r="Q13" s="6">
        <v>653577000000</v>
      </c>
      <c r="R13" s="6">
        <v>20219000000</v>
      </c>
      <c r="S13" s="6">
        <v>0</v>
      </c>
      <c r="T13" s="6">
        <v>11887000000</v>
      </c>
      <c r="U13" s="6">
        <v>134013000000</v>
      </c>
      <c r="V13" s="6">
        <v>0</v>
      </c>
      <c r="W13" s="6">
        <v>26120000000</v>
      </c>
      <c r="X13" s="6">
        <v>44476000000</v>
      </c>
      <c r="Y13" s="9">
        <f t="shared" si="0"/>
        <v>984168000000</v>
      </c>
      <c r="Z13" s="9">
        <f t="shared" si="1"/>
        <v>890292000000</v>
      </c>
      <c r="AA13" s="9">
        <f t="shared" si="2"/>
        <v>93876000000</v>
      </c>
      <c r="AB13" s="10">
        <f>C13/(1+0.13)/VLOOKUP(A13,[1]选股结果!$A$2:$AX$3002,3,FALSE)</f>
        <v>0</v>
      </c>
      <c r="AC13" s="10">
        <f>(P13/(1+0.1)+W13)/(VLOOKUP(A13,[1]选股结果!$A$2:$AX$3002,7,FALSE)+VLOOKUP(A13,[1]选股结果!$A$2:$AX$3002,15,FALSE)+VLOOKUP(A13,[1]选股结果!$A$2:$AX$3002,16,FALSE)+VLOOKUP(A13,[1]选股结果!$A$2:$AX$3002,17,FALSE)+VLOOKUP(A13,[1]选股结果!$A$2:$AX$3002,18,FALSE))</f>
        <v>12.1206496519722</v>
      </c>
      <c r="AD13" s="13"/>
      <c r="AE13" s="10">
        <f>AA13/VLOOKUP(A13,[1]选股结果!$A$2:$AX$3002,35,FALSE)</f>
        <v>0.586541705716963</v>
      </c>
      <c r="AF13" s="9">
        <f>(VLOOKUP(A13,[1]选股结果!$A$2:$AX$3002,7,FALSE)+VLOOKUP(A13,[1]选股结果!$A$2:$AX$3002,15,FALSE)+VLOOKUP(A13,[1]选股结果!$A$2:$AX$3002,16,FALSE)+VLOOKUP(A13,[1]选股结果!$A$2:$AX$3002,17,FALSE)+VLOOKUP(A13,[1]选股结果!$A$2:$AX$3002,18,FALSE))-(P13/(1+0.13)+W13)</f>
        <v>-23965000000</v>
      </c>
      <c r="AG13" s="9">
        <f t="shared" si="3"/>
        <v>117841000000</v>
      </c>
    </row>
    <row r="14" spans="1:33">
      <c r="A14" s="5" t="s">
        <v>57</v>
      </c>
      <c r="B14" s="5" t="s">
        <v>58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>
        <v>0</v>
      </c>
      <c r="L14" s="6">
        <v>0</v>
      </c>
      <c r="M14" s="6">
        <v>0</v>
      </c>
      <c r="N14" s="6">
        <v>36555898072.85</v>
      </c>
      <c r="O14" s="6">
        <v>1461387725.5</v>
      </c>
      <c r="P14" s="6">
        <v>6367801390</v>
      </c>
      <c r="Q14" s="6">
        <v>494244272</v>
      </c>
      <c r="R14" s="6">
        <v>-34826625.24</v>
      </c>
      <c r="S14" s="6">
        <v>0</v>
      </c>
      <c r="T14" s="6">
        <v>9557717859.91</v>
      </c>
      <c r="U14" s="6">
        <v>43161179.12</v>
      </c>
      <c r="V14" s="6">
        <v>0</v>
      </c>
      <c r="W14" s="6">
        <v>7999992313.32</v>
      </c>
      <c r="X14" s="6">
        <v>2488891642.96</v>
      </c>
      <c r="Y14" s="9">
        <f t="shared" si="0"/>
        <v>90437459600.93</v>
      </c>
      <c r="Z14" s="9">
        <f t="shared" si="1"/>
        <v>26916982032.07</v>
      </c>
      <c r="AA14" s="9">
        <f t="shared" si="2"/>
        <v>63520477568.86</v>
      </c>
      <c r="AB14" s="10">
        <f>C14/(1+0.13)/VLOOKUP(A14,[1]选股结果!$A$2:$AX$3002,3,FALSE)</f>
        <v>0.941722803825304</v>
      </c>
      <c r="AC14" s="10">
        <f>(P14/(1+0.1)+W14)/(VLOOKUP(A14,[1]选股结果!$A$2:$AX$3002,7,FALSE)+VLOOKUP(A14,[1]选股结果!$A$2:$AX$3002,15,FALSE)+VLOOKUP(A14,[1]选股结果!$A$2:$AX$3002,16,FALSE)+VLOOKUP(A14,[1]选股结果!$A$2:$AX$3002,17,FALSE)+VLOOKUP(A14,[1]选股结果!$A$2:$AX$3002,18,FALSE))</f>
        <v>0.561417864325881</v>
      </c>
      <c r="AD14" s="13"/>
      <c r="AE14" s="10">
        <f>AA14/VLOOKUP(A14,[1]选股结果!$A$2:$AX$3002,35,FALSE)</f>
        <v>1.70402180627309</v>
      </c>
      <c r="AF14" s="9">
        <f>(VLOOKUP(A14,[1]选股结果!$A$2:$AX$3002,7,FALSE)+VLOOKUP(A14,[1]选股结果!$A$2:$AX$3002,15,FALSE)+VLOOKUP(A14,[1]选股结果!$A$2:$AX$3002,16,FALSE)+VLOOKUP(A14,[1]选股结果!$A$2:$AX$3002,17,FALSE)+VLOOKUP(A14,[1]选股结果!$A$2:$AX$3002,18,FALSE))-(P14/(1+0.13)+W14)</f>
        <v>10925640053.3335</v>
      </c>
      <c r="AG14" s="9">
        <f t="shared" si="3"/>
        <v>52594837515.5266</v>
      </c>
    </row>
    <row r="15" spans="1:33">
      <c r="A15" s="5" t="s">
        <v>59</v>
      </c>
      <c r="B15" s="5" t="s">
        <v>60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>
        <v>0</v>
      </c>
      <c r="L15" s="6">
        <v>0</v>
      </c>
      <c r="M15" s="6">
        <v>0</v>
      </c>
      <c r="N15" s="6">
        <v>810210968.99</v>
      </c>
      <c r="O15" s="6">
        <v>185646062.26</v>
      </c>
      <c r="P15" s="6">
        <v>0</v>
      </c>
      <c r="Q15" s="6">
        <v>22067410793.39</v>
      </c>
      <c r="R15" s="6">
        <v>0</v>
      </c>
      <c r="S15" s="6">
        <v>0</v>
      </c>
      <c r="T15" s="6">
        <v>9009545509.22</v>
      </c>
      <c r="U15" s="6">
        <v>8048050439.22</v>
      </c>
      <c r="V15" s="6">
        <v>0</v>
      </c>
      <c r="W15" s="6">
        <v>1053937598.99</v>
      </c>
      <c r="X15" s="6">
        <v>544003402.42</v>
      </c>
      <c r="Y15" s="9">
        <f t="shared" si="0"/>
        <v>52871668041.61</v>
      </c>
      <c r="Z15" s="9">
        <f t="shared" si="1"/>
        <v>40722947743.24</v>
      </c>
      <c r="AA15" s="9">
        <f t="shared" si="2"/>
        <v>12148720298.37</v>
      </c>
      <c r="AB15" s="10">
        <f>C15/(1+0.13)/VLOOKUP(A15,[1]选股结果!$A$2:$AX$3002,3,FALSE)</f>
        <v>0</v>
      </c>
      <c r="AC15" s="10">
        <f>(P15/(1+0.1)+W15)/(VLOOKUP(A15,[1]选股结果!$A$2:$AX$3002,7,FALSE)+VLOOKUP(A15,[1]选股结果!$A$2:$AX$3002,15,FALSE)+VLOOKUP(A15,[1]选股结果!$A$2:$AX$3002,16,FALSE)+VLOOKUP(A15,[1]选股结果!$A$2:$AX$3002,17,FALSE)+VLOOKUP(A15,[1]选股结果!$A$2:$AX$3002,18,FALSE))</f>
        <v>11.9668454693492</v>
      </c>
      <c r="AD15" s="13"/>
      <c r="AE15" s="10">
        <f>AA15/VLOOKUP(A15,[1]选股结果!$A$2:$AX$3002,35,FALSE)</f>
        <v>3.00623194359439</v>
      </c>
      <c r="AF15" s="9">
        <f>(VLOOKUP(A15,[1]选股结果!$A$2:$AX$3002,7,FALSE)+VLOOKUP(A15,[1]选股结果!$A$2:$AX$3002,15,FALSE)+VLOOKUP(A15,[1]选股结果!$A$2:$AX$3002,16,FALSE)+VLOOKUP(A15,[1]选股结果!$A$2:$AX$3002,17,FALSE)+VLOOKUP(A15,[1]选股结果!$A$2:$AX$3002,18,FALSE))-(P15/(1+0.13)+W15)</f>
        <v>-965866135.07</v>
      </c>
      <c r="AG15" s="9">
        <f t="shared" si="3"/>
        <v>13114586433.44</v>
      </c>
    </row>
    <row r="16" spans="1:33">
      <c r="A16" s="5" t="s">
        <v>61</v>
      </c>
      <c r="B16" s="5" t="s">
        <v>62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>
        <v>0</v>
      </c>
      <c r="L16" s="6">
        <v>0</v>
      </c>
      <c r="M16" s="6">
        <v>0</v>
      </c>
      <c r="N16" s="6">
        <v>3827000000</v>
      </c>
      <c r="O16" s="6">
        <v>8643000000</v>
      </c>
      <c r="P16" s="6">
        <v>0</v>
      </c>
      <c r="Q16" s="6">
        <v>149522000000</v>
      </c>
      <c r="R16" s="6">
        <v>2390000000</v>
      </c>
      <c r="S16" s="6">
        <v>0</v>
      </c>
      <c r="T16" s="6">
        <v>6710406000</v>
      </c>
      <c r="U16" s="6">
        <v>18966000000</v>
      </c>
      <c r="V16" s="6">
        <v>0</v>
      </c>
      <c r="W16" s="6">
        <v>9147000000</v>
      </c>
      <c r="X16" s="6">
        <v>9557000000</v>
      </c>
      <c r="Y16" s="9">
        <f t="shared" si="0"/>
        <v>174111000000</v>
      </c>
      <c r="Z16" s="9">
        <f t="shared" si="1"/>
        <v>196292406000</v>
      </c>
      <c r="AA16" s="9">
        <f t="shared" si="2"/>
        <v>-22181406000</v>
      </c>
      <c r="AB16" s="10">
        <f>C16/(1+0.13)/VLOOKUP(A16,[1]选股结果!$A$2:$AX$3002,3,FALSE)</f>
        <v>0</v>
      </c>
      <c r="AC16" s="10">
        <f>(P16/(1+0.1)+W16)/(VLOOKUP(A16,[1]选股结果!$A$2:$AX$3002,7,FALSE)+VLOOKUP(A16,[1]选股结果!$A$2:$AX$3002,15,FALSE)+VLOOKUP(A16,[1]选股结果!$A$2:$AX$3002,16,FALSE)+VLOOKUP(A16,[1]选股结果!$A$2:$AX$3002,17,FALSE)+VLOOKUP(A16,[1]选股结果!$A$2:$AX$3002,18,FALSE))</f>
        <v>29.223642172524</v>
      </c>
      <c r="AD16" s="13"/>
      <c r="AE16" s="10">
        <f>AA16/VLOOKUP(A16,[1]选股结果!$A$2:$AX$3002,35,FALSE)</f>
        <v>-0.607826322856438</v>
      </c>
      <c r="AF16" s="9">
        <f>(VLOOKUP(A16,[1]选股结果!$A$2:$AX$3002,7,FALSE)+VLOOKUP(A16,[1]选股结果!$A$2:$AX$3002,15,FALSE)+VLOOKUP(A16,[1]选股结果!$A$2:$AX$3002,16,FALSE)+VLOOKUP(A16,[1]选股结果!$A$2:$AX$3002,17,FALSE)+VLOOKUP(A16,[1]选股结果!$A$2:$AX$3002,18,FALSE))-(P16/(1+0.13)+W16)</f>
        <v>-8834000000</v>
      </c>
      <c r="AG16" s="9">
        <f t="shared" si="3"/>
        <v>-13347406000</v>
      </c>
    </row>
    <row r="17" spans="1:33">
      <c r="A17" s="5" t="s">
        <v>63</v>
      </c>
      <c r="B17" s="5" t="s">
        <v>64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>
        <v>0</v>
      </c>
      <c r="L17" s="6">
        <v>0</v>
      </c>
      <c r="M17" s="6">
        <v>0</v>
      </c>
      <c r="N17" s="6">
        <v>1878667000</v>
      </c>
      <c r="O17" s="6">
        <v>316616000</v>
      </c>
      <c r="P17" s="6">
        <v>0</v>
      </c>
      <c r="Q17" s="6">
        <v>15756265000</v>
      </c>
      <c r="R17" s="6">
        <v>701563000</v>
      </c>
      <c r="S17" s="6">
        <v>0</v>
      </c>
      <c r="T17" s="6">
        <v>6525032000</v>
      </c>
      <c r="U17" s="6">
        <v>3739527000</v>
      </c>
      <c r="V17" s="6">
        <v>0</v>
      </c>
      <c r="W17" s="6">
        <v>1298272000</v>
      </c>
      <c r="X17" s="6">
        <v>1092811000</v>
      </c>
      <c r="Y17" s="9">
        <f t="shared" si="0"/>
        <v>30695311000</v>
      </c>
      <c r="Z17" s="9">
        <f t="shared" si="1"/>
        <v>29113470000</v>
      </c>
      <c r="AA17" s="9">
        <f t="shared" si="2"/>
        <v>1581841000</v>
      </c>
      <c r="AB17" s="10">
        <f>C17/(1+0.13)/VLOOKUP(A17,[1]选股结果!$A$2:$AX$3002,3,FALSE)</f>
        <v>0</v>
      </c>
      <c r="AC17" s="10">
        <f>(P17/(1+0.1)+W17)/(VLOOKUP(A17,[1]选股结果!$A$2:$AX$3002,7,FALSE)+VLOOKUP(A17,[1]选股结果!$A$2:$AX$3002,15,FALSE)+VLOOKUP(A17,[1]选股结果!$A$2:$AX$3002,16,FALSE)+VLOOKUP(A17,[1]选股结果!$A$2:$AX$3002,17,FALSE)+VLOOKUP(A17,[1]选股结果!$A$2:$AX$3002,18,FALSE))</f>
        <v>16.1552972798089</v>
      </c>
      <c r="AD17" s="13"/>
      <c r="AE17" s="10">
        <f>AA17/VLOOKUP(A17,[1]选股结果!$A$2:$AX$3002,35,FALSE)</f>
        <v>0.246138680878377</v>
      </c>
      <c r="AF17" s="9">
        <f>(VLOOKUP(A17,[1]选股结果!$A$2:$AX$3002,7,FALSE)+VLOOKUP(A17,[1]选股结果!$A$2:$AX$3002,15,FALSE)+VLOOKUP(A17,[1]选股结果!$A$2:$AX$3002,16,FALSE)+VLOOKUP(A17,[1]选股结果!$A$2:$AX$3002,17,FALSE)+VLOOKUP(A17,[1]选股结果!$A$2:$AX$3002,18,FALSE))-(P17/(1+0.13)+W17)</f>
        <v>-1217910000</v>
      </c>
      <c r="AG17" s="9">
        <f t="shared" si="3"/>
        <v>2799751000</v>
      </c>
    </row>
    <row r="18" spans="1:33">
      <c r="A18" s="5" t="s">
        <v>65</v>
      </c>
      <c r="B18" s="5" t="s">
        <v>66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>
        <v>0</v>
      </c>
      <c r="L18" s="6">
        <v>0</v>
      </c>
      <c r="M18" s="6">
        <v>0</v>
      </c>
      <c r="N18" s="6">
        <v>1227809089</v>
      </c>
      <c r="O18" s="6">
        <v>163272789</v>
      </c>
      <c r="P18" s="6">
        <v>0</v>
      </c>
      <c r="Q18" s="6">
        <v>21647259529</v>
      </c>
      <c r="R18" s="6">
        <v>500013816</v>
      </c>
      <c r="S18" s="6">
        <v>0</v>
      </c>
      <c r="T18" s="6">
        <v>6351854321</v>
      </c>
      <c r="U18" s="6">
        <v>5668569030</v>
      </c>
      <c r="V18" s="6">
        <v>0</v>
      </c>
      <c r="W18" s="6">
        <v>1532225126</v>
      </c>
      <c r="X18" s="6">
        <v>1228515212</v>
      </c>
      <c r="Y18" s="9">
        <f t="shared" si="0"/>
        <v>37922747657</v>
      </c>
      <c r="Z18" s="9">
        <f t="shared" si="1"/>
        <v>36928437034</v>
      </c>
      <c r="AA18" s="9">
        <f t="shared" si="2"/>
        <v>994310623</v>
      </c>
      <c r="AB18" s="10">
        <f>C18/(1+0.13)/VLOOKUP(A18,[1]选股结果!$A$2:$AX$3002,3,FALSE)</f>
        <v>0</v>
      </c>
      <c r="AC18" s="10">
        <f>(P18/(1+0.1)+W18)/(VLOOKUP(A18,[1]选股结果!$A$2:$AX$3002,7,FALSE)+VLOOKUP(A18,[1]选股结果!$A$2:$AX$3002,15,FALSE)+VLOOKUP(A18,[1]选股结果!$A$2:$AX$3002,16,FALSE)+VLOOKUP(A18,[1]选股结果!$A$2:$AX$3002,17,FALSE)+VLOOKUP(A18,[1]选股结果!$A$2:$AX$3002,18,FALSE))</f>
        <v>18.4712688175678</v>
      </c>
      <c r="AD18" s="13"/>
      <c r="AE18" s="10">
        <f>AA18/VLOOKUP(A18,[1]选股结果!$A$2:$AX$3002,35,FALSE)</f>
        <v>0.154795128307451</v>
      </c>
      <c r="AF18" s="9">
        <f>(VLOOKUP(A18,[1]选股结果!$A$2:$AX$3002,7,FALSE)+VLOOKUP(A18,[1]选股结果!$A$2:$AX$3002,15,FALSE)+VLOOKUP(A18,[1]选股结果!$A$2:$AX$3002,16,FALSE)+VLOOKUP(A18,[1]选股结果!$A$2:$AX$3002,17,FALSE)+VLOOKUP(A18,[1]选股结果!$A$2:$AX$3002,18,FALSE))-(P18/(1+0.13)+W18)</f>
        <v>-1449273319</v>
      </c>
      <c r="AG18" s="9">
        <f t="shared" si="3"/>
        <v>2443583942</v>
      </c>
    </row>
    <row r="19" spans="1:33">
      <c r="A19" s="5" t="s">
        <v>67</v>
      </c>
      <c r="B19" s="5" t="s">
        <v>68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>
        <v>0</v>
      </c>
      <c r="L19" s="6">
        <v>0</v>
      </c>
      <c r="M19" s="6">
        <v>0</v>
      </c>
      <c r="N19" s="6">
        <v>8962000000</v>
      </c>
      <c r="O19" s="6">
        <v>16460000000</v>
      </c>
      <c r="P19" s="6">
        <v>0</v>
      </c>
      <c r="Q19" s="6">
        <v>119957000000</v>
      </c>
      <c r="R19" s="6">
        <v>4979000000</v>
      </c>
      <c r="S19" s="6">
        <v>0</v>
      </c>
      <c r="T19" s="6">
        <v>6279000000</v>
      </c>
      <c r="U19" s="6">
        <v>31155000000</v>
      </c>
      <c r="V19" s="6">
        <v>0</v>
      </c>
      <c r="W19" s="6">
        <v>7051000000</v>
      </c>
      <c r="X19" s="6">
        <v>5898000000</v>
      </c>
      <c r="Y19" s="9">
        <f t="shared" si="0"/>
        <v>173057000000</v>
      </c>
      <c r="Z19" s="9">
        <f t="shared" si="1"/>
        <v>175319000000</v>
      </c>
      <c r="AA19" s="9">
        <f t="shared" si="2"/>
        <v>-2262000000</v>
      </c>
      <c r="AB19" s="10">
        <f>C19/(1+0.13)/VLOOKUP(A19,[1]选股结果!$A$2:$AX$3002,3,FALSE)</f>
        <v>0</v>
      </c>
      <c r="AC19" s="10">
        <f>(P19/(1+0.1)+W19)/(VLOOKUP(A19,[1]选股结果!$A$2:$AX$3002,7,FALSE)+VLOOKUP(A19,[1]选股结果!$A$2:$AX$3002,15,FALSE)+VLOOKUP(A19,[1]选股结果!$A$2:$AX$3002,16,FALSE)+VLOOKUP(A19,[1]选股结果!$A$2:$AX$3002,17,FALSE)+VLOOKUP(A19,[1]选股结果!$A$2:$AX$3002,18,FALSE))</f>
        <v>11.103937007874</v>
      </c>
      <c r="AD19" s="13"/>
      <c r="AE19" s="10">
        <f>AA19/VLOOKUP(A19,[1]选股结果!$A$2:$AX$3002,35,FALSE)</f>
        <v>-0.0833087802003536</v>
      </c>
      <c r="AF19" s="9">
        <f>(VLOOKUP(A19,[1]选股结果!$A$2:$AX$3002,7,FALSE)+VLOOKUP(A19,[1]选股结果!$A$2:$AX$3002,15,FALSE)+VLOOKUP(A19,[1]选股结果!$A$2:$AX$3002,16,FALSE)+VLOOKUP(A19,[1]选股结果!$A$2:$AX$3002,17,FALSE)+VLOOKUP(A19,[1]选股结果!$A$2:$AX$3002,18,FALSE))-(P19/(1+0.13)+W19)</f>
        <v>-6416000000</v>
      </c>
      <c r="AG19" s="9">
        <f t="shared" si="3"/>
        <v>4154000000</v>
      </c>
    </row>
    <row r="20" spans="1:33">
      <c r="A20" s="5" t="s">
        <v>69</v>
      </c>
      <c r="B20" s="5" t="s">
        <v>70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>
        <v>0</v>
      </c>
      <c r="L20" s="6">
        <v>0</v>
      </c>
      <c r="M20" s="6">
        <v>0</v>
      </c>
      <c r="N20" s="6">
        <v>9612320000</v>
      </c>
      <c r="O20" s="6">
        <v>5933433000</v>
      </c>
      <c r="P20" s="6">
        <v>0</v>
      </c>
      <c r="Q20" s="6">
        <v>182777328000</v>
      </c>
      <c r="R20" s="6">
        <v>4215786000</v>
      </c>
      <c r="S20" s="6">
        <v>0</v>
      </c>
      <c r="T20" s="6">
        <v>5930645000</v>
      </c>
      <c r="U20" s="6">
        <v>31954562000</v>
      </c>
      <c r="V20" s="6">
        <v>0</v>
      </c>
      <c r="W20" s="6">
        <v>6022009000</v>
      </c>
      <c r="X20" s="6">
        <v>16622714000</v>
      </c>
      <c r="Y20" s="9">
        <f t="shared" si="0"/>
        <v>345049181000</v>
      </c>
      <c r="Z20" s="9">
        <f t="shared" si="1"/>
        <v>247523044000</v>
      </c>
      <c r="AA20" s="9">
        <f t="shared" si="2"/>
        <v>97526137000</v>
      </c>
      <c r="AB20" s="10">
        <f>C20/(1+0.13)/VLOOKUP(A20,[1]选股结果!$A$2:$AX$3002,3,FALSE)</f>
        <v>0</v>
      </c>
      <c r="AC20" s="10">
        <f>(P20/(1+0.1)+W20)/(VLOOKUP(A20,[1]选股结果!$A$2:$AX$3002,7,FALSE)+VLOOKUP(A20,[1]选股结果!$A$2:$AX$3002,15,FALSE)+VLOOKUP(A20,[1]选股结果!$A$2:$AX$3002,16,FALSE)+VLOOKUP(A20,[1]选股结果!$A$2:$AX$3002,17,FALSE)+VLOOKUP(A20,[1]选股结果!$A$2:$AX$3002,18,FALSE))</f>
        <v>11.2169684800304</v>
      </c>
      <c r="AD20" s="13"/>
      <c r="AE20" s="10">
        <f>AA20/VLOOKUP(A20,[1]选股结果!$A$2:$AX$3002,35,FALSE)</f>
        <v>2.8896329238611</v>
      </c>
      <c r="AF20" s="9">
        <f>(VLOOKUP(A20,[1]选股结果!$A$2:$AX$3002,7,FALSE)+VLOOKUP(A20,[1]选股结果!$A$2:$AX$3002,15,FALSE)+VLOOKUP(A20,[1]选股结果!$A$2:$AX$3002,16,FALSE)+VLOOKUP(A20,[1]选股结果!$A$2:$AX$3002,17,FALSE)+VLOOKUP(A20,[1]选股结果!$A$2:$AX$3002,18,FALSE))-(P20/(1+0.13)+W20)</f>
        <v>-5485143000</v>
      </c>
      <c r="AG20" s="9">
        <f t="shared" si="3"/>
        <v>103011280000</v>
      </c>
    </row>
    <row r="21" spans="1:33">
      <c r="A21" s="5" t="s">
        <v>71</v>
      </c>
      <c r="B21" s="5" t="s">
        <v>72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>
        <v>0</v>
      </c>
      <c r="L21" s="6">
        <v>0</v>
      </c>
      <c r="M21" s="6">
        <v>0</v>
      </c>
      <c r="N21" s="6">
        <v>877190000</v>
      </c>
      <c r="O21" s="6">
        <v>54276000</v>
      </c>
      <c r="P21" s="6">
        <v>0</v>
      </c>
      <c r="Q21" s="6">
        <v>28317383000</v>
      </c>
      <c r="R21" s="6">
        <v>18445293000</v>
      </c>
      <c r="S21" s="6">
        <v>0</v>
      </c>
      <c r="T21" s="6">
        <v>4952712000</v>
      </c>
      <c r="U21" s="6">
        <v>3350775000</v>
      </c>
      <c r="V21" s="6">
        <v>0</v>
      </c>
      <c r="W21" s="6">
        <v>972245000</v>
      </c>
      <c r="X21" s="6">
        <v>1106179000</v>
      </c>
      <c r="Y21" s="9">
        <f t="shared" si="0"/>
        <v>37027128000</v>
      </c>
      <c r="Z21" s="9">
        <f t="shared" si="1"/>
        <v>57144587000</v>
      </c>
      <c r="AA21" s="9">
        <f t="shared" si="2"/>
        <v>-20117459000</v>
      </c>
      <c r="AB21" s="10">
        <f>C21/(1+0.13)/VLOOKUP(A21,[1]选股结果!$A$2:$AX$3002,3,FALSE)</f>
        <v>0</v>
      </c>
      <c r="AC21" s="10">
        <f>(P21/(1+0.1)+W21)/(VLOOKUP(A21,[1]选股结果!$A$2:$AX$3002,7,FALSE)+VLOOKUP(A21,[1]选股结果!$A$2:$AX$3002,15,FALSE)+VLOOKUP(A21,[1]选股结果!$A$2:$AX$3002,16,FALSE)+VLOOKUP(A21,[1]选股结果!$A$2:$AX$3002,17,FALSE)+VLOOKUP(A21,[1]选股结果!$A$2:$AX$3002,18,FALSE))</f>
        <v>23.5535878676292</v>
      </c>
      <c r="AD21" s="13"/>
      <c r="AE21" s="10">
        <f>AA21/VLOOKUP(A21,[1]选股结果!$A$2:$AX$3002,35,FALSE)</f>
        <v>-6.40336524704292</v>
      </c>
      <c r="AF21" s="9">
        <f>(VLOOKUP(A21,[1]选股结果!$A$2:$AX$3002,7,FALSE)+VLOOKUP(A21,[1]选股结果!$A$2:$AX$3002,15,FALSE)+VLOOKUP(A21,[1]选股结果!$A$2:$AX$3002,16,FALSE)+VLOOKUP(A21,[1]选股结果!$A$2:$AX$3002,17,FALSE)+VLOOKUP(A21,[1]选股结果!$A$2:$AX$3002,18,FALSE))-(P21/(1+0.13)+W21)</f>
        <v>-930967000</v>
      </c>
      <c r="AG21" s="9">
        <f t="shared" si="3"/>
        <v>-19186492000</v>
      </c>
    </row>
    <row r="22" spans="1:33">
      <c r="A22" s="5" t="s">
        <v>73</v>
      </c>
      <c r="B22" s="5" t="s">
        <v>74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4632937000</v>
      </c>
      <c r="O22" s="6">
        <v>5394593000</v>
      </c>
      <c r="P22" s="6">
        <v>88251033000</v>
      </c>
      <c r="Q22" s="6">
        <v>0</v>
      </c>
      <c r="R22" s="6">
        <v>0</v>
      </c>
      <c r="S22" s="6">
        <v>0</v>
      </c>
      <c r="T22" s="6">
        <v>4354848000</v>
      </c>
      <c r="U22" s="6">
        <v>0</v>
      </c>
      <c r="V22" s="6">
        <v>0</v>
      </c>
      <c r="W22" s="6">
        <v>8826368000</v>
      </c>
      <c r="X22" s="6">
        <v>13752927000</v>
      </c>
      <c r="Y22" s="9">
        <f t="shared" si="0"/>
        <v>94559296000</v>
      </c>
      <c r="Z22" s="9">
        <f t="shared" si="1"/>
        <v>115185176000</v>
      </c>
      <c r="AA22" s="9">
        <f t="shared" si="2"/>
        <v>-20625880000</v>
      </c>
      <c r="AB22" s="10">
        <f>C22/(1+0.13)/VLOOKUP(A22,[1]选股结果!$A$2:$AX$3002,3,FALSE)</f>
        <v>0.848093290007277</v>
      </c>
      <c r="AC22" s="10">
        <f>(P22/(1+0.1)+W22)/(VLOOKUP(A22,[1]选股结果!$A$2:$AX$3002,7,FALSE)+VLOOKUP(A22,[1]选股结果!$A$2:$AX$3002,15,FALSE)+VLOOKUP(A22,[1]选股结果!$A$2:$AX$3002,16,FALSE)+VLOOKUP(A22,[1]选股结果!$A$2:$AX$3002,17,FALSE)+VLOOKUP(A22,[1]选股结果!$A$2:$AX$3002,18,FALSE))</f>
        <v>0.985447169089576</v>
      </c>
      <c r="AD22" s="13"/>
      <c r="AE22" s="10">
        <f>AA22/VLOOKUP(A22,[1]选股结果!$A$2:$AX$3002,35,FALSE)</f>
        <v>4.35801792489866</v>
      </c>
      <c r="AF22" s="9">
        <f>(VLOOKUP(A22,[1]选股结果!$A$2:$AX$3002,7,FALSE)+VLOOKUP(A22,[1]选股结果!$A$2:$AX$3002,15,FALSE)+VLOOKUP(A22,[1]选股结果!$A$2:$AX$3002,16,FALSE)+VLOOKUP(A22,[1]选股结果!$A$2:$AX$3002,17,FALSE)+VLOOKUP(A22,[1]选股结果!$A$2:$AX$3002,18,FALSE))-(P22/(1+0.13)+W22)</f>
        <v>3445087707.9646</v>
      </c>
      <c r="AG22" s="9">
        <f t="shared" si="3"/>
        <v>-24070967707.9646</v>
      </c>
    </row>
    <row r="23" spans="1:33">
      <c r="A23" s="5" t="s">
        <v>75</v>
      </c>
      <c r="B23" s="5" t="s">
        <v>76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>
        <v>0</v>
      </c>
      <c r="L23" s="6">
        <v>0</v>
      </c>
      <c r="M23" s="6">
        <v>0</v>
      </c>
      <c r="N23" s="6">
        <v>1501483000</v>
      </c>
      <c r="O23" s="6">
        <v>135964000</v>
      </c>
      <c r="P23" s="6">
        <v>0</v>
      </c>
      <c r="Q23" s="6">
        <v>36150677000</v>
      </c>
      <c r="R23" s="6">
        <v>2239039000</v>
      </c>
      <c r="S23" s="6">
        <v>0</v>
      </c>
      <c r="T23" s="6">
        <v>3175212000</v>
      </c>
      <c r="U23" s="6">
        <v>5176857000</v>
      </c>
      <c r="V23" s="6">
        <v>0</v>
      </c>
      <c r="W23" s="6">
        <v>1476975000</v>
      </c>
      <c r="X23" s="6">
        <v>2067703000</v>
      </c>
      <c r="Y23" s="9">
        <f t="shared" si="0"/>
        <v>46858855000</v>
      </c>
      <c r="Z23" s="9">
        <f t="shared" si="1"/>
        <v>50286463000</v>
      </c>
      <c r="AA23" s="9">
        <f t="shared" si="2"/>
        <v>-3427608000</v>
      </c>
      <c r="AB23" s="10">
        <f>C23/(1+0.13)/VLOOKUP(A23,[1]选股结果!$A$2:$AX$3002,3,FALSE)</f>
        <v>0</v>
      </c>
      <c r="AC23" s="10">
        <f>(P23/(1+0.1)+W23)/(VLOOKUP(A23,[1]选股结果!$A$2:$AX$3002,7,FALSE)+VLOOKUP(A23,[1]选股结果!$A$2:$AX$3002,15,FALSE)+VLOOKUP(A23,[1]选股结果!$A$2:$AX$3002,16,FALSE)+VLOOKUP(A23,[1]选股结果!$A$2:$AX$3002,17,FALSE)+VLOOKUP(A23,[1]选股结果!$A$2:$AX$3002,18,FALSE))</f>
        <v>14.1493030607846</v>
      </c>
      <c r="AD23" s="13"/>
      <c r="AE23" s="10">
        <f>AA23/VLOOKUP(A23,[1]选股结果!$A$2:$AX$3002,35,FALSE)</f>
        <v>-0.552847757702406</v>
      </c>
      <c r="AF23" s="9">
        <f>(VLOOKUP(A23,[1]选股结果!$A$2:$AX$3002,7,FALSE)+VLOOKUP(A23,[1]选股结果!$A$2:$AX$3002,15,FALSE)+VLOOKUP(A23,[1]选股结果!$A$2:$AX$3002,16,FALSE)+VLOOKUP(A23,[1]选股结果!$A$2:$AX$3002,17,FALSE)+VLOOKUP(A23,[1]选股结果!$A$2:$AX$3002,18,FALSE))-(P23/(1+0.13)+W23)</f>
        <v>-1372590000</v>
      </c>
      <c r="AG23" s="9">
        <f t="shared" si="3"/>
        <v>-2055018000</v>
      </c>
    </row>
    <row r="24" spans="1:33">
      <c r="A24" s="5" t="s">
        <v>77</v>
      </c>
      <c r="B24" s="5" t="s">
        <v>78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>
        <v>0</v>
      </c>
      <c r="L24" s="6">
        <v>0</v>
      </c>
      <c r="M24" s="6">
        <v>0</v>
      </c>
      <c r="N24" s="6">
        <v>2038755000</v>
      </c>
      <c r="O24" s="6">
        <v>802474000</v>
      </c>
      <c r="P24" s="6">
        <v>0</v>
      </c>
      <c r="Q24" s="6">
        <v>46323615000</v>
      </c>
      <c r="R24" s="6">
        <v>0</v>
      </c>
      <c r="S24" s="6">
        <v>0</v>
      </c>
      <c r="T24" s="6">
        <v>2894313000</v>
      </c>
      <c r="U24" s="6">
        <v>7907515000</v>
      </c>
      <c r="V24" s="6">
        <v>0</v>
      </c>
      <c r="W24" s="6">
        <v>1454592000</v>
      </c>
      <c r="X24" s="6">
        <v>712431000</v>
      </c>
      <c r="Y24" s="9">
        <f t="shared" si="0"/>
        <v>28592213000</v>
      </c>
      <c r="Z24" s="9">
        <f t="shared" si="1"/>
        <v>59292466000</v>
      </c>
      <c r="AA24" s="9">
        <f t="shared" si="2"/>
        <v>-30700253000</v>
      </c>
      <c r="AB24" s="10">
        <f>C24/(1+0.13)/VLOOKUP(A24,[1]选股结果!$A$2:$AX$3002,3,FALSE)</f>
        <v>0</v>
      </c>
      <c r="AC24" s="10">
        <f>(P24/(1+0.1)+W24)/(VLOOKUP(A24,[1]选股结果!$A$2:$AX$3002,7,FALSE)+VLOOKUP(A24,[1]选股结果!$A$2:$AX$3002,15,FALSE)+VLOOKUP(A24,[1]选股结果!$A$2:$AX$3002,16,FALSE)+VLOOKUP(A24,[1]选股结果!$A$2:$AX$3002,17,FALSE)+VLOOKUP(A24,[1]选股结果!$A$2:$AX$3002,18,FALSE))</f>
        <v>12.576774427834</v>
      </c>
      <c r="AD24" s="13"/>
      <c r="AE24" s="10">
        <f>AA24/VLOOKUP(A24,[1]选股结果!$A$2:$AX$3002,35,FALSE)</f>
        <v>-4.94817243094455</v>
      </c>
      <c r="AF24" s="9">
        <f>(VLOOKUP(A24,[1]选股结果!$A$2:$AX$3002,7,FALSE)+VLOOKUP(A24,[1]选股结果!$A$2:$AX$3002,15,FALSE)+VLOOKUP(A24,[1]选股结果!$A$2:$AX$3002,16,FALSE)+VLOOKUP(A24,[1]选股结果!$A$2:$AX$3002,17,FALSE)+VLOOKUP(A24,[1]选股结果!$A$2:$AX$3002,18,FALSE))-(P24/(1+0.13)+W24)</f>
        <v>-1338935000</v>
      </c>
      <c r="AG24" s="9">
        <f t="shared" si="3"/>
        <v>-29361318000</v>
      </c>
    </row>
    <row r="25" spans="1:33">
      <c r="A25" s="5" t="s">
        <v>79</v>
      </c>
      <c r="B25" s="5" t="s">
        <v>80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>
        <v>0</v>
      </c>
      <c r="L25" s="6">
        <v>0</v>
      </c>
      <c r="M25" s="6">
        <v>0</v>
      </c>
      <c r="N25" s="6">
        <v>590424000</v>
      </c>
      <c r="O25" s="6">
        <v>79824000</v>
      </c>
      <c r="P25" s="6">
        <v>0</v>
      </c>
      <c r="Q25" s="6">
        <v>30472852000</v>
      </c>
      <c r="R25" s="6">
        <v>432262000</v>
      </c>
      <c r="S25" s="6">
        <v>0</v>
      </c>
      <c r="T25" s="6">
        <v>1706059000</v>
      </c>
      <c r="U25" s="6">
        <v>3445935000</v>
      </c>
      <c r="V25" s="6">
        <v>0</v>
      </c>
      <c r="W25" s="6">
        <v>1542876000</v>
      </c>
      <c r="X25" s="6">
        <v>956581000</v>
      </c>
      <c r="Y25" s="9">
        <f t="shared" si="0"/>
        <v>33007274000</v>
      </c>
      <c r="Z25" s="9">
        <f t="shared" si="1"/>
        <v>38556565000</v>
      </c>
      <c r="AA25" s="9">
        <f t="shared" si="2"/>
        <v>-5549291000</v>
      </c>
      <c r="AB25" s="10">
        <f>C25/(1+0.13)/VLOOKUP(A25,[1]选股结果!$A$2:$AX$3002,3,FALSE)</f>
        <v>0</v>
      </c>
      <c r="AC25" s="10">
        <f>(P25/(1+0.1)+W25)/(VLOOKUP(A25,[1]选股结果!$A$2:$AX$3002,7,FALSE)+VLOOKUP(A25,[1]选股结果!$A$2:$AX$3002,15,FALSE)+VLOOKUP(A25,[1]选股结果!$A$2:$AX$3002,16,FALSE)+VLOOKUP(A25,[1]选股结果!$A$2:$AX$3002,17,FALSE)+VLOOKUP(A25,[1]选股结果!$A$2:$AX$3002,18,FALSE))</f>
        <v>47.389992935467</v>
      </c>
      <c r="AD25" s="13"/>
      <c r="AE25" s="10">
        <f>AA25/VLOOKUP(A25,[1]选股结果!$A$2:$AX$3002,35,FALSE)</f>
        <v>-1.21133910237254</v>
      </c>
      <c r="AF25" s="9">
        <f>(VLOOKUP(A25,[1]选股结果!$A$2:$AX$3002,7,FALSE)+VLOOKUP(A25,[1]选股结果!$A$2:$AX$3002,15,FALSE)+VLOOKUP(A25,[1]选股结果!$A$2:$AX$3002,16,FALSE)+VLOOKUP(A25,[1]选股结果!$A$2:$AX$3002,17,FALSE)+VLOOKUP(A25,[1]选股结果!$A$2:$AX$3002,18,FALSE))-(P25/(1+0.13)+W25)</f>
        <v>-1510319000</v>
      </c>
      <c r="AG25" s="9">
        <f t="shared" si="3"/>
        <v>-4038972000</v>
      </c>
    </row>
    <row r="26" spans="1:33">
      <c r="A26" s="5" t="s">
        <v>81</v>
      </c>
      <c r="B26" s="5" t="s">
        <v>82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>
        <v>0</v>
      </c>
      <c r="L26" s="6">
        <v>0</v>
      </c>
      <c r="M26" s="6">
        <v>0</v>
      </c>
      <c r="N26" s="6">
        <v>2760821000</v>
      </c>
      <c r="O26" s="6">
        <v>425875000</v>
      </c>
      <c r="P26" s="6">
        <v>0</v>
      </c>
      <c r="Q26" s="6">
        <v>41584381000</v>
      </c>
      <c r="R26" s="6">
        <v>-1613485000</v>
      </c>
      <c r="S26" s="6">
        <v>0</v>
      </c>
      <c r="T26" s="6">
        <v>1172377000</v>
      </c>
      <c r="U26" s="6">
        <v>7022765000</v>
      </c>
      <c r="V26" s="6">
        <v>0</v>
      </c>
      <c r="W26" s="6">
        <v>2563568000</v>
      </c>
      <c r="X26" s="6">
        <v>1123371000</v>
      </c>
      <c r="Y26" s="9">
        <f t="shared" si="0"/>
        <v>55781306000</v>
      </c>
      <c r="Z26" s="9">
        <f t="shared" si="1"/>
        <v>51852977000</v>
      </c>
      <c r="AA26" s="9">
        <f t="shared" si="2"/>
        <v>3928329000</v>
      </c>
      <c r="AB26" s="10">
        <f>C26/(1+0.13)/VLOOKUP(A26,[1]选股结果!$A$2:$AX$3002,3,FALSE)</f>
        <v>0</v>
      </c>
      <c r="AC26" s="10">
        <f>(P26/(1+0.1)+W26)/(VLOOKUP(A26,[1]选股结果!$A$2:$AX$3002,7,FALSE)+VLOOKUP(A26,[1]选股结果!$A$2:$AX$3002,15,FALSE)+VLOOKUP(A26,[1]选股结果!$A$2:$AX$3002,16,FALSE)+VLOOKUP(A26,[1]选股结果!$A$2:$AX$3002,17,FALSE)+VLOOKUP(A26,[1]选股结果!$A$2:$AX$3002,18,FALSE))</f>
        <v>19.4404101070768</v>
      </c>
      <c r="AD26" s="13"/>
      <c r="AE26" s="10">
        <f>AA26/VLOOKUP(A26,[1]选股结果!$A$2:$AX$3002,35,FALSE)</f>
        <v>0.321291683961502</v>
      </c>
      <c r="AF26" s="9">
        <f>(VLOOKUP(A26,[1]选股结果!$A$2:$AX$3002,7,FALSE)+VLOOKUP(A26,[1]选股结果!$A$2:$AX$3002,15,FALSE)+VLOOKUP(A26,[1]选股结果!$A$2:$AX$3002,16,FALSE)+VLOOKUP(A26,[1]选股结果!$A$2:$AX$3002,17,FALSE)+VLOOKUP(A26,[1]选股结果!$A$2:$AX$3002,18,FALSE))-(P26/(1+0.13)+W26)</f>
        <v>-2431700000</v>
      </c>
      <c r="AG26" s="9">
        <f t="shared" si="3"/>
        <v>6360029000</v>
      </c>
    </row>
    <row r="27" spans="1:33">
      <c r="A27" s="5" t="s">
        <v>83</v>
      </c>
      <c r="B27" s="5" t="s">
        <v>84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>
        <v>0</v>
      </c>
      <c r="L27" s="6">
        <v>0</v>
      </c>
      <c r="M27" s="6">
        <v>0</v>
      </c>
      <c r="N27" s="6">
        <v>388977000</v>
      </c>
      <c r="O27" s="6">
        <v>203392000</v>
      </c>
      <c r="P27" s="6">
        <v>0</v>
      </c>
      <c r="Q27" s="6">
        <v>13667120000</v>
      </c>
      <c r="R27" s="6">
        <v>256925000</v>
      </c>
      <c r="S27" s="6">
        <v>0</v>
      </c>
      <c r="T27" s="6">
        <v>491515000</v>
      </c>
      <c r="U27" s="6">
        <v>1677452000</v>
      </c>
      <c r="V27" s="6">
        <v>0</v>
      </c>
      <c r="W27" s="6">
        <v>637800000</v>
      </c>
      <c r="X27" s="6">
        <v>240430000</v>
      </c>
      <c r="Y27" s="9">
        <f t="shared" si="0"/>
        <v>12472088000</v>
      </c>
      <c r="Z27" s="9">
        <f t="shared" si="1"/>
        <v>16971242000</v>
      </c>
      <c r="AA27" s="9">
        <f t="shared" si="2"/>
        <v>-4499154000</v>
      </c>
      <c r="AB27" s="10">
        <f>C27/(1+0.13)/VLOOKUP(A27,[1]选股结果!$A$2:$AX$3002,3,FALSE)</f>
        <v>0</v>
      </c>
      <c r="AC27" s="10">
        <f>(P27/(1+0.1)+W27)/(VLOOKUP(A27,[1]选股结果!$A$2:$AX$3002,7,FALSE)+VLOOKUP(A27,[1]选股结果!$A$2:$AX$3002,15,FALSE)+VLOOKUP(A27,[1]选股结果!$A$2:$AX$3002,16,FALSE)+VLOOKUP(A27,[1]选股结果!$A$2:$AX$3002,17,FALSE)+VLOOKUP(A27,[1]选股结果!$A$2:$AX$3002,18,FALSE))</f>
        <v>26.5827533030467</v>
      </c>
      <c r="AD27" s="13"/>
      <c r="AE27" s="10">
        <f>AA27/VLOOKUP(A27,[1]选股结果!$A$2:$AX$3002,35,FALSE)</f>
        <v>-1.96559904375285</v>
      </c>
      <c r="AF27" s="9">
        <f>(VLOOKUP(A27,[1]选股结果!$A$2:$AX$3002,7,FALSE)+VLOOKUP(A27,[1]选股结果!$A$2:$AX$3002,15,FALSE)+VLOOKUP(A27,[1]选股结果!$A$2:$AX$3002,16,FALSE)+VLOOKUP(A27,[1]选股结果!$A$2:$AX$3002,17,FALSE)+VLOOKUP(A27,[1]选股结果!$A$2:$AX$3002,18,FALSE))-(P27/(1+0.13)+W27)</f>
        <v>-613807000</v>
      </c>
      <c r="AG27" s="9">
        <f t="shared" si="3"/>
        <v>-3885347000</v>
      </c>
    </row>
    <row r="28" spans="1:33">
      <c r="A28" s="5" t="s">
        <v>85</v>
      </c>
      <c r="B28" s="5" t="s">
        <v>86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>
        <v>0</v>
      </c>
      <c r="L28" s="6">
        <v>0</v>
      </c>
      <c r="M28" s="6">
        <v>0</v>
      </c>
      <c r="N28" s="6">
        <v>1278348000</v>
      </c>
      <c r="O28" s="6">
        <v>5692000</v>
      </c>
      <c r="P28" s="6">
        <v>0</v>
      </c>
      <c r="Q28" s="6">
        <v>7772392000</v>
      </c>
      <c r="R28" s="6">
        <v>496405000</v>
      </c>
      <c r="S28" s="6">
        <v>0</v>
      </c>
      <c r="T28" s="6">
        <v>413407000</v>
      </c>
      <c r="U28" s="6">
        <v>3800934000</v>
      </c>
      <c r="V28" s="6">
        <v>0</v>
      </c>
      <c r="W28" s="6">
        <v>743934000</v>
      </c>
      <c r="X28" s="6">
        <v>624267000</v>
      </c>
      <c r="Y28" s="9">
        <f t="shared" si="0"/>
        <v>24222708000</v>
      </c>
      <c r="Z28" s="9">
        <f t="shared" si="1"/>
        <v>13851339000</v>
      </c>
      <c r="AA28" s="9">
        <f t="shared" si="2"/>
        <v>10371369000</v>
      </c>
      <c r="AB28" s="10">
        <f>C28/(1+0.13)/VLOOKUP(A28,[1]选股结果!$A$2:$AX$3002,3,FALSE)</f>
        <v>0</v>
      </c>
      <c r="AC28" s="10">
        <f>(P28/(1+0.1)+W28)/(VLOOKUP(A28,[1]选股结果!$A$2:$AX$3002,7,FALSE)+VLOOKUP(A28,[1]选股结果!$A$2:$AX$3002,15,FALSE)+VLOOKUP(A28,[1]选股结果!$A$2:$AX$3002,16,FALSE)+VLOOKUP(A28,[1]选股结果!$A$2:$AX$3002,17,FALSE)+VLOOKUP(A28,[1]选股结果!$A$2:$AX$3002,18,FALSE))</f>
        <v>10.8727309929555</v>
      </c>
      <c r="AD28" s="13"/>
      <c r="AE28" s="10">
        <f>AA28/VLOOKUP(A28,[1]选股结果!$A$2:$AX$3002,35,FALSE)</f>
        <v>2.78130187435538</v>
      </c>
      <c r="AF28" s="9">
        <f>(VLOOKUP(A28,[1]选股结果!$A$2:$AX$3002,7,FALSE)+VLOOKUP(A28,[1]选股结果!$A$2:$AX$3002,15,FALSE)+VLOOKUP(A28,[1]选股结果!$A$2:$AX$3002,16,FALSE)+VLOOKUP(A28,[1]选股结果!$A$2:$AX$3002,17,FALSE)+VLOOKUP(A28,[1]选股结果!$A$2:$AX$3002,18,FALSE))-(P28/(1+0.13)+W28)</f>
        <v>-675512000</v>
      </c>
      <c r="AG28" s="9">
        <f t="shared" si="3"/>
        <v>11046881000</v>
      </c>
    </row>
    <row r="29" spans="1:33">
      <c r="A29" s="5" t="s">
        <v>87</v>
      </c>
      <c r="B29" s="5" t="s">
        <v>88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>
        <v>700000000</v>
      </c>
      <c r="L29" s="6">
        <v>8325957669.73</v>
      </c>
      <c r="M29" s="6">
        <v>4418395330.81</v>
      </c>
      <c r="N29" s="6">
        <v>334910359.7</v>
      </c>
      <c r="O29" s="6">
        <v>3503821619.39</v>
      </c>
      <c r="P29" s="6">
        <v>0</v>
      </c>
      <c r="Q29" s="6">
        <v>0</v>
      </c>
      <c r="R29" s="6">
        <v>0</v>
      </c>
      <c r="S29" s="6">
        <v>0</v>
      </c>
      <c r="T29" s="6">
        <v>399960166.67</v>
      </c>
      <c r="U29" s="6">
        <v>704355680.74</v>
      </c>
      <c r="V29" s="6">
        <v>0</v>
      </c>
      <c r="W29" s="6">
        <v>1393631482.38</v>
      </c>
      <c r="X29" s="6">
        <v>6133201175.11</v>
      </c>
      <c r="Y29" s="9">
        <f t="shared" si="0"/>
        <v>19775305639.89</v>
      </c>
      <c r="Z29" s="9">
        <f t="shared" si="1"/>
        <v>8631148504.9</v>
      </c>
      <c r="AA29" s="9">
        <f t="shared" si="2"/>
        <v>11144157134.99</v>
      </c>
      <c r="AB29" s="10">
        <f>C29/(1+0.13)/VLOOKUP(A29,[1]选股结果!$A$2:$AX$3002,3,FALSE)</f>
        <v>0</v>
      </c>
      <c r="AC29" s="10">
        <f>(P29/(1+0.1)+W29)/(VLOOKUP(A29,[1]选股结果!$A$2:$AX$3002,7,FALSE)+VLOOKUP(A29,[1]选股结果!$A$2:$AX$3002,15,FALSE)+VLOOKUP(A29,[1]选股结果!$A$2:$AX$3002,16,FALSE)+VLOOKUP(A29,[1]选股结果!$A$2:$AX$3002,17,FALSE)+VLOOKUP(A29,[1]选股结果!$A$2:$AX$3002,18,FALSE))</f>
        <v>67.1304701440575</v>
      </c>
      <c r="AD29" s="13"/>
      <c r="AE29" s="10">
        <f>AA29/VLOOKUP(A29,[1]选股结果!$A$2:$AX$3002,35,FALSE)</f>
        <v>2.66778561762637</v>
      </c>
      <c r="AF29" s="9">
        <f>(VLOOKUP(A29,[1]选股结果!$A$2:$AX$3002,7,FALSE)+VLOOKUP(A29,[1]选股结果!$A$2:$AX$3002,15,FALSE)+VLOOKUP(A29,[1]选股结果!$A$2:$AX$3002,16,FALSE)+VLOOKUP(A29,[1]选股结果!$A$2:$AX$3002,17,FALSE)+VLOOKUP(A29,[1]选股结果!$A$2:$AX$3002,18,FALSE))-(P29/(1+0.13)+W29)</f>
        <v>-1372871438.85</v>
      </c>
      <c r="AG29" s="9">
        <f t="shared" si="3"/>
        <v>12517028573.84</v>
      </c>
    </row>
    <row r="30" spans="1:33">
      <c r="A30" s="5" t="s">
        <v>89</v>
      </c>
      <c r="B30" s="5" t="s">
        <v>90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>
        <v>0</v>
      </c>
      <c r="L30" s="6">
        <v>0</v>
      </c>
      <c r="M30" s="6">
        <v>0</v>
      </c>
      <c r="N30" s="6">
        <v>238282000</v>
      </c>
      <c r="O30" s="6">
        <v>36911000</v>
      </c>
      <c r="P30" s="6">
        <v>0</v>
      </c>
      <c r="Q30" s="6">
        <v>11196433000</v>
      </c>
      <c r="R30" s="6">
        <v>-774701000</v>
      </c>
      <c r="S30" s="6">
        <v>0</v>
      </c>
      <c r="T30" s="6">
        <v>259966000</v>
      </c>
      <c r="U30" s="6">
        <v>2152505000</v>
      </c>
      <c r="V30" s="6">
        <v>0</v>
      </c>
      <c r="W30" s="6">
        <v>431378000</v>
      </c>
      <c r="X30" s="6">
        <v>417703000</v>
      </c>
      <c r="Y30" s="9">
        <f t="shared" si="0"/>
        <v>9838941000</v>
      </c>
      <c r="Z30" s="9">
        <f t="shared" si="1"/>
        <v>13683284000</v>
      </c>
      <c r="AA30" s="9">
        <f t="shared" si="2"/>
        <v>-3844343000</v>
      </c>
      <c r="AB30" s="10">
        <f>C30/(1+0.13)/VLOOKUP(A30,[1]选股结果!$A$2:$AX$3002,3,FALSE)</f>
        <v>0</v>
      </c>
      <c r="AC30" s="10">
        <f>(P30/(1+0.1)+W30)/(VLOOKUP(A30,[1]选股结果!$A$2:$AX$3002,7,FALSE)+VLOOKUP(A30,[1]选股结果!$A$2:$AX$3002,15,FALSE)+VLOOKUP(A30,[1]选股结果!$A$2:$AX$3002,16,FALSE)+VLOOKUP(A30,[1]选股结果!$A$2:$AX$3002,17,FALSE)+VLOOKUP(A30,[1]选股结果!$A$2:$AX$3002,18,FALSE))</f>
        <v>18.6501513186338</v>
      </c>
      <c r="AD30" s="13"/>
      <c r="AE30" s="10">
        <f>AA30/VLOOKUP(A30,[1]选股结果!$A$2:$AX$3002,35,FALSE)</f>
        <v>-2.14028947003612</v>
      </c>
      <c r="AF30" s="9">
        <f>(VLOOKUP(A30,[1]选股结果!$A$2:$AX$3002,7,FALSE)+VLOOKUP(A30,[1]选股结果!$A$2:$AX$3002,15,FALSE)+VLOOKUP(A30,[1]选股结果!$A$2:$AX$3002,16,FALSE)+VLOOKUP(A30,[1]选股结果!$A$2:$AX$3002,17,FALSE)+VLOOKUP(A30,[1]选股结果!$A$2:$AX$3002,18,FALSE))-(P30/(1+0.13)+W30)</f>
        <v>-408248000</v>
      </c>
      <c r="AG30" s="9">
        <f t="shared" si="3"/>
        <v>-3436095000</v>
      </c>
    </row>
    <row r="31" spans="1:33">
      <c r="A31" s="5" t="s">
        <v>91</v>
      </c>
      <c r="B31" s="5" t="s">
        <v>92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>
        <v>0</v>
      </c>
      <c r="L31" s="6">
        <v>0</v>
      </c>
      <c r="M31" s="6">
        <v>0</v>
      </c>
      <c r="N31" s="6">
        <v>632541000</v>
      </c>
      <c r="O31" s="6">
        <v>85795000</v>
      </c>
      <c r="P31" s="6">
        <v>0</v>
      </c>
      <c r="Q31" s="6">
        <v>17062654000</v>
      </c>
      <c r="R31" s="6">
        <v>0</v>
      </c>
      <c r="S31" s="6">
        <v>0</v>
      </c>
      <c r="T31" s="6">
        <v>256530000</v>
      </c>
      <c r="U31" s="6">
        <v>2243265000</v>
      </c>
      <c r="V31" s="6">
        <v>0</v>
      </c>
      <c r="W31" s="6">
        <v>712160000</v>
      </c>
      <c r="X31" s="6">
        <v>467111000</v>
      </c>
      <c r="Y31" s="9">
        <f t="shared" si="0"/>
        <v>11925438000</v>
      </c>
      <c r="Z31" s="9">
        <f t="shared" si="1"/>
        <v>20741720000</v>
      </c>
      <c r="AA31" s="9">
        <f t="shared" si="2"/>
        <v>-8816282000</v>
      </c>
      <c r="AB31" s="10">
        <f>C31/(1+0.13)/VLOOKUP(A31,[1]选股结果!$A$2:$AX$3002,3,FALSE)</f>
        <v>0</v>
      </c>
      <c r="AC31" s="10">
        <f>(P31/(1+0.1)+W31)/(VLOOKUP(A31,[1]选股结果!$A$2:$AX$3002,7,FALSE)+VLOOKUP(A31,[1]选股结果!$A$2:$AX$3002,15,FALSE)+VLOOKUP(A31,[1]选股结果!$A$2:$AX$3002,16,FALSE)+VLOOKUP(A31,[1]选股结果!$A$2:$AX$3002,17,FALSE)+VLOOKUP(A31,[1]选股结果!$A$2:$AX$3002,18,FALSE))</f>
        <v>15.3997188885285</v>
      </c>
      <c r="AD31" s="13"/>
      <c r="AE31" s="10">
        <f>AA31/VLOOKUP(A31,[1]选股结果!$A$2:$AX$3002,35,FALSE)</f>
        <v>-3.47031316055274</v>
      </c>
      <c r="AF31" s="9">
        <f>(VLOOKUP(A31,[1]选股结果!$A$2:$AX$3002,7,FALSE)+VLOOKUP(A31,[1]选股结果!$A$2:$AX$3002,15,FALSE)+VLOOKUP(A31,[1]选股结果!$A$2:$AX$3002,16,FALSE)+VLOOKUP(A31,[1]选股结果!$A$2:$AX$3002,17,FALSE)+VLOOKUP(A31,[1]选股结果!$A$2:$AX$3002,18,FALSE))-(P31/(1+0.13)+W31)</f>
        <v>-665915000</v>
      </c>
      <c r="AG31" s="9">
        <f t="shared" si="3"/>
        <v>-8150367000</v>
      </c>
    </row>
    <row r="32" spans="1:33">
      <c r="A32" s="5" t="s">
        <v>93</v>
      </c>
      <c r="B32" s="5" t="s">
        <v>94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>
        <v>0</v>
      </c>
      <c r="L32" s="6">
        <v>0</v>
      </c>
      <c r="M32" s="6">
        <v>0</v>
      </c>
      <c r="N32" s="6">
        <v>103336893.09</v>
      </c>
      <c r="O32" s="6">
        <v>51749381.66</v>
      </c>
      <c r="P32" s="6">
        <v>1558529872.26</v>
      </c>
      <c r="Q32" s="6">
        <v>-242182320.13</v>
      </c>
      <c r="R32" s="6">
        <v>0</v>
      </c>
      <c r="S32" s="6">
        <v>0</v>
      </c>
      <c r="T32" s="6">
        <v>141747306.6</v>
      </c>
      <c r="U32" s="6">
        <v>3511017.18</v>
      </c>
      <c r="V32" s="6">
        <v>0</v>
      </c>
      <c r="W32" s="6">
        <v>236147907.22</v>
      </c>
      <c r="X32" s="6">
        <v>140999366.51</v>
      </c>
      <c r="Y32" s="9">
        <f t="shared" ref="Y32:Y65" si="4">C32+D32+E32+F32+G32+H32+I32+J32+K32+L32+M32+O32</f>
        <v>1905130142.69</v>
      </c>
      <c r="Z32" s="9">
        <f t="shared" ref="Z32:Z65" si="5">P32+Q32+R32+S32+T32+U32+V32+W32+X32</f>
        <v>1838753149.64</v>
      </c>
      <c r="AA32" s="9">
        <f t="shared" si="2"/>
        <v>66376993.05</v>
      </c>
      <c r="AB32" s="10">
        <f>C32/(1+0.13)/VLOOKUP(A32,[1]选股结果!$A$2:$AX$3002,3,FALSE)</f>
        <v>1.14635368942242</v>
      </c>
      <c r="AC32" s="10">
        <f>(P32/(1+0.1)+W32)/(VLOOKUP(A32,[1]选股结果!$A$2:$AX$3002,7,FALSE)+VLOOKUP(A32,[1]选股结果!$A$2:$AX$3002,15,FALSE)+VLOOKUP(A32,[1]选股结果!$A$2:$AX$3002,16,FALSE)+VLOOKUP(A32,[1]选股结果!$A$2:$AX$3002,17,FALSE)+VLOOKUP(A32,[1]选股结果!$A$2:$AX$3002,18,FALSE))</f>
        <v>1.11130329798193</v>
      </c>
      <c r="AD32" s="13"/>
      <c r="AE32" s="10">
        <f>AA32/VLOOKUP(A32,[1]选股结果!$A$2:$AX$3002,35,FALSE)</f>
        <v>-0.242053676592435</v>
      </c>
      <c r="AF32" s="9">
        <f>(VLOOKUP(A32,[1]选股结果!$A$2:$AX$3002,7,FALSE)+VLOOKUP(A32,[1]选股结果!$A$2:$AX$3002,15,FALSE)+VLOOKUP(A32,[1]选股结果!$A$2:$AX$3002,16,FALSE)+VLOOKUP(A32,[1]选股结果!$A$2:$AX$3002,17,FALSE)+VLOOKUP(A32,[1]选股结果!$A$2:$AX$3002,18,FALSE))-(P32/(1+0.13)+W32)</f>
        <v>-127941240.811327</v>
      </c>
      <c r="AG32" s="9">
        <f t="shared" si="3"/>
        <v>194318233.861327</v>
      </c>
    </row>
    <row r="33" spans="1:33">
      <c r="A33" s="5" t="s">
        <v>95</v>
      </c>
      <c r="B33" s="5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>
        <v>2977175174.58</v>
      </c>
      <c r="L33" s="6">
        <v>33838668611.26</v>
      </c>
      <c r="M33" s="6">
        <v>18885023914.99</v>
      </c>
      <c r="N33" s="6">
        <v>6036259444.82</v>
      </c>
      <c r="O33" s="6">
        <v>25710770114.04</v>
      </c>
      <c r="P33" s="6">
        <v>0</v>
      </c>
      <c r="Q33" s="6">
        <v>0</v>
      </c>
      <c r="R33" s="6">
        <v>0</v>
      </c>
      <c r="S33" s="6">
        <v>0</v>
      </c>
      <c r="T33" s="6">
        <v>40414521.48</v>
      </c>
      <c r="U33" s="6">
        <v>6107210992.24</v>
      </c>
      <c r="V33" s="6">
        <v>0</v>
      </c>
      <c r="W33" s="6">
        <v>6585482795.93</v>
      </c>
      <c r="X33" s="6">
        <v>22927956075.82</v>
      </c>
      <c r="Y33" s="9">
        <f t="shared" si="4"/>
        <v>107767634590.97</v>
      </c>
      <c r="Z33" s="9">
        <f t="shared" si="5"/>
        <v>35661064385.47</v>
      </c>
      <c r="AA33" s="9">
        <f t="shared" si="2"/>
        <v>72106570205.5</v>
      </c>
      <c r="AB33" s="10">
        <f>C33/(1+0.13)/VLOOKUP(A33,[1]选股结果!$A$2:$AX$3002,3,FALSE)</f>
        <v>0</v>
      </c>
      <c r="AC33" s="10">
        <f>(P33/(1+0.1)+W33)/(VLOOKUP(A33,[1]选股结果!$A$2:$AX$3002,7,FALSE)+VLOOKUP(A33,[1]选股结果!$A$2:$AX$3002,15,FALSE)+VLOOKUP(A33,[1]选股结果!$A$2:$AX$3002,16,FALSE)+VLOOKUP(A33,[1]选股结果!$A$2:$AX$3002,17,FALSE)+VLOOKUP(A33,[1]选股结果!$A$2:$AX$3002,18,FALSE))</f>
        <v>30.389929042364</v>
      </c>
      <c r="AD33" s="13"/>
      <c r="AE33" s="10">
        <f>AA33/VLOOKUP(A33,[1]选股结果!$A$2:$AX$3002,35,FALSE)</f>
        <v>1.77781765079832</v>
      </c>
      <c r="AF33" s="9">
        <f>(VLOOKUP(A33,[1]选股结果!$A$2:$AX$3002,7,FALSE)+VLOOKUP(A33,[1]选股结果!$A$2:$AX$3002,15,FALSE)+VLOOKUP(A33,[1]选股结果!$A$2:$AX$3002,16,FALSE)+VLOOKUP(A33,[1]选股结果!$A$2:$AX$3002,17,FALSE)+VLOOKUP(A33,[1]选股结果!$A$2:$AX$3002,18,FALSE))-(P33/(1+0.13)+W33)</f>
        <v>-6368783283.84</v>
      </c>
      <c r="AG33" s="9">
        <f t="shared" si="3"/>
        <v>78475353489.34</v>
      </c>
    </row>
    <row r="34" spans="1:33">
      <c r="A34" s="5" t="s">
        <v>97</v>
      </c>
      <c r="B34" s="5" t="s">
        <v>98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>
        <v>0</v>
      </c>
      <c r="L34" s="6">
        <v>0</v>
      </c>
      <c r="M34" s="6">
        <v>0</v>
      </c>
      <c r="N34" s="6">
        <v>1129457000</v>
      </c>
      <c r="O34" s="6">
        <v>1396993000</v>
      </c>
      <c r="P34" s="6">
        <v>0</v>
      </c>
      <c r="Q34" s="6">
        <v>41276563000</v>
      </c>
      <c r="R34" s="6">
        <v>658810000</v>
      </c>
      <c r="S34" s="6">
        <v>0</v>
      </c>
      <c r="T34" s="6">
        <v>26900132</v>
      </c>
      <c r="U34" s="6">
        <v>4142027000</v>
      </c>
      <c r="V34" s="6">
        <v>0</v>
      </c>
      <c r="W34" s="6">
        <v>1126418000</v>
      </c>
      <c r="X34" s="6">
        <v>845112000</v>
      </c>
      <c r="Y34" s="9">
        <f t="shared" si="4"/>
        <v>62454479000</v>
      </c>
      <c r="Z34" s="9">
        <f t="shared" si="5"/>
        <v>48075830132</v>
      </c>
      <c r="AA34" s="9">
        <f t="shared" si="2"/>
        <v>14378648868</v>
      </c>
      <c r="AB34" s="10">
        <f>C34/(1+0.13)/VLOOKUP(A34,[1]选股结果!$A$2:$AX$3002,3,FALSE)</f>
        <v>0</v>
      </c>
      <c r="AC34" s="10">
        <f>(P34/(1+0.1)+W34)/(VLOOKUP(A34,[1]选股结果!$A$2:$AX$3002,7,FALSE)+VLOOKUP(A34,[1]选股结果!$A$2:$AX$3002,15,FALSE)+VLOOKUP(A34,[1]选股结果!$A$2:$AX$3002,16,FALSE)+VLOOKUP(A34,[1]选股结果!$A$2:$AX$3002,17,FALSE)+VLOOKUP(A34,[1]选股结果!$A$2:$AX$3002,18,FALSE))</f>
        <v>14.7217241289176</v>
      </c>
      <c r="AD34" s="13"/>
      <c r="AE34" s="10">
        <f>AA34/VLOOKUP(A34,[1]选股结果!$A$2:$AX$3002,35,FALSE)</f>
        <v>2.88776250239498</v>
      </c>
      <c r="AF34" s="9">
        <f>(VLOOKUP(A34,[1]选股结果!$A$2:$AX$3002,7,FALSE)+VLOOKUP(A34,[1]选股结果!$A$2:$AX$3002,15,FALSE)+VLOOKUP(A34,[1]选股结果!$A$2:$AX$3002,16,FALSE)+VLOOKUP(A34,[1]选股结果!$A$2:$AX$3002,17,FALSE)+VLOOKUP(A34,[1]选股结果!$A$2:$AX$3002,18,FALSE))-(P34/(1+0.13)+W34)</f>
        <v>-1049904000</v>
      </c>
      <c r="AG34" s="9">
        <f t="shared" si="3"/>
        <v>15428552868</v>
      </c>
    </row>
    <row r="35" spans="1:33">
      <c r="A35" s="5" t="s">
        <v>99</v>
      </c>
      <c r="B35" s="5" t="s">
        <v>100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>
        <v>0</v>
      </c>
      <c r="L35" s="6">
        <v>0</v>
      </c>
      <c r="M35" s="6">
        <v>0</v>
      </c>
      <c r="N35" s="6">
        <v>4780459000</v>
      </c>
      <c r="O35" s="6">
        <v>1977456000</v>
      </c>
      <c r="P35" s="6">
        <v>66039498000</v>
      </c>
      <c r="Q35" s="6">
        <v>0</v>
      </c>
      <c r="R35" s="6">
        <v>0</v>
      </c>
      <c r="S35" s="6">
        <v>0</v>
      </c>
      <c r="T35" s="6">
        <v>21407000</v>
      </c>
      <c r="U35" s="6">
        <v>211330000</v>
      </c>
      <c r="V35" s="6">
        <v>0</v>
      </c>
      <c r="W35" s="6">
        <v>7358210000</v>
      </c>
      <c r="X35" s="6">
        <v>7619032000</v>
      </c>
      <c r="Y35" s="9">
        <f t="shared" si="4"/>
        <v>94438323000</v>
      </c>
      <c r="Z35" s="9">
        <f t="shared" si="5"/>
        <v>81249477000</v>
      </c>
      <c r="AA35" s="9">
        <f t="shared" si="2"/>
        <v>13188846000</v>
      </c>
      <c r="AB35" s="10">
        <f>C35/(1+0.13)/VLOOKUP(A35,[1]选股结果!$A$2:$AX$3002,3,FALSE)</f>
        <v>0.922908866696674</v>
      </c>
      <c r="AC35" s="10">
        <f>(P35/(1+0.1)+W35)/(VLOOKUP(A35,[1]选股结果!$A$2:$AX$3002,7,FALSE)+VLOOKUP(A35,[1]选股结果!$A$2:$AX$3002,15,FALSE)+VLOOKUP(A35,[1]选股结果!$A$2:$AX$3002,16,FALSE)+VLOOKUP(A35,[1]选股结果!$A$2:$AX$3002,17,FALSE)+VLOOKUP(A35,[1]选股结果!$A$2:$AX$3002,18,FALSE))</f>
        <v>0.891867178702143</v>
      </c>
      <c r="AD35" s="13"/>
      <c r="AE35" s="10">
        <f>AA35/VLOOKUP(A35,[1]选股结果!$A$2:$AX$3002,35,FALSE)</f>
        <v>1.16989973995617</v>
      </c>
      <c r="AF35" s="9">
        <f>(VLOOKUP(A35,[1]选股结果!$A$2:$AX$3002,7,FALSE)+VLOOKUP(A35,[1]选股结果!$A$2:$AX$3002,15,FALSE)+VLOOKUP(A35,[1]选股结果!$A$2:$AX$3002,16,FALSE)+VLOOKUP(A35,[1]选股结果!$A$2:$AX$3002,17,FALSE)+VLOOKUP(A35,[1]选股结果!$A$2:$AX$3002,18,FALSE))-(P35/(1+0.13)+W35)</f>
        <v>9764951371.68141</v>
      </c>
      <c r="AG35" s="9">
        <f t="shared" si="3"/>
        <v>3423894628.31859</v>
      </c>
    </row>
    <row r="36" spans="1:33">
      <c r="A36" s="5" t="s">
        <v>101</v>
      </c>
      <c r="B36" s="5" t="s">
        <v>102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480081778.55</v>
      </c>
      <c r="O36" s="6">
        <v>17599594411.93</v>
      </c>
      <c r="P36" s="6">
        <v>66933400705.13</v>
      </c>
      <c r="Q36" s="6">
        <v>122994324.03</v>
      </c>
      <c r="R36" s="6">
        <v>0</v>
      </c>
      <c r="S36" s="6">
        <v>0</v>
      </c>
      <c r="T36" s="6">
        <v>-150000</v>
      </c>
      <c r="U36" s="6">
        <v>0</v>
      </c>
      <c r="V36" s="6">
        <v>0</v>
      </c>
      <c r="W36" s="6">
        <v>659420819.31</v>
      </c>
      <c r="X36" s="6">
        <v>15950503947.8</v>
      </c>
      <c r="Y36" s="9">
        <f t="shared" si="4"/>
        <v>84004658553.84</v>
      </c>
      <c r="Z36" s="9">
        <f t="shared" si="5"/>
        <v>83666169796.27</v>
      </c>
      <c r="AA36" s="9">
        <f t="shared" si="2"/>
        <v>338488757.570007</v>
      </c>
      <c r="AB36" s="10">
        <f>C36/(1+0.13)/VLOOKUP(A36,[1]选股结果!$A$2:$AX$3002,3,FALSE)</f>
        <v>0.889827388622574</v>
      </c>
      <c r="AC36" s="10">
        <f>(P36/(1+0.1)+W36)/(VLOOKUP(A36,[1]选股结果!$A$2:$AX$3002,7,FALSE)+VLOOKUP(A36,[1]选股结果!$A$2:$AX$3002,15,FALSE)+VLOOKUP(A36,[1]选股结果!$A$2:$AX$3002,16,FALSE)+VLOOKUP(A36,[1]选股结果!$A$2:$AX$3002,17,FALSE)+VLOOKUP(A36,[1]选股结果!$A$2:$AX$3002,18,FALSE))</f>
        <v>0.947521215299856</v>
      </c>
      <c r="AD36" s="13"/>
      <c r="AE36" s="10">
        <f>AA36/VLOOKUP(A36,[1]选股结果!$A$2:$AX$3002,35,FALSE)</f>
        <v>1.05560426615684</v>
      </c>
      <c r="AF36" s="9">
        <f>(VLOOKUP(A36,[1]选股结果!$A$2:$AX$3002,7,FALSE)+VLOOKUP(A36,[1]选股结果!$A$2:$AX$3002,15,FALSE)+VLOOKUP(A36,[1]选股结果!$A$2:$AX$3002,16,FALSE)+VLOOKUP(A36,[1]选股结果!$A$2:$AX$3002,17,FALSE)+VLOOKUP(A36,[1]选股结果!$A$2:$AX$3002,18,FALSE))-(P36/(1+0.13)+W36)</f>
        <v>5022087788.89841</v>
      </c>
      <c r="AG36" s="9">
        <f t="shared" si="3"/>
        <v>-4683599031.32841</v>
      </c>
    </row>
    <row r="37" spans="1:33">
      <c r="A37" s="5" t="s">
        <v>103</v>
      </c>
      <c r="B37" s="5" t="s">
        <v>104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>
        <v>0</v>
      </c>
      <c r="L37" s="6">
        <v>710000000</v>
      </c>
      <c r="M37" s="6">
        <v>0</v>
      </c>
      <c r="N37" s="6">
        <v>116796238.14</v>
      </c>
      <c r="O37" s="6">
        <v>145474000.17</v>
      </c>
      <c r="P37" s="6">
        <v>4662293668.34</v>
      </c>
      <c r="Q37" s="6">
        <v>-14193370.37</v>
      </c>
      <c r="R37" s="6">
        <v>10896846.16</v>
      </c>
      <c r="S37" s="6">
        <v>0</v>
      </c>
      <c r="T37" s="6">
        <v>-10590000</v>
      </c>
      <c r="U37" s="6">
        <v>9128208.43</v>
      </c>
      <c r="V37" s="6">
        <v>0</v>
      </c>
      <c r="W37" s="6">
        <v>712176191.6</v>
      </c>
      <c r="X37" s="6">
        <v>220092427.8</v>
      </c>
      <c r="Y37" s="9">
        <f t="shared" si="4"/>
        <v>7085764057.6</v>
      </c>
      <c r="Z37" s="9">
        <f t="shared" si="5"/>
        <v>5589803971.96</v>
      </c>
      <c r="AA37" s="9">
        <f t="shared" si="2"/>
        <v>1495960085.64</v>
      </c>
      <c r="AB37" s="10">
        <f>C37/(1+0.13)/VLOOKUP(A37,[1]选股结果!$A$2:$AX$3002,3,FALSE)</f>
        <v>0.698683565020114</v>
      </c>
      <c r="AC37" s="10">
        <f>(P37/(1+0.1)+W37)/(VLOOKUP(A37,[1]选股结果!$A$2:$AX$3002,7,FALSE)+VLOOKUP(A37,[1]选股结果!$A$2:$AX$3002,15,FALSE)+VLOOKUP(A37,[1]选股结果!$A$2:$AX$3002,16,FALSE)+VLOOKUP(A37,[1]选股结果!$A$2:$AX$3002,17,FALSE)+VLOOKUP(A37,[1]选股结果!$A$2:$AX$3002,18,FALSE))</f>
        <v>0.665144234760239</v>
      </c>
      <c r="AD37" s="13"/>
      <c r="AE37" s="10">
        <f>AA37/VLOOKUP(A37,[1]选股结果!$A$2:$AX$3002,35,FALSE)</f>
        <v>2.62725902474215</v>
      </c>
      <c r="AF37" s="9">
        <f>(VLOOKUP(A37,[1]选股结果!$A$2:$AX$3002,7,FALSE)+VLOOKUP(A37,[1]选股结果!$A$2:$AX$3002,15,FALSE)+VLOOKUP(A37,[1]选股结果!$A$2:$AX$3002,16,FALSE)+VLOOKUP(A37,[1]选股结果!$A$2:$AX$3002,17,FALSE)+VLOOKUP(A37,[1]选股结果!$A$2:$AX$3002,18,FALSE))-(P37/(1+0.13)+W37)</f>
        <v>2604834721.06911</v>
      </c>
      <c r="AG37" s="9">
        <f t="shared" si="3"/>
        <v>-1108874635.42911</v>
      </c>
    </row>
    <row r="38" spans="1:33">
      <c r="A38" s="5" t="s">
        <v>105</v>
      </c>
      <c r="B38" s="5" t="s">
        <v>106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>
        <v>0</v>
      </c>
      <c r="L38" s="6">
        <v>0</v>
      </c>
      <c r="M38" s="6">
        <v>0</v>
      </c>
      <c r="N38" s="6">
        <v>506459000</v>
      </c>
      <c r="O38" s="6">
        <v>15644000</v>
      </c>
      <c r="P38" s="6">
        <v>0</v>
      </c>
      <c r="Q38" s="6">
        <v>16630347000</v>
      </c>
      <c r="R38" s="6">
        <v>-704955000</v>
      </c>
      <c r="S38" s="6">
        <v>0</v>
      </c>
      <c r="T38" s="6">
        <v>-52992000</v>
      </c>
      <c r="U38" s="6">
        <v>2229159000</v>
      </c>
      <c r="V38" s="6">
        <v>0</v>
      </c>
      <c r="W38" s="6">
        <v>452293000</v>
      </c>
      <c r="X38" s="6">
        <v>1017004000</v>
      </c>
      <c r="Y38" s="9">
        <f t="shared" si="4"/>
        <v>26924479000</v>
      </c>
      <c r="Z38" s="9">
        <f t="shared" si="5"/>
        <v>19570856000</v>
      </c>
      <c r="AA38" s="9">
        <f t="shared" si="2"/>
        <v>7353623000</v>
      </c>
      <c r="AB38" s="10">
        <f>C38/(1+0.13)/VLOOKUP(A38,[1]选股结果!$A$2:$AX$3002,3,FALSE)</f>
        <v>0</v>
      </c>
      <c r="AC38" s="10">
        <f>(P38/(1+0.1)+W38)/(VLOOKUP(A38,[1]选股结果!$A$2:$AX$3002,7,FALSE)+VLOOKUP(A38,[1]选股结果!$A$2:$AX$3002,15,FALSE)+VLOOKUP(A38,[1]选股结果!$A$2:$AX$3002,16,FALSE)+VLOOKUP(A38,[1]选股结果!$A$2:$AX$3002,17,FALSE)+VLOOKUP(A38,[1]选股结果!$A$2:$AX$3002,18,FALSE))</f>
        <v>16.591819515774</v>
      </c>
      <c r="AD38" s="13"/>
      <c r="AE38" s="10">
        <f>AA38/VLOOKUP(A38,[1]选股结果!$A$2:$AX$3002,35,FALSE)</f>
        <v>2.92733126676664</v>
      </c>
      <c r="AF38" s="9">
        <f>(VLOOKUP(A38,[1]选股结果!$A$2:$AX$3002,7,FALSE)+VLOOKUP(A38,[1]选股结果!$A$2:$AX$3002,15,FALSE)+VLOOKUP(A38,[1]选股结果!$A$2:$AX$3002,16,FALSE)+VLOOKUP(A38,[1]选股结果!$A$2:$AX$3002,17,FALSE)+VLOOKUP(A38,[1]选股结果!$A$2:$AX$3002,18,FALSE))-(P38/(1+0.13)+W38)</f>
        <v>-425033000</v>
      </c>
      <c r="AG38" s="9">
        <f t="shared" si="3"/>
        <v>7778656000</v>
      </c>
    </row>
    <row r="39" spans="1:33">
      <c r="A39" s="5" t="s">
        <v>107</v>
      </c>
      <c r="B39" s="5" t="s">
        <v>108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>
        <v>0</v>
      </c>
      <c r="L39" s="6">
        <v>0</v>
      </c>
      <c r="M39" s="6">
        <v>0</v>
      </c>
      <c r="N39" s="6">
        <v>4711234717.38</v>
      </c>
      <c r="O39" s="6">
        <v>789772458.18</v>
      </c>
      <c r="P39" s="6">
        <v>44256403575.57</v>
      </c>
      <c r="Q39" s="6">
        <v>4329600</v>
      </c>
      <c r="R39" s="6">
        <v>0</v>
      </c>
      <c r="S39" s="6">
        <v>0</v>
      </c>
      <c r="T39" s="6">
        <v>-200000000</v>
      </c>
      <c r="U39" s="6">
        <v>22345010.71</v>
      </c>
      <c r="V39" s="6">
        <v>0</v>
      </c>
      <c r="W39" s="6">
        <v>3436756125.83</v>
      </c>
      <c r="X39" s="6">
        <v>928636689.86</v>
      </c>
      <c r="Y39" s="9">
        <f t="shared" si="4"/>
        <v>55660192027.12</v>
      </c>
      <c r="Z39" s="9">
        <f t="shared" si="5"/>
        <v>48448471001.97</v>
      </c>
      <c r="AA39" s="9">
        <f t="shared" si="2"/>
        <v>7211721025.15</v>
      </c>
      <c r="AB39" s="10">
        <f>C39/(1+0.13)/VLOOKUP(A39,[1]选股结果!$A$2:$AX$3002,3,FALSE)</f>
        <v>0.951366729217059</v>
      </c>
      <c r="AC39" s="10">
        <f>(P39/(1+0.1)+W39)/(VLOOKUP(A39,[1]选股结果!$A$2:$AX$3002,7,FALSE)+VLOOKUP(A39,[1]选股结果!$A$2:$AX$3002,15,FALSE)+VLOOKUP(A39,[1]选股结果!$A$2:$AX$3002,16,FALSE)+VLOOKUP(A39,[1]选股结果!$A$2:$AX$3002,17,FALSE)+VLOOKUP(A39,[1]选股结果!$A$2:$AX$3002,18,FALSE))</f>
        <v>0.9575485849137</v>
      </c>
      <c r="AD39" s="13"/>
      <c r="AE39" s="10">
        <f>AA39/VLOOKUP(A39,[1]选股结果!$A$2:$AX$3002,35,FALSE)</f>
        <v>2.36816786926927</v>
      </c>
      <c r="AF39" s="9">
        <f>(VLOOKUP(A39,[1]选股结果!$A$2:$AX$3002,7,FALSE)+VLOOKUP(A39,[1]选股结果!$A$2:$AX$3002,15,FALSE)+VLOOKUP(A39,[1]选股结果!$A$2:$AX$3002,16,FALSE)+VLOOKUP(A39,[1]选股结果!$A$2:$AX$3002,17,FALSE)+VLOOKUP(A39,[1]选股结果!$A$2:$AX$3002,18,FALSE))-(P39/(1+0.13)+W39)</f>
        <v>3004169581.72636</v>
      </c>
      <c r="AG39" s="9">
        <f t="shared" si="3"/>
        <v>4207551443.42364</v>
      </c>
    </row>
    <row r="40" spans="1:33">
      <c r="A40" s="5" t="s">
        <v>109</v>
      </c>
      <c r="B40" s="5" t="s">
        <v>110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>
        <v>0</v>
      </c>
      <c r="L40" s="6">
        <v>-1240451693.55</v>
      </c>
      <c r="M40" s="6">
        <v>0</v>
      </c>
      <c r="N40" s="6">
        <v>203611247.1</v>
      </c>
      <c r="O40" s="6">
        <v>534985299.55</v>
      </c>
      <c r="P40" s="6">
        <v>792567966.04</v>
      </c>
      <c r="Q40" s="6">
        <v>0</v>
      </c>
      <c r="R40" s="6">
        <v>0</v>
      </c>
      <c r="S40" s="6">
        <v>0</v>
      </c>
      <c r="T40" s="6">
        <v>-806210027.02</v>
      </c>
      <c r="U40" s="6">
        <v>147841424.62</v>
      </c>
      <c r="V40" s="6">
        <v>0</v>
      </c>
      <c r="W40" s="6">
        <v>761338763.39</v>
      </c>
      <c r="X40" s="6">
        <v>-1302212553.32</v>
      </c>
      <c r="Y40" s="9">
        <f t="shared" si="4"/>
        <v>762844655.88</v>
      </c>
      <c r="Z40" s="9">
        <f t="shared" si="5"/>
        <v>-406674426.29</v>
      </c>
      <c r="AA40" s="9">
        <f t="shared" si="2"/>
        <v>1169519082.17</v>
      </c>
      <c r="AB40" s="10">
        <f>C40/(1+0.13)/VLOOKUP(A40,[1]选股结果!$A$2:$AX$3002,3,FALSE)</f>
        <v>0.399568318063542</v>
      </c>
      <c r="AC40" s="10">
        <f>(P40/(1+0.1)+W40)/(VLOOKUP(A40,[1]选股结果!$A$2:$AX$3002,7,FALSE)+VLOOKUP(A40,[1]选股结果!$A$2:$AX$3002,15,FALSE)+VLOOKUP(A40,[1]选股结果!$A$2:$AX$3002,16,FALSE)+VLOOKUP(A40,[1]选股结果!$A$2:$AX$3002,17,FALSE)+VLOOKUP(A40,[1]选股结果!$A$2:$AX$3002,18,FALSE))</f>
        <v>0.88664931670982</v>
      </c>
      <c r="AD40" s="13"/>
      <c r="AE40" s="10">
        <f>AA40/VLOOKUP(A40,[1]选股结果!$A$2:$AX$3002,35,FALSE)</f>
        <v>-3.29067673028169</v>
      </c>
      <c r="AF40" s="9">
        <f>(VLOOKUP(A40,[1]选股结果!$A$2:$AX$3002,7,FALSE)+VLOOKUP(A40,[1]选股结果!$A$2:$AX$3002,15,FALSE)+VLOOKUP(A40,[1]选股结果!$A$2:$AX$3002,16,FALSE)+VLOOKUP(A40,[1]选股结果!$A$2:$AX$3002,17,FALSE)+VLOOKUP(A40,[1]选股结果!$A$2:$AX$3002,18,FALSE))-(P40/(1+0.13)+W40)</f>
        <v>208571505.403628</v>
      </c>
      <c r="AG40" s="9">
        <f t="shared" si="3"/>
        <v>960947576.766372</v>
      </c>
    </row>
    <row r="41" spans="1:33">
      <c r="A41" s="5" t="s">
        <v>111</v>
      </c>
      <c r="B41" s="5" t="s">
        <v>112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>
        <v>0</v>
      </c>
      <c r="L41" s="6">
        <v>0</v>
      </c>
      <c r="M41" s="6">
        <v>0</v>
      </c>
      <c r="N41" s="6">
        <v>2455560000</v>
      </c>
      <c r="O41" s="6">
        <v>1102183000</v>
      </c>
      <c r="P41" s="6">
        <v>0</v>
      </c>
      <c r="Q41" s="6">
        <v>34656805000</v>
      </c>
      <c r="R41" s="6">
        <v>0</v>
      </c>
      <c r="S41" s="6">
        <v>0</v>
      </c>
      <c r="T41" s="6">
        <v>-1472613000</v>
      </c>
      <c r="U41" s="6">
        <v>8663671000</v>
      </c>
      <c r="V41" s="6">
        <v>0</v>
      </c>
      <c r="W41" s="6">
        <v>1500603000</v>
      </c>
      <c r="X41" s="6">
        <v>1885585000</v>
      </c>
      <c r="Y41" s="9">
        <f t="shared" si="4"/>
        <v>38186173000</v>
      </c>
      <c r="Z41" s="9">
        <f t="shared" si="5"/>
        <v>45234051000</v>
      </c>
      <c r="AA41" s="9">
        <f t="shared" si="2"/>
        <v>-7047878000</v>
      </c>
      <c r="AB41" s="10">
        <f>C41/(1+0.13)/VLOOKUP(A41,[1]选股结果!$A$2:$AX$3002,3,FALSE)</f>
        <v>0</v>
      </c>
      <c r="AC41" s="10">
        <f>(P41/(1+0.1)+W41)/(VLOOKUP(A41,[1]选股结果!$A$2:$AX$3002,7,FALSE)+VLOOKUP(A41,[1]选股结果!$A$2:$AX$3002,15,FALSE)+VLOOKUP(A41,[1]选股结果!$A$2:$AX$3002,16,FALSE)+VLOOKUP(A41,[1]选股结果!$A$2:$AX$3002,17,FALSE)+VLOOKUP(A41,[1]选股结果!$A$2:$AX$3002,18,FALSE))</f>
        <v>12.6005793937358</v>
      </c>
      <c r="AD41" s="13"/>
      <c r="AE41" s="10">
        <f>AA41/VLOOKUP(A41,[1]选股结果!$A$2:$AX$3002,35,FALSE)</f>
        <v>-0.851584230242976</v>
      </c>
      <c r="AF41" s="9">
        <f>(VLOOKUP(A41,[1]选股结果!$A$2:$AX$3002,7,FALSE)+VLOOKUP(A41,[1]选股结果!$A$2:$AX$3002,15,FALSE)+VLOOKUP(A41,[1]选股结果!$A$2:$AX$3002,16,FALSE)+VLOOKUP(A41,[1]选股结果!$A$2:$AX$3002,17,FALSE)+VLOOKUP(A41,[1]选股结果!$A$2:$AX$3002,18,FALSE))-(P41/(1+0.13)+W41)</f>
        <v>-1381513000</v>
      </c>
      <c r="AG41" s="9">
        <f t="shared" si="3"/>
        <v>-5666365000</v>
      </c>
    </row>
    <row r="42" spans="1:33">
      <c r="A42" s="5" t="s">
        <v>113</v>
      </c>
      <c r="B42" s="5" t="s">
        <v>114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>
        <v>0</v>
      </c>
      <c r="L42" s="6">
        <v>0</v>
      </c>
      <c r="M42" s="6">
        <v>0</v>
      </c>
      <c r="N42" s="6">
        <v>6061945000</v>
      </c>
      <c r="O42" s="6">
        <v>443592000</v>
      </c>
      <c r="P42" s="6">
        <v>0</v>
      </c>
      <c r="Q42" s="6">
        <v>109861633000</v>
      </c>
      <c r="R42" s="6">
        <v>6511547000</v>
      </c>
      <c r="S42" s="6">
        <v>0</v>
      </c>
      <c r="T42" s="6">
        <v>-1668927000</v>
      </c>
      <c r="U42" s="6">
        <v>20935388000</v>
      </c>
      <c r="V42" s="6">
        <v>0</v>
      </c>
      <c r="W42" s="6">
        <v>5407230000</v>
      </c>
      <c r="X42" s="6">
        <v>7192519000</v>
      </c>
      <c r="Y42" s="9">
        <f t="shared" si="4"/>
        <v>238500814000</v>
      </c>
      <c r="Z42" s="9">
        <f t="shared" si="5"/>
        <v>148239390000</v>
      </c>
      <c r="AA42" s="9">
        <f t="shared" si="2"/>
        <v>90261424000</v>
      </c>
      <c r="AB42" s="10">
        <f>C42/(1+0.13)/VLOOKUP(A42,[1]选股结果!$A$2:$AX$3002,3,FALSE)</f>
        <v>0</v>
      </c>
      <c r="AC42" s="10">
        <f>(P42/(1+0.1)+W42)/(VLOOKUP(A42,[1]选股结果!$A$2:$AX$3002,7,FALSE)+VLOOKUP(A42,[1]选股结果!$A$2:$AX$3002,15,FALSE)+VLOOKUP(A42,[1]选股结果!$A$2:$AX$3002,16,FALSE)+VLOOKUP(A42,[1]选股结果!$A$2:$AX$3002,17,FALSE)+VLOOKUP(A42,[1]选股结果!$A$2:$AX$3002,18,FALSE))</f>
        <v>15.3684781959931</v>
      </c>
      <c r="AD42" s="13"/>
      <c r="AE42" s="10">
        <f>AA42/VLOOKUP(A42,[1]选股结果!$A$2:$AX$3002,35,FALSE)</f>
        <v>3.55919894287229</v>
      </c>
      <c r="AF42" s="9">
        <f>(VLOOKUP(A42,[1]选股结果!$A$2:$AX$3002,7,FALSE)+VLOOKUP(A42,[1]选股结果!$A$2:$AX$3002,15,FALSE)+VLOOKUP(A42,[1]选股结果!$A$2:$AX$3002,16,FALSE)+VLOOKUP(A42,[1]选股结果!$A$2:$AX$3002,17,FALSE)+VLOOKUP(A42,[1]选股结果!$A$2:$AX$3002,18,FALSE))-(P42/(1+0.13)+W42)</f>
        <v>-5055391000</v>
      </c>
      <c r="AG42" s="9">
        <f t="shared" si="3"/>
        <v>95316815000</v>
      </c>
    </row>
    <row r="43" spans="1:33">
      <c r="A43" s="5" t="s">
        <v>115</v>
      </c>
      <c r="B43" s="5" t="s">
        <v>116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>
        <v>0</v>
      </c>
      <c r="L43" s="6">
        <v>0</v>
      </c>
      <c r="M43" s="6">
        <v>0</v>
      </c>
      <c r="N43" s="6">
        <v>2028097000</v>
      </c>
      <c r="O43" s="6">
        <v>5471759000</v>
      </c>
      <c r="P43" s="6">
        <v>0</v>
      </c>
      <c r="Q43" s="6">
        <v>63369749000</v>
      </c>
      <c r="R43" s="6">
        <v>0</v>
      </c>
      <c r="S43" s="6">
        <v>0</v>
      </c>
      <c r="T43" s="6">
        <v>-5892981000</v>
      </c>
      <c r="U43" s="6">
        <v>12606725000</v>
      </c>
      <c r="V43" s="6">
        <v>0</v>
      </c>
      <c r="W43" s="6">
        <v>3349473000</v>
      </c>
      <c r="X43" s="6">
        <v>869332000</v>
      </c>
      <c r="Y43" s="9">
        <f t="shared" si="4"/>
        <v>95056846000</v>
      </c>
      <c r="Z43" s="9">
        <f t="shared" si="5"/>
        <v>74302298000</v>
      </c>
      <c r="AA43" s="9">
        <f t="shared" si="2"/>
        <v>20754548000</v>
      </c>
      <c r="AB43" s="10">
        <f>C43/(1+0.13)/VLOOKUP(A43,[1]选股结果!$A$2:$AX$3002,3,FALSE)</f>
        <v>0</v>
      </c>
      <c r="AC43" s="10">
        <f>(P43/(1+0.1)+W43)/(VLOOKUP(A43,[1]选股结果!$A$2:$AX$3002,7,FALSE)+VLOOKUP(A43,[1]选股结果!$A$2:$AX$3002,15,FALSE)+VLOOKUP(A43,[1]选股结果!$A$2:$AX$3002,16,FALSE)+VLOOKUP(A43,[1]选股结果!$A$2:$AX$3002,17,FALSE)+VLOOKUP(A43,[1]选股结果!$A$2:$AX$3002,18,FALSE))</f>
        <v>17.6095274646703</v>
      </c>
      <c r="AD43" s="13"/>
      <c r="AE43" s="10">
        <f>AA43/VLOOKUP(A43,[1]选股结果!$A$2:$AX$3002,35,FALSE)</f>
        <v>1.35605305807895</v>
      </c>
      <c r="AF43" s="9">
        <f>(VLOOKUP(A43,[1]选股结果!$A$2:$AX$3002,7,FALSE)+VLOOKUP(A43,[1]选股结果!$A$2:$AX$3002,15,FALSE)+VLOOKUP(A43,[1]选股结果!$A$2:$AX$3002,16,FALSE)+VLOOKUP(A43,[1]选股结果!$A$2:$AX$3002,17,FALSE)+VLOOKUP(A43,[1]选股结果!$A$2:$AX$3002,18,FALSE))-(P43/(1+0.13)+W43)</f>
        <v>-3159265000</v>
      </c>
      <c r="AG43" s="9">
        <f t="shared" si="3"/>
        <v>23913813000</v>
      </c>
    </row>
    <row r="44" spans="1:33">
      <c r="A44" s="5" t="s">
        <v>117</v>
      </c>
      <c r="B44" s="5" t="s">
        <v>118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>
        <v>0</v>
      </c>
      <c r="L44" s="6">
        <v>0</v>
      </c>
      <c r="M44" s="6">
        <v>0</v>
      </c>
      <c r="N44" s="6">
        <v>23058000000</v>
      </c>
      <c r="O44" s="6">
        <v>21188000000</v>
      </c>
      <c r="P44" s="6">
        <v>0</v>
      </c>
      <c r="Q44" s="6">
        <v>223011000000</v>
      </c>
      <c r="R44" s="6">
        <v>0</v>
      </c>
      <c r="S44" s="6">
        <v>0</v>
      </c>
      <c r="T44" s="6">
        <v>-10883000000</v>
      </c>
      <c r="U44" s="6">
        <v>87728000000</v>
      </c>
      <c r="V44" s="6">
        <v>0</v>
      </c>
      <c r="W44" s="6">
        <v>21044000000</v>
      </c>
      <c r="X44" s="6">
        <v>4643000000</v>
      </c>
      <c r="Y44" s="9">
        <f t="shared" si="4"/>
        <v>711061000000</v>
      </c>
      <c r="Z44" s="9">
        <f t="shared" si="5"/>
        <v>325543000000</v>
      </c>
      <c r="AA44" s="9">
        <f t="shared" si="2"/>
        <v>385518000000</v>
      </c>
      <c r="AB44" s="10">
        <f>C44/(1+0.13)/VLOOKUP(A44,[1]选股结果!$A$2:$AX$3002,3,FALSE)</f>
        <v>0</v>
      </c>
      <c r="AC44" s="10">
        <f>(P44/(1+0.1)+W44)/(VLOOKUP(A44,[1]选股结果!$A$2:$AX$3002,7,FALSE)+VLOOKUP(A44,[1]选股结果!$A$2:$AX$3002,15,FALSE)+VLOOKUP(A44,[1]选股结果!$A$2:$AX$3002,16,FALSE)+VLOOKUP(A44,[1]选股结果!$A$2:$AX$3002,17,FALSE)+VLOOKUP(A44,[1]选股结果!$A$2:$AX$3002,18,FALSE))</f>
        <v>15.0637079455977</v>
      </c>
      <c r="AD44" s="13"/>
      <c r="AE44" s="10">
        <f>AA44/VLOOKUP(A44,[1]选股结果!$A$2:$AX$3002,35,FALSE)</f>
        <v>4.80851647666326</v>
      </c>
      <c r="AF44" s="9">
        <f>(VLOOKUP(A44,[1]选股结果!$A$2:$AX$3002,7,FALSE)+VLOOKUP(A44,[1]选股结果!$A$2:$AX$3002,15,FALSE)+VLOOKUP(A44,[1]选股结果!$A$2:$AX$3002,16,FALSE)+VLOOKUP(A44,[1]选股结果!$A$2:$AX$3002,17,FALSE)+VLOOKUP(A44,[1]选股结果!$A$2:$AX$3002,18,FALSE))-(P44/(1+0.13)+W44)</f>
        <v>-19647000000</v>
      </c>
      <c r="AG44" s="9">
        <f t="shared" si="3"/>
        <v>405165000000</v>
      </c>
    </row>
    <row r="45" spans="1:33">
      <c r="A45" s="5" t="s">
        <v>119</v>
      </c>
      <c r="B45" s="5" t="s">
        <v>120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>
        <v>0</v>
      </c>
      <c r="L45" s="6">
        <v>0</v>
      </c>
      <c r="M45" s="6">
        <v>0</v>
      </c>
      <c r="N45" s="6">
        <v>28279000000</v>
      </c>
      <c r="O45" s="6">
        <v>11204000000</v>
      </c>
      <c r="P45" s="6">
        <v>0</v>
      </c>
      <c r="Q45" s="6">
        <v>662667000000</v>
      </c>
      <c r="R45" s="6">
        <v>39629000000</v>
      </c>
      <c r="S45" s="6">
        <v>0</v>
      </c>
      <c r="T45" s="6">
        <v>-11828000000</v>
      </c>
      <c r="U45" s="6">
        <v>141722000000</v>
      </c>
      <c r="V45" s="6">
        <v>0</v>
      </c>
      <c r="W45" s="6">
        <v>39144000000</v>
      </c>
      <c r="X45" s="6">
        <v>90576000000</v>
      </c>
      <c r="Y45" s="9">
        <f t="shared" si="4"/>
        <v>949505000000</v>
      </c>
      <c r="Z45" s="9">
        <f t="shared" si="5"/>
        <v>961910000000</v>
      </c>
      <c r="AA45" s="9">
        <f t="shared" si="2"/>
        <v>-12405000000</v>
      </c>
      <c r="AB45" s="10">
        <f>C45/(1+0.13)/VLOOKUP(A45,[1]选股结果!$A$2:$AX$3002,3,FALSE)</f>
        <v>0</v>
      </c>
      <c r="AC45" s="10">
        <f>(P45/(1+0.1)+W45)/(VLOOKUP(A45,[1]选股结果!$A$2:$AX$3002,7,FALSE)+VLOOKUP(A45,[1]选股结果!$A$2:$AX$3002,15,FALSE)+VLOOKUP(A45,[1]选股结果!$A$2:$AX$3002,16,FALSE)+VLOOKUP(A45,[1]选股结果!$A$2:$AX$3002,17,FALSE)+VLOOKUP(A45,[1]选股结果!$A$2:$AX$3002,18,FALSE))</f>
        <v>21.1018867924528</v>
      </c>
      <c r="AD45" s="13"/>
      <c r="AE45" s="10">
        <f>AA45/VLOOKUP(A45,[1]选股结果!$A$2:$AX$3002,35,FALSE)</f>
        <v>-0.0586438867116404</v>
      </c>
      <c r="AF45" s="9">
        <f>(VLOOKUP(A45,[1]选股结果!$A$2:$AX$3002,7,FALSE)+VLOOKUP(A45,[1]选股结果!$A$2:$AX$3002,15,FALSE)+VLOOKUP(A45,[1]选股结果!$A$2:$AX$3002,16,FALSE)+VLOOKUP(A45,[1]选股结果!$A$2:$AX$3002,17,FALSE)+VLOOKUP(A45,[1]选股结果!$A$2:$AX$3002,18,FALSE))-(P45/(1+0.13)+W45)</f>
        <v>-37289000000</v>
      </c>
      <c r="AG45" s="9">
        <f t="shared" si="3"/>
        <v>24884000000</v>
      </c>
    </row>
    <row r="46" spans="1:33">
      <c r="A46" s="5" t="s">
        <v>121</v>
      </c>
      <c r="B46" s="5" t="s">
        <v>122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>
        <v>0</v>
      </c>
      <c r="L46" s="6">
        <v>0</v>
      </c>
      <c r="M46" s="6">
        <v>0</v>
      </c>
      <c r="N46" s="6">
        <v>3729289000</v>
      </c>
      <c r="O46" s="6">
        <v>930188000</v>
      </c>
      <c r="P46" s="6">
        <v>0</v>
      </c>
      <c r="Q46" s="6">
        <v>73970607000</v>
      </c>
      <c r="R46" s="6">
        <v>0</v>
      </c>
      <c r="S46" s="6">
        <v>0</v>
      </c>
      <c r="T46" s="6">
        <v>-13819586000</v>
      </c>
      <c r="U46" s="6">
        <v>14538998000</v>
      </c>
      <c r="V46" s="6">
        <v>0</v>
      </c>
      <c r="W46" s="6">
        <v>4227344000</v>
      </c>
      <c r="X46" s="6">
        <v>946002000</v>
      </c>
      <c r="Y46" s="9">
        <f t="shared" si="4"/>
        <v>72674108000</v>
      </c>
      <c r="Z46" s="9">
        <f t="shared" si="5"/>
        <v>79863365000</v>
      </c>
      <c r="AA46" s="9">
        <f t="shared" si="2"/>
        <v>-7189257000</v>
      </c>
      <c r="AB46" s="10">
        <f>C46/(1+0.13)/VLOOKUP(A46,[1]选股结果!$A$2:$AX$3002,3,FALSE)</f>
        <v>0</v>
      </c>
      <c r="AC46" s="10">
        <f>(P46/(1+0.1)+W46)/(VLOOKUP(A46,[1]选股结果!$A$2:$AX$3002,7,FALSE)+VLOOKUP(A46,[1]选股结果!$A$2:$AX$3002,15,FALSE)+VLOOKUP(A46,[1]选股结果!$A$2:$AX$3002,16,FALSE)+VLOOKUP(A46,[1]选股结果!$A$2:$AX$3002,17,FALSE)+VLOOKUP(A46,[1]选股结果!$A$2:$AX$3002,18,FALSE))</f>
        <v>21.552576972688</v>
      </c>
      <c r="AD46" s="13"/>
      <c r="AE46" s="10">
        <f>AA46/VLOOKUP(A46,[1]选股结果!$A$2:$AX$3002,35,FALSE)</f>
        <v>-0.44949644942386</v>
      </c>
      <c r="AF46" s="9">
        <f>(VLOOKUP(A46,[1]选股结果!$A$2:$AX$3002,7,FALSE)+VLOOKUP(A46,[1]选股结果!$A$2:$AX$3002,15,FALSE)+VLOOKUP(A46,[1]选股结果!$A$2:$AX$3002,16,FALSE)+VLOOKUP(A46,[1]选股结果!$A$2:$AX$3002,17,FALSE)+VLOOKUP(A46,[1]选股结果!$A$2:$AX$3002,18,FALSE))-(P46/(1+0.13)+W46)</f>
        <v>-4031203000</v>
      </c>
      <c r="AG46" s="9">
        <f t="shared" si="3"/>
        <v>-3158054000</v>
      </c>
    </row>
    <row r="47" spans="1:33">
      <c r="A47" s="5" t="s">
        <v>123</v>
      </c>
      <c r="B47" s="5" t="s">
        <v>124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>
        <v>0</v>
      </c>
      <c r="L47" s="6">
        <v>0</v>
      </c>
      <c r="M47" s="6">
        <v>0</v>
      </c>
      <c r="N47" s="6">
        <v>24586000000</v>
      </c>
      <c r="O47" s="6">
        <v>17613000000</v>
      </c>
      <c r="P47" s="6">
        <v>0</v>
      </c>
      <c r="Q47" s="6">
        <v>311341000000</v>
      </c>
      <c r="R47" s="6">
        <v>10938000000</v>
      </c>
      <c r="S47" s="6">
        <v>0</v>
      </c>
      <c r="T47" s="6">
        <v>-18334000000</v>
      </c>
      <c r="U47" s="6">
        <v>90558000000</v>
      </c>
      <c r="V47" s="6">
        <v>0</v>
      </c>
      <c r="W47" s="6">
        <v>24324000000</v>
      </c>
      <c r="X47" s="6">
        <v>32394000000</v>
      </c>
      <c r="Y47" s="9">
        <f t="shared" si="4"/>
        <v>456344000000</v>
      </c>
      <c r="Z47" s="9">
        <f t="shared" si="5"/>
        <v>451221000000</v>
      </c>
      <c r="AA47" s="9">
        <f t="shared" si="2"/>
        <v>5123000000</v>
      </c>
      <c r="AB47" s="10">
        <f>C47/(1+0.13)/VLOOKUP(A47,[1]选股结果!$A$2:$AX$3002,3,FALSE)</f>
        <v>0</v>
      </c>
      <c r="AC47" s="10">
        <f>(P47/(1+0.1)+W47)/(VLOOKUP(A47,[1]选股结果!$A$2:$AX$3002,7,FALSE)+VLOOKUP(A47,[1]选股结果!$A$2:$AX$3002,15,FALSE)+VLOOKUP(A47,[1]选股结果!$A$2:$AX$3002,16,FALSE)+VLOOKUP(A47,[1]选股结果!$A$2:$AX$3002,17,FALSE)+VLOOKUP(A47,[1]选股结果!$A$2:$AX$3002,18,FALSE))</f>
        <v>15.2215269086358</v>
      </c>
      <c r="AD47" s="13"/>
      <c r="AE47" s="10">
        <f>AA47/VLOOKUP(A47,[1]选股结果!$A$2:$AX$3002,35,FALSE)</f>
        <v>0.0532392492673498</v>
      </c>
      <c r="AF47" s="9">
        <f>(VLOOKUP(A47,[1]选股结果!$A$2:$AX$3002,7,FALSE)+VLOOKUP(A47,[1]选股结果!$A$2:$AX$3002,15,FALSE)+VLOOKUP(A47,[1]选股结果!$A$2:$AX$3002,16,FALSE)+VLOOKUP(A47,[1]选股结果!$A$2:$AX$3002,17,FALSE)+VLOOKUP(A47,[1]选股结果!$A$2:$AX$3002,18,FALSE))-(P47/(1+0.13)+W47)</f>
        <v>-22726000000</v>
      </c>
      <c r="AG47" s="9">
        <f t="shared" si="3"/>
        <v>27849000000</v>
      </c>
    </row>
    <row r="48" spans="1:33">
      <c r="A48" s="5" t="s">
        <v>125</v>
      </c>
      <c r="B48" s="5" t="s">
        <v>126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>
        <v>0</v>
      </c>
      <c r="L48" s="6">
        <v>0</v>
      </c>
      <c r="M48" s="6">
        <v>0</v>
      </c>
      <c r="N48" s="6">
        <v>89193000000</v>
      </c>
      <c r="O48" s="6">
        <v>161015000000</v>
      </c>
      <c r="P48" s="6">
        <v>0</v>
      </c>
      <c r="Q48" s="6">
        <v>1772481000000</v>
      </c>
      <c r="R48" s="6">
        <v>0</v>
      </c>
      <c r="S48" s="6">
        <v>0</v>
      </c>
      <c r="T48" s="6">
        <v>-22773000000</v>
      </c>
      <c r="U48" s="6">
        <v>276997000000</v>
      </c>
      <c r="V48" s="6">
        <v>0</v>
      </c>
      <c r="W48" s="6">
        <v>102066000000</v>
      </c>
      <c r="X48" s="6">
        <v>204273000000</v>
      </c>
      <c r="Y48" s="9">
        <f t="shared" si="4"/>
        <v>2755209000000</v>
      </c>
      <c r="Z48" s="9">
        <f t="shared" si="5"/>
        <v>2333044000000</v>
      </c>
      <c r="AA48" s="9">
        <f t="shared" si="2"/>
        <v>422165000000</v>
      </c>
      <c r="AB48" s="10">
        <f>C48/(1+0.13)/VLOOKUP(A48,[1]选股结果!$A$2:$AX$3002,3,FALSE)</f>
        <v>0</v>
      </c>
      <c r="AC48" s="10">
        <f>(P48/(1+0.1)+W48)/(VLOOKUP(A48,[1]选股结果!$A$2:$AX$3002,7,FALSE)+VLOOKUP(A48,[1]选股结果!$A$2:$AX$3002,15,FALSE)+VLOOKUP(A48,[1]选股结果!$A$2:$AX$3002,16,FALSE)+VLOOKUP(A48,[1]选股结果!$A$2:$AX$3002,17,FALSE)+VLOOKUP(A48,[1]选股结果!$A$2:$AX$3002,18,FALSE))</f>
        <v>21.8697235911721</v>
      </c>
      <c r="AD48" s="13"/>
      <c r="AE48" s="10">
        <f>AA48/VLOOKUP(A48,[1]选股结果!$A$2:$AX$3002,35,FALSE)</f>
        <v>1.12285689967923</v>
      </c>
      <c r="AF48" s="9">
        <f>(VLOOKUP(A48,[1]选股结果!$A$2:$AX$3002,7,FALSE)+VLOOKUP(A48,[1]选股结果!$A$2:$AX$3002,15,FALSE)+VLOOKUP(A48,[1]选股结果!$A$2:$AX$3002,16,FALSE)+VLOOKUP(A48,[1]选股结果!$A$2:$AX$3002,17,FALSE)+VLOOKUP(A48,[1]选股结果!$A$2:$AX$3002,18,FALSE))-(P48/(1+0.13)+W48)</f>
        <v>-97399000000</v>
      </c>
      <c r="AG48" s="9">
        <f t="shared" si="3"/>
        <v>519564000000</v>
      </c>
    </row>
    <row r="49" spans="1:33">
      <c r="A49" s="5" t="s">
        <v>127</v>
      </c>
      <c r="B49" s="5" t="s">
        <v>128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>
        <v>0</v>
      </c>
      <c r="L49" s="6">
        <v>0</v>
      </c>
      <c r="M49" s="6">
        <v>0</v>
      </c>
      <c r="N49" s="6">
        <v>116113000000</v>
      </c>
      <c r="O49" s="6">
        <v>56603000000</v>
      </c>
      <c r="P49" s="6">
        <v>0</v>
      </c>
      <c r="Q49" s="6">
        <v>1733399000000</v>
      </c>
      <c r="R49" s="6">
        <v>0</v>
      </c>
      <c r="S49" s="6">
        <v>0</v>
      </c>
      <c r="T49" s="6">
        <v>-147937000000</v>
      </c>
      <c r="U49" s="6">
        <v>284881000000</v>
      </c>
      <c r="V49" s="6">
        <v>0</v>
      </c>
      <c r="W49" s="6">
        <v>80587000000</v>
      </c>
      <c r="X49" s="6">
        <v>279817000000</v>
      </c>
      <c r="Y49" s="9">
        <f t="shared" si="4"/>
        <v>2617926000000</v>
      </c>
      <c r="Z49" s="9">
        <f t="shared" si="5"/>
        <v>2230747000000</v>
      </c>
      <c r="AA49" s="9">
        <f t="shared" si="2"/>
        <v>387179000000</v>
      </c>
      <c r="AB49" s="10">
        <f>C49/(1+0.13)/VLOOKUP(A49,[1]选股结果!$A$2:$AX$3002,3,FALSE)</f>
        <v>0</v>
      </c>
      <c r="AC49" s="10">
        <f>(P49/(1+0.1)+W49)/(VLOOKUP(A49,[1]选股结果!$A$2:$AX$3002,7,FALSE)+VLOOKUP(A49,[1]选股结果!$A$2:$AX$3002,15,FALSE)+VLOOKUP(A49,[1]选股结果!$A$2:$AX$3002,16,FALSE)+VLOOKUP(A49,[1]选股结果!$A$2:$AX$3002,17,FALSE)+VLOOKUP(A49,[1]选股结果!$A$2:$AX$3002,18,FALSE))</f>
        <v>15.1879004900113</v>
      </c>
      <c r="AD49" s="13"/>
      <c r="AE49" s="10">
        <f>AA49/VLOOKUP(A49,[1]选股结果!$A$2:$AX$3002,35,FALSE)</f>
        <v>0.871639996758188</v>
      </c>
      <c r="AF49" s="9">
        <f>(VLOOKUP(A49,[1]选股结果!$A$2:$AX$3002,7,FALSE)+VLOOKUP(A49,[1]选股结果!$A$2:$AX$3002,15,FALSE)+VLOOKUP(A49,[1]选股结果!$A$2:$AX$3002,16,FALSE)+VLOOKUP(A49,[1]选股结果!$A$2:$AX$3002,17,FALSE)+VLOOKUP(A49,[1]选股结果!$A$2:$AX$3002,18,FALSE))-(P49/(1+0.13)+W49)</f>
        <v>-75281000000</v>
      </c>
      <c r="AG49" s="9">
        <f t="shared" si="3"/>
        <v>462460000000</v>
      </c>
    </row>
    <row r="50" spans="1:33">
      <c r="A50" s="5" t="s">
        <v>129</v>
      </c>
      <c r="B50" s="5" t="s">
        <v>130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>
        <v>0</v>
      </c>
      <c r="L50" s="6">
        <v>0</v>
      </c>
      <c r="M50" s="6">
        <v>0</v>
      </c>
      <c r="N50" s="6">
        <v>131687000000</v>
      </c>
      <c r="O50" s="6">
        <v>179183000000</v>
      </c>
      <c r="P50" s="6">
        <v>0</v>
      </c>
      <c r="Q50" s="6">
        <v>1887701000000</v>
      </c>
      <c r="R50" s="6">
        <v>62628000000</v>
      </c>
      <c r="S50" s="6">
        <v>0</v>
      </c>
      <c r="T50" s="6">
        <v>-177738000000</v>
      </c>
      <c r="U50" s="6">
        <v>273786000000</v>
      </c>
      <c r="V50" s="6">
        <v>0</v>
      </c>
      <c r="W50" s="6">
        <v>95379000000</v>
      </c>
      <c r="X50" s="6">
        <v>48774000000</v>
      </c>
      <c r="Y50" s="9">
        <f t="shared" si="4"/>
        <v>3058002000000</v>
      </c>
      <c r="Z50" s="9">
        <f t="shared" si="5"/>
        <v>2190530000000</v>
      </c>
      <c r="AA50" s="9">
        <f t="shared" si="2"/>
        <v>867472000000</v>
      </c>
      <c r="AB50" s="10">
        <f>C50/(1+0.13)/VLOOKUP(A50,[1]选股结果!$A$2:$AX$3002,3,FALSE)</f>
        <v>0</v>
      </c>
      <c r="AC50" s="10">
        <f>(P50/(1+0.1)+W50)/(VLOOKUP(A50,[1]选股结果!$A$2:$AX$3002,7,FALSE)+VLOOKUP(A50,[1]选股结果!$A$2:$AX$3002,15,FALSE)+VLOOKUP(A50,[1]选股结果!$A$2:$AX$3002,16,FALSE)+VLOOKUP(A50,[1]选股结果!$A$2:$AX$3002,17,FALSE)+VLOOKUP(A50,[1]选股结果!$A$2:$AX$3002,18,FALSE))</f>
        <v>14.1511869436202</v>
      </c>
      <c r="AD50" s="13"/>
      <c r="AE50" s="10">
        <f>AA50/VLOOKUP(A50,[1]选股结果!$A$2:$AX$3002,35,FALSE)</f>
        <v>1.72589684871901</v>
      </c>
      <c r="AF50" s="9">
        <f>(VLOOKUP(A50,[1]选股结果!$A$2:$AX$3002,7,FALSE)+VLOOKUP(A50,[1]选股结果!$A$2:$AX$3002,15,FALSE)+VLOOKUP(A50,[1]选股结果!$A$2:$AX$3002,16,FALSE)+VLOOKUP(A50,[1]选股结果!$A$2:$AX$3002,17,FALSE)+VLOOKUP(A50,[1]选股结果!$A$2:$AX$3002,18,FALSE))-(P50/(1+0.13)+W50)</f>
        <v>-88639000000</v>
      </c>
      <c r="AG50" s="9">
        <f t="shared" si="3"/>
        <v>956111000000</v>
      </c>
    </row>
    <row r="51" spans="1:33">
      <c r="A51" s="5" t="s">
        <v>131</v>
      </c>
      <c r="B51" s="5" t="s">
        <v>132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>
        <v>0</v>
      </c>
      <c r="L51" s="6">
        <v>0</v>
      </c>
      <c r="M51" s="6">
        <v>0</v>
      </c>
      <c r="N51" s="6">
        <v>75884000000</v>
      </c>
      <c r="O51" s="6">
        <v>113651000000</v>
      </c>
      <c r="P51" s="6">
        <v>0</v>
      </c>
      <c r="Q51" s="6">
        <v>1389061000000</v>
      </c>
      <c r="R51" s="6">
        <v>56510000000</v>
      </c>
      <c r="S51" s="6">
        <v>0</v>
      </c>
      <c r="T51" s="6">
        <v>-178546000000</v>
      </c>
      <c r="U51" s="6">
        <v>212373000000</v>
      </c>
      <c r="V51" s="6">
        <v>0</v>
      </c>
      <c r="W51" s="6">
        <v>72493000000</v>
      </c>
      <c r="X51" s="6">
        <v>247726000000</v>
      </c>
      <c r="Y51" s="9">
        <f t="shared" si="4"/>
        <v>2501716000000</v>
      </c>
      <c r="Z51" s="9">
        <f t="shared" si="5"/>
        <v>1799617000000</v>
      </c>
      <c r="AA51" s="9">
        <f t="shared" si="2"/>
        <v>702099000000</v>
      </c>
      <c r="AB51" s="10">
        <f>C51/(1+0.13)/VLOOKUP(A51,[1]选股结果!$A$2:$AX$3002,3,FALSE)</f>
        <v>0</v>
      </c>
      <c r="AC51" s="10">
        <f>(P51/(1+0.1)+W51)/(VLOOKUP(A51,[1]选股结果!$A$2:$AX$3002,7,FALSE)+VLOOKUP(A51,[1]选股结果!$A$2:$AX$3002,15,FALSE)+VLOOKUP(A51,[1]选股结果!$A$2:$AX$3002,16,FALSE)+VLOOKUP(A51,[1]选股结果!$A$2:$AX$3002,17,FALSE)+VLOOKUP(A51,[1]选股结果!$A$2:$AX$3002,18,FALSE))</f>
        <v>16.4495121397776</v>
      </c>
      <c r="AD51" s="13"/>
      <c r="AE51" s="10">
        <f>AA51/VLOOKUP(A51,[1]选股结果!$A$2:$AX$3002,35,FALSE)</f>
        <v>1.95719586203436</v>
      </c>
      <c r="AF51" s="9">
        <f>(VLOOKUP(A51,[1]选股结果!$A$2:$AX$3002,7,FALSE)+VLOOKUP(A51,[1]选股结果!$A$2:$AX$3002,15,FALSE)+VLOOKUP(A51,[1]选股结果!$A$2:$AX$3002,16,FALSE)+VLOOKUP(A51,[1]选股结果!$A$2:$AX$3002,17,FALSE)+VLOOKUP(A51,[1]选股结果!$A$2:$AX$3002,18,FALSE))-(P51/(1+0.13)+W51)</f>
        <v>-68086000000</v>
      </c>
      <c r="AG51" s="9">
        <f t="shared" si="3"/>
        <v>770185000000</v>
      </c>
    </row>
    <row r="52" spans="1:33">
      <c r="A52" s="5" t="s">
        <v>133</v>
      </c>
      <c r="B52" s="5" t="s">
        <v>134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52246335378.76</v>
      </c>
      <c r="O52" s="6">
        <v>22258964771.53</v>
      </c>
      <c r="P52" s="6">
        <v>267381940331.37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15391884313.78</v>
      </c>
      <c r="X52" s="6">
        <v>34409106904.69</v>
      </c>
      <c r="Y52" s="9">
        <f t="shared" si="4"/>
        <v>370648953965.91</v>
      </c>
      <c r="Z52" s="9">
        <f t="shared" si="5"/>
        <v>317182931549.84</v>
      </c>
      <c r="AA52" s="9">
        <f t="shared" si="2"/>
        <v>53466022416.07</v>
      </c>
      <c r="AB52" s="10">
        <f>C52/(1+0.13)/VLOOKUP(A52,[1]选股结果!$A$2:$AX$3002,3,FALSE)</f>
        <v>1.13563859850215</v>
      </c>
      <c r="AC52" s="10">
        <f>(P52/(1+0.1)+W52)/(VLOOKUP(A52,[1]选股结果!$A$2:$AX$3002,7,FALSE)+VLOOKUP(A52,[1]选股结果!$A$2:$AX$3002,15,FALSE)+VLOOKUP(A52,[1]选股结果!$A$2:$AX$3002,16,FALSE)+VLOOKUP(A52,[1]选股结果!$A$2:$AX$3002,17,FALSE)+VLOOKUP(A52,[1]选股结果!$A$2:$AX$3002,18,FALSE))</f>
        <v>1.0820849067417</v>
      </c>
      <c r="AD52" s="13"/>
      <c r="AE52" s="10">
        <f>AA52/VLOOKUP(A52,[1]选股结果!$A$2:$AX$3002,35,FALSE)</f>
        <v>2.17303133811002</v>
      </c>
      <c r="AF52" s="9">
        <f>(VLOOKUP(A52,[1]选股结果!$A$2:$AX$3002,7,FALSE)+VLOOKUP(A52,[1]选股结果!$A$2:$AX$3002,15,FALSE)+VLOOKUP(A52,[1]选股结果!$A$2:$AX$3002,16,FALSE)+VLOOKUP(A52,[1]选股结果!$A$2:$AX$3002,17,FALSE)+VLOOKUP(A52,[1]选股结果!$A$2:$AX$3002,18,FALSE))-(P52/(1+0.13)+W52)</f>
        <v>-13153463485.4758</v>
      </c>
      <c r="AG52" s="9">
        <f t="shared" si="3"/>
        <v>66619485901.5458</v>
      </c>
    </row>
    <row r="53" spans="1:33">
      <c r="A53" s="5" t="s">
        <v>135</v>
      </c>
      <c r="B53" s="5" t="s">
        <v>136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16406661.6</v>
      </c>
      <c r="O53" s="6">
        <v>7305000.78</v>
      </c>
      <c r="P53" s="6">
        <v>73396387.28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51813401.15</v>
      </c>
      <c r="X53" s="6">
        <v>29741125.23</v>
      </c>
      <c r="Y53" s="9">
        <f t="shared" si="4"/>
        <v>115539160</v>
      </c>
      <c r="Z53" s="9">
        <f t="shared" si="5"/>
        <v>154950913.66</v>
      </c>
      <c r="AA53" s="9">
        <f t="shared" si="2"/>
        <v>-39411753.66</v>
      </c>
      <c r="AB53" s="10">
        <f>C53/(1+0.13)/VLOOKUP(A53,[1]选股结果!$A$2:$AX$3002,3,FALSE)</f>
        <v>0.576267092565684</v>
      </c>
      <c r="AC53" s="10">
        <f>(P53/(1+0.1)+W53)/(VLOOKUP(A53,[1]选股结果!$A$2:$AX$3002,7,FALSE)+VLOOKUP(A53,[1]选股结果!$A$2:$AX$3002,15,FALSE)+VLOOKUP(A53,[1]选股结果!$A$2:$AX$3002,16,FALSE)+VLOOKUP(A53,[1]选股结果!$A$2:$AX$3002,17,FALSE)+VLOOKUP(A53,[1]选股结果!$A$2:$AX$3002,18,FALSE))</f>
        <v>0.941111564585808</v>
      </c>
      <c r="AD53" s="13"/>
      <c r="AE53" s="10">
        <f>AA53/VLOOKUP(A53,[1]选股结果!$A$2:$AX$3002,35,FALSE)</f>
        <v>-1.23679910866508</v>
      </c>
      <c r="AF53" s="9">
        <f>(VLOOKUP(A53,[1]选股结果!$A$2:$AX$3002,7,FALSE)+VLOOKUP(A53,[1]选股结果!$A$2:$AX$3002,15,FALSE)+VLOOKUP(A53,[1]选股结果!$A$2:$AX$3002,16,FALSE)+VLOOKUP(A53,[1]选股结果!$A$2:$AX$3002,17,FALSE)+VLOOKUP(A53,[1]选股结果!$A$2:$AX$3002,18,FALSE))-(P53/(1+0.13)+W53)</f>
        <v>9188706.33495575</v>
      </c>
      <c r="AG53" s="9">
        <f t="shared" si="3"/>
        <v>-48600459.9949557</v>
      </c>
    </row>
    <row r="54" spans="1:33">
      <c r="A54" s="5" t="s">
        <v>137</v>
      </c>
      <c r="B54" s="5" t="s">
        <v>138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496397260.65</v>
      </c>
      <c r="O54" s="6">
        <v>18958902782.22</v>
      </c>
      <c r="P54" s="6">
        <v>6894210781.78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130554684.71</v>
      </c>
      <c r="X54" s="6">
        <v>17717026794.02</v>
      </c>
      <c r="Y54" s="9">
        <f t="shared" si="4"/>
        <v>21553566898.17</v>
      </c>
      <c r="Z54" s="9">
        <f t="shared" si="5"/>
        <v>24741792260.51</v>
      </c>
      <c r="AA54" s="9">
        <f t="shared" si="2"/>
        <v>-3188225362.34</v>
      </c>
      <c r="AB54" s="10">
        <f>C54/(1+0.13)/VLOOKUP(A54,[1]选股结果!$A$2:$AX$3002,3,FALSE)</f>
        <v>0.997346920814299</v>
      </c>
      <c r="AC54" s="10">
        <f>(P54/(1+0.1)+W54)/(VLOOKUP(A54,[1]选股结果!$A$2:$AX$3002,7,FALSE)+VLOOKUP(A54,[1]选股结果!$A$2:$AX$3002,15,FALSE)+VLOOKUP(A54,[1]选股结果!$A$2:$AX$3002,16,FALSE)+VLOOKUP(A54,[1]选股结果!$A$2:$AX$3002,17,FALSE)+VLOOKUP(A54,[1]选股结果!$A$2:$AX$3002,18,FALSE))</f>
        <v>3.96733349598137</v>
      </c>
      <c r="AD54" s="13"/>
      <c r="AE54" s="10">
        <f>AA54/VLOOKUP(A54,[1]选股结果!$A$2:$AX$3002,35,FALSE)</f>
        <v>-5.42035403095611</v>
      </c>
      <c r="AF54" s="9">
        <f>(VLOOKUP(A54,[1]选股结果!$A$2:$AX$3002,7,FALSE)+VLOOKUP(A54,[1]选股结果!$A$2:$AX$3002,15,FALSE)+VLOOKUP(A54,[1]选股结果!$A$2:$AX$3002,16,FALSE)+VLOOKUP(A54,[1]选股结果!$A$2:$AX$3002,17,FALSE)+VLOOKUP(A54,[1]选股结果!$A$2:$AX$3002,18,FALSE))-(P54/(1+0.13)+W54)</f>
        <v>-4618951302.53089</v>
      </c>
      <c r="AG54" s="9">
        <f t="shared" si="3"/>
        <v>1430725940.19089</v>
      </c>
    </row>
    <row r="55" spans="1:33">
      <c r="A55" s="5" t="s">
        <v>139</v>
      </c>
      <c r="B55" s="5" t="s">
        <v>140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140891234.48</v>
      </c>
      <c r="O55" s="6">
        <v>184194481.19</v>
      </c>
      <c r="P55" s="6">
        <v>1023839012.12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415069396.74</v>
      </c>
      <c r="X55" s="6">
        <v>356900558.41</v>
      </c>
      <c r="Y55" s="9">
        <f t="shared" si="4"/>
        <v>1818553340.82</v>
      </c>
      <c r="Z55" s="9">
        <f t="shared" si="5"/>
        <v>1795808967.27</v>
      </c>
      <c r="AA55" s="9">
        <f t="shared" si="2"/>
        <v>22744373.55</v>
      </c>
      <c r="AB55" s="10">
        <f>C55/(1+0.13)/VLOOKUP(A55,[1]选股结果!$A$2:$AX$3002,3,FALSE)</f>
        <v>1.38694870906803</v>
      </c>
      <c r="AC55" s="10">
        <f>(P55/(1+0.1)+W55)/(VLOOKUP(A55,[1]选股结果!$A$2:$AX$3002,7,FALSE)+VLOOKUP(A55,[1]选股结果!$A$2:$AX$3002,15,FALSE)+VLOOKUP(A55,[1]选股结果!$A$2:$AX$3002,16,FALSE)+VLOOKUP(A55,[1]选股结果!$A$2:$AX$3002,17,FALSE)+VLOOKUP(A55,[1]选股结果!$A$2:$AX$3002,18,FALSE))</f>
        <v>1.120713933063</v>
      </c>
      <c r="AD55" s="13"/>
      <c r="AE55" s="10">
        <f>AA55/VLOOKUP(A55,[1]选股结果!$A$2:$AX$3002,35,FALSE)</f>
        <v>-0.164414888427408</v>
      </c>
      <c r="AF55" s="9">
        <f>(VLOOKUP(A55,[1]选股结果!$A$2:$AX$3002,7,FALSE)+VLOOKUP(A55,[1]选股结果!$A$2:$AX$3002,15,FALSE)+VLOOKUP(A55,[1]选股结果!$A$2:$AX$3002,16,FALSE)+VLOOKUP(A55,[1]选股结果!$A$2:$AX$3002,17,FALSE)+VLOOKUP(A55,[1]选股结果!$A$2:$AX$3002,18,FALSE))-(P55/(1+0.13)+W55)</f>
        <v>-120251268.085044</v>
      </c>
      <c r="AG55" s="9">
        <f t="shared" si="3"/>
        <v>142995641.635044</v>
      </c>
    </row>
    <row r="56" spans="1:33">
      <c r="A56" s="5" t="s">
        <v>141</v>
      </c>
      <c r="B56" s="5" t="s">
        <v>142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>
        <v>0</v>
      </c>
      <c r="L56" s="6">
        <v>0</v>
      </c>
      <c r="M56" s="6">
        <v>0</v>
      </c>
      <c r="N56" s="6">
        <v>745308813.12</v>
      </c>
      <c r="O56" s="6">
        <v>916182420.91</v>
      </c>
      <c r="P56" s="6">
        <v>7565413477.74</v>
      </c>
      <c r="Q56" s="6">
        <v>0</v>
      </c>
      <c r="R56" s="6">
        <v>0</v>
      </c>
      <c r="S56" s="6">
        <v>0</v>
      </c>
      <c r="T56" s="6">
        <v>0</v>
      </c>
      <c r="U56" s="6">
        <v>7339903.45</v>
      </c>
      <c r="V56" s="6">
        <v>0</v>
      </c>
      <c r="W56" s="6">
        <v>1335759540.59</v>
      </c>
      <c r="X56" s="6">
        <v>1275995467.7</v>
      </c>
      <c r="Y56" s="9">
        <f t="shared" si="4"/>
        <v>10643264606.13</v>
      </c>
      <c r="Z56" s="9">
        <f t="shared" si="5"/>
        <v>10184508389.48</v>
      </c>
      <c r="AA56" s="9">
        <f t="shared" si="2"/>
        <v>458756216.65</v>
      </c>
      <c r="AB56" s="10">
        <f>C56/(1+0.13)/VLOOKUP(A56,[1]选股结果!$A$2:$AX$3002,3,FALSE)</f>
        <v>0.704437133235406</v>
      </c>
      <c r="AC56" s="10">
        <f>(P56/(1+0.1)+W56)/(VLOOKUP(A56,[1]选股结果!$A$2:$AX$3002,7,FALSE)+VLOOKUP(A56,[1]选股结果!$A$2:$AX$3002,15,FALSE)+VLOOKUP(A56,[1]选股结果!$A$2:$AX$3002,16,FALSE)+VLOOKUP(A56,[1]选股结果!$A$2:$AX$3002,17,FALSE)+VLOOKUP(A56,[1]选股结果!$A$2:$AX$3002,18,FALSE))</f>
        <v>0.76455557834171</v>
      </c>
      <c r="AD56" s="13"/>
      <c r="AE56" s="10">
        <f>AA56/VLOOKUP(A56,[1]选股结果!$A$2:$AX$3002,35,FALSE)</f>
        <v>0.339737808988777</v>
      </c>
      <c r="AF56" s="9">
        <f>(VLOOKUP(A56,[1]选股结果!$A$2:$AX$3002,7,FALSE)+VLOOKUP(A56,[1]选股结果!$A$2:$AX$3002,15,FALSE)+VLOOKUP(A56,[1]选股结果!$A$2:$AX$3002,16,FALSE)+VLOOKUP(A56,[1]选股结果!$A$2:$AX$3002,17,FALSE)+VLOOKUP(A56,[1]选股结果!$A$2:$AX$3002,18,FALSE))-(P56/(1+0.13)+W56)</f>
        <v>2711906447.96885</v>
      </c>
      <c r="AG56" s="9">
        <f t="shared" si="3"/>
        <v>-2253150231.31885</v>
      </c>
    </row>
    <row r="57" spans="1:33">
      <c r="A57" s="5" t="s">
        <v>143</v>
      </c>
      <c r="B57" s="5" t="s">
        <v>144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15389861.82</v>
      </c>
      <c r="O57" s="6">
        <v>100203075.73</v>
      </c>
      <c r="P57" s="6">
        <v>599991227.95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34567022.4</v>
      </c>
      <c r="X57" s="6">
        <v>245903227.8</v>
      </c>
      <c r="Y57" s="9">
        <f t="shared" si="4"/>
        <v>689555716.14</v>
      </c>
      <c r="Z57" s="9">
        <f t="shared" si="5"/>
        <v>880461478.15</v>
      </c>
      <c r="AA57" s="9">
        <f t="shared" si="2"/>
        <v>-190905762.01</v>
      </c>
      <c r="AB57" s="10">
        <f>C57/(1+0.13)/VLOOKUP(A57,[1]选股结果!$A$2:$AX$3002,3,FALSE)</f>
        <v>0.49364776283431</v>
      </c>
      <c r="AC57" s="10">
        <f>(P57/(1+0.1)+W57)/(VLOOKUP(A57,[1]选股结果!$A$2:$AX$3002,7,FALSE)+VLOOKUP(A57,[1]选股结果!$A$2:$AX$3002,15,FALSE)+VLOOKUP(A57,[1]选股结果!$A$2:$AX$3002,16,FALSE)+VLOOKUP(A57,[1]选股结果!$A$2:$AX$3002,17,FALSE)+VLOOKUP(A57,[1]选股结果!$A$2:$AX$3002,18,FALSE))</f>
        <v>0.630842230990382</v>
      </c>
      <c r="AD57" s="13"/>
      <c r="AE57" s="10">
        <f>AA57/VLOOKUP(A57,[1]选股结果!$A$2:$AX$3002,35,FALSE)</f>
        <v>-4.81021392547655</v>
      </c>
      <c r="AF57" s="9">
        <f>(VLOOKUP(A57,[1]选股结果!$A$2:$AX$3002,7,FALSE)+VLOOKUP(A57,[1]选股结果!$A$2:$AX$3002,15,FALSE)+VLOOKUP(A57,[1]选股结果!$A$2:$AX$3002,16,FALSE)+VLOOKUP(A57,[1]选股结果!$A$2:$AX$3002,17,FALSE)+VLOOKUP(A57,[1]选股结果!$A$2:$AX$3002,18,FALSE))-(P57/(1+0.13)+W57)</f>
        <v>353894627.348672</v>
      </c>
      <c r="AG57" s="9">
        <f t="shared" si="3"/>
        <v>-544800389.358672</v>
      </c>
    </row>
    <row r="58" spans="1:33">
      <c r="A58" s="5" t="s">
        <v>145</v>
      </c>
      <c r="B58" s="5" t="s">
        <v>146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1263721854.47</v>
      </c>
      <c r="O58" s="6">
        <v>203438724.3</v>
      </c>
      <c r="P58" s="6">
        <v>2887214350.83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531706928.53</v>
      </c>
      <c r="X58" s="6">
        <v>134165769.18</v>
      </c>
      <c r="Y58" s="9">
        <f t="shared" si="4"/>
        <v>4245858849.39</v>
      </c>
      <c r="Z58" s="9">
        <f t="shared" si="5"/>
        <v>3553087048.54</v>
      </c>
      <c r="AA58" s="9">
        <f t="shared" si="2"/>
        <v>692771800.850001</v>
      </c>
      <c r="AB58" s="10">
        <f>C58/(1+0.13)/VLOOKUP(A58,[1]选股结果!$A$2:$AX$3002,3,FALSE)</f>
        <v>1.12442980136231</v>
      </c>
      <c r="AC58" s="10">
        <f>(P58/(1+0.1)+W58)/(VLOOKUP(A58,[1]选股结果!$A$2:$AX$3002,7,FALSE)+VLOOKUP(A58,[1]选股结果!$A$2:$AX$3002,15,FALSE)+VLOOKUP(A58,[1]选股结果!$A$2:$AX$3002,16,FALSE)+VLOOKUP(A58,[1]选股结果!$A$2:$AX$3002,17,FALSE)+VLOOKUP(A58,[1]选股结果!$A$2:$AX$3002,18,FALSE))</f>
        <v>1.42415252877445</v>
      </c>
      <c r="AD58" s="13"/>
      <c r="AE58" s="10">
        <f>AA58/VLOOKUP(A58,[1]选股结果!$A$2:$AX$3002,35,FALSE)</f>
        <v>0.912942257474221</v>
      </c>
      <c r="AF58" s="9">
        <f>(VLOOKUP(A58,[1]选股结果!$A$2:$AX$3002,7,FALSE)+VLOOKUP(A58,[1]选股结果!$A$2:$AX$3002,15,FALSE)+VLOOKUP(A58,[1]选股结果!$A$2:$AX$3002,16,FALSE)+VLOOKUP(A58,[1]选股结果!$A$2:$AX$3002,17,FALSE)+VLOOKUP(A58,[1]选股结果!$A$2:$AX$3002,18,FALSE))-(P58/(1+0.13)+W58)</f>
        <v>-870395064.757169</v>
      </c>
      <c r="AG58" s="9">
        <f t="shared" si="3"/>
        <v>1563166865.60717</v>
      </c>
    </row>
    <row r="59" spans="1:33">
      <c r="A59" s="5" t="s">
        <v>147</v>
      </c>
      <c r="B59" s="5" t="s">
        <v>148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971119640</v>
      </c>
      <c r="O59" s="6">
        <v>221571516</v>
      </c>
      <c r="P59" s="6">
        <v>6134735322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1268412819</v>
      </c>
      <c r="X59" s="6">
        <v>391208862</v>
      </c>
      <c r="Y59" s="9">
        <f t="shared" si="4"/>
        <v>11356822684</v>
      </c>
      <c r="Z59" s="9">
        <f t="shared" si="5"/>
        <v>7794357003</v>
      </c>
      <c r="AA59" s="9">
        <f t="shared" si="2"/>
        <v>3562465681</v>
      </c>
      <c r="AB59" s="10">
        <f>C59/(1+0.13)/VLOOKUP(A59,[1]选股结果!$A$2:$AX$3002,3,FALSE)</f>
        <v>0.961682374341114</v>
      </c>
      <c r="AC59" s="10">
        <f>(P59/(1+0.1)+W59)/(VLOOKUP(A59,[1]选股结果!$A$2:$AX$3002,7,FALSE)+VLOOKUP(A59,[1]选股结果!$A$2:$AX$3002,15,FALSE)+VLOOKUP(A59,[1]选股结果!$A$2:$AX$3002,16,FALSE)+VLOOKUP(A59,[1]选股结果!$A$2:$AX$3002,17,FALSE)+VLOOKUP(A59,[1]选股结果!$A$2:$AX$3002,18,FALSE))</f>
        <v>0.900324185497114</v>
      </c>
      <c r="AD59" s="13"/>
      <c r="AE59" s="10">
        <f>AA59/VLOOKUP(A59,[1]选股结果!$A$2:$AX$3002,35,FALSE)</f>
        <v>2.40967587005388</v>
      </c>
      <c r="AF59" s="9">
        <f>(VLOOKUP(A59,[1]选股结果!$A$2:$AX$3002,7,FALSE)+VLOOKUP(A59,[1]选股结果!$A$2:$AX$3002,15,FALSE)+VLOOKUP(A59,[1]选股结果!$A$2:$AX$3002,16,FALSE)+VLOOKUP(A59,[1]选股结果!$A$2:$AX$3002,17,FALSE)+VLOOKUP(A59,[1]选股结果!$A$2:$AX$3002,18,FALSE))-(P59/(1+0.13)+W59)</f>
        <v>905929032.495575</v>
      </c>
      <c r="AG59" s="9">
        <f t="shared" si="3"/>
        <v>2656536648.50443</v>
      </c>
    </row>
    <row r="60" spans="1:33">
      <c r="A60" s="5" t="s">
        <v>149</v>
      </c>
      <c r="B60" s="5" t="s">
        <v>150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53093464.53</v>
      </c>
      <c r="O60" s="6">
        <v>19383204.82</v>
      </c>
      <c r="P60" s="6">
        <v>399318705.94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40602617.63</v>
      </c>
      <c r="X60" s="6">
        <v>20709551.6</v>
      </c>
      <c r="Y60" s="9">
        <f t="shared" si="4"/>
        <v>453597424.75</v>
      </c>
      <c r="Z60" s="9">
        <f t="shared" si="5"/>
        <v>460630875.17</v>
      </c>
      <c r="AA60" s="9">
        <f t="shared" si="2"/>
        <v>-7033450.42000002</v>
      </c>
      <c r="AB60" s="10">
        <f>C60/(1+0.13)/VLOOKUP(A60,[1]选股结果!$A$2:$AX$3002,3,FALSE)</f>
        <v>15.7836519276359</v>
      </c>
      <c r="AC60" s="10">
        <f>(P60/(1+0.1)+W60)/(VLOOKUP(A60,[1]选股结果!$A$2:$AX$3002,7,FALSE)+VLOOKUP(A60,[1]选股结果!$A$2:$AX$3002,15,FALSE)+VLOOKUP(A60,[1]选股结果!$A$2:$AX$3002,16,FALSE)+VLOOKUP(A60,[1]选股结果!$A$2:$AX$3002,17,FALSE)+VLOOKUP(A60,[1]选股结果!$A$2:$AX$3002,18,FALSE))</f>
        <v>5.4372578592892</v>
      </c>
      <c r="AD60" s="13"/>
      <c r="AE60" s="10">
        <f>AA60/VLOOKUP(A60,[1]选股结果!$A$2:$AX$3002,35,FALSE)</f>
        <v>0.225423277982839</v>
      </c>
      <c r="AF60" s="9">
        <f>(VLOOKUP(A60,[1]选股结果!$A$2:$AX$3002,7,FALSE)+VLOOKUP(A60,[1]选股结果!$A$2:$AX$3002,15,FALSE)+VLOOKUP(A60,[1]选股结果!$A$2:$AX$3002,16,FALSE)+VLOOKUP(A60,[1]选股结果!$A$2:$AX$3002,17,FALSE)+VLOOKUP(A60,[1]选股结果!$A$2:$AX$3002,18,FALSE))-(P60/(1+0.13)+W60)</f>
        <v>-319749801.547611</v>
      </c>
      <c r="AG60" s="9">
        <f t="shared" si="3"/>
        <v>312716351.127611</v>
      </c>
    </row>
    <row r="61" spans="1:33">
      <c r="A61" s="5" t="s">
        <v>151</v>
      </c>
      <c r="B61" s="5" t="s">
        <v>152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710317427.85</v>
      </c>
      <c r="O61" s="6">
        <v>1172860994.12</v>
      </c>
      <c r="P61" s="6">
        <v>29601035244.82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1511165362.18</v>
      </c>
      <c r="X61" s="6">
        <v>1577936087.07</v>
      </c>
      <c r="Y61" s="9">
        <f t="shared" si="4"/>
        <v>31624325758.36</v>
      </c>
      <c r="Z61" s="9">
        <f t="shared" si="5"/>
        <v>32690136694.07</v>
      </c>
      <c r="AA61" s="9">
        <f t="shared" si="2"/>
        <v>-1065810935.71</v>
      </c>
      <c r="AB61" s="10">
        <f>C61/(1+0.13)/VLOOKUP(A61,[1]选股结果!$A$2:$AX$3002,3,FALSE)</f>
        <v>0.85206990892417</v>
      </c>
      <c r="AC61" s="10">
        <f>(P61/(1+0.1)+W61)/(VLOOKUP(A61,[1]选股结果!$A$2:$AX$3002,7,FALSE)+VLOOKUP(A61,[1]选股结果!$A$2:$AX$3002,15,FALSE)+VLOOKUP(A61,[1]选股结果!$A$2:$AX$3002,16,FALSE)+VLOOKUP(A61,[1]选股结果!$A$2:$AX$3002,17,FALSE)+VLOOKUP(A61,[1]选股结果!$A$2:$AX$3002,18,FALSE))</f>
        <v>0.880386104928325</v>
      </c>
      <c r="AD61" s="13"/>
      <c r="AE61" s="10">
        <f>AA61/VLOOKUP(A61,[1]选股结果!$A$2:$AX$3002,35,FALSE)</f>
        <v>1.19927995088148</v>
      </c>
      <c r="AF61" s="9">
        <f>(VLOOKUP(A61,[1]选股结果!$A$2:$AX$3002,7,FALSE)+VLOOKUP(A61,[1]选股结果!$A$2:$AX$3002,15,FALSE)+VLOOKUP(A61,[1]选股结果!$A$2:$AX$3002,16,FALSE)+VLOOKUP(A61,[1]选股结果!$A$2:$AX$3002,17,FALSE)+VLOOKUP(A61,[1]选股结果!$A$2:$AX$3002,18,FALSE))-(P61/(1+0.13)+W61)</f>
        <v>4575879263.13486</v>
      </c>
      <c r="AG61" s="9">
        <f t="shared" si="3"/>
        <v>-5641690198.84486</v>
      </c>
    </row>
    <row r="62" spans="1:33">
      <c r="A62" s="5" t="s">
        <v>153</v>
      </c>
      <c r="B62" s="5" t="s">
        <v>154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731237.64</v>
      </c>
      <c r="O62" s="6">
        <v>9798843.06</v>
      </c>
      <c r="P62" s="6">
        <v>73582783.96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6471234.93</v>
      </c>
      <c r="X62" s="6">
        <v>13700299.3</v>
      </c>
      <c r="Y62" s="9">
        <f t="shared" si="4"/>
        <v>87008004.92</v>
      </c>
      <c r="Z62" s="9">
        <f t="shared" si="5"/>
        <v>93754318.19</v>
      </c>
      <c r="AA62" s="9">
        <f t="shared" si="2"/>
        <v>-6746313.26999998</v>
      </c>
      <c r="AB62" s="10">
        <f>C62/(1+0.13)/VLOOKUP(A62,[1]选股结果!$A$2:$AX$3002,3,FALSE)</f>
        <v>0.820803055381733</v>
      </c>
      <c r="AC62" s="10">
        <f>(P62/(1+0.1)+W62)/(VLOOKUP(A62,[1]选股结果!$A$2:$AX$3002,7,FALSE)+VLOOKUP(A62,[1]选股结果!$A$2:$AX$3002,15,FALSE)+VLOOKUP(A62,[1]选股结果!$A$2:$AX$3002,16,FALSE)+VLOOKUP(A62,[1]选股结果!$A$2:$AX$3002,17,FALSE)+VLOOKUP(A62,[1]选股结果!$A$2:$AX$3002,18,FALSE))</f>
        <v>0.883942270043531</v>
      </c>
      <c r="AD62" s="13"/>
      <c r="AE62" s="10">
        <f>AA62/VLOOKUP(A62,[1]选股结果!$A$2:$AX$3002,35,FALSE)</f>
        <v>-3.0663043804919</v>
      </c>
      <c r="AF62" s="9">
        <f>(VLOOKUP(A62,[1]选股结果!$A$2:$AX$3002,7,FALSE)+VLOOKUP(A62,[1]选股结果!$A$2:$AX$3002,15,FALSE)+VLOOKUP(A62,[1]选股结果!$A$2:$AX$3002,16,FALSE)+VLOOKUP(A62,[1]选股结果!$A$2:$AX$3002,17,FALSE)+VLOOKUP(A62,[1]选股结果!$A$2:$AX$3002,18,FALSE))-(P62/(1+0.13)+W62)</f>
        <v>11408390.9807964</v>
      </c>
      <c r="AG62" s="9">
        <f t="shared" si="3"/>
        <v>-18154704.2507964</v>
      </c>
    </row>
    <row r="63" spans="1:33">
      <c r="A63" s="5" t="s">
        <v>155</v>
      </c>
      <c r="B63" s="5" t="s">
        <v>156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148067830.38</v>
      </c>
      <c r="O63" s="6">
        <v>622077107.19</v>
      </c>
      <c r="P63" s="6">
        <v>7124268867.36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251650301.73</v>
      </c>
      <c r="X63" s="6">
        <v>721445951.22</v>
      </c>
      <c r="Y63" s="9">
        <f t="shared" si="4"/>
        <v>8338975175.75</v>
      </c>
      <c r="Z63" s="9">
        <f t="shared" si="5"/>
        <v>8097365120.31</v>
      </c>
      <c r="AA63" s="9">
        <f t="shared" si="2"/>
        <v>241610055.440001</v>
      </c>
      <c r="AB63" s="10">
        <f>C63/(1+0.13)/VLOOKUP(A63,[1]选股结果!$A$2:$AX$3002,3,FALSE)</f>
        <v>0.9039965625942</v>
      </c>
      <c r="AC63" s="10">
        <f>(P63/(1+0.1)+W63)/(VLOOKUP(A63,[1]选股结果!$A$2:$AX$3002,7,FALSE)+VLOOKUP(A63,[1]选股结果!$A$2:$AX$3002,15,FALSE)+VLOOKUP(A63,[1]选股结果!$A$2:$AX$3002,16,FALSE)+VLOOKUP(A63,[1]选股结果!$A$2:$AX$3002,17,FALSE)+VLOOKUP(A63,[1]选股结果!$A$2:$AX$3002,18,FALSE))</f>
        <v>0.952331016310081</v>
      </c>
      <c r="AD63" s="13"/>
      <c r="AE63" s="10">
        <f>AA63/VLOOKUP(A63,[1]选股结果!$A$2:$AX$3002,35,FALSE)</f>
        <v>0.842665801253291</v>
      </c>
      <c r="AF63" s="9">
        <f>(VLOOKUP(A63,[1]选股结果!$A$2:$AX$3002,7,FALSE)+VLOOKUP(A63,[1]选股结果!$A$2:$AX$3002,15,FALSE)+VLOOKUP(A63,[1]选股结果!$A$2:$AX$3002,16,FALSE)+VLOOKUP(A63,[1]选股结果!$A$2:$AX$3002,17,FALSE)+VLOOKUP(A63,[1]选股结果!$A$2:$AX$3002,18,FALSE))-(P63/(1+0.13)+W63)</f>
        <v>508728705.352124</v>
      </c>
      <c r="AG63" s="9">
        <f t="shared" si="3"/>
        <v>-267118649.912123</v>
      </c>
    </row>
    <row r="64" spans="1:33">
      <c r="A64" s="5" t="s">
        <v>157</v>
      </c>
      <c r="B64" s="5" t="s">
        <v>158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19266205.32</v>
      </c>
      <c r="O64" s="6">
        <v>35130159.4</v>
      </c>
      <c r="P64" s="6">
        <v>291924059.89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54527895.49</v>
      </c>
      <c r="X64" s="6">
        <v>79607341.64</v>
      </c>
      <c r="Y64" s="9">
        <f t="shared" ref="Y64:Y127" si="6">C64+D64+E64+F64+G64+H64+I64+J64+K64+L64+M64+O64</f>
        <v>419111990.81</v>
      </c>
      <c r="Z64" s="9">
        <f t="shared" ref="Z64:Z127" si="7">P64+Q64+R64+S64+T64+U64+V64+W64+X64</f>
        <v>426059297.02</v>
      </c>
      <c r="AA64" s="9">
        <f t="shared" si="2"/>
        <v>-6947306.20999998</v>
      </c>
      <c r="AB64" s="10">
        <f>C64/(1+0.13)/VLOOKUP(A64,[1]选股结果!$A$2:$AX$3002,3,FALSE)</f>
        <v>0.563029833434971</v>
      </c>
      <c r="AC64" s="10">
        <f>(P64/(1+0.1)+W64)/(VLOOKUP(A64,[1]选股结果!$A$2:$AX$3002,7,FALSE)+VLOOKUP(A64,[1]选股结果!$A$2:$AX$3002,15,FALSE)+VLOOKUP(A64,[1]选股结果!$A$2:$AX$3002,16,FALSE)+VLOOKUP(A64,[1]选股结果!$A$2:$AX$3002,17,FALSE)+VLOOKUP(A64,[1]选股结果!$A$2:$AX$3002,18,FALSE))</f>
        <v>0.546398396470855</v>
      </c>
      <c r="AD64" s="13"/>
      <c r="AE64" s="10">
        <f>AA64/VLOOKUP(A64,[1]选股结果!$A$2:$AX$3002,35,FALSE)</f>
        <v>-0.888543653671481</v>
      </c>
      <c r="AF64" s="9">
        <f>(VLOOKUP(A64,[1]选股结果!$A$2:$AX$3002,7,FALSE)+VLOOKUP(A64,[1]选股结果!$A$2:$AX$3002,15,FALSE)+VLOOKUP(A64,[1]选股结果!$A$2:$AX$3002,16,FALSE)+VLOOKUP(A64,[1]选股结果!$A$2:$AX$3002,17,FALSE)+VLOOKUP(A64,[1]选股结果!$A$2:$AX$3002,18,FALSE))-(P64/(1+0.13)+W64)</f>
        <v>272627000.35115</v>
      </c>
      <c r="AG64" s="9">
        <f t="shared" si="3"/>
        <v>-279574306.56115</v>
      </c>
    </row>
    <row r="65" spans="1:33">
      <c r="A65" s="5" t="s">
        <v>159</v>
      </c>
      <c r="B65" s="5" t="s">
        <v>160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271879049.15</v>
      </c>
      <c r="O65" s="6">
        <v>223547036.74</v>
      </c>
      <c r="P65" s="6">
        <v>8984012029.72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1809694312.23</v>
      </c>
      <c r="X65" s="6">
        <v>184546776.21</v>
      </c>
      <c r="Y65" s="9">
        <f t="shared" si="6"/>
        <v>11139063688.16</v>
      </c>
      <c r="Z65" s="9">
        <f t="shared" si="7"/>
        <v>10978253118.16</v>
      </c>
      <c r="AA65" s="9">
        <f t="shared" si="2"/>
        <v>160810570.000002</v>
      </c>
      <c r="AB65" s="10">
        <f>C65/(1+0.13)/VLOOKUP(A65,[1]选股结果!$A$2:$AX$3002,3,FALSE)</f>
        <v>0.787415189894986</v>
      </c>
      <c r="AC65" s="10">
        <f>(P65/(1+0.1)+W65)/(VLOOKUP(A65,[1]选股结果!$A$2:$AX$3002,7,FALSE)+VLOOKUP(A65,[1]选股结果!$A$2:$AX$3002,15,FALSE)+VLOOKUP(A65,[1]选股结果!$A$2:$AX$3002,16,FALSE)+VLOOKUP(A65,[1]选股结果!$A$2:$AX$3002,17,FALSE)+VLOOKUP(A65,[1]选股结果!$A$2:$AX$3002,18,FALSE))</f>
        <v>0.834654933443901</v>
      </c>
      <c r="AD65" s="13"/>
      <c r="AE65" s="10">
        <f>AA65/VLOOKUP(A65,[1]选股结果!$A$2:$AX$3002,35,FALSE)</f>
        <v>0.327319301442864</v>
      </c>
      <c r="AF65" s="9">
        <f>(VLOOKUP(A65,[1]选股结果!$A$2:$AX$3002,7,FALSE)+VLOOKUP(A65,[1]选股结果!$A$2:$AX$3002,15,FALSE)+VLOOKUP(A65,[1]选股结果!$A$2:$AX$3002,16,FALSE)+VLOOKUP(A65,[1]选股结果!$A$2:$AX$3002,17,FALSE)+VLOOKUP(A65,[1]选股结果!$A$2:$AX$3002,18,FALSE))-(P65/(1+0.13)+W65)</f>
        <v>2193268971.12398</v>
      </c>
      <c r="AG65" s="9">
        <f t="shared" si="3"/>
        <v>-2032458401.12398</v>
      </c>
    </row>
    <row r="66" spans="1:33">
      <c r="A66" s="5" t="s">
        <v>161</v>
      </c>
      <c r="B66" s="5" t="s">
        <v>162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100922937.02</v>
      </c>
      <c r="O66" s="6">
        <v>61373970.31</v>
      </c>
      <c r="P66" s="6">
        <v>573444808.81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104308868.51</v>
      </c>
      <c r="X66" s="6">
        <v>100642836.36</v>
      </c>
      <c r="Y66" s="9">
        <f t="shared" si="6"/>
        <v>873016203.85</v>
      </c>
      <c r="Z66" s="9">
        <f t="shared" si="7"/>
        <v>778396513.68</v>
      </c>
      <c r="AA66" s="9">
        <f t="shared" si="2"/>
        <v>94619690.17</v>
      </c>
      <c r="AB66" s="10">
        <f>C66/(1+0.13)/VLOOKUP(A66,[1]选股结果!$A$2:$AX$3002,3,FALSE)</f>
        <v>0.640365257218822</v>
      </c>
      <c r="AC66" s="10">
        <f>(P66/(1+0.1)+W66)/(VLOOKUP(A66,[1]选股结果!$A$2:$AX$3002,7,FALSE)+VLOOKUP(A66,[1]选股结果!$A$2:$AX$3002,15,FALSE)+VLOOKUP(A66,[1]选股结果!$A$2:$AX$3002,16,FALSE)+VLOOKUP(A66,[1]选股结果!$A$2:$AX$3002,17,FALSE)+VLOOKUP(A66,[1]选股结果!$A$2:$AX$3002,18,FALSE))</f>
        <v>0.586678846702074</v>
      </c>
      <c r="AD66" s="13"/>
      <c r="AE66" s="10">
        <f>AA66/VLOOKUP(A66,[1]选股结果!$A$2:$AX$3002,35,FALSE)</f>
        <v>4.80817577008657</v>
      </c>
      <c r="AF66" s="9">
        <f>(VLOOKUP(A66,[1]选股结果!$A$2:$AX$3002,7,FALSE)+VLOOKUP(A66,[1]选股结果!$A$2:$AX$3002,15,FALSE)+VLOOKUP(A66,[1]选股结果!$A$2:$AX$3002,16,FALSE)+VLOOKUP(A66,[1]选股结果!$A$2:$AX$3002,17,FALSE)+VLOOKUP(A66,[1]选股结果!$A$2:$AX$3002,18,FALSE))-(P66/(1+0.13)+W66)</f>
        <v>454597410.477257</v>
      </c>
      <c r="AG66" s="9">
        <f t="shared" si="3"/>
        <v>-359977720.307257</v>
      </c>
    </row>
    <row r="67" spans="1:33">
      <c r="A67" s="5" t="s">
        <v>163</v>
      </c>
      <c r="B67" s="5" t="s">
        <v>164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25119426.91</v>
      </c>
      <c r="O67" s="6">
        <v>194222805.07</v>
      </c>
      <c r="P67" s="6">
        <v>228527783.81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46431741.19</v>
      </c>
      <c r="X67" s="6">
        <v>198172243.94</v>
      </c>
      <c r="Y67" s="9">
        <f t="shared" si="6"/>
        <v>595274747.85</v>
      </c>
      <c r="Z67" s="9">
        <f t="shared" si="7"/>
        <v>473131768.94</v>
      </c>
      <c r="AA67" s="9">
        <f t="shared" ref="AA67:AA130" si="8">Y67-Z67</f>
        <v>122142978.91</v>
      </c>
      <c r="AB67" s="10">
        <f>C67/(1+0.13)/VLOOKUP(A67,[1]选股结果!$A$2:$AX$3002,3,FALSE)</f>
        <v>0.919011399308431</v>
      </c>
      <c r="AC67" s="10">
        <f>(P67/(1+0.1)+W67)/(VLOOKUP(A67,[1]选股结果!$A$2:$AX$3002,7,FALSE)+VLOOKUP(A67,[1]选股结果!$A$2:$AX$3002,15,FALSE)+VLOOKUP(A67,[1]选股结果!$A$2:$AX$3002,16,FALSE)+VLOOKUP(A67,[1]选股结果!$A$2:$AX$3002,17,FALSE)+VLOOKUP(A67,[1]选股结果!$A$2:$AX$3002,18,FALSE))</f>
        <v>0.790326088395035</v>
      </c>
      <c r="AD67" s="13"/>
      <c r="AE67" s="10">
        <f>AA67/VLOOKUP(A67,[1]选股结果!$A$2:$AX$3002,35,FALSE)</f>
        <v>1.75763174099506</v>
      </c>
      <c r="AF67" s="9">
        <f>(VLOOKUP(A67,[1]选股结果!$A$2:$AX$3002,7,FALSE)+VLOOKUP(A67,[1]选股结果!$A$2:$AX$3002,15,FALSE)+VLOOKUP(A67,[1]选股结果!$A$2:$AX$3002,16,FALSE)+VLOOKUP(A67,[1]选股结果!$A$2:$AX$3002,17,FALSE)+VLOOKUP(A67,[1]选股结果!$A$2:$AX$3002,18,FALSE))-(P67/(1+0.13)+W67)</f>
        <v>72950770.0169912</v>
      </c>
      <c r="AG67" s="9">
        <f t="shared" ref="AG67:AG130" si="9">AA67-AF67</f>
        <v>49192208.8930088</v>
      </c>
    </row>
    <row r="68" spans="1:33">
      <c r="A68" s="5" t="s">
        <v>165</v>
      </c>
      <c r="B68" s="5" t="s">
        <v>166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248687302.73</v>
      </c>
      <c r="O68" s="6">
        <v>58259556.53</v>
      </c>
      <c r="P68" s="6">
        <v>2996540264.43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555033234.59</v>
      </c>
      <c r="X68" s="6">
        <v>390125168.61</v>
      </c>
      <c r="Y68" s="9">
        <f t="shared" si="6"/>
        <v>4558264405.12</v>
      </c>
      <c r="Z68" s="9">
        <f t="shared" si="7"/>
        <v>3941698667.63</v>
      </c>
      <c r="AA68" s="9">
        <f t="shared" si="8"/>
        <v>616565737.49</v>
      </c>
      <c r="AB68" s="10">
        <f>C68/(1+0.13)/VLOOKUP(A68,[1]选股结果!$A$2:$AX$3002,3,FALSE)</f>
        <v>0.974908777690051</v>
      </c>
      <c r="AC68" s="10">
        <f>(P68/(1+0.1)+W68)/(VLOOKUP(A68,[1]选股结果!$A$2:$AX$3002,7,FALSE)+VLOOKUP(A68,[1]选股结果!$A$2:$AX$3002,15,FALSE)+VLOOKUP(A68,[1]选股结果!$A$2:$AX$3002,16,FALSE)+VLOOKUP(A68,[1]选股结果!$A$2:$AX$3002,17,FALSE)+VLOOKUP(A68,[1]选股结果!$A$2:$AX$3002,18,FALSE))</f>
        <v>0.903740844946492</v>
      </c>
      <c r="AD68" s="13"/>
      <c r="AE68" s="10">
        <f>AA68/VLOOKUP(A68,[1]选股结果!$A$2:$AX$3002,35,FALSE)</f>
        <v>1.88877095113133</v>
      </c>
      <c r="AF68" s="9">
        <f>(VLOOKUP(A68,[1]选股结果!$A$2:$AX$3002,7,FALSE)+VLOOKUP(A68,[1]选股结果!$A$2:$AX$3002,15,FALSE)+VLOOKUP(A68,[1]选股结果!$A$2:$AX$3002,16,FALSE)+VLOOKUP(A68,[1]选股结果!$A$2:$AX$3002,17,FALSE)+VLOOKUP(A68,[1]选股结果!$A$2:$AX$3002,18,FALSE))-(P68/(1+0.13)+W68)</f>
        <v>421591613.016637</v>
      </c>
      <c r="AG68" s="9">
        <f t="shared" si="9"/>
        <v>194974124.473363</v>
      </c>
    </row>
    <row r="69" spans="1:33">
      <c r="A69" s="5" t="s">
        <v>167</v>
      </c>
      <c r="B69" s="5" t="s">
        <v>168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1172445940.55</v>
      </c>
      <c r="O69" s="6">
        <v>658149782.66</v>
      </c>
      <c r="P69" s="6">
        <v>13636076752.7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1768439274.51</v>
      </c>
      <c r="X69" s="6">
        <v>1120354653.14</v>
      </c>
      <c r="Y69" s="9">
        <f t="shared" si="6"/>
        <v>20804085452.67</v>
      </c>
      <c r="Z69" s="9">
        <f t="shared" si="7"/>
        <v>16524870680.35</v>
      </c>
      <c r="AA69" s="9">
        <f t="shared" si="8"/>
        <v>4279214772.32</v>
      </c>
      <c r="AB69" s="10">
        <f>C69/(1+0.13)/VLOOKUP(A69,[1]选股结果!$A$2:$AX$3002,3,FALSE)</f>
        <v>0.86664042410985</v>
      </c>
      <c r="AC69" s="10">
        <f>(P69/(1+0.1)+W69)/(VLOOKUP(A69,[1]选股结果!$A$2:$AX$3002,7,FALSE)+VLOOKUP(A69,[1]选股结果!$A$2:$AX$3002,15,FALSE)+VLOOKUP(A69,[1]选股结果!$A$2:$AX$3002,16,FALSE)+VLOOKUP(A69,[1]选股结果!$A$2:$AX$3002,17,FALSE)+VLOOKUP(A69,[1]选股结果!$A$2:$AX$3002,18,FALSE))</f>
        <v>0.850251016309715</v>
      </c>
      <c r="AD69" s="13"/>
      <c r="AE69" s="10">
        <f>AA69/VLOOKUP(A69,[1]选股结果!$A$2:$AX$3002,35,FALSE)</f>
        <v>1.57963682378831</v>
      </c>
      <c r="AF69" s="9">
        <f>(VLOOKUP(A69,[1]选股结果!$A$2:$AX$3002,7,FALSE)+VLOOKUP(A69,[1]选股结果!$A$2:$AX$3002,15,FALSE)+VLOOKUP(A69,[1]选股结果!$A$2:$AX$3002,16,FALSE)+VLOOKUP(A69,[1]选股结果!$A$2:$AX$3002,17,FALSE)+VLOOKUP(A69,[1]选股结果!$A$2:$AX$3002,18,FALSE))-(P69/(1+0.13)+W69)</f>
        <v>2823872454.55849</v>
      </c>
      <c r="AG69" s="9">
        <f t="shared" si="9"/>
        <v>1455342317.76151</v>
      </c>
    </row>
    <row r="70" spans="1:33">
      <c r="A70" s="5" t="s">
        <v>169</v>
      </c>
      <c r="B70" s="5" t="s">
        <v>170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1163054174.01</v>
      </c>
      <c r="O70" s="6">
        <v>551569390.53</v>
      </c>
      <c r="P70" s="6">
        <v>44590896502.94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2490251009.84</v>
      </c>
      <c r="X70" s="6">
        <v>1331511279.71</v>
      </c>
      <c r="Y70" s="9">
        <f t="shared" si="6"/>
        <v>50985994475.87</v>
      </c>
      <c r="Z70" s="9">
        <f t="shared" si="7"/>
        <v>48412658792.49</v>
      </c>
      <c r="AA70" s="9">
        <f t="shared" si="8"/>
        <v>2573335683.38</v>
      </c>
      <c r="AB70" s="10">
        <f>C70/(1+0.13)/VLOOKUP(A70,[1]选股结果!$A$2:$AX$3002,3,FALSE)</f>
        <v>0.888910963170743</v>
      </c>
      <c r="AC70" s="10">
        <f>(P70/(1+0.1)+W70)/(VLOOKUP(A70,[1]选股结果!$A$2:$AX$3002,7,FALSE)+VLOOKUP(A70,[1]选股结果!$A$2:$AX$3002,15,FALSE)+VLOOKUP(A70,[1]选股结果!$A$2:$AX$3002,16,FALSE)+VLOOKUP(A70,[1]选股结果!$A$2:$AX$3002,17,FALSE)+VLOOKUP(A70,[1]选股结果!$A$2:$AX$3002,18,FALSE))</f>
        <v>0.883094125488799</v>
      </c>
      <c r="AD70" s="13"/>
      <c r="AE70" s="10">
        <f>AA70/VLOOKUP(A70,[1]选股结果!$A$2:$AX$3002,35,FALSE)</f>
        <v>2.14104819599376</v>
      </c>
      <c r="AF70" s="9">
        <f>(VLOOKUP(A70,[1]选股结果!$A$2:$AX$3002,7,FALSE)+VLOOKUP(A70,[1]选股结果!$A$2:$AX$3002,15,FALSE)+VLOOKUP(A70,[1]选股结果!$A$2:$AX$3002,16,FALSE)+VLOOKUP(A70,[1]选股结果!$A$2:$AX$3002,17,FALSE)+VLOOKUP(A70,[1]选股结果!$A$2:$AX$3002,18,FALSE))-(P70/(1+0.13)+W70)</f>
        <v>6772270735.91593</v>
      </c>
      <c r="AG70" s="9">
        <f t="shared" si="9"/>
        <v>-4198935052.53593</v>
      </c>
    </row>
    <row r="71" spans="1:33">
      <c r="A71" s="5" t="s">
        <v>171</v>
      </c>
      <c r="B71" s="5" t="s">
        <v>172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259655231.62</v>
      </c>
      <c r="O71" s="6">
        <v>291631335.69</v>
      </c>
      <c r="P71" s="6">
        <v>1960830478.99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109899447.97</v>
      </c>
      <c r="X71" s="6">
        <v>418864053.19</v>
      </c>
      <c r="Y71" s="9">
        <f t="shared" si="6"/>
        <v>1485115881.17</v>
      </c>
      <c r="Z71" s="9">
        <f t="shared" si="7"/>
        <v>2489593980.15</v>
      </c>
      <c r="AA71" s="9">
        <f t="shared" si="8"/>
        <v>-1004478098.98</v>
      </c>
      <c r="AB71" s="10">
        <f>C71/(1+0.13)/VLOOKUP(A71,[1]选股结果!$A$2:$AX$3002,3,FALSE)</f>
        <v>1.09260426213903</v>
      </c>
      <c r="AC71" s="10">
        <f>(P71/(1+0.1)+W71)/(VLOOKUP(A71,[1]选股结果!$A$2:$AX$3002,7,FALSE)+VLOOKUP(A71,[1]选股结果!$A$2:$AX$3002,15,FALSE)+VLOOKUP(A71,[1]选股结果!$A$2:$AX$3002,16,FALSE)+VLOOKUP(A71,[1]选股结果!$A$2:$AX$3002,17,FALSE)+VLOOKUP(A71,[1]选股结果!$A$2:$AX$3002,18,FALSE))</f>
        <v>2.43944648358955</v>
      </c>
      <c r="AD71" s="13"/>
      <c r="AE71" s="10">
        <f>AA71/VLOOKUP(A71,[1]选股结果!$A$2:$AX$3002,35,FALSE)</f>
        <v>-6.2512331346168</v>
      </c>
      <c r="AF71" s="9">
        <f>(VLOOKUP(A71,[1]选股结果!$A$2:$AX$3002,7,FALSE)+VLOOKUP(A71,[1]选股结果!$A$2:$AX$3002,15,FALSE)+VLOOKUP(A71,[1]选股结果!$A$2:$AX$3002,16,FALSE)+VLOOKUP(A71,[1]选股结果!$A$2:$AX$3002,17,FALSE)+VLOOKUP(A71,[1]选股结果!$A$2:$AX$3002,18,FALSE))-(P71/(1+0.13)+W71)</f>
        <v>-1069368144.14558</v>
      </c>
      <c r="AG71" s="9">
        <f t="shared" si="9"/>
        <v>64890045.1655754</v>
      </c>
    </row>
    <row r="72" spans="1:33">
      <c r="A72" s="5" t="s">
        <v>173</v>
      </c>
      <c r="B72" s="5" t="s">
        <v>174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303355503.9</v>
      </c>
      <c r="O72" s="6">
        <v>62856836.88</v>
      </c>
      <c r="P72" s="6">
        <v>5479320160.86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1092984475.15</v>
      </c>
      <c r="X72" s="6">
        <v>242454513.77</v>
      </c>
      <c r="Y72" s="9">
        <f t="shared" si="6"/>
        <v>7443259884.67</v>
      </c>
      <c r="Z72" s="9">
        <f t="shared" si="7"/>
        <v>6814759149.78</v>
      </c>
      <c r="AA72" s="9">
        <f t="shared" si="8"/>
        <v>628500734.889999</v>
      </c>
      <c r="AB72" s="10">
        <f>C72/(1+0.13)/VLOOKUP(A72,[1]选股结果!$A$2:$AX$3002,3,FALSE)</f>
        <v>0.698392974061292</v>
      </c>
      <c r="AC72" s="10">
        <f>(P72/(1+0.1)+W72)/(VLOOKUP(A72,[1]选股结果!$A$2:$AX$3002,7,FALSE)+VLOOKUP(A72,[1]选股结果!$A$2:$AX$3002,15,FALSE)+VLOOKUP(A72,[1]选股结果!$A$2:$AX$3002,16,FALSE)+VLOOKUP(A72,[1]选股结果!$A$2:$AX$3002,17,FALSE)+VLOOKUP(A72,[1]选股结果!$A$2:$AX$3002,18,FALSE))</f>
        <v>0.658185050585654</v>
      </c>
      <c r="AD72" s="13"/>
      <c r="AE72" s="10">
        <f>AA72/VLOOKUP(A72,[1]选股结果!$A$2:$AX$3002,35,FALSE)</f>
        <v>1.12389533510609</v>
      </c>
      <c r="AF72" s="9">
        <f>(VLOOKUP(A72,[1]选股结果!$A$2:$AX$3002,7,FALSE)+VLOOKUP(A72,[1]选股结果!$A$2:$AX$3002,15,FALSE)+VLOOKUP(A72,[1]选股结果!$A$2:$AX$3002,16,FALSE)+VLOOKUP(A72,[1]选股结果!$A$2:$AX$3002,17,FALSE)+VLOOKUP(A72,[1]选股结果!$A$2:$AX$3002,18,FALSE))-(P72/(1+0.13)+W72)</f>
        <v>3286747847.95363</v>
      </c>
      <c r="AG72" s="9">
        <f t="shared" si="9"/>
        <v>-2658247113.06363</v>
      </c>
    </row>
    <row r="73" spans="1:33">
      <c r="A73" s="5" t="s">
        <v>175</v>
      </c>
      <c r="B73" s="5" t="s">
        <v>176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5323427462.73</v>
      </c>
      <c r="O73" s="6">
        <v>63528889676.14</v>
      </c>
      <c r="P73" s="6">
        <v>30058596993.27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1466497051.83</v>
      </c>
      <c r="X73" s="6">
        <v>65729323334.13</v>
      </c>
      <c r="Y73" s="9">
        <f t="shared" si="6"/>
        <v>93624714012.08</v>
      </c>
      <c r="Z73" s="9">
        <f t="shared" si="7"/>
        <v>97254417379.23</v>
      </c>
      <c r="AA73" s="9">
        <f t="shared" si="8"/>
        <v>-3629703367.14999</v>
      </c>
      <c r="AB73" s="10">
        <f>C73/(1+0.13)/VLOOKUP(A73,[1]选股结果!$A$2:$AX$3002,3,FALSE)</f>
        <v>1.20356698796651</v>
      </c>
      <c r="AC73" s="10">
        <f>(P73/(1+0.1)+W73)/(VLOOKUP(A73,[1]选股结果!$A$2:$AX$3002,7,FALSE)+VLOOKUP(A73,[1]选股结果!$A$2:$AX$3002,15,FALSE)+VLOOKUP(A73,[1]选股结果!$A$2:$AX$3002,16,FALSE)+VLOOKUP(A73,[1]选股结果!$A$2:$AX$3002,17,FALSE)+VLOOKUP(A73,[1]选股结果!$A$2:$AX$3002,18,FALSE))</f>
        <v>1.59632819737188</v>
      </c>
      <c r="AD73" s="13"/>
      <c r="AE73" s="10">
        <f>AA73/VLOOKUP(A73,[1]选股结果!$A$2:$AX$3002,35,FALSE)</f>
        <v>-2.00196143404546</v>
      </c>
      <c r="AF73" s="9">
        <f>(VLOOKUP(A73,[1]选股结果!$A$2:$AX$3002,7,FALSE)+VLOOKUP(A73,[1]选股结果!$A$2:$AX$3002,15,FALSE)+VLOOKUP(A73,[1]选股结果!$A$2:$AX$3002,16,FALSE)+VLOOKUP(A73,[1]选股结果!$A$2:$AX$3002,17,FALSE)+VLOOKUP(A73,[1]选股结果!$A$2:$AX$3002,18,FALSE))-(P73/(1+0.13)+W73)</f>
        <v>-10030324411.7083</v>
      </c>
      <c r="AG73" s="9">
        <f t="shared" si="9"/>
        <v>6400621044.55833</v>
      </c>
    </row>
    <row r="74" spans="1:33">
      <c r="A74" s="5" t="s">
        <v>177</v>
      </c>
      <c r="B74" s="5" t="s">
        <v>178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696298700.02</v>
      </c>
      <c r="O74" s="6">
        <v>1526234083.41</v>
      </c>
      <c r="P74" s="6">
        <v>23084098911.5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2858835439.42</v>
      </c>
      <c r="X74" s="6">
        <v>1326759227.88</v>
      </c>
      <c r="Y74" s="9">
        <f t="shared" si="6"/>
        <v>25404964996.84</v>
      </c>
      <c r="Z74" s="9">
        <f t="shared" si="7"/>
        <v>27269693578.8</v>
      </c>
      <c r="AA74" s="9">
        <f t="shared" si="8"/>
        <v>-1864728581.96</v>
      </c>
      <c r="AB74" s="10">
        <f>C74/(1+0.13)/VLOOKUP(A74,[1]选股结果!$A$2:$AX$3002,3,FALSE)</f>
        <v>0.756724356376754</v>
      </c>
      <c r="AC74" s="10">
        <f>(P74/(1+0.1)+W74)/(VLOOKUP(A74,[1]选股结果!$A$2:$AX$3002,7,FALSE)+VLOOKUP(A74,[1]选股结果!$A$2:$AX$3002,15,FALSE)+VLOOKUP(A74,[1]选股结果!$A$2:$AX$3002,16,FALSE)+VLOOKUP(A74,[1]选股结果!$A$2:$AX$3002,17,FALSE)+VLOOKUP(A74,[1]选股结果!$A$2:$AX$3002,18,FALSE))</f>
        <v>0.882910093074441</v>
      </c>
      <c r="AD74" s="13"/>
      <c r="AE74" s="10">
        <f>AA74/VLOOKUP(A74,[1]选股结果!$A$2:$AX$3002,35,FALSE)</f>
        <v>-4.51033766181215</v>
      </c>
      <c r="AF74" s="9">
        <f>(VLOOKUP(A74,[1]选股结果!$A$2:$AX$3002,7,FALSE)+VLOOKUP(A74,[1]选股结果!$A$2:$AX$3002,15,FALSE)+VLOOKUP(A74,[1]选股结果!$A$2:$AX$3002,16,FALSE)+VLOOKUP(A74,[1]选股结果!$A$2:$AX$3002,17,FALSE)+VLOOKUP(A74,[1]选股结果!$A$2:$AX$3002,18,FALSE))-(P74/(1+0.13)+W74)</f>
        <v>3719336001.14832</v>
      </c>
      <c r="AG74" s="9">
        <f t="shared" si="9"/>
        <v>-5584064583.10832</v>
      </c>
    </row>
    <row r="75" spans="1:33">
      <c r="A75" s="5" t="s">
        <v>179</v>
      </c>
      <c r="B75" s="5" t="s">
        <v>180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708690370.72</v>
      </c>
      <c r="O75" s="6">
        <v>122212362.92</v>
      </c>
      <c r="P75" s="6">
        <v>91884200565.64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996239315.93</v>
      </c>
      <c r="X75" s="6">
        <v>974909887.67</v>
      </c>
      <c r="Y75" s="9">
        <f t="shared" si="6"/>
        <v>94780324247.2</v>
      </c>
      <c r="Z75" s="9">
        <f t="shared" si="7"/>
        <v>93855349769.24</v>
      </c>
      <c r="AA75" s="9">
        <f t="shared" si="8"/>
        <v>924974477.960007</v>
      </c>
      <c r="AB75" s="10">
        <f>C75/(1+0.13)/VLOOKUP(A75,[1]选股结果!$A$2:$AX$3002,3,FALSE)</f>
        <v>0.97392931434195</v>
      </c>
      <c r="AC75" s="10">
        <f>(P75/(1+0.1)+W75)/(VLOOKUP(A75,[1]选股结果!$A$2:$AX$3002,7,FALSE)+VLOOKUP(A75,[1]选股结果!$A$2:$AX$3002,15,FALSE)+VLOOKUP(A75,[1]选股结果!$A$2:$AX$3002,16,FALSE)+VLOOKUP(A75,[1]选股结果!$A$2:$AX$3002,17,FALSE)+VLOOKUP(A75,[1]选股结果!$A$2:$AX$3002,18,FALSE))</f>
        <v>0.996595441304113</v>
      </c>
      <c r="AD75" s="13"/>
      <c r="AE75" s="10">
        <f>AA75/VLOOKUP(A75,[1]选股结果!$A$2:$AX$3002,35,FALSE)</f>
        <v>52.1048831604527</v>
      </c>
      <c r="AF75" s="9">
        <f>(VLOOKUP(A75,[1]选股结果!$A$2:$AX$3002,7,FALSE)+VLOOKUP(A75,[1]选股结果!$A$2:$AX$3002,15,FALSE)+VLOOKUP(A75,[1]选股结果!$A$2:$AX$3002,16,FALSE)+VLOOKUP(A75,[1]选股结果!$A$2:$AX$3002,17,FALSE)+VLOOKUP(A75,[1]选股结果!$A$2:$AX$3002,18,FALSE))-(P75/(1+0.13)+W75)</f>
        <v>2506400959.23001</v>
      </c>
      <c r="AG75" s="9">
        <f t="shared" si="9"/>
        <v>-1581426481.27</v>
      </c>
    </row>
    <row r="76" spans="1:33">
      <c r="A76" s="5" t="s">
        <v>181</v>
      </c>
      <c r="B76" s="5" t="s">
        <v>182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1684772491.92</v>
      </c>
      <c r="O76" s="6">
        <v>210363379.41</v>
      </c>
      <c r="P76" s="6">
        <v>6461680044.8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7048814419.07</v>
      </c>
      <c r="X76" s="6">
        <v>197554078.58</v>
      </c>
      <c r="Y76" s="9">
        <f t="shared" si="6"/>
        <v>17495497960.19</v>
      </c>
      <c r="Z76" s="9">
        <f t="shared" si="7"/>
        <v>13708048542.45</v>
      </c>
      <c r="AA76" s="9">
        <f t="shared" si="8"/>
        <v>3787449417.74</v>
      </c>
      <c r="AB76" s="10">
        <f>C76/(1+0.13)/VLOOKUP(A76,[1]选股结果!$A$2:$AX$3002,3,FALSE)</f>
        <v>0.883418916217718</v>
      </c>
      <c r="AC76" s="10">
        <f>(P76/(1+0.1)+W76)/(VLOOKUP(A76,[1]选股结果!$A$2:$AX$3002,7,FALSE)+VLOOKUP(A76,[1]选股结果!$A$2:$AX$3002,15,FALSE)+VLOOKUP(A76,[1]选股结果!$A$2:$AX$3002,16,FALSE)+VLOOKUP(A76,[1]选股结果!$A$2:$AX$3002,17,FALSE)+VLOOKUP(A76,[1]选股结果!$A$2:$AX$3002,18,FALSE))</f>
        <v>0.812507154128391</v>
      </c>
      <c r="AD76" s="13"/>
      <c r="AE76" s="10">
        <f>AA76/VLOOKUP(A76,[1]选股结果!$A$2:$AX$3002,35,FALSE)</f>
        <v>6.40348091054892</v>
      </c>
      <c r="AF76" s="9">
        <f>(VLOOKUP(A76,[1]选股结果!$A$2:$AX$3002,7,FALSE)+VLOOKUP(A76,[1]选股结果!$A$2:$AX$3002,15,FALSE)+VLOOKUP(A76,[1]选股结果!$A$2:$AX$3002,16,FALSE)+VLOOKUP(A76,[1]选股结果!$A$2:$AX$3002,17,FALSE)+VLOOKUP(A76,[1]选股结果!$A$2:$AX$3002,18,FALSE))-(P76/(1+0.13)+W76)</f>
        <v>3138060308.73823</v>
      </c>
      <c r="AG76" s="9">
        <f t="shared" si="9"/>
        <v>649389109.00177</v>
      </c>
    </row>
    <row r="77" spans="1:33">
      <c r="A77" s="5" t="s">
        <v>183</v>
      </c>
      <c r="B77" s="5" t="s">
        <v>184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1137401902.85</v>
      </c>
      <c r="O77" s="6">
        <v>143147341.37</v>
      </c>
      <c r="P77" s="6">
        <v>374873296.66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96737928.58</v>
      </c>
      <c r="X77" s="6">
        <v>211458057</v>
      </c>
      <c r="Y77" s="9">
        <f t="shared" si="6"/>
        <v>1521023065.1</v>
      </c>
      <c r="Z77" s="9">
        <f t="shared" si="7"/>
        <v>683069282.24</v>
      </c>
      <c r="AA77" s="9">
        <f t="shared" si="8"/>
        <v>837953782.86</v>
      </c>
      <c r="AB77" s="10">
        <f>C77/(1+0.13)/VLOOKUP(A77,[1]选股结果!$A$2:$AX$3002,3,FALSE)</f>
        <v>1.47674274020358</v>
      </c>
      <c r="AC77" s="10">
        <f>(P77/(1+0.1)+W77)/(VLOOKUP(A77,[1]选股结果!$A$2:$AX$3002,7,FALSE)+VLOOKUP(A77,[1]选股结果!$A$2:$AX$3002,15,FALSE)+VLOOKUP(A77,[1]选股结果!$A$2:$AX$3002,16,FALSE)+VLOOKUP(A77,[1]选股结果!$A$2:$AX$3002,17,FALSE)+VLOOKUP(A77,[1]选股结果!$A$2:$AX$3002,18,FALSE))</f>
        <v>0.726156689419752</v>
      </c>
      <c r="AD77" s="13"/>
      <c r="AE77" s="10">
        <f>AA77/VLOOKUP(A77,[1]选股结果!$A$2:$AX$3002,35,FALSE)</f>
        <v>4.33102234461417</v>
      </c>
      <c r="AF77" s="9">
        <f>(VLOOKUP(A77,[1]选股结果!$A$2:$AX$3002,7,FALSE)+VLOOKUP(A77,[1]选股结果!$A$2:$AX$3002,15,FALSE)+VLOOKUP(A77,[1]选股结果!$A$2:$AX$3002,16,FALSE)+VLOOKUP(A77,[1]选股结果!$A$2:$AX$3002,17,FALSE)+VLOOKUP(A77,[1]选股结果!$A$2:$AX$3002,18,FALSE))-(P77/(1+0.13)+W77)</f>
        <v>174046678.819911</v>
      </c>
      <c r="AG77" s="9">
        <f t="shared" si="9"/>
        <v>663907104.040089</v>
      </c>
    </row>
    <row r="78" spans="1:33">
      <c r="A78" s="5" t="s">
        <v>185</v>
      </c>
      <c r="B78" s="5" t="s">
        <v>186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19725145.83</v>
      </c>
      <c r="O78" s="6">
        <v>128451714.39</v>
      </c>
      <c r="P78" s="6">
        <v>527469088.56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122280677.58</v>
      </c>
      <c r="X78" s="6">
        <v>45930953.36</v>
      </c>
      <c r="Y78" s="9">
        <f t="shared" si="6"/>
        <v>804348910.59</v>
      </c>
      <c r="Z78" s="9">
        <f t="shared" si="7"/>
        <v>695680719.5</v>
      </c>
      <c r="AA78" s="9">
        <f t="shared" si="8"/>
        <v>108668191.09</v>
      </c>
      <c r="AB78" s="10">
        <f>C78/(1+0.13)/VLOOKUP(A78,[1]选股结果!$A$2:$AX$3002,3,FALSE)</f>
        <v>1.01525325073791</v>
      </c>
      <c r="AC78" s="10">
        <f>(P78/(1+0.1)+W78)/(VLOOKUP(A78,[1]选股结果!$A$2:$AX$3002,7,FALSE)+VLOOKUP(A78,[1]选股结果!$A$2:$AX$3002,15,FALSE)+VLOOKUP(A78,[1]选股结果!$A$2:$AX$3002,16,FALSE)+VLOOKUP(A78,[1]选股结果!$A$2:$AX$3002,17,FALSE)+VLOOKUP(A78,[1]选股结果!$A$2:$AX$3002,18,FALSE))</f>
        <v>0.896105127391248</v>
      </c>
      <c r="AD78" s="13"/>
      <c r="AE78" s="10">
        <f>AA78/VLOOKUP(A78,[1]选股结果!$A$2:$AX$3002,35,FALSE)</f>
        <v>-1.96832675848362</v>
      </c>
      <c r="AF78" s="9">
        <f>(VLOOKUP(A78,[1]选股结果!$A$2:$AX$3002,7,FALSE)+VLOOKUP(A78,[1]选股结果!$A$2:$AX$3002,15,FALSE)+VLOOKUP(A78,[1]选股结果!$A$2:$AX$3002,16,FALSE)+VLOOKUP(A78,[1]选股结果!$A$2:$AX$3002,17,FALSE)+VLOOKUP(A78,[1]选股结果!$A$2:$AX$3002,18,FALSE))-(P78/(1+0.13)+W78)</f>
        <v>82503311.1646017</v>
      </c>
      <c r="AG78" s="9">
        <f t="shared" si="9"/>
        <v>26164879.9253983</v>
      </c>
    </row>
    <row r="79" spans="1:33">
      <c r="A79" s="5" t="s">
        <v>187</v>
      </c>
      <c r="B79" s="5" t="s">
        <v>188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47315277.68</v>
      </c>
      <c r="O79" s="6">
        <v>79022380.95</v>
      </c>
      <c r="P79" s="6">
        <v>2989255879.34</v>
      </c>
      <c r="Q79" s="6">
        <v>399200000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46021169.52</v>
      </c>
      <c r="X79" s="6">
        <v>142466266.98</v>
      </c>
      <c r="Y79" s="9">
        <f t="shared" si="6"/>
        <v>3331641985.66</v>
      </c>
      <c r="Z79" s="9">
        <f t="shared" si="7"/>
        <v>3576943315.84</v>
      </c>
      <c r="AA79" s="9">
        <f t="shared" si="8"/>
        <v>-245301330.18</v>
      </c>
      <c r="AB79" s="10">
        <f>C79/(1+0.13)/VLOOKUP(A79,[1]选股结果!$A$2:$AX$3002,3,FALSE)</f>
        <v>0.9974760039984</v>
      </c>
      <c r="AC79" s="10">
        <f>(P79/(1+0.1)+W79)/(VLOOKUP(A79,[1]选股结果!$A$2:$AX$3002,7,FALSE)+VLOOKUP(A79,[1]选股结果!$A$2:$AX$3002,15,FALSE)+VLOOKUP(A79,[1]选股结果!$A$2:$AX$3002,16,FALSE)+VLOOKUP(A79,[1]选股结果!$A$2:$AX$3002,17,FALSE)+VLOOKUP(A79,[1]选股结果!$A$2:$AX$3002,18,FALSE))</f>
        <v>0.99472142297556</v>
      </c>
      <c r="AD79" s="13"/>
      <c r="AE79" s="10">
        <f>AA79/VLOOKUP(A79,[1]选股结果!$A$2:$AX$3002,35,FALSE)</f>
        <v>0.729022196040318</v>
      </c>
      <c r="AF79" s="9">
        <f>(VLOOKUP(A79,[1]选股结果!$A$2:$AX$3002,7,FALSE)+VLOOKUP(A79,[1]选股结果!$A$2:$AX$3002,15,FALSE)+VLOOKUP(A79,[1]选股结果!$A$2:$AX$3002,16,FALSE)+VLOOKUP(A79,[1]选股结果!$A$2:$AX$3002,17,FALSE)+VLOOKUP(A79,[1]选股结果!$A$2:$AX$3002,18,FALSE))-(P79/(1+0.13)+W79)</f>
        <v>86811056.9533629</v>
      </c>
      <c r="AG79" s="9">
        <f t="shared" si="9"/>
        <v>-332112387.133363</v>
      </c>
    </row>
    <row r="80" spans="1:33">
      <c r="A80" s="5" t="s">
        <v>189</v>
      </c>
      <c r="B80" s="5" t="s">
        <v>190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3769133000</v>
      </c>
      <c r="O80" s="6">
        <v>4675839000</v>
      </c>
      <c r="P80" s="6">
        <v>88389141000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8752290000</v>
      </c>
      <c r="X80" s="6">
        <v>3457124000</v>
      </c>
      <c r="Y80" s="9">
        <f t="shared" si="6"/>
        <v>115350503000</v>
      </c>
      <c r="Z80" s="9">
        <f t="shared" si="7"/>
        <v>100598555000</v>
      </c>
      <c r="AA80" s="9">
        <f t="shared" si="8"/>
        <v>14751948000</v>
      </c>
      <c r="AB80" s="10">
        <f>C80/(1+0.13)/VLOOKUP(A80,[1]选股结果!$A$2:$AX$3002,3,FALSE)</f>
        <v>0.828317606087993</v>
      </c>
      <c r="AC80" s="10">
        <f>(P80/(1+0.1)+W80)/(VLOOKUP(A80,[1]选股结果!$A$2:$AX$3002,7,FALSE)+VLOOKUP(A80,[1]选股结果!$A$2:$AX$3002,15,FALSE)+VLOOKUP(A80,[1]选股结果!$A$2:$AX$3002,16,FALSE)+VLOOKUP(A80,[1]选股结果!$A$2:$AX$3002,17,FALSE)+VLOOKUP(A80,[1]选股结果!$A$2:$AX$3002,18,FALSE))</f>
        <v>0.852090428301496</v>
      </c>
      <c r="AD80" s="13"/>
      <c r="AE80" s="10">
        <f>AA80/VLOOKUP(A80,[1]选股结果!$A$2:$AX$3002,35,FALSE)</f>
        <v>1.53976660638189</v>
      </c>
      <c r="AF80" s="9">
        <f>(VLOOKUP(A80,[1]选股结果!$A$2:$AX$3002,7,FALSE)+VLOOKUP(A80,[1]选股结果!$A$2:$AX$3002,15,FALSE)+VLOOKUP(A80,[1]选股结果!$A$2:$AX$3002,16,FALSE)+VLOOKUP(A80,[1]选股结果!$A$2:$AX$3002,17,FALSE)+VLOOKUP(A80,[1]选股结果!$A$2:$AX$3002,18,FALSE))-(P80/(1+0.13)+W80)</f>
        <v>17600703238.938</v>
      </c>
      <c r="AG80" s="9">
        <f t="shared" si="9"/>
        <v>-2848755238.93805</v>
      </c>
    </row>
    <row r="81" spans="1:33">
      <c r="A81" s="5" t="s">
        <v>191</v>
      </c>
      <c r="B81" s="5" t="s">
        <v>192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46464179.48</v>
      </c>
      <c r="O81" s="6">
        <v>33288035.8</v>
      </c>
      <c r="P81" s="6">
        <v>2396263140.74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74995181.77</v>
      </c>
      <c r="X81" s="6">
        <v>175243462.37</v>
      </c>
      <c r="Y81" s="9">
        <f t="shared" si="6"/>
        <v>2991442121.73</v>
      </c>
      <c r="Z81" s="9">
        <f t="shared" si="7"/>
        <v>2646501784.88</v>
      </c>
      <c r="AA81" s="9">
        <f t="shared" si="8"/>
        <v>344940336.85</v>
      </c>
      <c r="AB81" s="10">
        <f>C81/(1+0.13)/VLOOKUP(A81,[1]选股结果!$A$2:$AX$3002,3,FALSE)</f>
        <v>0.929654963924569</v>
      </c>
      <c r="AC81" s="10">
        <f>(P81/(1+0.1)+W81)/(VLOOKUP(A81,[1]选股结果!$A$2:$AX$3002,7,FALSE)+VLOOKUP(A81,[1]选股结果!$A$2:$AX$3002,15,FALSE)+VLOOKUP(A81,[1]选股结果!$A$2:$AX$3002,16,FALSE)+VLOOKUP(A81,[1]选股结果!$A$2:$AX$3002,17,FALSE)+VLOOKUP(A81,[1]选股结果!$A$2:$AX$3002,18,FALSE))</f>
        <v>0.889601572141597</v>
      </c>
      <c r="AD81" s="13"/>
      <c r="AE81" s="10">
        <f>AA81/VLOOKUP(A81,[1]选股结果!$A$2:$AX$3002,35,FALSE)</f>
        <v>-1.76788985833602</v>
      </c>
      <c r="AF81" s="9">
        <f>(VLOOKUP(A81,[1]选股结果!$A$2:$AX$3002,7,FALSE)+VLOOKUP(A81,[1]选股结果!$A$2:$AX$3002,15,FALSE)+VLOOKUP(A81,[1]选股结果!$A$2:$AX$3002,16,FALSE)+VLOOKUP(A81,[1]选股结果!$A$2:$AX$3002,17,FALSE)+VLOOKUP(A81,[1]选股结果!$A$2:$AX$3002,18,FALSE))-(P81/(1+0.13)+W81)</f>
        <v>337480284.19761</v>
      </c>
      <c r="AG81" s="9">
        <f t="shared" si="9"/>
        <v>7460052.65238965</v>
      </c>
    </row>
    <row r="82" spans="1:33">
      <c r="A82" s="5" t="s">
        <v>193</v>
      </c>
      <c r="B82" s="5" t="s">
        <v>194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1807445324.11</v>
      </c>
      <c r="O82" s="6">
        <v>161216420.18</v>
      </c>
      <c r="P82" s="6">
        <v>4374189437.36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417648013.19</v>
      </c>
      <c r="X82" s="6">
        <v>715662849.23</v>
      </c>
      <c r="Y82" s="9">
        <f t="shared" si="6"/>
        <v>7044502577.4</v>
      </c>
      <c r="Z82" s="9">
        <f t="shared" si="7"/>
        <v>5507500299.78</v>
      </c>
      <c r="AA82" s="9">
        <f t="shared" si="8"/>
        <v>1537002277.62</v>
      </c>
      <c r="AB82" s="10">
        <f>C82/(1+0.13)/VLOOKUP(A82,[1]选股结果!$A$2:$AX$3002,3,FALSE)</f>
        <v>1.01488177691558</v>
      </c>
      <c r="AC82" s="10">
        <f>(P82/(1+0.1)+W82)/(VLOOKUP(A82,[1]选股结果!$A$2:$AX$3002,7,FALSE)+VLOOKUP(A82,[1]选股结果!$A$2:$AX$3002,15,FALSE)+VLOOKUP(A82,[1]选股结果!$A$2:$AX$3002,16,FALSE)+VLOOKUP(A82,[1]选股结果!$A$2:$AX$3002,17,FALSE)+VLOOKUP(A82,[1]选股结果!$A$2:$AX$3002,18,FALSE))</f>
        <v>0.816005063536922</v>
      </c>
      <c r="AD82" s="13"/>
      <c r="AE82" s="10">
        <f>AA82/VLOOKUP(A82,[1]选股结果!$A$2:$AX$3002,35,FALSE)</f>
        <v>7.19040313719801</v>
      </c>
      <c r="AF82" s="9">
        <f>(VLOOKUP(A82,[1]选股结果!$A$2:$AX$3002,7,FALSE)+VLOOKUP(A82,[1]选股结果!$A$2:$AX$3002,15,FALSE)+VLOOKUP(A82,[1]选股结果!$A$2:$AX$3002,16,FALSE)+VLOOKUP(A82,[1]选股结果!$A$2:$AX$3002,17,FALSE)+VLOOKUP(A82,[1]选股结果!$A$2:$AX$3002,18,FALSE))-(P82/(1+0.13)+W82)</f>
        <v>1096383714.09159</v>
      </c>
      <c r="AG82" s="9">
        <f t="shared" si="9"/>
        <v>440618563.528407</v>
      </c>
    </row>
    <row r="83" spans="1:33">
      <c r="A83" s="5" t="s">
        <v>195</v>
      </c>
      <c r="B83" s="5" t="s">
        <v>196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49537771.43</v>
      </c>
      <c r="O83" s="6">
        <v>72639079.51</v>
      </c>
      <c r="P83" s="6">
        <v>1386893620.51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189814822.46</v>
      </c>
      <c r="X83" s="6">
        <v>189107313.26</v>
      </c>
      <c r="Y83" s="9">
        <f t="shared" si="6"/>
        <v>1738745584.23</v>
      </c>
      <c r="Z83" s="9">
        <f t="shared" si="7"/>
        <v>1765815756.23</v>
      </c>
      <c r="AA83" s="9">
        <f t="shared" si="8"/>
        <v>-27070172</v>
      </c>
      <c r="AB83" s="10">
        <f>C83/(1+0.13)/VLOOKUP(A83,[1]选股结果!$A$2:$AX$3002,3,FALSE)</f>
        <v>0.881684334187888</v>
      </c>
      <c r="AC83" s="10">
        <f>(P83/(1+0.1)+W83)/(VLOOKUP(A83,[1]选股结果!$A$2:$AX$3002,7,FALSE)+VLOOKUP(A83,[1]选股结果!$A$2:$AX$3002,15,FALSE)+VLOOKUP(A83,[1]选股结果!$A$2:$AX$3002,16,FALSE)+VLOOKUP(A83,[1]选股结果!$A$2:$AX$3002,17,FALSE)+VLOOKUP(A83,[1]选股结果!$A$2:$AX$3002,18,FALSE))</f>
        <v>0.924470008309526</v>
      </c>
      <c r="AD83" s="13"/>
      <c r="AE83" s="10">
        <f>AA83/VLOOKUP(A83,[1]选股结果!$A$2:$AX$3002,35,FALSE)</f>
        <v>-0.275132903014005</v>
      </c>
      <c r="AF83" s="9">
        <f>(VLOOKUP(A83,[1]选股结果!$A$2:$AX$3002,7,FALSE)+VLOOKUP(A83,[1]选股结果!$A$2:$AX$3002,15,FALSE)+VLOOKUP(A83,[1]选股结果!$A$2:$AX$3002,16,FALSE)+VLOOKUP(A83,[1]选股结果!$A$2:$AX$3002,17,FALSE)+VLOOKUP(A83,[1]选股结果!$A$2:$AX$3002,18,FALSE))-(P83/(1+0.13)+W83)</f>
        <v>151990380.513009</v>
      </c>
      <c r="AG83" s="9">
        <f t="shared" si="9"/>
        <v>-179060552.513009</v>
      </c>
    </row>
    <row r="84" spans="1:33">
      <c r="A84" s="5" t="s">
        <v>197</v>
      </c>
      <c r="B84" s="5" t="s">
        <v>198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>
        <v>1387951164.74</v>
      </c>
      <c r="L84" s="6">
        <v>-979494641.46</v>
      </c>
      <c r="M84" s="6">
        <v>0</v>
      </c>
      <c r="N84" s="6">
        <v>969320574.72</v>
      </c>
      <c r="O84" s="6">
        <v>6576294738.5</v>
      </c>
      <c r="P84" s="6">
        <v>510703864.5</v>
      </c>
      <c r="Q84" s="6">
        <v>-741262654.37</v>
      </c>
      <c r="R84" s="6">
        <v>0</v>
      </c>
      <c r="S84" s="6">
        <v>2366771911.22</v>
      </c>
      <c r="T84" s="6">
        <v>0</v>
      </c>
      <c r="U84" s="6">
        <v>1012782767.85</v>
      </c>
      <c r="V84" s="6">
        <v>0</v>
      </c>
      <c r="W84" s="6">
        <v>2418765319.13</v>
      </c>
      <c r="X84" s="6">
        <v>7314516275.05</v>
      </c>
      <c r="Y84" s="9">
        <f t="shared" si="6"/>
        <v>18177360253.79</v>
      </c>
      <c r="Z84" s="9">
        <f t="shared" si="7"/>
        <v>12882277483.38</v>
      </c>
      <c r="AA84" s="9">
        <f t="shared" si="8"/>
        <v>5295082770.41</v>
      </c>
      <c r="AB84" s="10">
        <f>C84/(1+0.13)/VLOOKUP(A84,[1]选股结果!$A$2:$AX$3002,3,FALSE)</f>
        <v>0.523387608601849</v>
      </c>
      <c r="AC84" s="10">
        <f>(P84/(1+0.1)+W84)/(VLOOKUP(A84,[1]选股结果!$A$2:$AX$3002,7,FALSE)+VLOOKUP(A84,[1]选股结果!$A$2:$AX$3002,15,FALSE)+VLOOKUP(A84,[1]选股结果!$A$2:$AX$3002,16,FALSE)+VLOOKUP(A84,[1]选股结果!$A$2:$AX$3002,17,FALSE)+VLOOKUP(A84,[1]选股结果!$A$2:$AX$3002,18,FALSE))</f>
        <v>0.391768536250412</v>
      </c>
      <c r="AD84" s="13"/>
      <c r="AE84" s="10">
        <f>AA84/VLOOKUP(A84,[1]选股结果!$A$2:$AX$3002,35,FALSE)</f>
        <v>-0.862800782043088</v>
      </c>
      <c r="AF84" s="9">
        <f>(VLOOKUP(A84,[1]选股结果!$A$2:$AX$3002,7,FALSE)+VLOOKUP(A84,[1]选股结果!$A$2:$AX$3002,15,FALSE)+VLOOKUP(A84,[1]选股结果!$A$2:$AX$3002,16,FALSE)+VLOOKUP(A84,[1]选股结果!$A$2:$AX$3002,17,FALSE)+VLOOKUP(A84,[1]选股结果!$A$2:$AX$3002,18,FALSE))-(P84/(1+0.13)+W84)</f>
        <v>4488327499.38363</v>
      </c>
      <c r="AG84" s="9">
        <f t="shared" si="9"/>
        <v>806755271.026372</v>
      </c>
    </row>
    <row r="85" spans="1:33">
      <c r="A85" s="5" t="s">
        <v>199</v>
      </c>
      <c r="B85" s="5" t="s">
        <v>200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1105016445.13</v>
      </c>
      <c r="O85" s="6">
        <v>73563605.99</v>
      </c>
      <c r="P85" s="6">
        <v>1362815422.23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232235134.04</v>
      </c>
      <c r="X85" s="6">
        <v>1617484904.79</v>
      </c>
      <c r="Y85" s="9">
        <f t="shared" si="6"/>
        <v>5000385697.5</v>
      </c>
      <c r="Z85" s="9">
        <f t="shared" si="7"/>
        <v>3212535461.06</v>
      </c>
      <c r="AA85" s="9">
        <f t="shared" si="8"/>
        <v>1787850236.44</v>
      </c>
      <c r="AB85" s="10">
        <f>C85/(1+0.13)/VLOOKUP(A85,[1]选股结果!$A$2:$AX$3002,3,FALSE)</f>
        <v>1.51375561674285</v>
      </c>
      <c r="AC85" s="10">
        <f>(P85/(1+0.1)+W85)/(VLOOKUP(A85,[1]选股结果!$A$2:$AX$3002,7,FALSE)+VLOOKUP(A85,[1]选股结果!$A$2:$AX$3002,15,FALSE)+VLOOKUP(A85,[1]选股结果!$A$2:$AX$3002,16,FALSE)+VLOOKUP(A85,[1]选股结果!$A$2:$AX$3002,17,FALSE)+VLOOKUP(A85,[1]选股结果!$A$2:$AX$3002,18,FALSE))</f>
        <v>0.651773445994888</v>
      </c>
      <c r="AD85" s="13"/>
      <c r="AE85" s="10">
        <f>AA85/VLOOKUP(A85,[1]选股结果!$A$2:$AX$3002,35,FALSE)</f>
        <v>4.67762507876751</v>
      </c>
      <c r="AF85" s="9">
        <f>(VLOOKUP(A85,[1]选股结果!$A$2:$AX$3002,7,FALSE)+VLOOKUP(A85,[1]选股结果!$A$2:$AX$3002,15,FALSE)+VLOOKUP(A85,[1]选股结果!$A$2:$AX$3002,16,FALSE)+VLOOKUP(A85,[1]选股结果!$A$2:$AX$3002,17,FALSE)+VLOOKUP(A85,[1]选股结果!$A$2:$AX$3002,18,FALSE))-(P85/(1+0.13)+W85)</f>
        <v>818895503.893805</v>
      </c>
      <c r="AG85" s="9">
        <f t="shared" si="9"/>
        <v>968954732.546195</v>
      </c>
    </row>
    <row r="86" spans="1:33">
      <c r="A86" s="5" t="s">
        <v>201</v>
      </c>
      <c r="B86" s="5" t="s">
        <v>202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173181591.81</v>
      </c>
      <c r="O86" s="6">
        <v>198651606.69</v>
      </c>
      <c r="P86" s="6">
        <v>12402929600.47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954478973.81</v>
      </c>
      <c r="X86" s="6">
        <v>244754960.82</v>
      </c>
      <c r="Y86" s="9">
        <f t="shared" si="6"/>
        <v>13539683354.47</v>
      </c>
      <c r="Z86" s="9">
        <f t="shared" si="7"/>
        <v>13602163535.1</v>
      </c>
      <c r="AA86" s="9">
        <f t="shared" si="8"/>
        <v>-62480180.6299973</v>
      </c>
      <c r="AB86" s="10">
        <f>C86/(1+0.13)/VLOOKUP(A86,[1]选股结果!$A$2:$AX$3002,3,FALSE)</f>
        <v>0.935362130353431</v>
      </c>
      <c r="AC86" s="10">
        <f>(P86/(1+0.1)+W86)/(VLOOKUP(A86,[1]选股结果!$A$2:$AX$3002,7,FALSE)+VLOOKUP(A86,[1]选股结果!$A$2:$AX$3002,15,FALSE)+VLOOKUP(A86,[1]选股结果!$A$2:$AX$3002,16,FALSE)+VLOOKUP(A86,[1]选股结果!$A$2:$AX$3002,17,FALSE)+VLOOKUP(A86,[1]选股结果!$A$2:$AX$3002,18,FALSE))</f>
        <v>1.01582998759507</v>
      </c>
      <c r="AD86" s="13"/>
      <c r="AE86" s="10">
        <f>AA86/VLOOKUP(A86,[1]选股结果!$A$2:$AX$3002,35,FALSE)</f>
        <v>-0.133881516674042</v>
      </c>
      <c r="AF86" s="9">
        <f>(VLOOKUP(A86,[1]选股结果!$A$2:$AX$3002,7,FALSE)+VLOOKUP(A86,[1]选股结果!$A$2:$AX$3002,15,FALSE)+VLOOKUP(A86,[1]选股结果!$A$2:$AX$3002,16,FALSE)+VLOOKUP(A86,[1]选股结果!$A$2:$AX$3002,17,FALSE)+VLOOKUP(A86,[1]选股结果!$A$2:$AX$3002,18,FALSE))-(P86/(1+0.13)+W86)</f>
        <v>108764876.018763</v>
      </c>
      <c r="AG86" s="9">
        <f t="shared" si="9"/>
        <v>-171245056.64876</v>
      </c>
    </row>
    <row r="87" spans="1:33">
      <c r="A87" s="5" t="s">
        <v>203</v>
      </c>
      <c r="B87" s="5" t="s">
        <v>204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990602695.5</v>
      </c>
      <c r="O87" s="6">
        <v>930003013.41</v>
      </c>
      <c r="P87" s="6">
        <v>18126532362.98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2755861340.4</v>
      </c>
      <c r="X87" s="6">
        <v>880754858.16</v>
      </c>
      <c r="Y87" s="9">
        <f t="shared" si="6"/>
        <v>25961244056.05</v>
      </c>
      <c r="Z87" s="9">
        <f t="shared" si="7"/>
        <v>21763148561.54</v>
      </c>
      <c r="AA87" s="9">
        <f t="shared" si="8"/>
        <v>4198095494.51</v>
      </c>
      <c r="AB87" s="10">
        <f>C87/(1+0.13)/VLOOKUP(A87,[1]选股结果!$A$2:$AX$3002,3,FALSE)</f>
        <v>0.92443808424422</v>
      </c>
      <c r="AC87" s="10">
        <f>(P87/(1+0.1)+W87)/(VLOOKUP(A87,[1]选股结果!$A$2:$AX$3002,7,FALSE)+VLOOKUP(A87,[1]选股结果!$A$2:$AX$3002,15,FALSE)+VLOOKUP(A87,[1]选股结果!$A$2:$AX$3002,16,FALSE)+VLOOKUP(A87,[1]选股结果!$A$2:$AX$3002,17,FALSE)+VLOOKUP(A87,[1]选股结果!$A$2:$AX$3002,18,FALSE))</f>
        <v>0.865401863174299</v>
      </c>
      <c r="AD87" s="13"/>
      <c r="AE87" s="10">
        <f>AA87/VLOOKUP(A87,[1]选股结果!$A$2:$AX$3002,35,FALSE)</f>
        <v>5.55153490841921</v>
      </c>
      <c r="AF87" s="9">
        <f>(VLOOKUP(A87,[1]选股结果!$A$2:$AX$3002,7,FALSE)+VLOOKUP(A87,[1]选股结果!$A$2:$AX$3002,15,FALSE)+VLOOKUP(A87,[1]选股结果!$A$2:$AX$3002,16,FALSE)+VLOOKUP(A87,[1]选股结果!$A$2:$AX$3002,17,FALSE)+VLOOKUP(A87,[1]选股结果!$A$2:$AX$3002,18,FALSE))-(P87/(1+0.13)+W87)</f>
        <v>3429081271.08681</v>
      </c>
      <c r="AG87" s="9">
        <f t="shared" si="9"/>
        <v>769014223.423189</v>
      </c>
    </row>
    <row r="88" spans="1:33">
      <c r="A88" s="5" t="s">
        <v>205</v>
      </c>
      <c r="B88" s="5" t="s">
        <v>206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464021370.51</v>
      </c>
      <c r="O88" s="6">
        <v>125951280.14</v>
      </c>
      <c r="P88" s="6">
        <v>1944909082.93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284134957.35</v>
      </c>
      <c r="X88" s="6">
        <v>324283989.55</v>
      </c>
      <c r="Y88" s="9">
        <f t="shared" si="6"/>
        <v>2506652347.08</v>
      </c>
      <c r="Z88" s="9">
        <f t="shared" si="7"/>
        <v>2553328029.83</v>
      </c>
      <c r="AA88" s="9">
        <f t="shared" si="8"/>
        <v>-46675682.7500005</v>
      </c>
      <c r="AB88" s="10">
        <f>C88/(1+0.13)/VLOOKUP(A88,[1]选股结果!$A$2:$AX$3002,3,FALSE)</f>
        <v>0.86340209163055</v>
      </c>
      <c r="AC88" s="10">
        <f>(P88/(1+0.1)+W88)/(VLOOKUP(A88,[1]选股结果!$A$2:$AX$3002,7,FALSE)+VLOOKUP(A88,[1]选股结果!$A$2:$AX$3002,15,FALSE)+VLOOKUP(A88,[1]选股结果!$A$2:$AX$3002,16,FALSE)+VLOOKUP(A88,[1]选股结果!$A$2:$AX$3002,17,FALSE)+VLOOKUP(A88,[1]选股结果!$A$2:$AX$3002,18,FALSE))</f>
        <v>0.93723156628134</v>
      </c>
      <c r="AD88" s="13"/>
      <c r="AE88" s="10">
        <f>AA88/VLOOKUP(A88,[1]选股结果!$A$2:$AX$3002,35,FALSE)</f>
        <v>-0.268201162204591</v>
      </c>
      <c r="AF88" s="9">
        <f>(VLOOKUP(A88,[1]选股结果!$A$2:$AX$3002,7,FALSE)+VLOOKUP(A88,[1]选股结果!$A$2:$AX$3002,15,FALSE)+VLOOKUP(A88,[1]选股结果!$A$2:$AX$3002,16,FALSE)+VLOOKUP(A88,[1]选股结果!$A$2:$AX$3002,17,FALSE)+VLOOKUP(A88,[1]选股结果!$A$2:$AX$3002,18,FALSE))-(P88/(1+0.13)+W88)</f>
        <v>184383262.670973</v>
      </c>
      <c r="AG88" s="9">
        <f t="shared" si="9"/>
        <v>-231058945.420973</v>
      </c>
    </row>
    <row r="89" spans="1:33">
      <c r="A89" s="5" t="s">
        <v>207</v>
      </c>
      <c r="B89" s="5" t="s">
        <v>208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49538575.51</v>
      </c>
      <c r="O89" s="6">
        <v>136577577.61</v>
      </c>
      <c r="P89" s="6">
        <v>98332553.84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86087791.96</v>
      </c>
      <c r="X89" s="6">
        <v>134067065.47</v>
      </c>
      <c r="Y89" s="9">
        <f t="shared" si="6"/>
        <v>690662240.37</v>
      </c>
      <c r="Z89" s="9">
        <f t="shared" si="7"/>
        <v>318487411.27</v>
      </c>
      <c r="AA89" s="9">
        <f t="shared" si="8"/>
        <v>372174829.1</v>
      </c>
      <c r="AB89" s="10">
        <f>C89/(1+0.13)/VLOOKUP(A89,[1]选股结果!$A$2:$AX$3002,3,FALSE)</f>
        <v>0.886720852067616</v>
      </c>
      <c r="AC89" s="10">
        <f>(P89/(1+0.1)+W89)/(VLOOKUP(A89,[1]选股结果!$A$2:$AX$3002,7,FALSE)+VLOOKUP(A89,[1]选股结果!$A$2:$AX$3002,15,FALSE)+VLOOKUP(A89,[1]选股结果!$A$2:$AX$3002,16,FALSE)+VLOOKUP(A89,[1]选股结果!$A$2:$AX$3002,17,FALSE)+VLOOKUP(A89,[1]选股结果!$A$2:$AX$3002,18,FALSE))</f>
        <v>0.709142501977048</v>
      </c>
      <c r="AD89" s="13"/>
      <c r="AE89" s="10">
        <f>AA89/VLOOKUP(A89,[1]选股结果!$A$2:$AX$3002,35,FALSE)</f>
        <v>-14.4069276027805</v>
      </c>
      <c r="AF89" s="9">
        <f>(VLOOKUP(A89,[1]选股结果!$A$2:$AX$3002,7,FALSE)+VLOOKUP(A89,[1]选股结果!$A$2:$AX$3002,15,FALSE)+VLOOKUP(A89,[1]选股结果!$A$2:$AX$3002,16,FALSE)+VLOOKUP(A89,[1]选股结果!$A$2:$AX$3002,17,FALSE)+VLOOKUP(A89,[1]选股结果!$A$2:$AX$3002,18,FALSE))-(P89/(1+0.13)+W89)</f>
        <v>74347481.4195575</v>
      </c>
      <c r="AG89" s="9">
        <f t="shared" si="9"/>
        <v>297827347.680442</v>
      </c>
    </row>
    <row r="90" spans="1:33">
      <c r="A90" s="5" t="s">
        <v>209</v>
      </c>
      <c r="B90" s="5" t="s">
        <v>210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170820448.32</v>
      </c>
      <c r="O90" s="6">
        <v>252313074.28</v>
      </c>
      <c r="P90" s="6">
        <v>404395514.37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512869166.75</v>
      </c>
      <c r="X90" s="6">
        <v>467423250.17</v>
      </c>
      <c r="Y90" s="9">
        <f t="shared" si="6"/>
        <v>1572744714.19</v>
      </c>
      <c r="Z90" s="9">
        <f t="shared" si="7"/>
        <v>1384687931.29</v>
      </c>
      <c r="AA90" s="9">
        <f t="shared" si="8"/>
        <v>188056782.9</v>
      </c>
      <c r="AB90" s="10">
        <f>C90/(1+0.13)/VLOOKUP(A90,[1]选股结果!$A$2:$AX$3002,3,FALSE)</f>
        <v>0.824352550082844</v>
      </c>
      <c r="AC90" s="10">
        <f>(P90/(1+0.1)+W90)/(VLOOKUP(A90,[1]选股结果!$A$2:$AX$3002,7,FALSE)+VLOOKUP(A90,[1]选股结果!$A$2:$AX$3002,15,FALSE)+VLOOKUP(A90,[1]选股结果!$A$2:$AX$3002,16,FALSE)+VLOOKUP(A90,[1]选股结果!$A$2:$AX$3002,17,FALSE)+VLOOKUP(A90,[1]选股结果!$A$2:$AX$3002,18,FALSE))</f>
        <v>0.72484562918182</v>
      </c>
      <c r="AD90" s="13"/>
      <c r="AE90" s="10">
        <f>AA90/VLOOKUP(A90,[1]选股结果!$A$2:$AX$3002,35,FALSE)</f>
        <v>2.33439370804497</v>
      </c>
      <c r="AF90" s="9">
        <f>(VLOOKUP(A90,[1]选股结果!$A$2:$AX$3002,7,FALSE)+VLOOKUP(A90,[1]选股结果!$A$2:$AX$3002,15,FALSE)+VLOOKUP(A90,[1]选股结果!$A$2:$AX$3002,16,FALSE)+VLOOKUP(A90,[1]选股结果!$A$2:$AX$3002,17,FALSE)+VLOOKUP(A90,[1]选股结果!$A$2:$AX$3002,18,FALSE))-(P90/(1+0.13)+W90)</f>
        <v>344002108.32938</v>
      </c>
      <c r="AG90" s="9">
        <f t="shared" si="9"/>
        <v>-155945325.42938</v>
      </c>
    </row>
    <row r="91" spans="1:33">
      <c r="A91" s="5" t="s">
        <v>211</v>
      </c>
      <c r="B91" s="5" t="s">
        <v>212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3224337009.65</v>
      </c>
      <c r="O91" s="6">
        <v>78300088.63</v>
      </c>
      <c r="P91" s="6">
        <v>24846206868.3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687725153.87</v>
      </c>
      <c r="X91" s="6">
        <v>940529619.92</v>
      </c>
      <c r="Y91" s="9">
        <f t="shared" si="6"/>
        <v>28727272720.25</v>
      </c>
      <c r="Z91" s="9">
        <f t="shared" si="7"/>
        <v>26474461642.09</v>
      </c>
      <c r="AA91" s="9">
        <f t="shared" si="8"/>
        <v>2252811078.16</v>
      </c>
      <c r="AB91" s="10">
        <f>C91/(1+0.13)/VLOOKUP(A91,[1]选股结果!$A$2:$AX$3002,3,FALSE)</f>
        <v>1.01932224272573</v>
      </c>
      <c r="AC91" s="10">
        <f>(P91/(1+0.1)+W91)/(VLOOKUP(A91,[1]选股结果!$A$2:$AX$3002,7,FALSE)+VLOOKUP(A91,[1]选股结果!$A$2:$AX$3002,15,FALSE)+VLOOKUP(A91,[1]选股结果!$A$2:$AX$3002,16,FALSE)+VLOOKUP(A91,[1]选股结果!$A$2:$AX$3002,17,FALSE)+VLOOKUP(A91,[1]选股结果!$A$2:$AX$3002,18,FALSE))</f>
        <v>0.989950964338899</v>
      </c>
      <c r="AD91" s="13"/>
      <c r="AE91" s="10">
        <f>AA91/VLOOKUP(A91,[1]选股结果!$A$2:$AX$3002,35,FALSE)</f>
        <v>4.10528209382197</v>
      </c>
      <c r="AF91" s="9">
        <f>(VLOOKUP(A91,[1]选股结果!$A$2:$AX$3002,7,FALSE)+VLOOKUP(A91,[1]选股结果!$A$2:$AX$3002,15,FALSE)+VLOOKUP(A91,[1]选股结果!$A$2:$AX$3002,16,FALSE)+VLOOKUP(A91,[1]选股结果!$A$2:$AX$3002,17,FALSE)+VLOOKUP(A91,[1]选股结果!$A$2:$AX$3002,18,FALSE))-(P91/(1+0.13)+W91)</f>
        <v>835934534.028942</v>
      </c>
      <c r="AG91" s="9">
        <f t="shared" si="9"/>
        <v>1416876544.13106</v>
      </c>
    </row>
    <row r="92" spans="1:33">
      <c r="A92" s="5" t="s">
        <v>213</v>
      </c>
      <c r="B92" s="5" t="s">
        <v>214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>
        <v>0</v>
      </c>
      <c r="L92" s="6">
        <v>-20357336.25</v>
      </c>
      <c r="M92" s="6">
        <v>0</v>
      </c>
      <c r="N92" s="6">
        <v>664165362.29</v>
      </c>
      <c r="O92" s="6">
        <v>277252068.33</v>
      </c>
      <c r="P92" s="6">
        <v>30728552980.55</v>
      </c>
      <c r="Q92" s="6">
        <v>0</v>
      </c>
      <c r="R92" s="6">
        <v>0</v>
      </c>
      <c r="S92" s="6">
        <v>0</v>
      </c>
      <c r="T92" s="6">
        <v>0</v>
      </c>
      <c r="U92" s="6">
        <v>17018325.42</v>
      </c>
      <c r="V92" s="6">
        <v>0</v>
      </c>
      <c r="W92" s="6">
        <v>1380241283.38</v>
      </c>
      <c r="X92" s="6">
        <v>336278047.96</v>
      </c>
      <c r="Y92" s="9">
        <f t="shared" si="6"/>
        <v>34236560508.94</v>
      </c>
      <c r="Z92" s="9">
        <f t="shared" si="7"/>
        <v>32462090637.31</v>
      </c>
      <c r="AA92" s="9">
        <f t="shared" si="8"/>
        <v>1774469871.63</v>
      </c>
      <c r="AB92" s="10">
        <f>C92/(1+0.13)/VLOOKUP(A92,[1]选股结果!$A$2:$AX$3002,3,FALSE)</f>
        <v>0.936196854531005</v>
      </c>
      <c r="AC92" s="10">
        <f>(P92/(1+0.1)+W92)/(VLOOKUP(A92,[1]选股结果!$A$2:$AX$3002,7,FALSE)+VLOOKUP(A92,[1]选股结果!$A$2:$AX$3002,15,FALSE)+VLOOKUP(A92,[1]选股结果!$A$2:$AX$3002,16,FALSE)+VLOOKUP(A92,[1]选股结果!$A$2:$AX$3002,17,FALSE)+VLOOKUP(A92,[1]选股结果!$A$2:$AX$3002,18,FALSE))</f>
        <v>0.94428652679046</v>
      </c>
      <c r="AD92" s="13"/>
      <c r="AE92" s="10">
        <f>AA92/VLOOKUP(A92,[1]选股结果!$A$2:$AX$3002,35,FALSE)</f>
        <v>1.78856686774262</v>
      </c>
      <c r="AF92" s="9">
        <f>(VLOOKUP(A92,[1]选股结果!$A$2:$AX$3002,7,FALSE)+VLOOKUP(A92,[1]选股结果!$A$2:$AX$3002,15,FALSE)+VLOOKUP(A92,[1]选股结果!$A$2:$AX$3002,16,FALSE)+VLOOKUP(A92,[1]选股结果!$A$2:$AX$3002,17,FALSE)+VLOOKUP(A92,[1]选股结果!$A$2:$AX$3002,18,FALSE))-(P92/(1+0.13)+W92)</f>
        <v>2471258161.74911</v>
      </c>
      <c r="AG92" s="9">
        <f t="shared" si="9"/>
        <v>-696788290.119107</v>
      </c>
    </row>
    <row r="93" spans="1:33">
      <c r="A93" s="5" t="s">
        <v>215</v>
      </c>
      <c r="B93" s="5" t="s">
        <v>216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281185805.35</v>
      </c>
      <c r="O93" s="6">
        <v>342032605.57</v>
      </c>
      <c r="P93" s="6">
        <v>1554261906.58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492377132.66</v>
      </c>
      <c r="X93" s="6">
        <v>520227518.45</v>
      </c>
      <c r="Y93" s="9">
        <f t="shared" si="6"/>
        <v>3638515724.75</v>
      </c>
      <c r="Z93" s="9">
        <f t="shared" si="7"/>
        <v>2566866557.69</v>
      </c>
      <c r="AA93" s="9">
        <f t="shared" si="8"/>
        <v>1071649167.06</v>
      </c>
      <c r="AB93" s="10">
        <f>C93/(1+0.13)/VLOOKUP(A93,[1]选股结果!$A$2:$AX$3002,3,FALSE)</f>
        <v>0.941493435395277</v>
      </c>
      <c r="AC93" s="10">
        <f>(P93/(1+0.1)+W93)/(VLOOKUP(A93,[1]选股结果!$A$2:$AX$3002,7,FALSE)+VLOOKUP(A93,[1]选股结果!$A$2:$AX$3002,15,FALSE)+VLOOKUP(A93,[1]选股结果!$A$2:$AX$3002,16,FALSE)+VLOOKUP(A93,[1]选股结果!$A$2:$AX$3002,17,FALSE)+VLOOKUP(A93,[1]选股结果!$A$2:$AX$3002,18,FALSE))</f>
        <v>0.772527530098881</v>
      </c>
      <c r="AD93" s="13"/>
      <c r="AE93" s="10">
        <f>AA93/VLOOKUP(A93,[1]选股结果!$A$2:$AX$3002,35,FALSE)</f>
        <v>2.89782108550598</v>
      </c>
      <c r="AF93" s="9">
        <f>(VLOOKUP(A93,[1]选股结果!$A$2:$AX$3002,7,FALSE)+VLOOKUP(A93,[1]选股结果!$A$2:$AX$3002,15,FALSE)+VLOOKUP(A93,[1]选股结果!$A$2:$AX$3002,16,FALSE)+VLOOKUP(A93,[1]选股结果!$A$2:$AX$3002,17,FALSE)+VLOOKUP(A93,[1]选股结果!$A$2:$AX$3002,18,FALSE))-(P93/(1+0.13)+W93)</f>
        <v>598544742.937433</v>
      </c>
      <c r="AG93" s="9">
        <f t="shared" si="9"/>
        <v>473104424.122566</v>
      </c>
    </row>
    <row r="94" spans="1:33">
      <c r="A94" s="5" t="s">
        <v>217</v>
      </c>
      <c r="B94" s="5" t="s">
        <v>218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223931034.18</v>
      </c>
      <c r="O94" s="6">
        <v>43687391.12</v>
      </c>
      <c r="P94" s="6">
        <v>16519432974.88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453381351.96</v>
      </c>
      <c r="X94" s="6">
        <v>131976665.42</v>
      </c>
      <c r="Y94" s="9">
        <f t="shared" si="6"/>
        <v>16382442500.28</v>
      </c>
      <c r="Z94" s="9">
        <f t="shared" si="7"/>
        <v>17104790992.26</v>
      </c>
      <c r="AA94" s="9">
        <f t="shared" si="8"/>
        <v>-722348491.979998</v>
      </c>
      <c r="AB94" s="10">
        <f>C94/(1+0.13)/VLOOKUP(A94,[1]选股结果!$A$2:$AX$3002,3,FALSE)</f>
        <v>0.879082942731078</v>
      </c>
      <c r="AC94" s="10">
        <f>(P94/(1+0.1)+W94)/(VLOOKUP(A94,[1]选股结果!$A$2:$AX$3002,7,FALSE)+VLOOKUP(A94,[1]选股结果!$A$2:$AX$3002,15,FALSE)+VLOOKUP(A94,[1]选股结果!$A$2:$AX$3002,16,FALSE)+VLOOKUP(A94,[1]选股结果!$A$2:$AX$3002,17,FALSE)+VLOOKUP(A94,[1]选股结果!$A$2:$AX$3002,18,FALSE))</f>
        <v>1.01300132492572</v>
      </c>
      <c r="AD94" s="13"/>
      <c r="AE94" s="10">
        <f>AA94/VLOOKUP(A94,[1]选股结果!$A$2:$AX$3002,35,FALSE)</f>
        <v>-0.871030234755875</v>
      </c>
      <c r="AF94" s="9">
        <f>(VLOOKUP(A94,[1]选股结果!$A$2:$AX$3002,7,FALSE)+VLOOKUP(A94,[1]选股结果!$A$2:$AX$3002,15,FALSE)+VLOOKUP(A94,[1]选股结果!$A$2:$AX$3002,16,FALSE)+VLOOKUP(A94,[1]选股结果!$A$2:$AX$3002,17,FALSE)+VLOOKUP(A94,[1]选股结果!$A$2:$AX$3002,18,FALSE))-(P94/(1+0.13)+W94)</f>
        <v>200136564.522923</v>
      </c>
      <c r="AG94" s="9">
        <f t="shared" si="9"/>
        <v>-922485056.502921</v>
      </c>
    </row>
    <row r="95" spans="1:33">
      <c r="A95" s="5" t="s">
        <v>219</v>
      </c>
      <c r="B95" s="5" t="s">
        <v>220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5559797000</v>
      </c>
      <c r="O95" s="6">
        <v>3336771000</v>
      </c>
      <c r="P95" s="6">
        <v>52878162000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17206866000</v>
      </c>
      <c r="X95" s="6">
        <v>6669575000</v>
      </c>
      <c r="Y95" s="9">
        <f t="shared" si="6"/>
        <v>89604955000</v>
      </c>
      <c r="Z95" s="9">
        <f t="shared" si="7"/>
        <v>76754603000</v>
      </c>
      <c r="AA95" s="9">
        <f t="shared" si="8"/>
        <v>12850352000</v>
      </c>
      <c r="AB95" s="10">
        <f>C95/(1+0.13)/VLOOKUP(A95,[1]选股结果!$A$2:$AX$3002,3,FALSE)</f>
        <v>0.910747053354784</v>
      </c>
      <c r="AC95" s="10">
        <f>(P95/(1+0.1)+W95)/(VLOOKUP(A95,[1]选股结果!$A$2:$AX$3002,7,FALSE)+VLOOKUP(A95,[1]选股结果!$A$2:$AX$3002,15,FALSE)+VLOOKUP(A95,[1]选股结果!$A$2:$AX$3002,16,FALSE)+VLOOKUP(A95,[1]选股结果!$A$2:$AX$3002,17,FALSE)+VLOOKUP(A95,[1]选股结果!$A$2:$AX$3002,18,FALSE))</f>
        <v>0.834946359111093</v>
      </c>
      <c r="AD95" s="13"/>
      <c r="AE95" s="10">
        <f>AA95/VLOOKUP(A95,[1]选股结果!$A$2:$AX$3002,35,FALSE)</f>
        <v>2.84154602404523</v>
      </c>
      <c r="AF95" s="9">
        <f>(VLOOKUP(A95,[1]选股结果!$A$2:$AX$3002,7,FALSE)+VLOOKUP(A95,[1]选股结果!$A$2:$AX$3002,15,FALSE)+VLOOKUP(A95,[1]选股结果!$A$2:$AX$3002,16,FALSE)+VLOOKUP(A95,[1]选股结果!$A$2:$AX$3002,17,FALSE)+VLOOKUP(A95,[1]选股结果!$A$2:$AX$3002,18,FALSE))-(P95/(1+0.13)+W95)</f>
        <v>14180475371.6814</v>
      </c>
      <c r="AG95" s="9">
        <f t="shared" si="9"/>
        <v>-1330123371.68141</v>
      </c>
    </row>
    <row r="96" spans="1:33">
      <c r="A96" s="5" t="s">
        <v>221</v>
      </c>
      <c r="B96" s="5" t="s">
        <v>222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134425783.99</v>
      </c>
      <c r="O96" s="6">
        <v>363922263.38</v>
      </c>
      <c r="P96" s="6">
        <v>7550085726.06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389556901.53</v>
      </c>
      <c r="X96" s="6">
        <v>781263161.17</v>
      </c>
      <c r="Y96" s="9">
        <f t="shared" si="6"/>
        <v>7483922414.86</v>
      </c>
      <c r="Z96" s="9">
        <f t="shared" si="7"/>
        <v>8720905788.76</v>
      </c>
      <c r="AA96" s="9">
        <f t="shared" si="8"/>
        <v>-1236983373.9</v>
      </c>
      <c r="AB96" s="10">
        <f>C96/(1+0.13)/VLOOKUP(A96,[1]选股结果!$A$2:$AX$3002,3,FALSE)</f>
        <v>0.81284299153597</v>
      </c>
      <c r="AC96" s="10">
        <f>(P96/(1+0.1)+W96)/(VLOOKUP(A96,[1]选股结果!$A$2:$AX$3002,7,FALSE)+VLOOKUP(A96,[1]选股结果!$A$2:$AX$3002,15,FALSE)+VLOOKUP(A96,[1]选股结果!$A$2:$AX$3002,16,FALSE)+VLOOKUP(A96,[1]选股结果!$A$2:$AX$3002,17,FALSE)+VLOOKUP(A96,[1]选股结果!$A$2:$AX$3002,18,FALSE))</f>
        <v>0.999019538093256</v>
      </c>
      <c r="AD96" s="13"/>
      <c r="AE96" s="10">
        <f>AA96/VLOOKUP(A96,[1]选股结果!$A$2:$AX$3002,35,FALSE)</f>
        <v>-2.37826908756788</v>
      </c>
      <c r="AF96" s="9">
        <f>(VLOOKUP(A96,[1]选股结果!$A$2:$AX$3002,7,FALSE)+VLOOKUP(A96,[1]选股结果!$A$2:$AX$3002,15,FALSE)+VLOOKUP(A96,[1]选股结果!$A$2:$AX$3002,16,FALSE)+VLOOKUP(A96,[1]选股结果!$A$2:$AX$3002,17,FALSE)+VLOOKUP(A96,[1]选股结果!$A$2:$AX$3002,18,FALSE))-(P96/(1+0.13)+W96)</f>
        <v>189341039.006548</v>
      </c>
      <c r="AG96" s="9">
        <f t="shared" si="9"/>
        <v>-1426324412.90655</v>
      </c>
    </row>
    <row r="97" spans="1:33">
      <c r="A97" s="5" t="s">
        <v>223</v>
      </c>
      <c r="B97" s="5" t="s">
        <v>224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358986222.72</v>
      </c>
      <c r="O97" s="6">
        <v>447077909.17</v>
      </c>
      <c r="P97" s="6">
        <v>14119741809.71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1897585753.35</v>
      </c>
      <c r="X97" s="6">
        <v>785971267.13</v>
      </c>
      <c r="Y97" s="9">
        <f t="shared" si="6"/>
        <v>13459211189.07</v>
      </c>
      <c r="Z97" s="9">
        <f t="shared" si="7"/>
        <v>16803298830.19</v>
      </c>
      <c r="AA97" s="9">
        <f t="shared" si="8"/>
        <v>-3344087641.12</v>
      </c>
      <c r="AB97" s="10">
        <f>C97/(1+0.13)/VLOOKUP(A97,[1]选股结果!$A$2:$AX$3002,3,FALSE)</f>
        <v>0.970048793802124</v>
      </c>
      <c r="AC97" s="10">
        <f>(P97/(1+0.1)+W97)/(VLOOKUP(A97,[1]选股结果!$A$2:$AX$3002,7,FALSE)+VLOOKUP(A97,[1]选股结果!$A$2:$AX$3002,15,FALSE)+VLOOKUP(A97,[1]选股结果!$A$2:$AX$3002,16,FALSE)+VLOOKUP(A97,[1]选股结果!$A$2:$AX$3002,17,FALSE)+VLOOKUP(A97,[1]选股结果!$A$2:$AX$3002,18,FALSE))</f>
        <v>1.27828746460655</v>
      </c>
      <c r="AD97" s="13"/>
      <c r="AE97" s="10">
        <f>AA97/VLOOKUP(A97,[1]选股结果!$A$2:$AX$3002,35,FALSE)</f>
        <v>-89.0400896552124</v>
      </c>
      <c r="AF97" s="9">
        <f>(VLOOKUP(A97,[1]选股结果!$A$2:$AX$3002,7,FALSE)+VLOOKUP(A97,[1]选股结果!$A$2:$AX$3002,15,FALSE)+VLOOKUP(A97,[1]选股结果!$A$2:$AX$3002,16,FALSE)+VLOOKUP(A97,[1]选股结果!$A$2:$AX$3002,17,FALSE)+VLOOKUP(A97,[1]选股结果!$A$2:$AX$3002,18,FALSE))-(P97/(1+0.13)+W97)</f>
        <v>-2866796873.18664</v>
      </c>
      <c r="AG97" s="9">
        <f t="shared" si="9"/>
        <v>-477290767.933364</v>
      </c>
    </row>
    <row r="98" spans="1:33">
      <c r="A98" s="5" t="s">
        <v>225</v>
      </c>
      <c r="B98" s="5" t="s">
        <v>226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9736093.71</v>
      </c>
      <c r="O98" s="6">
        <v>34050360.09</v>
      </c>
      <c r="P98" s="6">
        <v>390094040.85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99987664.3</v>
      </c>
      <c r="X98" s="6">
        <v>53290674.2</v>
      </c>
      <c r="Y98" s="9">
        <f t="shared" si="6"/>
        <v>582140793.19</v>
      </c>
      <c r="Z98" s="9">
        <f t="shared" si="7"/>
        <v>543372379.35</v>
      </c>
      <c r="AA98" s="9">
        <f t="shared" si="8"/>
        <v>38768413.84</v>
      </c>
      <c r="AB98" s="10">
        <f>C98/(1+0.13)/VLOOKUP(A98,[1]选股结果!$A$2:$AX$3002,3,FALSE)</f>
        <v>0.844520377181365</v>
      </c>
      <c r="AC98" s="10">
        <f>(P98/(1+0.1)+W98)/(VLOOKUP(A98,[1]选股结果!$A$2:$AX$3002,7,FALSE)+VLOOKUP(A98,[1]选股结果!$A$2:$AX$3002,15,FALSE)+VLOOKUP(A98,[1]选股结果!$A$2:$AX$3002,16,FALSE)+VLOOKUP(A98,[1]选股结果!$A$2:$AX$3002,17,FALSE)+VLOOKUP(A98,[1]选股结果!$A$2:$AX$3002,18,FALSE))</f>
        <v>0.796508899491325</v>
      </c>
      <c r="AD98" s="13"/>
      <c r="AE98" s="10">
        <f>AA98/VLOOKUP(A98,[1]选股结果!$A$2:$AX$3002,35,FALSE)</f>
        <v>-0.758805359779868</v>
      </c>
      <c r="AF98" s="9">
        <f>(VLOOKUP(A98,[1]选股结果!$A$2:$AX$3002,7,FALSE)+VLOOKUP(A98,[1]选股结果!$A$2:$AX$3002,15,FALSE)+VLOOKUP(A98,[1]选股结果!$A$2:$AX$3002,16,FALSE)+VLOOKUP(A98,[1]选股结果!$A$2:$AX$3002,17,FALSE)+VLOOKUP(A98,[1]选股结果!$A$2:$AX$3002,18,FALSE))-(P98/(1+0.13)+W98)</f>
        <v>125560376.646018</v>
      </c>
      <c r="AG98" s="9">
        <f t="shared" si="9"/>
        <v>-86791962.8060176</v>
      </c>
    </row>
    <row r="99" spans="1:33">
      <c r="A99" s="5" t="s">
        <v>227</v>
      </c>
      <c r="B99" s="5" t="s">
        <v>228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18070614882</v>
      </c>
      <c r="O99" s="6">
        <v>113857131157.19</v>
      </c>
      <c r="P99" s="6">
        <v>48464201418.48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3292644725.78</v>
      </c>
      <c r="X99" s="6">
        <v>116136093179.58</v>
      </c>
      <c r="Y99" s="9">
        <f t="shared" si="6"/>
        <v>186661891290.26</v>
      </c>
      <c r="Z99" s="9">
        <f t="shared" si="7"/>
        <v>167892939323.84</v>
      </c>
      <c r="AA99" s="9">
        <f t="shared" si="8"/>
        <v>18768951966.42</v>
      </c>
      <c r="AB99" s="10">
        <f>C99/(1+0.13)/VLOOKUP(A99,[1]选股结果!$A$2:$AX$3002,3,FALSE)</f>
        <v>1.30304944571986</v>
      </c>
      <c r="AC99" s="10">
        <f>(P99/(1+0.1)+W99)/(VLOOKUP(A99,[1]选股结果!$A$2:$AX$3002,7,FALSE)+VLOOKUP(A99,[1]选股结果!$A$2:$AX$3002,15,FALSE)+VLOOKUP(A99,[1]选股结果!$A$2:$AX$3002,16,FALSE)+VLOOKUP(A99,[1]选股结果!$A$2:$AX$3002,17,FALSE)+VLOOKUP(A99,[1]选股结果!$A$2:$AX$3002,18,FALSE))</f>
        <v>1.12382837440839</v>
      </c>
      <c r="AD99" s="13"/>
      <c r="AE99" s="10">
        <f>AA99/VLOOKUP(A99,[1]选股结果!$A$2:$AX$3002,35,FALSE)</f>
        <v>3.86688791213368</v>
      </c>
      <c r="AF99" s="9">
        <f>(VLOOKUP(A99,[1]选股结果!$A$2:$AX$3002,7,FALSE)+VLOOKUP(A99,[1]选股结果!$A$2:$AX$3002,15,FALSE)+VLOOKUP(A99,[1]选股结果!$A$2:$AX$3002,16,FALSE)+VLOOKUP(A99,[1]选股结果!$A$2:$AX$3002,17,FALSE)+VLOOKUP(A99,[1]选股结果!$A$2:$AX$3002,18,FALSE))-(P99/(1+0.13)+W99)</f>
        <v>-4047652295.60372</v>
      </c>
      <c r="AG99" s="9">
        <f t="shared" si="9"/>
        <v>22816604262.0237</v>
      </c>
    </row>
    <row r="100" spans="1:33">
      <c r="A100" s="5" t="s">
        <v>229</v>
      </c>
      <c r="B100" s="5" t="s">
        <v>230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109284955.67</v>
      </c>
      <c r="O100" s="6">
        <v>402932603.59</v>
      </c>
      <c r="P100" s="6">
        <v>2713837926.87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318956377.17</v>
      </c>
      <c r="X100" s="6">
        <v>298835198.28</v>
      </c>
      <c r="Y100" s="9">
        <f t="shared" si="6"/>
        <v>2359637643.02</v>
      </c>
      <c r="Z100" s="9">
        <f t="shared" si="7"/>
        <v>3331629502.32</v>
      </c>
      <c r="AA100" s="9">
        <f t="shared" si="8"/>
        <v>-971991859.3</v>
      </c>
      <c r="AB100" s="10">
        <f>C100/(1+0.13)/VLOOKUP(A100,[1]选股结果!$A$2:$AX$3002,3,FALSE)</f>
        <v>0.549404835472904</v>
      </c>
      <c r="AC100" s="10">
        <f>(P100/(1+0.1)+W100)/(VLOOKUP(A100,[1]选股结果!$A$2:$AX$3002,7,FALSE)+VLOOKUP(A100,[1]选股结果!$A$2:$AX$3002,15,FALSE)+VLOOKUP(A100,[1]选股结果!$A$2:$AX$3002,16,FALSE)+VLOOKUP(A100,[1]选股结果!$A$2:$AX$3002,17,FALSE)+VLOOKUP(A100,[1]选股结果!$A$2:$AX$3002,18,FALSE))</f>
        <v>0.891393483690024</v>
      </c>
      <c r="AD100" s="13"/>
      <c r="AE100" s="10">
        <f>AA100/VLOOKUP(A100,[1]选股结果!$A$2:$AX$3002,35,FALSE)</f>
        <v>22.2890116513725</v>
      </c>
      <c r="AF100" s="9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P100/(1+0.13)+W100)</f>
        <v>404952400.474247</v>
      </c>
      <c r="AG100" s="9">
        <f t="shared" si="9"/>
        <v>-1376944259.77425</v>
      </c>
    </row>
    <row r="101" spans="1:33">
      <c r="A101" s="5" t="s">
        <v>231</v>
      </c>
      <c r="B101" s="5" t="s">
        <v>232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676723361.66</v>
      </c>
      <c r="O101" s="6">
        <v>2639478129.6</v>
      </c>
      <c r="P101" s="6">
        <v>29038219045.66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598323914.26</v>
      </c>
      <c r="X101" s="6">
        <v>4204043948.63</v>
      </c>
      <c r="Y101" s="9">
        <f t="shared" si="6"/>
        <v>35631553129.02</v>
      </c>
      <c r="Z101" s="9">
        <f t="shared" si="7"/>
        <v>33840586908.55</v>
      </c>
      <c r="AA101" s="9">
        <f t="shared" si="8"/>
        <v>1790966220.47</v>
      </c>
      <c r="AB101" s="10">
        <f>C101/(1+0.13)/VLOOKUP(A101,[1]选股结果!$A$2:$AX$3002,3,FALSE)</f>
        <v>0.948689806989571</v>
      </c>
      <c r="AC101" s="10">
        <f>(P101/(1+0.1)+W101)/(VLOOKUP(A101,[1]选股结果!$A$2:$AX$3002,7,FALSE)+VLOOKUP(A101,[1]选股结果!$A$2:$AX$3002,15,FALSE)+VLOOKUP(A101,[1]选股结果!$A$2:$AX$3002,16,FALSE)+VLOOKUP(A101,[1]选股结果!$A$2:$AX$3002,17,FALSE)+VLOOKUP(A101,[1]选股结果!$A$2:$AX$3002,18,FALSE))</f>
        <v>0.911062553969647</v>
      </c>
      <c r="AD101" s="13"/>
      <c r="AE101" s="10">
        <f>AA101/VLOOKUP(A101,[1]选股结果!$A$2:$AX$3002,35,FALSE)</f>
        <v>5.42750808369209</v>
      </c>
      <c r="AF101" s="9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P101/(1+0.13)+W101)</f>
        <v>3336246063.16982</v>
      </c>
      <c r="AG101" s="9">
        <f t="shared" si="9"/>
        <v>-1545279842.69982</v>
      </c>
    </row>
    <row r="102" spans="1:33">
      <c r="A102" s="5" t="s">
        <v>233</v>
      </c>
      <c r="B102" s="5" t="s">
        <v>234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53714285.44</v>
      </c>
      <c r="O102" s="6">
        <v>33837015.97</v>
      </c>
      <c r="P102" s="6">
        <v>133689370.17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146759134.26</v>
      </c>
      <c r="X102" s="6">
        <v>31686660.23</v>
      </c>
      <c r="Y102" s="9">
        <f t="shared" si="6"/>
        <v>534547486.88</v>
      </c>
      <c r="Z102" s="9">
        <f t="shared" si="7"/>
        <v>312135164.66</v>
      </c>
      <c r="AA102" s="9">
        <f t="shared" si="8"/>
        <v>222412322.22</v>
      </c>
      <c r="AB102" s="10">
        <f>C102/(1+0.13)/VLOOKUP(A102,[1]选股结果!$A$2:$AX$3002,3,FALSE)</f>
        <v>0.928555777563822</v>
      </c>
      <c r="AC102" s="10">
        <f>(P102/(1+0.1)+W102)/(VLOOKUP(A102,[1]选股结果!$A$2:$AX$3002,7,FALSE)+VLOOKUP(A102,[1]选股结果!$A$2:$AX$3002,15,FALSE)+VLOOKUP(A102,[1]选股结果!$A$2:$AX$3002,16,FALSE)+VLOOKUP(A102,[1]选股结果!$A$2:$AX$3002,17,FALSE)+VLOOKUP(A102,[1]选股结果!$A$2:$AX$3002,18,FALSE))</f>
        <v>0.67822682288738</v>
      </c>
      <c r="AD102" s="13"/>
      <c r="AE102" s="10">
        <f>AA102/VLOOKUP(A102,[1]选股结果!$A$2:$AX$3002,35,FALSE)</f>
        <v>0.633963315822713</v>
      </c>
      <c r="AF102" s="9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P102/(1+0.13)+W102)</f>
        <v>130514576.608407</v>
      </c>
      <c r="AG102" s="9">
        <f t="shared" si="9"/>
        <v>91897745.6115929</v>
      </c>
    </row>
    <row r="103" spans="1:33">
      <c r="A103" s="5" t="s">
        <v>235</v>
      </c>
      <c r="B103" s="5" t="s">
        <v>236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147032351.46</v>
      </c>
      <c r="O103" s="6">
        <v>150748408.79</v>
      </c>
      <c r="P103" s="6">
        <v>871830039.78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827378358.52</v>
      </c>
      <c r="X103" s="6">
        <v>50124870.73</v>
      </c>
      <c r="Y103" s="9">
        <f t="shared" si="6"/>
        <v>2513794439.95</v>
      </c>
      <c r="Z103" s="9">
        <f t="shared" si="7"/>
        <v>1749333269.03</v>
      </c>
      <c r="AA103" s="9">
        <f t="shared" si="8"/>
        <v>764461170.92</v>
      </c>
      <c r="AB103" s="10">
        <f>C103/(1+0.13)/VLOOKUP(A103,[1]选股结果!$A$2:$AX$3002,3,FALSE)</f>
        <v>0.885641811344146</v>
      </c>
      <c r="AC103" s="10">
        <f>(P103/(1+0.1)+W103)/(VLOOKUP(A103,[1]选股结果!$A$2:$AX$3002,7,FALSE)+VLOOKUP(A103,[1]选股结果!$A$2:$AX$3002,15,FALSE)+VLOOKUP(A103,[1]选股结果!$A$2:$AX$3002,16,FALSE)+VLOOKUP(A103,[1]选股结果!$A$2:$AX$3002,17,FALSE)+VLOOKUP(A103,[1]选股结果!$A$2:$AX$3002,18,FALSE))</f>
        <v>0.69306807172808</v>
      </c>
      <c r="AD103" s="13"/>
      <c r="AE103" s="10">
        <f>AA103/VLOOKUP(A103,[1]选股结果!$A$2:$AX$3002,35,FALSE)</f>
        <v>84.3577911173908</v>
      </c>
      <c r="AF103" s="9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P103/(1+0.13)+W103)</f>
        <v>738452845.915133</v>
      </c>
      <c r="AG103" s="9">
        <f t="shared" si="9"/>
        <v>26008325.004867</v>
      </c>
    </row>
    <row r="104" spans="1:33">
      <c r="A104" s="5" t="s">
        <v>237</v>
      </c>
      <c r="B104" s="5" t="s">
        <v>238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3574031899.06</v>
      </c>
      <c r="O104" s="6">
        <v>102755687.57</v>
      </c>
      <c r="P104" s="6">
        <v>8906908310.78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1383896123.61</v>
      </c>
      <c r="X104" s="6">
        <v>2763126333.42</v>
      </c>
      <c r="Y104" s="9">
        <f t="shared" si="6"/>
        <v>18383104806.5</v>
      </c>
      <c r="Z104" s="9">
        <f t="shared" si="7"/>
        <v>13053930767.81</v>
      </c>
      <c r="AA104" s="9">
        <f t="shared" si="8"/>
        <v>5329174038.69</v>
      </c>
      <c r="AB104" s="10">
        <f>C104/(1+0.13)/VLOOKUP(A104,[1]选股结果!$A$2:$AX$3002,3,FALSE)</f>
        <v>1.3831334911586</v>
      </c>
      <c r="AC104" s="10">
        <f>(P104/(1+0.1)+W104)/(VLOOKUP(A104,[1]选股结果!$A$2:$AX$3002,7,FALSE)+VLOOKUP(A104,[1]选股结果!$A$2:$AX$3002,15,FALSE)+VLOOKUP(A104,[1]选股结果!$A$2:$AX$3002,16,FALSE)+VLOOKUP(A104,[1]选股结果!$A$2:$AX$3002,17,FALSE)+VLOOKUP(A104,[1]选股结果!$A$2:$AX$3002,18,FALSE))</f>
        <v>0.996242481396204</v>
      </c>
      <c r="AD104" s="13"/>
      <c r="AE104" s="10">
        <f>AA104/VLOOKUP(A104,[1]选股结果!$A$2:$AX$3002,35,FALSE)</f>
        <v>3.86107495969228</v>
      </c>
      <c r="AF104" s="9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P104/(1+0.13)+W104)</f>
        <v>250729352.346901</v>
      </c>
      <c r="AG104" s="9">
        <f t="shared" si="9"/>
        <v>5078444686.3431</v>
      </c>
    </row>
    <row r="105" spans="1:33">
      <c r="A105" s="5" t="s">
        <v>239</v>
      </c>
      <c r="B105" s="5" t="s">
        <v>240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30834222.39</v>
      </c>
      <c r="O105" s="6">
        <v>40883428.07</v>
      </c>
      <c r="P105" s="6">
        <v>1217153265.78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57495860.59</v>
      </c>
      <c r="X105" s="6">
        <v>64301669.56</v>
      </c>
      <c r="Y105" s="9">
        <f t="shared" si="6"/>
        <v>1321702266.57</v>
      </c>
      <c r="Z105" s="9">
        <f t="shared" si="7"/>
        <v>1338950795.93</v>
      </c>
      <c r="AA105" s="9">
        <f t="shared" si="8"/>
        <v>-17248529.3599999</v>
      </c>
      <c r="AB105" s="10">
        <f>C105/(1+0.13)/VLOOKUP(A105,[1]选股结果!$A$2:$AX$3002,3,FALSE)</f>
        <v>0.995301397662083</v>
      </c>
      <c r="AC105" s="10">
        <f>(P105/(1+0.1)+W105)/(VLOOKUP(A105,[1]选股结果!$A$2:$AX$3002,7,FALSE)+VLOOKUP(A105,[1]选股结果!$A$2:$AX$3002,15,FALSE)+VLOOKUP(A105,[1]选股结果!$A$2:$AX$3002,16,FALSE)+VLOOKUP(A105,[1]选股结果!$A$2:$AX$3002,17,FALSE)+VLOOKUP(A105,[1]选股结果!$A$2:$AX$3002,18,FALSE))</f>
        <v>1.06314560374985</v>
      </c>
      <c r="AD105" s="13"/>
      <c r="AE105" s="10">
        <f>AA105/VLOOKUP(A105,[1]选股结果!$A$2:$AX$3002,35,FALSE)</f>
        <v>-0.173084522567582</v>
      </c>
      <c r="AF105" s="9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P105/(1+0.13)+W105)</f>
        <v>-39759602.7761061</v>
      </c>
      <c r="AG105" s="9">
        <f t="shared" si="9"/>
        <v>22511073.4161062</v>
      </c>
    </row>
    <row r="106" spans="1:33">
      <c r="A106" s="5" t="s">
        <v>241</v>
      </c>
      <c r="B106" s="5" t="s">
        <v>242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93261370.65</v>
      </c>
      <c r="O106" s="6">
        <v>87189037.27</v>
      </c>
      <c r="P106" s="6">
        <v>429512586.26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335747719.22</v>
      </c>
      <c r="X106" s="6">
        <v>38741675.4</v>
      </c>
      <c r="Y106" s="9">
        <f t="shared" si="6"/>
        <v>1383144882.32</v>
      </c>
      <c r="Z106" s="9">
        <f t="shared" si="7"/>
        <v>804001980.88</v>
      </c>
      <c r="AA106" s="9">
        <f t="shared" si="8"/>
        <v>579142901.44</v>
      </c>
      <c r="AB106" s="10">
        <f>C106/(1+0.13)/VLOOKUP(A106,[1]选股结果!$A$2:$AX$3002,3,FALSE)</f>
        <v>0.976142943586206</v>
      </c>
      <c r="AC106" s="10">
        <f>(P106/(1+0.1)+W106)/(VLOOKUP(A106,[1]选股结果!$A$2:$AX$3002,7,FALSE)+VLOOKUP(A106,[1]选股结果!$A$2:$AX$3002,15,FALSE)+VLOOKUP(A106,[1]选股结果!$A$2:$AX$3002,16,FALSE)+VLOOKUP(A106,[1]选股结果!$A$2:$AX$3002,17,FALSE)+VLOOKUP(A106,[1]选股结果!$A$2:$AX$3002,18,FALSE))</f>
        <v>0.740435119302211</v>
      </c>
      <c r="AD106" s="13"/>
      <c r="AE106" s="10">
        <f>AA106/VLOOKUP(A106,[1]选股结果!$A$2:$AX$3002,35,FALSE)</f>
        <v>3.83991493355223</v>
      </c>
      <c r="AF106" s="9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P106/(1+0.13)+W106)</f>
        <v>264945815.421593</v>
      </c>
      <c r="AG106" s="9">
        <f t="shared" si="9"/>
        <v>314197086.018407</v>
      </c>
    </row>
    <row r="107" spans="1:33">
      <c r="A107" s="5" t="s">
        <v>243</v>
      </c>
      <c r="B107" s="5" t="s">
        <v>244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>
        <v>0</v>
      </c>
      <c r="L107" s="6">
        <v>0</v>
      </c>
      <c r="M107" s="6">
        <v>0</v>
      </c>
      <c r="N107" s="6">
        <v>3198245274</v>
      </c>
      <c r="O107" s="6">
        <v>5956428024</v>
      </c>
      <c r="P107" s="6">
        <v>73019566104</v>
      </c>
      <c r="Q107" s="6">
        <v>324408575</v>
      </c>
      <c r="R107" s="6">
        <v>299437969</v>
      </c>
      <c r="S107" s="6">
        <v>0</v>
      </c>
      <c r="T107" s="6">
        <v>0</v>
      </c>
      <c r="U107" s="6">
        <v>0</v>
      </c>
      <c r="V107" s="6">
        <v>0</v>
      </c>
      <c r="W107" s="6">
        <v>5891150448</v>
      </c>
      <c r="X107" s="6">
        <v>6437971103</v>
      </c>
      <c r="Y107" s="9">
        <f t="shared" si="6"/>
        <v>109136586842</v>
      </c>
      <c r="Z107" s="9">
        <f t="shared" si="7"/>
        <v>85972534199</v>
      </c>
      <c r="AA107" s="9">
        <f t="shared" si="8"/>
        <v>23164052643</v>
      </c>
      <c r="AB107" s="10">
        <f>C107/(1+0.13)/VLOOKUP(A107,[1]选股结果!$A$2:$AX$3002,3,FALSE)</f>
        <v>0.752512975765554</v>
      </c>
      <c r="AC107" s="10">
        <f>(P107/(1+0.1)+W107)/(VLOOKUP(A107,[1]选股结果!$A$2:$AX$3002,7,FALSE)+VLOOKUP(A107,[1]选股结果!$A$2:$AX$3002,15,FALSE)+VLOOKUP(A107,[1]选股结果!$A$2:$AX$3002,16,FALSE)+VLOOKUP(A107,[1]选股结果!$A$2:$AX$3002,17,FALSE)+VLOOKUP(A107,[1]选股结果!$A$2:$AX$3002,18,FALSE))</f>
        <v>0.683232886826518</v>
      </c>
      <c r="AD107" s="13"/>
      <c r="AE107" s="10">
        <f>AA107/VLOOKUP(A107,[1]选股结果!$A$2:$AX$3002,35,FALSE)</f>
        <v>1.95663646166816</v>
      </c>
      <c r="AF107" s="9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P107/(1+0.13)+W107)</f>
        <v>35270056367.2124</v>
      </c>
      <c r="AG107" s="9">
        <f t="shared" si="9"/>
        <v>-12106003724.2124</v>
      </c>
    </row>
    <row r="108" spans="1:33">
      <c r="A108" s="5" t="s">
        <v>245</v>
      </c>
      <c r="B108" s="5" t="s">
        <v>246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33415798.41</v>
      </c>
      <c r="O108" s="6">
        <v>246697307.7</v>
      </c>
      <c r="P108" s="6">
        <v>422679830.76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442807867.86</v>
      </c>
      <c r="X108" s="6">
        <v>305709458.92</v>
      </c>
      <c r="Y108" s="9">
        <f t="shared" si="6"/>
        <v>1206857633.91</v>
      </c>
      <c r="Z108" s="9">
        <f t="shared" si="7"/>
        <v>1171197157.54</v>
      </c>
      <c r="AA108" s="9">
        <f t="shared" si="8"/>
        <v>35660476.3700001</v>
      </c>
      <c r="AB108" s="10">
        <f>C108/(1+0.13)/VLOOKUP(A108,[1]选股结果!$A$2:$AX$3002,3,FALSE)</f>
        <v>0.833582087037363</v>
      </c>
      <c r="AC108" s="10">
        <f>(P108/(1+0.1)+W108)/(VLOOKUP(A108,[1]选股结果!$A$2:$AX$3002,7,FALSE)+VLOOKUP(A108,[1]选股结果!$A$2:$AX$3002,15,FALSE)+VLOOKUP(A108,[1]选股结果!$A$2:$AX$3002,16,FALSE)+VLOOKUP(A108,[1]选股结果!$A$2:$AX$3002,17,FALSE)+VLOOKUP(A108,[1]选股结果!$A$2:$AX$3002,18,FALSE))</f>
        <v>0.826258448974082</v>
      </c>
      <c r="AD108" s="13"/>
      <c r="AE108" s="10">
        <f>AA108/VLOOKUP(A108,[1]选股结果!$A$2:$AX$3002,35,FALSE)</f>
        <v>-0.160785487680273</v>
      </c>
      <c r="AF108" s="9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P108/(1+0.13)+W108)</f>
        <v>184112016.354779</v>
      </c>
      <c r="AG108" s="9">
        <f t="shared" si="9"/>
        <v>-148451539.984779</v>
      </c>
    </row>
    <row r="109" spans="1:33">
      <c r="A109" s="5" t="s">
        <v>247</v>
      </c>
      <c r="B109" s="5" t="s">
        <v>248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5856721.02</v>
      </c>
      <c r="O109" s="6">
        <v>95373182.2</v>
      </c>
      <c r="P109" s="6">
        <v>445103920.26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108114514.22</v>
      </c>
      <c r="X109" s="6">
        <v>117702514.88</v>
      </c>
      <c r="Y109" s="9">
        <f t="shared" si="6"/>
        <v>592533082.42</v>
      </c>
      <c r="Z109" s="9">
        <f t="shared" si="7"/>
        <v>670920949.36</v>
      </c>
      <c r="AA109" s="9">
        <f t="shared" si="8"/>
        <v>-78387866.9399999</v>
      </c>
      <c r="AB109" s="10">
        <f>C109/(1+0.13)/VLOOKUP(A109,[1]选股结果!$A$2:$AX$3002,3,FALSE)</f>
        <v>1.58867840421097</v>
      </c>
      <c r="AC109" s="10">
        <f>(P109/(1+0.1)+W109)/(VLOOKUP(A109,[1]选股结果!$A$2:$AX$3002,7,FALSE)+VLOOKUP(A109,[1]选股结果!$A$2:$AX$3002,15,FALSE)+VLOOKUP(A109,[1]选股结果!$A$2:$AX$3002,16,FALSE)+VLOOKUP(A109,[1]选股结果!$A$2:$AX$3002,17,FALSE)+VLOOKUP(A109,[1]选股结果!$A$2:$AX$3002,18,FALSE))</f>
        <v>1.7042646631961</v>
      </c>
      <c r="AD109" s="13"/>
      <c r="AE109" s="10">
        <f>AA109/VLOOKUP(A109,[1]选股结果!$A$2:$AX$3002,35,FALSE)</f>
        <v>2.28941550619397</v>
      </c>
      <c r="AF109" s="9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P109/(1+0.13)+W109)</f>
        <v>-201146287.786372</v>
      </c>
      <c r="AG109" s="9">
        <f t="shared" si="9"/>
        <v>122758420.846372</v>
      </c>
    </row>
    <row r="110" spans="1:33">
      <c r="A110" s="5" t="s">
        <v>249</v>
      </c>
      <c r="B110" s="5" t="s">
        <v>250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172711501.94</v>
      </c>
      <c r="O110" s="6">
        <v>166982310.26</v>
      </c>
      <c r="P110" s="6">
        <v>2122986880.24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242617558.51</v>
      </c>
      <c r="X110" s="6">
        <v>451280097.53</v>
      </c>
      <c r="Y110" s="9">
        <f t="shared" si="6"/>
        <v>3099479412.91</v>
      </c>
      <c r="Z110" s="9">
        <f t="shared" si="7"/>
        <v>2816884536.28</v>
      </c>
      <c r="AA110" s="9">
        <f t="shared" si="8"/>
        <v>282594876.63</v>
      </c>
      <c r="AB110" s="10">
        <f>C110/(1+0.13)/VLOOKUP(A110,[1]选股结果!$A$2:$AX$3002,3,FALSE)</f>
        <v>0.990668612849507</v>
      </c>
      <c r="AC110" s="10">
        <f>(P110/(1+0.1)+W110)/(VLOOKUP(A110,[1]选股结果!$A$2:$AX$3002,7,FALSE)+VLOOKUP(A110,[1]选股结果!$A$2:$AX$3002,15,FALSE)+VLOOKUP(A110,[1]选股结果!$A$2:$AX$3002,16,FALSE)+VLOOKUP(A110,[1]选股结果!$A$2:$AX$3002,17,FALSE)+VLOOKUP(A110,[1]选股结果!$A$2:$AX$3002,18,FALSE))</f>
        <v>0.869136152063467</v>
      </c>
      <c r="AD110" s="13"/>
      <c r="AE110" s="10">
        <f>AA110/VLOOKUP(A110,[1]选股结果!$A$2:$AX$3002,35,FALSE)</f>
        <v>5.01368151740682</v>
      </c>
      <c r="AF110" s="9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P110/(1+0.13)+W110)</f>
        <v>378362895.670177</v>
      </c>
      <c r="AG110" s="9">
        <f t="shared" si="9"/>
        <v>-95768019.0401765</v>
      </c>
    </row>
    <row r="111" spans="1:33">
      <c r="A111" s="5" t="s">
        <v>251</v>
      </c>
      <c r="B111" s="5" t="s">
        <v>252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55297575.75</v>
      </c>
      <c r="O111" s="6">
        <v>88600736.88</v>
      </c>
      <c r="P111" s="6">
        <v>1429602267.42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59473098.1</v>
      </c>
      <c r="X111" s="6">
        <v>87655811.34</v>
      </c>
      <c r="Y111" s="9">
        <f t="shared" si="6"/>
        <v>2225308363.95</v>
      </c>
      <c r="Z111" s="9">
        <f t="shared" si="7"/>
        <v>1576731176.86</v>
      </c>
      <c r="AA111" s="9">
        <f t="shared" si="8"/>
        <v>648577187.09</v>
      </c>
      <c r="AB111" s="10">
        <f>C111/(1+0.13)/VLOOKUP(A111,[1]选股结果!$A$2:$AX$3002,3,FALSE)</f>
        <v>0.845799096815973</v>
      </c>
      <c r="AC111" s="10">
        <f>(P111/(1+0.1)+W111)/(VLOOKUP(A111,[1]选股结果!$A$2:$AX$3002,7,FALSE)+VLOOKUP(A111,[1]选股结果!$A$2:$AX$3002,15,FALSE)+VLOOKUP(A111,[1]选股结果!$A$2:$AX$3002,16,FALSE)+VLOOKUP(A111,[1]选股结果!$A$2:$AX$3002,17,FALSE)+VLOOKUP(A111,[1]选股结果!$A$2:$AX$3002,18,FALSE))</f>
        <v>0.81815925943787</v>
      </c>
      <c r="AD111" s="13"/>
      <c r="AE111" s="10">
        <f>AA111/VLOOKUP(A111,[1]选股结果!$A$2:$AX$3002,35,FALSE)</f>
        <v>1.65204695737199</v>
      </c>
      <c r="AF111" s="9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P111/(1+0.13)+W111)</f>
        <v>336574259.670796</v>
      </c>
      <c r="AG111" s="9">
        <f t="shared" si="9"/>
        <v>312002927.419204</v>
      </c>
    </row>
    <row r="112" spans="1:33">
      <c r="A112" s="5" t="s">
        <v>253</v>
      </c>
      <c r="B112" s="5" t="s">
        <v>254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79976793.93</v>
      </c>
      <c r="O112" s="6">
        <v>410828338.83</v>
      </c>
      <c r="P112" s="6">
        <v>2955380517.3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1690544821.32</v>
      </c>
      <c r="X112" s="6">
        <v>599159509.7</v>
      </c>
      <c r="Y112" s="9">
        <f t="shared" si="6"/>
        <v>6056938015.29</v>
      </c>
      <c r="Z112" s="9">
        <f t="shared" si="7"/>
        <v>5245084848.32</v>
      </c>
      <c r="AA112" s="9">
        <f t="shared" si="8"/>
        <v>811853166.97</v>
      </c>
      <c r="AB112" s="10">
        <f>C112/(1+0.13)/VLOOKUP(A112,[1]选股结果!$A$2:$AX$3002,3,FALSE)</f>
        <v>0.905236603177415</v>
      </c>
      <c r="AC112" s="10">
        <f>(P112/(1+0.1)+W112)/(VLOOKUP(A112,[1]选股结果!$A$2:$AX$3002,7,FALSE)+VLOOKUP(A112,[1]选股结果!$A$2:$AX$3002,15,FALSE)+VLOOKUP(A112,[1]选股结果!$A$2:$AX$3002,16,FALSE)+VLOOKUP(A112,[1]选股结果!$A$2:$AX$3002,17,FALSE)+VLOOKUP(A112,[1]选股结果!$A$2:$AX$3002,18,FALSE))</f>
        <v>0.859399834232368</v>
      </c>
      <c r="AD112" s="13"/>
      <c r="AE112" s="10">
        <f>AA112/VLOOKUP(A112,[1]选股结果!$A$2:$AX$3002,35,FALSE)</f>
        <v>1.42294461154935</v>
      </c>
      <c r="AF112" s="9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P112/(1+0.13)+W112)</f>
        <v>787459373.558938</v>
      </c>
      <c r="AG112" s="9">
        <f t="shared" si="9"/>
        <v>24393793.411062</v>
      </c>
    </row>
    <row r="113" spans="1:33">
      <c r="A113" s="5" t="s">
        <v>255</v>
      </c>
      <c r="B113" s="5" t="s">
        <v>256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3194009313.88</v>
      </c>
      <c r="O113" s="6">
        <v>5061022223.92</v>
      </c>
      <c r="P113" s="6">
        <v>39833090014.18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3293066366.57</v>
      </c>
      <c r="X113" s="6">
        <v>5679865548.34</v>
      </c>
      <c r="Y113" s="9">
        <f t="shared" si="6"/>
        <v>55882456867.33</v>
      </c>
      <c r="Z113" s="9">
        <f t="shared" si="7"/>
        <v>48806021929.09</v>
      </c>
      <c r="AA113" s="9">
        <f t="shared" si="8"/>
        <v>7076434938.24001</v>
      </c>
      <c r="AB113" s="10">
        <f>C113/(1+0.13)/VLOOKUP(A113,[1]选股结果!$A$2:$AX$3002,3,FALSE)</f>
        <v>0.826327209689226</v>
      </c>
      <c r="AC113" s="10">
        <f>(P113/(1+0.1)+W113)/(VLOOKUP(A113,[1]选股结果!$A$2:$AX$3002,7,FALSE)+VLOOKUP(A113,[1]选股结果!$A$2:$AX$3002,15,FALSE)+VLOOKUP(A113,[1]选股结果!$A$2:$AX$3002,16,FALSE)+VLOOKUP(A113,[1]选股结果!$A$2:$AX$3002,17,FALSE)+VLOOKUP(A113,[1]选股结果!$A$2:$AX$3002,18,FALSE))</f>
        <v>0.81535724045153</v>
      </c>
      <c r="AD113" s="13"/>
      <c r="AE113" s="10">
        <f>AA113/VLOOKUP(A113,[1]选股结果!$A$2:$AX$3002,35,FALSE)</f>
        <v>1.41490279435799</v>
      </c>
      <c r="AF113" s="9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P113/(1+0.13)+W113)</f>
        <v>9907525216.88752</v>
      </c>
      <c r="AG113" s="9">
        <f t="shared" si="9"/>
        <v>-2831090278.64751</v>
      </c>
    </row>
    <row r="114" spans="1:33">
      <c r="A114" s="5" t="s">
        <v>257</v>
      </c>
      <c r="B114" s="5" t="s">
        <v>258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104400559.28</v>
      </c>
      <c r="O114" s="6">
        <v>54353127.26</v>
      </c>
      <c r="P114" s="6">
        <v>7395262957.55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499941403.56</v>
      </c>
      <c r="X114" s="6">
        <v>332673462.05</v>
      </c>
      <c r="Y114" s="9">
        <f t="shared" si="6"/>
        <v>7828752637.06</v>
      </c>
      <c r="Z114" s="9">
        <f t="shared" si="7"/>
        <v>8227877823.16</v>
      </c>
      <c r="AA114" s="9">
        <f t="shared" si="8"/>
        <v>-399125186.1</v>
      </c>
      <c r="AB114" s="10">
        <f>C114/(1+0.13)/VLOOKUP(A114,[1]选股结果!$A$2:$AX$3002,3,FALSE)</f>
        <v>1.12016259909464</v>
      </c>
      <c r="AC114" s="10">
        <f>(P114/(1+0.1)+W114)/(VLOOKUP(A114,[1]选股结果!$A$2:$AX$3002,7,FALSE)+VLOOKUP(A114,[1]选股结果!$A$2:$AX$3002,15,FALSE)+VLOOKUP(A114,[1]选股结果!$A$2:$AX$3002,16,FALSE)+VLOOKUP(A114,[1]选股结果!$A$2:$AX$3002,17,FALSE)+VLOOKUP(A114,[1]选股结果!$A$2:$AX$3002,18,FALSE))</f>
        <v>1.16077800755153</v>
      </c>
      <c r="AD114" s="13"/>
      <c r="AE114" s="10">
        <f>AA114/VLOOKUP(A114,[1]选股结果!$A$2:$AX$3002,35,FALSE)</f>
        <v>1.3757833711473</v>
      </c>
      <c r="AF114" s="9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P114/(1+0.13)+W114)</f>
        <v>-821950690.917081</v>
      </c>
      <c r="AG114" s="9">
        <f t="shared" si="9"/>
        <v>422825504.817081</v>
      </c>
    </row>
    <row r="115" spans="1:33">
      <c r="A115" s="5" t="s">
        <v>259</v>
      </c>
      <c r="B115" s="5" t="s">
        <v>260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21264511.17</v>
      </c>
      <c r="O115" s="6">
        <v>21949047.47</v>
      </c>
      <c r="P115" s="6">
        <v>726230701.96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40604426.7</v>
      </c>
      <c r="X115" s="6">
        <v>44262163.65</v>
      </c>
      <c r="Y115" s="9">
        <f t="shared" si="6"/>
        <v>767422149.21</v>
      </c>
      <c r="Z115" s="9">
        <f t="shared" si="7"/>
        <v>811097292.31</v>
      </c>
      <c r="AA115" s="9">
        <f t="shared" si="8"/>
        <v>-43675143.1</v>
      </c>
      <c r="AB115" s="10">
        <f>C115/(1+0.13)/VLOOKUP(A115,[1]选股结果!$A$2:$AX$3002,3,FALSE)</f>
        <v>0.986192682423163</v>
      </c>
      <c r="AC115" s="10">
        <f>(P115/(1+0.1)+W115)/(VLOOKUP(A115,[1]选股结果!$A$2:$AX$3002,7,FALSE)+VLOOKUP(A115,[1]选股结果!$A$2:$AX$3002,15,FALSE)+VLOOKUP(A115,[1]选股结果!$A$2:$AX$3002,16,FALSE)+VLOOKUP(A115,[1]选股结果!$A$2:$AX$3002,17,FALSE)+VLOOKUP(A115,[1]选股结果!$A$2:$AX$3002,18,FALSE))</f>
        <v>0.983791982822521</v>
      </c>
      <c r="AD115" s="13"/>
      <c r="AE115" s="10">
        <f>AA115/VLOOKUP(A115,[1]选股结果!$A$2:$AX$3002,35,FALSE)</f>
        <v>-0.80148687467373</v>
      </c>
      <c r="AF115" s="9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P115/(1+0.13)+W115)</f>
        <v>29073636.6672565</v>
      </c>
      <c r="AG115" s="9">
        <f t="shared" si="9"/>
        <v>-72748779.7672565</v>
      </c>
    </row>
    <row r="116" spans="1:33">
      <c r="A116" s="5" t="s">
        <v>261</v>
      </c>
      <c r="B116" s="5" t="s">
        <v>262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430340731.21</v>
      </c>
      <c r="O116" s="6">
        <v>4712143951.25</v>
      </c>
      <c r="P116" s="6">
        <v>23945905672.96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1216792585.42</v>
      </c>
      <c r="X116" s="6">
        <v>7111986698.57</v>
      </c>
      <c r="Y116" s="9">
        <f t="shared" si="6"/>
        <v>32325092391.35</v>
      </c>
      <c r="Z116" s="9">
        <f t="shared" si="7"/>
        <v>32274684956.95</v>
      </c>
      <c r="AA116" s="9">
        <f t="shared" si="8"/>
        <v>50407434.4000015</v>
      </c>
      <c r="AB116" s="10">
        <f>C116/(1+0.13)/VLOOKUP(A116,[1]选股结果!$A$2:$AX$3002,3,FALSE)</f>
        <v>0.974455638881812</v>
      </c>
      <c r="AC116" s="10">
        <f>(P116/(1+0.1)+W116)/(VLOOKUP(A116,[1]选股结果!$A$2:$AX$3002,7,FALSE)+VLOOKUP(A116,[1]选股结果!$A$2:$AX$3002,15,FALSE)+VLOOKUP(A116,[1]选股结果!$A$2:$AX$3002,16,FALSE)+VLOOKUP(A116,[1]选股结果!$A$2:$AX$3002,17,FALSE)+VLOOKUP(A116,[1]选股结果!$A$2:$AX$3002,18,FALSE))</f>
        <v>1.00325205489983</v>
      </c>
      <c r="AD116" s="13"/>
      <c r="AE116" s="10">
        <f>AA116/VLOOKUP(A116,[1]选股结果!$A$2:$AX$3002,35,FALSE)</f>
        <v>0.0373528823246766</v>
      </c>
      <c r="AF116" s="9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P116/(1+0.13)+W116)</f>
        <v>503429420.448757</v>
      </c>
      <c r="AG116" s="9">
        <f t="shared" si="9"/>
        <v>-453021986.048756</v>
      </c>
    </row>
    <row r="117" spans="1:33">
      <c r="A117" s="5" t="s">
        <v>263</v>
      </c>
      <c r="B117" s="5" t="s">
        <v>264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>
        <v>0</v>
      </c>
      <c r="L117" s="6">
        <v>0</v>
      </c>
      <c r="M117" s="6">
        <v>0</v>
      </c>
      <c r="N117" s="6">
        <v>11392788000</v>
      </c>
      <c r="O117" s="6">
        <v>4897712000</v>
      </c>
      <c r="P117" s="6">
        <v>149209825000</v>
      </c>
      <c r="Q117" s="6">
        <v>3676530000</v>
      </c>
      <c r="R117" s="6">
        <v>0</v>
      </c>
      <c r="S117" s="6">
        <v>0</v>
      </c>
      <c r="T117" s="6">
        <v>0</v>
      </c>
      <c r="U117" s="6">
        <v>82085000</v>
      </c>
      <c r="V117" s="6">
        <v>0</v>
      </c>
      <c r="W117" s="6">
        <v>24558796000</v>
      </c>
      <c r="X117" s="6">
        <v>25651849000</v>
      </c>
      <c r="Y117" s="9">
        <f t="shared" si="6"/>
        <v>234392023000</v>
      </c>
      <c r="Z117" s="9">
        <f t="shared" si="7"/>
        <v>203179085000</v>
      </c>
      <c r="AA117" s="9">
        <f t="shared" si="8"/>
        <v>31212938000</v>
      </c>
      <c r="AB117" s="10">
        <f>C117/(1+0.13)/VLOOKUP(A117,[1]选股结果!$A$2:$AX$3002,3,FALSE)</f>
        <v>0.771842070833531</v>
      </c>
      <c r="AC117" s="10">
        <f>(P117/(1+0.1)+W117)/(VLOOKUP(A117,[1]选股结果!$A$2:$AX$3002,7,FALSE)+VLOOKUP(A117,[1]选股结果!$A$2:$AX$3002,15,FALSE)+VLOOKUP(A117,[1]选股结果!$A$2:$AX$3002,16,FALSE)+VLOOKUP(A117,[1]选股结果!$A$2:$AX$3002,17,FALSE)+VLOOKUP(A117,[1]选股结果!$A$2:$AX$3002,18,FALSE))</f>
        <v>0.664926587938597</v>
      </c>
      <c r="AD117" s="13"/>
      <c r="AE117" s="10">
        <f>AA117/VLOOKUP(A117,[1]选股结果!$A$2:$AX$3002,35,FALSE)</f>
        <v>1.47717114609031</v>
      </c>
      <c r="AF117" s="9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P117/(1+0.13)+W117)</f>
        <v>84332117079.646</v>
      </c>
      <c r="AG117" s="9">
        <f t="shared" si="9"/>
        <v>-53119179079.646</v>
      </c>
    </row>
    <row r="118" spans="1:33">
      <c r="A118" s="5" t="s">
        <v>265</v>
      </c>
      <c r="B118" s="5" t="s">
        <v>266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6420478671.19</v>
      </c>
      <c r="O118" s="6">
        <v>1895010392.62</v>
      </c>
      <c r="P118" s="6">
        <v>99574719358.01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21240223219.4</v>
      </c>
      <c r="X118" s="6">
        <v>8036244187.28</v>
      </c>
      <c r="Y118" s="9">
        <f t="shared" si="6"/>
        <v>138469030602.5</v>
      </c>
      <c r="Z118" s="9">
        <f t="shared" si="7"/>
        <v>128851186764.69</v>
      </c>
      <c r="AA118" s="9">
        <f t="shared" si="8"/>
        <v>9617843837.81</v>
      </c>
      <c r="AB118" s="10">
        <f>C118/(1+0.13)/VLOOKUP(A118,[1]选股结果!$A$2:$AX$3002,3,FALSE)</f>
        <v>0.726208684335736</v>
      </c>
      <c r="AC118" s="10">
        <f>(P118/(1+0.1)+W118)/(VLOOKUP(A118,[1]选股结果!$A$2:$AX$3002,7,FALSE)+VLOOKUP(A118,[1]选股结果!$A$2:$AX$3002,15,FALSE)+VLOOKUP(A118,[1]选股结果!$A$2:$AX$3002,16,FALSE)+VLOOKUP(A118,[1]选股结果!$A$2:$AX$3002,17,FALSE)+VLOOKUP(A118,[1]选股结果!$A$2:$AX$3002,18,FALSE))</f>
        <v>0.72036966128475</v>
      </c>
      <c r="AD118" s="13"/>
      <c r="AE118" s="10">
        <f>AA118/VLOOKUP(A118,[1]选股结果!$A$2:$AX$3002,35,FALSE)</f>
        <v>0.966182957918162</v>
      </c>
      <c r="AF118" s="9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P118/(1+0.13)+W118)</f>
        <v>45786866913.2247</v>
      </c>
      <c r="AG118" s="9">
        <f t="shared" si="9"/>
        <v>-36169023075.4147</v>
      </c>
    </row>
    <row r="119" spans="1:33">
      <c r="A119" s="5" t="s">
        <v>267</v>
      </c>
      <c r="B119" s="5" t="s">
        <v>268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323273010.33</v>
      </c>
      <c r="O119" s="6">
        <v>380246055.53</v>
      </c>
      <c r="P119" s="6">
        <v>4813752451.34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717121919.68</v>
      </c>
      <c r="X119" s="6">
        <v>986612142.45</v>
      </c>
      <c r="Y119" s="9">
        <f t="shared" si="6"/>
        <v>7051240865.85</v>
      </c>
      <c r="Z119" s="9">
        <f t="shared" si="7"/>
        <v>6517486513.47</v>
      </c>
      <c r="AA119" s="9">
        <f t="shared" si="8"/>
        <v>533754352.379999</v>
      </c>
      <c r="AB119" s="10">
        <f>C119/(1+0.13)/VLOOKUP(A119,[1]选股结果!$A$2:$AX$3002,3,FALSE)</f>
        <v>0.783516401497096</v>
      </c>
      <c r="AC119" s="10">
        <f>(P119/(1+0.1)+W119)/(VLOOKUP(A119,[1]选股结果!$A$2:$AX$3002,7,FALSE)+VLOOKUP(A119,[1]选股结果!$A$2:$AX$3002,15,FALSE)+VLOOKUP(A119,[1]选股结果!$A$2:$AX$3002,16,FALSE)+VLOOKUP(A119,[1]选股结果!$A$2:$AX$3002,17,FALSE)+VLOOKUP(A119,[1]选股结果!$A$2:$AX$3002,18,FALSE))</f>
        <v>0.751086120054758</v>
      </c>
      <c r="AD119" s="13"/>
      <c r="AE119" s="10">
        <f>AA119/VLOOKUP(A119,[1]选股结果!$A$2:$AX$3002,35,FALSE)</f>
        <v>0.827275790180549</v>
      </c>
      <c r="AF119" s="9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P119/(1+0.13)+W119)</f>
        <v>1804113920.47018</v>
      </c>
      <c r="AG119" s="9">
        <f t="shared" si="9"/>
        <v>-1270359568.09018</v>
      </c>
    </row>
    <row r="120" spans="1:33">
      <c r="A120" s="5" t="s">
        <v>269</v>
      </c>
      <c r="B120" s="5" t="s">
        <v>270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2796452881.98</v>
      </c>
      <c r="O120" s="6">
        <v>654048521.72</v>
      </c>
      <c r="P120" s="6">
        <v>15996668646.37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2288190157.2</v>
      </c>
      <c r="X120" s="6">
        <v>1035994051.4</v>
      </c>
      <c r="Y120" s="9">
        <f t="shared" si="6"/>
        <v>26533202790.6</v>
      </c>
      <c r="Z120" s="9">
        <f t="shared" si="7"/>
        <v>19320852854.97</v>
      </c>
      <c r="AA120" s="9">
        <f t="shared" si="8"/>
        <v>7212349935.63</v>
      </c>
      <c r="AB120" s="10">
        <f>C120/(1+0.13)/VLOOKUP(A120,[1]选股结果!$A$2:$AX$3002,3,FALSE)</f>
        <v>0.873994390045703</v>
      </c>
      <c r="AC120" s="10">
        <f>(P120/(1+0.1)+W120)/(VLOOKUP(A120,[1]选股结果!$A$2:$AX$3002,7,FALSE)+VLOOKUP(A120,[1]选股结果!$A$2:$AX$3002,15,FALSE)+VLOOKUP(A120,[1]选股结果!$A$2:$AX$3002,16,FALSE)+VLOOKUP(A120,[1]选股结果!$A$2:$AX$3002,17,FALSE)+VLOOKUP(A120,[1]选股结果!$A$2:$AX$3002,18,FALSE))</f>
        <v>0.735147784226064</v>
      </c>
      <c r="AD120" s="13"/>
      <c r="AE120" s="10">
        <f>AA120/VLOOKUP(A120,[1]选股结果!$A$2:$AX$3002,35,FALSE)</f>
        <v>2.8523426522559</v>
      </c>
      <c r="AF120" s="9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P120/(1+0.13)+W120)</f>
        <v>6449660191.72929</v>
      </c>
      <c r="AG120" s="9">
        <f t="shared" si="9"/>
        <v>762689743.90071</v>
      </c>
    </row>
    <row r="121" spans="1:33">
      <c r="A121" s="5" t="s">
        <v>271</v>
      </c>
      <c r="B121" s="5" t="s">
        <v>272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2664894143.9</v>
      </c>
      <c r="O121" s="6">
        <v>4936102135.26</v>
      </c>
      <c r="P121" s="6">
        <v>14089126675.23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769790958.48</v>
      </c>
      <c r="X121" s="6">
        <v>3495306650</v>
      </c>
      <c r="Y121" s="9">
        <f t="shared" si="6"/>
        <v>23326742078.8</v>
      </c>
      <c r="Z121" s="9">
        <f t="shared" si="7"/>
        <v>18354224283.71</v>
      </c>
      <c r="AA121" s="9">
        <f t="shared" si="8"/>
        <v>4972517795.09</v>
      </c>
      <c r="AB121" s="10">
        <f>C121/(1+0.13)/VLOOKUP(A121,[1]选股结果!$A$2:$AX$3002,3,FALSE)</f>
        <v>1.68366814617033</v>
      </c>
      <c r="AC121" s="10">
        <f>(P121/(1+0.1)+W121)/(VLOOKUP(A121,[1]选股结果!$A$2:$AX$3002,7,FALSE)+VLOOKUP(A121,[1]选股结果!$A$2:$AX$3002,15,FALSE)+VLOOKUP(A121,[1]选股结果!$A$2:$AX$3002,16,FALSE)+VLOOKUP(A121,[1]选股结果!$A$2:$AX$3002,17,FALSE)+VLOOKUP(A121,[1]选股结果!$A$2:$AX$3002,18,FALSE))</f>
        <v>1.61954394316929</v>
      </c>
      <c r="AD121" s="13"/>
      <c r="AE121" s="10">
        <f>AA121/VLOOKUP(A121,[1]选股结果!$A$2:$AX$3002,35,FALSE)</f>
        <v>4.43312720058337</v>
      </c>
      <c r="AF121" s="9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P121/(1+0.13)+W121)</f>
        <v>-4854148684.86381</v>
      </c>
      <c r="AG121" s="9">
        <f t="shared" si="9"/>
        <v>9826666479.95381</v>
      </c>
    </row>
    <row r="122" spans="1:33">
      <c r="A122" s="5" t="s">
        <v>273</v>
      </c>
      <c r="B122" s="5" t="s">
        <v>274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103087515.47</v>
      </c>
      <c r="O122" s="6">
        <v>29157649.46</v>
      </c>
      <c r="P122" s="6">
        <v>552371812.37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189491816.22</v>
      </c>
      <c r="X122" s="6">
        <v>192795212.57</v>
      </c>
      <c r="Y122" s="9">
        <f t="shared" si="6"/>
        <v>1246100244.37</v>
      </c>
      <c r="Z122" s="9">
        <f t="shared" si="7"/>
        <v>934658841.16</v>
      </c>
      <c r="AA122" s="9">
        <f t="shared" si="8"/>
        <v>311441403.21</v>
      </c>
      <c r="AB122" s="10">
        <f>C122/(1+0.13)/VLOOKUP(A122,[1]选股结果!$A$2:$AX$3002,3,FALSE)</f>
        <v>0.802367946380887</v>
      </c>
      <c r="AC122" s="10">
        <f>(P122/(1+0.1)+W122)/(VLOOKUP(A122,[1]选股结果!$A$2:$AX$3002,7,FALSE)+VLOOKUP(A122,[1]选股结果!$A$2:$AX$3002,15,FALSE)+VLOOKUP(A122,[1]选股结果!$A$2:$AX$3002,16,FALSE)+VLOOKUP(A122,[1]选股结果!$A$2:$AX$3002,17,FALSE)+VLOOKUP(A122,[1]选股结果!$A$2:$AX$3002,18,FALSE))</f>
        <v>0.671134240151654</v>
      </c>
      <c r="AD122" s="13"/>
      <c r="AE122" s="10">
        <f>AA122/VLOOKUP(A122,[1]选股结果!$A$2:$AX$3002,35,FALSE)</f>
        <v>1.04620927662886</v>
      </c>
      <c r="AF122" s="9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P122/(1+0.13)+W122)</f>
        <v>352249392.183186</v>
      </c>
      <c r="AG122" s="9">
        <f t="shared" si="9"/>
        <v>-40807988.9731857</v>
      </c>
    </row>
    <row r="123" spans="1:33">
      <c r="A123" s="5" t="s">
        <v>275</v>
      </c>
      <c r="B123" s="5" t="s">
        <v>276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86001891.53</v>
      </c>
      <c r="O123" s="6">
        <v>42666857.43</v>
      </c>
      <c r="P123" s="6">
        <v>6401772587.49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625039513.91</v>
      </c>
      <c r="X123" s="6">
        <v>211891207.52</v>
      </c>
      <c r="Y123" s="9">
        <f t="shared" si="6"/>
        <v>8035109023.24</v>
      </c>
      <c r="Z123" s="9">
        <f t="shared" si="7"/>
        <v>7238703308.92</v>
      </c>
      <c r="AA123" s="9">
        <f t="shared" si="8"/>
        <v>796405714.320001</v>
      </c>
      <c r="AB123" s="10">
        <f>C123/(1+0.13)/VLOOKUP(A123,[1]选股结果!$A$2:$AX$3002,3,FALSE)</f>
        <v>0.698045179966606</v>
      </c>
      <c r="AC123" s="10">
        <f>(P123/(1+0.1)+W123)/(VLOOKUP(A123,[1]选股结果!$A$2:$AX$3002,7,FALSE)+VLOOKUP(A123,[1]选股结果!$A$2:$AX$3002,15,FALSE)+VLOOKUP(A123,[1]选股结果!$A$2:$AX$3002,16,FALSE)+VLOOKUP(A123,[1]选股结果!$A$2:$AX$3002,17,FALSE)+VLOOKUP(A123,[1]选股结果!$A$2:$AX$3002,18,FALSE))</f>
        <v>0.645008029365489</v>
      </c>
      <c r="AD123" s="13"/>
      <c r="AE123" s="10">
        <f>AA123/VLOOKUP(A123,[1]选股结果!$A$2:$AX$3002,35,FALSE)</f>
        <v>5.026829307255</v>
      </c>
      <c r="AF123" s="9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P123/(1+0.13)+W123)</f>
        <v>3701539424.28514</v>
      </c>
      <c r="AG123" s="9">
        <f t="shared" si="9"/>
        <v>-2905133709.96513</v>
      </c>
    </row>
    <row r="124" spans="1:33">
      <c r="A124" s="5" t="s">
        <v>277</v>
      </c>
      <c r="B124" s="5" t="s">
        <v>278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77183764.84</v>
      </c>
      <c r="O124" s="6">
        <v>12522362.15</v>
      </c>
      <c r="P124" s="6">
        <v>3274848510.71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193529978.74</v>
      </c>
      <c r="X124" s="6">
        <v>109984478.02</v>
      </c>
      <c r="Y124" s="9">
        <f t="shared" si="6"/>
        <v>3670938026.98</v>
      </c>
      <c r="Z124" s="9">
        <f t="shared" si="7"/>
        <v>3578362967.47</v>
      </c>
      <c r="AA124" s="9">
        <f t="shared" si="8"/>
        <v>92575059.5100002</v>
      </c>
      <c r="AB124" s="10">
        <f>C124/(1+0.13)/VLOOKUP(A124,[1]选股结果!$A$2:$AX$3002,3,FALSE)</f>
        <v>1.00659992832907</v>
      </c>
      <c r="AC124" s="10">
        <f>(P124/(1+0.1)+W124)/(VLOOKUP(A124,[1]选股结果!$A$2:$AX$3002,7,FALSE)+VLOOKUP(A124,[1]选股结果!$A$2:$AX$3002,15,FALSE)+VLOOKUP(A124,[1]选股结果!$A$2:$AX$3002,16,FALSE)+VLOOKUP(A124,[1]选股结果!$A$2:$AX$3002,17,FALSE)+VLOOKUP(A124,[1]选股结果!$A$2:$AX$3002,18,FALSE))</f>
        <v>1.03705386671997</v>
      </c>
      <c r="AD124" s="13"/>
      <c r="AE124" s="10">
        <f>AA124/VLOOKUP(A124,[1]选股结果!$A$2:$AX$3002,35,FALSE)</f>
        <v>0.441396006428413</v>
      </c>
      <c r="AF124" s="9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P124/(1+0.13)+W124)</f>
        <v>-34248669.7669911</v>
      </c>
      <c r="AG124" s="9">
        <f t="shared" si="9"/>
        <v>126823729.276991</v>
      </c>
    </row>
    <row r="125" spans="1:33">
      <c r="A125" s="5" t="s">
        <v>279</v>
      </c>
      <c r="B125" s="5" t="s">
        <v>280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344246720.13</v>
      </c>
      <c r="O125" s="6">
        <v>52720038.5</v>
      </c>
      <c r="P125" s="6">
        <v>410000935.22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105498937.17</v>
      </c>
      <c r="X125" s="6">
        <v>225337379.49</v>
      </c>
      <c r="Y125" s="9">
        <f t="shared" si="6"/>
        <v>2112223258.58</v>
      </c>
      <c r="Z125" s="9">
        <f t="shared" si="7"/>
        <v>740837251.88</v>
      </c>
      <c r="AA125" s="9">
        <f t="shared" si="8"/>
        <v>1371386006.7</v>
      </c>
      <c r="AB125" s="10">
        <f>C125/(1+0.13)/VLOOKUP(A125,[1]选股结果!$A$2:$AX$3002,3,FALSE)</f>
        <v>0.868143611067168</v>
      </c>
      <c r="AC125" s="10">
        <f>(P125/(1+0.1)+W125)/(VLOOKUP(A125,[1]选股结果!$A$2:$AX$3002,7,FALSE)+VLOOKUP(A125,[1]选股结果!$A$2:$AX$3002,15,FALSE)+VLOOKUP(A125,[1]选股结果!$A$2:$AX$3002,16,FALSE)+VLOOKUP(A125,[1]选股结果!$A$2:$AX$3002,17,FALSE)+VLOOKUP(A125,[1]选股结果!$A$2:$AX$3002,18,FALSE))</f>
        <v>0.353548529249922</v>
      </c>
      <c r="AD125" s="13"/>
      <c r="AE125" s="10">
        <f>AA125/VLOOKUP(A125,[1]选股结果!$A$2:$AX$3002,35,FALSE)</f>
        <v>1.66719856322277</v>
      </c>
      <c r="AF125" s="9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P125/(1+0.13)+W125)</f>
        <v>884317364.224602</v>
      </c>
      <c r="AG125" s="9">
        <f t="shared" si="9"/>
        <v>487068642.475398</v>
      </c>
    </row>
    <row r="126" spans="1:33">
      <c r="A126" s="5" t="s">
        <v>281</v>
      </c>
      <c r="B126" s="5" t="s">
        <v>282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31074890.01</v>
      </c>
      <c r="O126" s="6">
        <v>42723804.81</v>
      </c>
      <c r="P126" s="6">
        <v>108897181.47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59745119.21</v>
      </c>
      <c r="X126" s="6">
        <v>44834974.11</v>
      </c>
      <c r="Y126" s="9">
        <f t="shared" si="6"/>
        <v>223656254.59</v>
      </c>
      <c r="Z126" s="9">
        <f t="shared" si="7"/>
        <v>213477274.79</v>
      </c>
      <c r="AA126" s="9">
        <f t="shared" si="8"/>
        <v>10178979.8</v>
      </c>
      <c r="AB126" s="10">
        <f>C126/(1+0.13)/VLOOKUP(A126,[1]选股结果!$A$2:$AX$3002,3,FALSE)</f>
        <v>0.718862080662358</v>
      </c>
      <c r="AC126" s="10">
        <f>(P126/(1+0.1)+W126)/(VLOOKUP(A126,[1]选股结果!$A$2:$AX$3002,7,FALSE)+VLOOKUP(A126,[1]选股结果!$A$2:$AX$3002,15,FALSE)+VLOOKUP(A126,[1]选股结果!$A$2:$AX$3002,16,FALSE)+VLOOKUP(A126,[1]选股结果!$A$2:$AX$3002,17,FALSE)+VLOOKUP(A126,[1]选股结果!$A$2:$AX$3002,18,FALSE))</f>
        <v>0.819099090977532</v>
      </c>
      <c r="AD126" s="13"/>
      <c r="AE126" s="10">
        <f>AA126/VLOOKUP(A126,[1]选股结果!$A$2:$AX$3002,35,FALSE)</f>
        <v>0.569118771318363</v>
      </c>
      <c r="AF126" s="9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P126/(1+0.13)+W126)</f>
        <v>37687101.3884071</v>
      </c>
      <c r="AG126" s="9">
        <f t="shared" si="9"/>
        <v>-27508121.5884071</v>
      </c>
    </row>
    <row r="127" spans="1:33">
      <c r="A127" s="5" t="s">
        <v>283</v>
      </c>
      <c r="B127" s="5" t="s">
        <v>284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334318554.75</v>
      </c>
      <c r="O127" s="6">
        <v>451733734.65</v>
      </c>
      <c r="P127" s="6">
        <v>19034484523.46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367315683.02</v>
      </c>
      <c r="X127" s="6">
        <v>418557237.45</v>
      </c>
      <c r="Y127" s="9">
        <f t="shared" si="6"/>
        <v>19655076568.16</v>
      </c>
      <c r="Z127" s="9">
        <f t="shared" si="7"/>
        <v>19820357443.93</v>
      </c>
      <c r="AA127" s="9">
        <f t="shared" si="8"/>
        <v>-165280875.77</v>
      </c>
      <c r="AB127" s="10">
        <f>C127/(1+0.13)/VLOOKUP(A127,[1]选股结果!$A$2:$AX$3002,3,FALSE)</f>
        <v>0.853214598492822</v>
      </c>
      <c r="AC127" s="10">
        <f>(P127/(1+0.1)+W127)/(VLOOKUP(A127,[1]选股结果!$A$2:$AX$3002,7,FALSE)+VLOOKUP(A127,[1]选股结果!$A$2:$AX$3002,15,FALSE)+VLOOKUP(A127,[1]选股结果!$A$2:$AX$3002,16,FALSE)+VLOOKUP(A127,[1]选股结果!$A$2:$AX$3002,17,FALSE)+VLOOKUP(A127,[1]选股结果!$A$2:$AX$3002,18,FALSE))</f>
        <v>0.911290918357545</v>
      </c>
      <c r="AD127" s="13"/>
      <c r="AE127" s="10">
        <f>AA127/VLOOKUP(A127,[1]选股结果!$A$2:$AX$3002,35,FALSE)</f>
        <v>-0.543595525024956</v>
      </c>
      <c r="AF127" s="9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P127/(1+0.13)+W127)</f>
        <v>2179611643.23637</v>
      </c>
      <c r="AG127" s="9">
        <f t="shared" si="9"/>
        <v>-2344892519.00637</v>
      </c>
    </row>
    <row r="128" spans="1:33">
      <c r="A128" s="5" t="s">
        <v>285</v>
      </c>
      <c r="B128" s="5" t="s">
        <v>286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138391678.12</v>
      </c>
      <c r="O128" s="6">
        <v>297540227.45</v>
      </c>
      <c r="P128" s="6">
        <v>4572532211.35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430035873.22</v>
      </c>
      <c r="X128" s="6">
        <v>572816412.46</v>
      </c>
      <c r="Y128" s="9">
        <f t="shared" ref="Y128:Y158" si="10">C128+D128+E128+F128+G128+H128+I128+J128+K128+L128+M128+O128</f>
        <v>6344098327.05</v>
      </c>
      <c r="Z128" s="9">
        <f t="shared" ref="Z128:Z158" si="11">P128+Q128+R128+S128+T128+U128+V128+W128+X128</f>
        <v>5575384497.03</v>
      </c>
      <c r="AA128" s="9">
        <f t="shared" si="8"/>
        <v>768713830.02</v>
      </c>
      <c r="AB128" s="10">
        <f>C128/(1+0.13)/VLOOKUP(A128,[1]选股结果!$A$2:$AX$3002,3,FALSE)</f>
        <v>1.35978232475903</v>
      </c>
      <c r="AC128" s="10">
        <f>(P128/(1+0.1)+W128)/(VLOOKUP(A128,[1]选股结果!$A$2:$AX$3002,7,FALSE)+VLOOKUP(A128,[1]选股结果!$A$2:$AX$3002,15,FALSE)+VLOOKUP(A128,[1]选股结果!$A$2:$AX$3002,16,FALSE)+VLOOKUP(A128,[1]选股结果!$A$2:$AX$3002,17,FALSE)+VLOOKUP(A128,[1]选股结果!$A$2:$AX$3002,18,FALSE))</f>
        <v>1.01386862441375</v>
      </c>
      <c r="AD128" s="13"/>
      <c r="AE128" s="10">
        <f>AA128/VLOOKUP(A128,[1]选股结果!$A$2:$AX$3002,35,FALSE)</f>
        <v>-0.448192008629093</v>
      </c>
      <c r="AF128" s="9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P128/(1+0.13)+W128)</f>
        <v>47615187.3593798</v>
      </c>
      <c r="AG128" s="9">
        <f t="shared" si="9"/>
        <v>721098642.66062</v>
      </c>
    </row>
    <row r="129" spans="1:33">
      <c r="A129" s="5" t="s">
        <v>287</v>
      </c>
      <c r="B129" s="5" t="s">
        <v>288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152997000</v>
      </c>
      <c r="O129" s="6">
        <v>414769000</v>
      </c>
      <c r="P129" s="6">
        <v>535668000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749026000</v>
      </c>
      <c r="X129" s="6">
        <v>330273000</v>
      </c>
      <c r="Y129" s="9">
        <f t="shared" si="10"/>
        <v>12296165000</v>
      </c>
      <c r="Z129" s="9">
        <f t="shared" si="11"/>
        <v>1614967000</v>
      </c>
      <c r="AA129" s="9">
        <f t="shared" si="8"/>
        <v>10681198000</v>
      </c>
      <c r="AB129" s="10">
        <f>C129/(1+0.13)/VLOOKUP(A129,[1]选股结果!$A$2:$AX$3002,3,FALSE)</f>
        <v>0.600634899520965</v>
      </c>
      <c r="AC129" s="10">
        <f>(P129/(1+0.1)+W129)/(VLOOKUP(A129,[1]选股结果!$A$2:$AX$3002,7,FALSE)+VLOOKUP(A129,[1]选股结果!$A$2:$AX$3002,15,FALSE)+VLOOKUP(A129,[1]选股结果!$A$2:$AX$3002,16,FALSE)+VLOOKUP(A129,[1]选股结果!$A$2:$AX$3002,17,FALSE)+VLOOKUP(A129,[1]选股结果!$A$2:$AX$3002,18,FALSE))</f>
        <v>0.111444706524681</v>
      </c>
      <c r="AD129" s="13"/>
      <c r="AE129" s="10">
        <f>AA129/VLOOKUP(A129,[1]选股结果!$A$2:$AX$3002,35,FALSE)</f>
        <v>-53.6393210465525</v>
      </c>
      <c r="AF129" s="9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P129/(1+0.13)+W129)</f>
        <v>9867605522.12389</v>
      </c>
      <c r="AG129" s="9">
        <f t="shared" si="9"/>
        <v>813592477.876106</v>
      </c>
    </row>
    <row r="130" spans="1:33">
      <c r="A130" s="5" t="s">
        <v>289</v>
      </c>
      <c r="B130" s="5" t="s">
        <v>290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>
        <v>0</v>
      </c>
      <c r="L130" s="6">
        <v>0</v>
      </c>
      <c r="M130" s="6">
        <v>0</v>
      </c>
      <c r="N130" s="6">
        <v>8869821.51</v>
      </c>
      <c r="O130" s="6">
        <v>284321.32</v>
      </c>
      <c r="P130" s="6">
        <v>0</v>
      </c>
      <c r="Q130" s="6">
        <v>6846241.26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15374337.04</v>
      </c>
      <c r="X130" s="6">
        <v>10202972.44</v>
      </c>
      <c r="Y130" s="9">
        <f t="shared" si="10"/>
        <v>30697324.93</v>
      </c>
      <c r="Z130" s="9">
        <f t="shared" si="11"/>
        <v>32423550.74</v>
      </c>
      <c r="AA130" s="9">
        <f t="shared" si="8"/>
        <v>-1726225.80999999</v>
      </c>
      <c r="AB130" s="10">
        <f>C130/(1+0.13)/VLOOKUP(A130,[1]选股结果!$A$2:$AX$3002,3,FALSE)</f>
        <v>1.31962572230608</v>
      </c>
      <c r="AC130" s="10">
        <f>(P130/(1+0.1)+W130)/(VLOOKUP(A130,[1]选股结果!$A$2:$AX$3002,7,FALSE)+VLOOKUP(A130,[1]选股结果!$A$2:$AX$3002,15,FALSE)+VLOOKUP(A130,[1]选股结果!$A$2:$AX$3002,16,FALSE)+VLOOKUP(A130,[1]选股结果!$A$2:$AX$3002,17,FALSE)+VLOOKUP(A130,[1]选股结果!$A$2:$AX$3002,18,FALSE))</f>
        <v>0.570436648907207</v>
      </c>
      <c r="AD130" s="13"/>
      <c r="AE130" s="10">
        <f>AA130/VLOOKUP(A130,[1]选股结果!$A$2:$AX$3002,35,FALSE)</f>
        <v>0.125012022776571</v>
      </c>
      <c r="AF130" s="9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P130/(1+0.13)+W130)</f>
        <v>11577537.58</v>
      </c>
      <c r="AG130" s="9">
        <f t="shared" si="9"/>
        <v>-13303763.39</v>
      </c>
    </row>
    <row r="131" spans="1:33">
      <c r="A131" s="5" t="s">
        <v>291</v>
      </c>
      <c r="B131" s="5" t="s">
        <v>292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390726470.01</v>
      </c>
      <c r="O131" s="6">
        <v>117662902.52</v>
      </c>
      <c r="P131" s="6">
        <v>7349647899.26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584170639.23</v>
      </c>
      <c r="X131" s="6">
        <v>410537600.66</v>
      </c>
      <c r="Y131" s="9">
        <f t="shared" si="10"/>
        <v>9245650279.41</v>
      </c>
      <c r="Z131" s="9">
        <f t="shared" si="11"/>
        <v>8344356139.15</v>
      </c>
      <c r="AA131" s="9">
        <f t="shared" ref="AA131:AA194" si="12">Y131-Z131</f>
        <v>901294140.26</v>
      </c>
      <c r="AB131" s="10">
        <f>C131/(1+0.13)/VLOOKUP(A131,[1]选股结果!$A$2:$AX$3002,3,FALSE)</f>
        <v>1.72653771452763</v>
      </c>
      <c r="AC131" s="10">
        <f>(P131/(1+0.1)+W131)/(VLOOKUP(A131,[1]选股结果!$A$2:$AX$3002,7,FALSE)+VLOOKUP(A131,[1]选股结果!$A$2:$AX$3002,15,FALSE)+VLOOKUP(A131,[1]选股结果!$A$2:$AX$3002,16,FALSE)+VLOOKUP(A131,[1]选股结果!$A$2:$AX$3002,17,FALSE)+VLOOKUP(A131,[1]选股结果!$A$2:$AX$3002,18,FALSE))</f>
        <v>1.64225532157944</v>
      </c>
      <c r="AD131" s="13"/>
      <c r="AE131" s="10">
        <f>AA131/VLOOKUP(A131,[1]选股结果!$A$2:$AX$3002,35,FALSE)</f>
        <v>4.94799654844797</v>
      </c>
      <c r="AF131" s="9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P131/(1+0.13)+W131)</f>
        <v>-2664082158.57584</v>
      </c>
      <c r="AG131" s="9">
        <f t="shared" ref="AG131:AG194" si="13">AA131-AF131</f>
        <v>3565376298.83584</v>
      </c>
    </row>
    <row r="132" spans="1:33">
      <c r="A132" s="5" t="s">
        <v>293</v>
      </c>
      <c r="B132" s="5" t="s">
        <v>294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>
        <v>0</v>
      </c>
      <c r="L132" s="6">
        <v>0</v>
      </c>
      <c r="M132" s="6">
        <v>0</v>
      </c>
      <c r="N132" s="6">
        <v>93500193.44</v>
      </c>
      <c r="O132" s="6">
        <v>41033342.78</v>
      </c>
      <c r="P132" s="6">
        <v>1949031181.65</v>
      </c>
      <c r="Q132" s="6">
        <v>1373318.92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133741443.24</v>
      </c>
      <c r="X132" s="6">
        <v>168287530.66</v>
      </c>
      <c r="Y132" s="9">
        <f t="shared" si="10"/>
        <v>2372846538.28</v>
      </c>
      <c r="Z132" s="9">
        <f t="shared" si="11"/>
        <v>2252433474.47</v>
      </c>
      <c r="AA132" s="9">
        <f t="shared" si="12"/>
        <v>120413063.81</v>
      </c>
      <c r="AB132" s="10">
        <f>C132/(1+0.13)/VLOOKUP(A132,[1]选股结果!$A$2:$AX$3002,3,FALSE)</f>
        <v>1.24265247176211</v>
      </c>
      <c r="AC132" s="10">
        <f>(P132/(1+0.1)+W132)/(VLOOKUP(A132,[1]选股结果!$A$2:$AX$3002,7,FALSE)+VLOOKUP(A132,[1]选股结果!$A$2:$AX$3002,15,FALSE)+VLOOKUP(A132,[1]选股结果!$A$2:$AX$3002,16,FALSE)+VLOOKUP(A132,[1]选股结果!$A$2:$AX$3002,17,FALSE)+VLOOKUP(A132,[1]选股结果!$A$2:$AX$3002,18,FALSE))</f>
        <v>1.24955238449963</v>
      </c>
      <c r="AD132" s="13"/>
      <c r="AE132" s="10">
        <f>AA132/VLOOKUP(A132,[1]选股结果!$A$2:$AX$3002,35,FALSE)</f>
        <v>41.3591233519157</v>
      </c>
      <c r="AF132" s="9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P132/(1+0.13)+W132)</f>
        <v>-333531324.262478</v>
      </c>
      <c r="AG132" s="9">
        <f t="shared" si="13"/>
        <v>453944388.072478</v>
      </c>
    </row>
    <row r="133" spans="1:33">
      <c r="A133" s="5" t="s">
        <v>295</v>
      </c>
      <c r="B133" s="5" t="s">
        <v>296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54826737.72</v>
      </c>
      <c r="O133" s="6">
        <v>13722584.69</v>
      </c>
      <c r="P133" s="6">
        <v>1287485531.58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253967176.67</v>
      </c>
      <c r="X133" s="6">
        <v>57227673.39</v>
      </c>
      <c r="Y133" s="9">
        <f t="shared" si="10"/>
        <v>1706917229.22</v>
      </c>
      <c r="Z133" s="9">
        <f t="shared" si="11"/>
        <v>1598680381.64</v>
      </c>
      <c r="AA133" s="9">
        <f t="shared" si="12"/>
        <v>108236847.58</v>
      </c>
      <c r="AB133" s="10">
        <f>C133/(1+0.13)/VLOOKUP(A133,[1]选股结果!$A$2:$AX$3002,3,FALSE)</f>
        <v>0.572148783630155</v>
      </c>
      <c r="AC133" s="10">
        <f>(P133/(1+0.1)+W133)/(VLOOKUP(A133,[1]选股结果!$A$2:$AX$3002,7,FALSE)+VLOOKUP(A133,[1]选股结果!$A$2:$AX$3002,15,FALSE)+VLOOKUP(A133,[1]选股结果!$A$2:$AX$3002,16,FALSE)+VLOOKUP(A133,[1]选股结果!$A$2:$AX$3002,17,FALSE)+VLOOKUP(A133,[1]选股结果!$A$2:$AX$3002,18,FALSE))</f>
        <v>0.590287416024426</v>
      </c>
      <c r="AD133" s="13"/>
      <c r="AE133" s="10">
        <f>AA133/VLOOKUP(A133,[1]选股结果!$A$2:$AX$3002,35,FALSE)</f>
        <v>-100.190665482855</v>
      </c>
      <c r="AF133" s="9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P133/(1+0.13)+W133)</f>
        <v>1019741388.16805</v>
      </c>
      <c r="AG133" s="9">
        <f t="shared" si="13"/>
        <v>-911504540.588054</v>
      </c>
    </row>
    <row r="134" spans="1:33">
      <c r="A134" s="5" t="s">
        <v>297</v>
      </c>
      <c r="B134" s="5" t="s">
        <v>298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198480509.3</v>
      </c>
      <c r="O134" s="6">
        <v>535972383.54</v>
      </c>
      <c r="P134" s="6">
        <v>1981083266.97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370458941.34</v>
      </c>
      <c r="X134" s="6">
        <v>472544059.64</v>
      </c>
      <c r="Y134" s="9">
        <f t="shared" si="10"/>
        <v>4376716636.56</v>
      </c>
      <c r="Z134" s="9">
        <f t="shared" si="11"/>
        <v>2824086267.95</v>
      </c>
      <c r="AA134" s="9">
        <f t="shared" si="12"/>
        <v>1552630368.61</v>
      </c>
      <c r="AB134" s="10">
        <f>C134/(1+0.13)/VLOOKUP(A134,[1]选股结果!$A$2:$AX$3002,3,FALSE)</f>
        <v>1.44216847960215</v>
      </c>
      <c r="AC134" s="10">
        <f>(P134/(1+0.1)+W134)/(VLOOKUP(A134,[1]选股结果!$A$2:$AX$3002,7,FALSE)+VLOOKUP(A134,[1]选股结果!$A$2:$AX$3002,15,FALSE)+VLOOKUP(A134,[1]选股结果!$A$2:$AX$3002,16,FALSE)+VLOOKUP(A134,[1]选股结果!$A$2:$AX$3002,17,FALSE)+VLOOKUP(A134,[1]选股结果!$A$2:$AX$3002,18,FALSE))</f>
        <v>0.95385680777161</v>
      </c>
      <c r="AD134" s="13"/>
      <c r="AE134" s="10">
        <f>AA134/VLOOKUP(A134,[1]选股结果!$A$2:$AX$3002,35,FALSE)</f>
        <v>-55.5949019132204</v>
      </c>
      <c r="AF134" s="9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P134/(1+0.13)+W134)</f>
        <v>152858186.223186</v>
      </c>
      <c r="AG134" s="9">
        <f t="shared" si="13"/>
        <v>1399772182.38681</v>
      </c>
    </row>
    <row r="135" spans="1:33">
      <c r="A135" s="5" t="s">
        <v>299</v>
      </c>
      <c r="B135" s="5" t="s">
        <v>300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509147715.63</v>
      </c>
      <c r="O135" s="6">
        <v>89851559.31</v>
      </c>
      <c r="P135" s="6">
        <v>10279209407.48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511987723.14</v>
      </c>
      <c r="X135" s="6">
        <v>448032242.81</v>
      </c>
      <c r="Y135" s="9">
        <f t="shared" si="10"/>
        <v>14891773032.87</v>
      </c>
      <c r="Z135" s="9">
        <f t="shared" si="11"/>
        <v>11239229373.43</v>
      </c>
      <c r="AA135" s="9">
        <f t="shared" si="12"/>
        <v>3652543659.44</v>
      </c>
      <c r="AB135" s="10">
        <f>C135/(1+0.13)/VLOOKUP(A135,[1]选股结果!$A$2:$AX$3002,3,FALSE)</f>
        <v>0.846491255651593</v>
      </c>
      <c r="AC135" s="10">
        <f>(P135/(1+0.1)+W135)/(VLOOKUP(A135,[1]选股结果!$A$2:$AX$3002,7,FALSE)+VLOOKUP(A135,[1]选股结果!$A$2:$AX$3002,15,FALSE)+VLOOKUP(A135,[1]选股结果!$A$2:$AX$3002,16,FALSE)+VLOOKUP(A135,[1]选股结果!$A$2:$AX$3002,17,FALSE)+VLOOKUP(A135,[1]选股结果!$A$2:$AX$3002,18,FALSE))</f>
        <v>0.758764154613222</v>
      </c>
      <c r="AD135" s="13"/>
      <c r="AE135" s="10">
        <f>AA135/VLOOKUP(A135,[1]选股结果!$A$2:$AX$3002,35,FALSE)</f>
        <v>1.91213984164494</v>
      </c>
      <c r="AF135" s="9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P135/(1+0.13)+W135)</f>
        <v>3381863880.92487</v>
      </c>
      <c r="AG135" s="9">
        <f t="shared" si="13"/>
        <v>270679778.515134</v>
      </c>
    </row>
    <row r="136" spans="1:33">
      <c r="A136" s="5" t="s">
        <v>301</v>
      </c>
      <c r="B136" s="5" t="s">
        <v>302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290063296.2</v>
      </c>
      <c r="O136" s="6">
        <v>105219405.89</v>
      </c>
      <c r="P136" s="6">
        <v>355799532.11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415156466.32</v>
      </c>
      <c r="X136" s="6">
        <v>473620640.35</v>
      </c>
      <c r="Y136" s="9">
        <f t="shared" si="10"/>
        <v>3918380137.61</v>
      </c>
      <c r="Z136" s="9">
        <f t="shared" si="11"/>
        <v>1244576638.78</v>
      </c>
      <c r="AA136" s="9">
        <f t="shared" si="12"/>
        <v>2673803498.83</v>
      </c>
      <c r="AB136" s="10">
        <f>C136/(1+0.13)/VLOOKUP(A136,[1]选股结果!$A$2:$AX$3002,3,FALSE)</f>
        <v>1.19412954880126</v>
      </c>
      <c r="AC136" s="10">
        <f>(P136/(1+0.1)+W136)/(VLOOKUP(A136,[1]选股结果!$A$2:$AX$3002,7,FALSE)+VLOOKUP(A136,[1]选股结果!$A$2:$AX$3002,15,FALSE)+VLOOKUP(A136,[1]选股结果!$A$2:$AX$3002,16,FALSE)+VLOOKUP(A136,[1]选股结果!$A$2:$AX$3002,17,FALSE)+VLOOKUP(A136,[1]选股结果!$A$2:$AX$3002,18,FALSE))</f>
        <v>0.309073017248705</v>
      </c>
      <c r="AD136" s="13"/>
      <c r="AE136" s="10">
        <f>AA136/VLOOKUP(A136,[1]选股结果!$A$2:$AX$3002,35,FALSE)</f>
        <v>9.40019625988698</v>
      </c>
      <c r="AF136" s="9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P136/(1+0.13)+W136)</f>
        <v>1659737508.77478</v>
      </c>
      <c r="AG136" s="9">
        <f t="shared" si="13"/>
        <v>1014065990.05522</v>
      </c>
    </row>
    <row r="137" spans="1:33">
      <c r="A137" s="5" t="s">
        <v>303</v>
      </c>
      <c r="B137" s="5" t="s">
        <v>304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2854653840.35</v>
      </c>
      <c r="O137" s="6">
        <v>2161151669.21</v>
      </c>
      <c r="P137" s="6">
        <v>61596647588.41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2950117500.4</v>
      </c>
      <c r="X137" s="6">
        <v>3776093342.9</v>
      </c>
      <c r="Y137" s="9">
        <f t="shared" si="10"/>
        <v>74332688427.02</v>
      </c>
      <c r="Z137" s="9">
        <f t="shared" si="11"/>
        <v>68322858431.71</v>
      </c>
      <c r="AA137" s="9">
        <f t="shared" si="12"/>
        <v>6009829995.31</v>
      </c>
      <c r="AB137" s="10">
        <f>C137/(1+0.13)/VLOOKUP(A137,[1]选股结果!$A$2:$AX$3002,3,FALSE)</f>
        <v>0.915077492493886</v>
      </c>
      <c r="AC137" s="10">
        <f>(P137/(1+0.1)+W137)/(VLOOKUP(A137,[1]选股结果!$A$2:$AX$3002,7,FALSE)+VLOOKUP(A137,[1]选股结果!$A$2:$AX$3002,15,FALSE)+VLOOKUP(A137,[1]选股结果!$A$2:$AX$3002,16,FALSE)+VLOOKUP(A137,[1]选股结果!$A$2:$AX$3002,17,FALSE)+VLOOKUP(A137,[1]选股结果!$A$2:$AX$3002,18,FALSE))</f>
        <v>0.909048952467706</v>
      </c>
      <c r="AD137" s="13"/>
      <c r="AE137" s="10">
        <f>AA137/VLOOKUP(A137,[1]选股结果!$A$2:$AX$3002,35,FALSE)</f>
        <v>1.36219681543432</v>
      </c>
      <c r="AF137" s="9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P137/(1+0.13)+W137)</f>
        <v>7384344472.40717</v>
      </c>
      <c r="AG137" s="9">
        <f t="shared" si="13"/>
        <v>-1374514477.09717</v>
      </c>
    </row>
    <row r="138" spans="1:33">
      <c r="A138" s="5" t="s">
        <v>305</v>
      </c>
      <c r="B138" s="5" t="s">
        <v>306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521671038.62</v>
      </c>
      <c r="O138" s="6">
        <v>53844065.68</v>
      </c>
      <c r="P138" s="6">
        <v>636468441.31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70720946.76</v>
      </c>
      <c r="X138" s="6">
        <v>120787860.25</v>
      </c>
      <c r="Y138" s="9">
        <f t="shared" si="10"/>
        <v>1814037705.68</v>
      </c>
      <c r="Z138" s="9">
        <f t="shared" si="11"/>
        <v>827977248.32</v>
      </c>
      <c r="AA138" s="9">
        <f t="shared" si="12"/>
        <v>986060457.36</v>
      </c>
      <c r="AB138" s="10">
        <f>C138/(1+0.13)/VLOOKUP(A138,[1]选股结果!$A$2:$AX$3002,3,FALSE)</f>
        <v>0.973791494037416</v>
      </c>
      <c r="AC138" s="10">
        <f>(P138/(1+0.1)+W138)/(VLOOKUP(A138,[1]选股结果!$A$2:$AX$3002,7,FALSE)+VLOOKUP(A138,[1]选股结果!$A$2:$AX$3002,15,FALSE)+VLOOKUP(A138,[1]选股结果!$A$2:$AX$3002,16,FALSE)+VLOOKUP(A138,[1]选股结果!$A$2:$AX$3002,17,FALSE)+VLOOKUP(A138,[1]选股结果!$A$2:$AX$3002,18,FALSE))</f>
        <v>0.57779159519691</v>
      </c>
      <c r="AD138" s="13"/>
      <c r="AE138" s="10">
        <f>AA138/VLOOKUP(A138,[1]选股结果!$A$2:$AX$3002,35,FALSE)</f>
        <v>3.71852428476895</v>
      </c>
      <c r="AF138" s="9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P138/(1+0.13)+W138)</f>
        <v>489843766.651062</v>
      </c>
      <c r="AG138" s="9">
        <f t="shared" si="13"/>
        <v>496216690.708938</v>
      </c>
    </row>
    <row r="139" spans="1:33">
      <c r="A139" s="5" t="s">
        <v>307</v>
      </c>
      <c r="B139" s="5" t="s">
        <v>308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39296626.9</v>
      </c>
      <c r="O139" s="6">
        <v>20569724.43</v>
      </c>
      <c r="P139" s="6">
        <v>168271700.78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155867902.16</v>
      </c>
      <c r="X139" s="6">
        <v>116167620.2</v>
      </c>
      <c r="Y139" s="9">
        <f t="shared" si="10"/>
        <v>474035175.72</v>
      </c>
      <c r="Z139" s="9">
        <f t="shared" si="11"/>
        <v>440307223.14</v>
      </c>
      <c r="AA139" s="9">
        <f t="shared" si="12"/>
        <v>33727952.58</v>
      </c>
      <c r="AB139" s="10">
        <f>C139/(1+0.13)/VLOOKUP(A139,[1]选股结果!$A$2:$AX$3002,3,FALSE)</f>
        <v>0.861873389346903</v>
      </c>
      <c r="AC139" s="10">
        <f>(P139/(1+0.1)+W139)/(VLOOKUP(A139,[1]选股结果!$A$2:$AX$3002,7,FALSE)+VLOOKUP(A139,[1]选股结果!$A$2:$AX$3002,15,FALSE)+VLOOKUP(A139,[1]选股结果!$A$2:$AX$3002,16,FALSE)+VLOOKUP(A139,[1]选股结果!$A$2:$AX$3002,17,FALSE)+VLOOKUP(A139,[1]选股结果!$A$2:$AX$3002,18,FALSE))</f>
        <v>0.502723849089883</v>
      </c>
      <c r="AD139" s="13"/>
      <c r="AE139" s="10">
        <f>AA139/VLOOKUP(A139,[1]选股结果!$A$2:$AX$3002,35,FALSE)</f>
        <v>-0.112177564907027</v>
      </c>
      <c r="AF139" s="9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P139/(1+0.13)+W139)</f>
        <v>309556713.530177</v>
      </c>
      <c r="AG139" s="9">
        <f t="shared" si="13"/>
        <v>-275828760.950177</v>
      </c>
    </row>
    <row r="140" spans="1:33">
      <c r="A140" s="5" t="s">
        <v>309</v>
      </c>
      <c r="B140" s="5" t="s">
        <v>310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655992629.21</v>
      </c>
      <c r="O140" s="6">
        <v>104864310.5</v>
      </c>
      <c r="P140" s="6">
        <v>230336670.24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296777357.22</v>
      </c>
      <c r="X140" s="6">
        <v>56597435.47</v>
      </c>
      <c r="Y140" s="9">
        <f t="shared" si="10"/>
        <v>4127585148.21</v>
      </c>
      <c r="Z140" s="9">
        <f t="shared" si="11"/>
        <v>583711462.93</v>
      </c>
      <c r="AA140" s="9">
        <f t="shared" si="12"/>
        <v>3543873685.28</v>
      </c>
      <c r="AB140" s="10">
        <f>C140/(1+0.13)/VLOOKUP(A140,[1]选股结果!$A$2:$AX$3002,3,FALSE)</f>
        <v>0.895843053509256</v>
      </c>
      <c r="AC140" s="10">
        <f>(P140/(1+0.1)+W140)/(VLOOKUP(A140,[1]选股结果!$A$2:$AX$3002,7,FALSE)+VLOOKUP(A140,[1]选股结果!$A$2:$AX$3002,15,FALSE)+VLOOKUP(A140,[1]选股结果!$A$2:$AX$3002,16,FALSE)+VLOOKUP(A140,[1]选股结果!$A$2:$AX$3002,17,FALSE)+VLOOKUP(A140,[1]选股结果!$A$2:$AX$3002,18,FALSE))</f>
        <v>0.334710035606893</v>
      </c>
      <c r="AD140" s="13"/>
      <c r="AE140" s="10">
        <f>AA140/VLOOKUP(A140,[1]选股结果!$A$2:$AX$3002,35,FALSE)</f>
        <v>1.82244714016148</v>
      </c>
      <c r="AF140" s="9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P140/(1+0.13)+W140)</f>
        <v>1011662005.93566</v>
      </c>
      <c r="AG140" s="9">
        <f t="shared" si="13"/>
        <v>2532211679.34434</v>
      </c>
    </row>
    <row r="141" spans="1:33">
      <c r="A141" s="5" t="s">
        <v>311</v>
      </c>
      <c r="B141" s="5" t="s">
        <v>312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26218870.88</v>
      </c>
      <c r="O141" s="6">
        <v>1368953.22</v>
      </c>
      <c r="P141" s="6">
        <v>50593109.88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79885194.2</v>
      </c>
      <c r="X141" s="6">
        <v>29835327.77</v>
      </c>
      <c r="Y141" s="9">
        <f t="shared" si="10"/>
        <v>175348954.42</v>
      </c>
      <c r="Z141" s="9">
        <f t="shared" si="11"/>
        <v>160313631.85</v>
      </c>
      <c r="AA141" s="9">
        <f t="shared" si="12"/>
        <v>15035322.57</v>
      </c>
      <c r="AB141" s="10">
        <f>C141/(1+0.13)/VLOOKUP(A141,[1]选股结果!$A$2:$AX$3002,3,FALSE)</f>
        <v>0.908658808887832</v>
      </c>
      <c r="AC141" s="10">
        <f>(P141/(1+0.1)+W141)/(VLOOKUP(A141,[1]选股结果!$A$2:$AX$3002,7,FALSE)+VLOOKUP(A141,[1]选股结果!$A$2:$AX$3002,15,FALSE)+VLOOKUP(A141,[1]选股结果!$A$2:$AX$3002,16,FALSE)+VLOOKUP(A141,[1]选股结果!$A$2:$AX$3002,17,FALSE)+VLOOKUP(A141,[1]选股结果!$A$2:$AX$3002,18,FALSE))</f>
        <v>0.53448922935187</v>
      </c>
      <c r="AD141" s="13"/>
      <c r="AE141" s="10">
        <f>AA141/VLOOKUP(A141,[1]选股结果!$A$2:$AX$3002,35,FALSE)</f>
        <v>-0.225166909155592</v>
      </c>
      <c r="AF141" s="9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P141/(1+0.13)+W141)</f>
        <v>110854709.219381</v>
      </c>
      <c r="AG141" s="9">
        <f t="shared" si="13"/>
        <v>-95819386.6493805</v>
      </c>
    </row>
    <row r="142" spans="1:33">
      <c r="A142" s="5" t="s">
        <v>313</v>
      </c>
      <c r="B142" s="5" t="s">
        <v>314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1385504517.96</v>
      </c>
      <c r="O142" s="6">
        <v>1322671592.03</v>
      </c>
      <c r="P142" s="6">
        <v>19150958256.57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944064403.84</v>
      </c>
      <c r="X142" s="6">
        <v>1576297643.14</v>
      </c>
      <c r="Y142" s="9">
        <f t="shared" si="10"/>
        <v>30280159579.1</v>
      </c>
      <c r="Z142" s="9">
        <f t="shared" si="11"/>
        <v>21671320303.55</v>
      </c>
      <c r="AA142" s="9">
        <f t="shared" si="12"/>
        <v>8608839275.55</v>
      </c>
      <c r="AB142" s="10">
        <f>C142/(1+0.13)/VLOOKUP(A142,[1]选股结果!$A$2:$AX$3002,3,FALSE)</f>
        <v>0.994739395472451</v>
      </c>
      <c r="AC142" s="10">
        <f>(P142/(1+0.1)+W142)/(VLOOKUP(A142,[1]选股结果!$A$2:$AX$3002,7,FALSE)+VLOOKUP(A142,[1]选股结果!$A$2:$AX$3002,15,FALSE)+VLOOKUP(A142,[1]选股结果!$A$2:$AX$3002,16,FALSE)+VLOOKUP(A142,[1]选股结果!$A$2:$AX$3002,17,FALSE)+VLOOKUP(A142,[1]选股结果!$A$2:$AX$3002,18,FALSE))</f>
        <v>0.856301261548127</v>
      </c>
      <c r="AD142" s="13"/>
      <c r="AE142" s="10">
        <f>AA142/VLOOKUP(A142,[1]选股结果!$A$2:$AX$3002,35,FALSE)</f>
        <v>4.36085700073925</v>
      </c>
      <c r="AF142" s="9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P142/(1+0.13)+W142)</f>
        <v>3542261085.85902</v>
      </c>
      <c r="AG142" s="9">
        <f t="shared" si="13"/>
        <v>5066578189.69098</v>
      </c>
    </row>
    <row r="143" spans="1:33">
      <c r="A143" s="5" t="s">
        <v>315</v>
      </c>
      <c r="B143" s="5" t="s">
        <v>316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860303090.48</v>
      </c>
      <c r="O143" s="6">
        <v>2007241774.7</v>
      </c>
      <c r="P143" s="6">
        <v>24881466991.67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1946694718.38</v>
      </c>
      <c r="X143" s="6">
        <v>1883718924.53</v>
      </c>
      <c r="Y143" s="9">
        <f t="shared" si="10"/>
        <v>26202342396.9</v>
      </c>
      <c r="Z143" s="9">
        <f t="shared" si="11"/>
        <v>28711880634.58</v>
      </c>
      <c r="AA143" s="9">
        <f t="shared" si="12"/>
        <v>-2509538237.68</v>
      </c>
      <c r="AB143" s="10">
        <f>C143/(1+0.13)/VLOOKUP(A143,[1]选股结果!$A$2:$AX$3002,3,FALSE)</f>
        <v>0.547638376045253</v>
      </c>
      <c r="AC143" s="10">
        <f>(P143/(1+0.1)+W143)/(VLOOKUP(A143,[1]选股结果!$A$2:$AX$3002,7,FALSE)+VLOOKUP(A143,[1]选股结果!$A$2:$AX$3002,15,FALSE)+VLOOKUP(A143,[1]选股结果!$A$2:$AX$3002,16,FALSE)+VLOOKUP(A143,[1]选股结果!$A$2:$AX$3002,17,FALSE)+VLOOKUP(A143,[1]选股结果!$A$2:$AX$3002,18,FALSE))</f>
        <v>0.672304896237343</v>
      </c>
      <c r="AD143" s="13"/>
      <c r="AE143" s="10">
        <f>AA143/VLOOKUP(A143,[1]选股结果!$A$2:$AX$3002,35,FALSE)</f>
        <v>-1.54724973184941</v>
      </c>
      <c r="AF143" s="9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P143/(1+0.13)+W143)</f>
        <v>12574589448.3389</v>
      </c>
      <c r="AG143" s="9">
        <f t="shared" si="13"/>
        <v>-15084127686.0189</v>
      </c>
    </row>
    <row r="144" spans="1:33">
      <c r="A144" s="5" t="s">
        <v>317</v>
      </c>
      <c r="B144" s="5" t="s">
        <v>318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689849619.37</v>
      </c>
      <c r="O144" s="6">
        <v>206146073.81</v>
      </c>
      <c r="P144" s="6">
        <v>11014191508.23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690680717.19</v>
      </c>
      <c r="X144" s="6">
        <v>465460102.09</v>
      </c>
      <c r="Y144" s="9">
        <f t="shared" si="10"/>
        <v>14698233310.07</v>
      </c>
      <c r="Z144" s="9">
        <f t="shared" si="11"/>
        <v>12170332327.51</v>
      </c>
      <c r="AA144" s="9">
        <f t="shared" si="12"/>
        <v>2527900982.56</v>
      </c>
      <c r="AB144" s="10">
        <f>C144/(1+0.13)/VLOOKUP(A144,[1]选股结果!$A$2:$AX$3002,3,FALSE)</f>
        <v>2.42644494870243</v>
      </c>
      <c r="AC144" s="10">
        <f>(P144/(1+0.1)+W144)/(VLOOKUP(A144,[1]选股结果!$A$2:$AX$3002,7,FALSE)+VLOOKUP(A144,[1]选股结果!$A$2:$AX$3002,15,FALSE)+VLOOKUP(A144,[1]选股结果!$A$2:$AX$3002,16,FALSE)+VLOOKUP(A144,[1]选股结果!$A$2:$AX$3002,17,FALSE)+VLOOKUP(A144,[1]选股结果!$A$2:$AX$3002,18,FALSE))</f>
        <v>2.37156315861002</v>
      </c>
      <c r="AD144" s="13"/>
      <c r="AE144" s="10">
        <f>AA144/VLOOKUP(A144,[1]选股结果!$A$2:$AX$3002,35,FALSE)</f>
        <v>4.76904854298258</v>
      </c>
      <c r="AF144" s="9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P144/(1+0.13)+W144)</f>
        <v>-5924450282.73699</v>
      </c>
      <c r="AG144" s="9">
        <f t="shared" si="13"/>
        <v>8452351265.29699</v>
      </c>
    </row>
    <row r="145" spans="1:33">
      <c r="A145" s="5" t="s">
        <v>319</v>
      </c>
      <c r="B145" s="5" t="s">
        <v>320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8395120.74</v>
      </c>
      <c r="O145" s="6">
        <v>10919890.86</v>
      </c>
      <c r="P145" s="6">
        <v>21569148.99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203479382.81</v>
      </c>
      <c r="X145" s="6">
        <v>33525655.26</v>
      </c>
      <c r="Y145" s="9">
        <f t="shared" si="10"/>
        <v>118748824.87</v>
      </c>
      <c r="Z145" s="9">
        <f t="shared" si="11"/>
        <v>258574187.06</v>
      </c>
      <c r="AA145" s="9">
        <f t="shared" si="12"/>
        <v>-139825362.19</v>
      </c>
      <c r="AB145" s="10">
        <f>C145/(1+0.13)/VLOOKUP(A145,[1]选股结果!$A$2:$AX$3002,3,FALSE)</f>
        <v>0.937461398084226</v>
      </c>
      <c r="AC145" s="10">
        <f>(P145/(1+0.1)+W145)/(VLOOKUP(A145,[1]选股结果!$A$2:$AX$3002,7,FALSE)+VLOOKUP(A145,[1]选股结果!$A$2:$AX$3002,15,FALSE)+VLOOKUP(A145,[1]选股结果!$A$2:$AX$3002,16,FALSE)+VLOOKUP(A145,[1]选股结果!$A$2:$AX$3002,17,FALSE)+VLOOKUP(A145,[1]选股结果!$A$2:$AX$3002,18,FALSE))</f>
        <v>0.958695526086372</v>
      </c>
      <c r="AD145" s="13"/>
      <c r="AE145" s="10">
        <f>AA145/VLOOKUP(A145,[1]选股结果!$A$2:$AX$3002,35,FALSE)</f>
        <v>1.09425885905397</v>
      </c>
      <c r="AF145" s="9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P145/(1+0.13)+W145)</f>
        <v>10132093.6109734</v>
      </c>
      <c r="AG145" s="9">
        <f t="shared" si="13"/>
        <v>-149957455.800973</v>
      </c>
    </row>
    <row r="146" spans="1:33">
      <c r="A146" s="5" t="s">
        <v>321</v>
      </c>
      <c r="B146" s="5" t="s">
        <v>322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14886523.79</v>
      </c>
      <c r="O146" s="6">
        <v>8323622.33</v>
      </c>
      <c r="P146" s="6">
        <v>14656675.19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51495673.71</v>
      </c>
      <c r="X146" s="6">
        <v>34683745.49</v>
      </c>
      <c r="Y146" s="9">
        <f t="shared" si="10"/>
        <v>143778790.82</v>
      </c>
      <c r="Z146" s="9">
        <f t="shared" si="11"/>
        <v>100836094.39</v>
      </c>
      <c r="AA146" s="9">
        <f t="shared" si="12"/>
        <v>42942696.43</v>
      </c>
      <c r="AB146" s="10">
        <f>C146/(1+0.13)/VLOOKUP(A146,[1]选股结果!$A$2:$AX$3002,3,FALSE)</f>
        <v>1.16799008824823</v>
      </c>
      <c r="AC146" s="10">
        <f>(P146/(1+0.1)+W146)/(VLOOKUP(A146,[1]选股结果!$A$2:$AX$3002,7,FALSE)+VLOOKUP(A146,[1]选股结果!$A$2:$AX$3002,15,FALSE)+VLOOKUP(A146,[1]选股结果!$A$2:$AX$3002,16,FALSE)+VLOOKUP(A146,[1]选股结果!$A$2:$AX$3002,17,FALSE)+VLOOKUP(A146,[1]选股结果!$A$2:$AX$3002,18,FALSE))</f>
        <v>0.659129295051429</v>
      </c>
      <c r="AD146" s="13"/>
      <c r="AE146" s="10">
        <f>AA146/VLOOKUP(A146,[1]选股结果!$A$2:$AX$3002,35,FALSE)</f>
        <v>-6.94415684753418</v>
      </c>
      <c r="AF146" s="9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P146/(1+0.13)+W146)</f>
        <v>33875560.4923009</v>
      </c>
      <c r="AG146" s="9">
        <f t="shared" si="13"/>
        <v>9067135.93769912</v>
      </c>
    </row>
    <row r="147" spans="1:33">
      <c r="A147" s="5" t="s">
        <v>323</v>
      </c>
      <c r="B147" s="5" t="s">
        <v>324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158094365.29</v>
      </c>
      <c r="O147" s="6">
        <v>1601513939.75</v>
      </c>
      <c r="P147" s="6">
        <v>8086227547.27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242680670.19</v>
      </c>
      <c r="X147" s="6">
        <v>1805568550.21</v>
      </c>
      <c r="Y147" s="9">
        <f t="shared" si="10"/>
        <v>11086628346.74</v>
      </c>
      <c r="Z147" s="9">
        <f t="shared" si="11"/>
        <v>10134476767.67</v>
      </c>
      <c r="AA147" s="9">
        <f t="shared" si="12"/>
        <v>952151579.07</v>
      </c>
      <c r="AB147" s="10">
        <f>C147/(1+0.13)/VLOOKUP(A147,[1]选股结果!$A$2:$AX$3002,3,FALSE)</f>
        <v>1.00939947705449</v>
      </c>
      <c r="AC147" s="10">
        <f>(P147/(1+0.1)+W147)/(VLOOKUP(A147,[1]选股结果!$A$2:$AX$3002,7,FALSE)+VLOOKUP(A147,[1]选股结果!$A$2:$AX$3002,15,FALSE)+VLOOKUP(A147,[1]选股结果!$A$2:$AX$3002,16,FALSE)+VLOOKUP(A147,[1]选股结果!$A$2:$AX$3002,17,FALSE)+VLOOKUP(A147,[1]选股结果!$A$2:$AX$3002,18,FALSE))</f>
        <v>0.942697314758116</v>
      </c>
      <c r="AD147" s="13"/>
      <c r="AE147" s="10">
        <f>AA147/VLOOKUP(A147,[1]选股结果!$A$2:$AX$3002,35,FALSE)</f>
        <v>7.15478287044617</v>
      </c>
      <c r="AF147" s="9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P147/(1+0.13)+W147)</f>
        <v>656757975.725131</v>
      </c>
      <c r="AG147" s="9">
        <f t="shared" si="13"/>
        <v>295393603.344869</v>
      </c>
    </row>
    <row r="148" spans="1:33">
      <c r="A148" s="5" t="s">
        <v>325</v>
      </c>
      <c r="B148" s="5" t="s">
        <v>326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27233361.14</v>
      </c>
      <c r="O148" s="6">
        <v>56357909.97</v>
      </c>
      <c r="P148" s="6">
        <v>240526313.29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85156225.22</v>
      </c>
      <c r="X148" s="6">
        <v>81921491.56</v>
      </c>
      <c r="Y148" s="9">
        <f t="shared" si="10"/>
        <v>409585917.71</v>
      </c>
      <c r="Z148" s="9">
        <f t="shared" si="11"/>
        <v>407604030.07</v>
      </c>
      <c r="AA148" s="9">
        <f t="shared" si="12"/>
        <v>1981887.64000005</v>
      </c>
      <c r="AB148" s="10">
        <f>C148/(1+0.13)/VLOOKUP(A148,[1]选股结果!$A$2:$AX$3002,3,FALSE)</f>
        <v>0.395117543560002</v>
      </c>
      <c r="AC148" s="10">
        <f>(P148/(1+0.1)+W148)/(VLOOKUP(A148,[1]选股结果!$A$2:$AX$3002,7,FALSE)+VLOOKUP(A148,[1]选股结果!$A$2:$AX$3002,15,FALSE)+VLOOKUP(A148,[1]选股结果!$A$2:$AX$3002,16,FALSE)+VLOOKUP(A148,[1]选股结果!$A$2:$AX$3002,17,FALSE)+VLOOKUP(A148,[1]选股结果!$A$2:$AX$3002,18,FALSE))</f>
        <v>0.400668083214889</v>
      </c>
      <c r="AD148" s="13"/>
      <c r="AE148" s="10">
        <f>AA148/VLOOKUP(A148,[1]选股结果!$A$2:$AX$3002,35,FALSE)</f>
        <v>-0.0512945384521295</v>
      </c>
      <c r="AF148" s="9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P148/(1+0.13)+W148)</f>
        <v>460263428.685575</v>
      </c>
      <c r="AG148" s="9">
        <f t="shared" si="13"/>
        <v>-458281541.045575</v>
      </c>
    </row>
    <row r="149" spans="1:33">
      <c r="A149" s="5" t="s">
        <v>327</v>
      </c>
      <c r="B149" s="5" t="s">
        <v>328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177207320.44</v>
      </c>
      <c r="O149" s="6">
        <v>335160137.77</v>
      </c>
      <c r="P149" s="6">
        <v>2967692758.81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445226089.54</v>
      </c>
      <c r="X149" s="6">
        <v>469185416.21</v>
      </c>
      <c r="Y149" s="9">
        <f t="shared" si="10"/>
        <v>4586262495.4</v>
      </c>
      <c r="Z149" s="9">
        <f t="shared" si="11"/>
        <v>3882104264.56</v>
      </c>
      <c r="AA149" s="9">
        <f t="shared" si="12"/>
        <v>704158230.84</v>
      </c>
      <c r="AB149" s="10">
        <f>C149/(1+0.13)/VLOOKUP(A149,[1]选股结果!$A$2:$AX$3002,3,FALSE)</f>
        <v>0.803634144832916</v>
      </c>
      <c r="AC149" s="10">
        <f>(P149/(1+0.1)+W149)/(VLOOKUP(A149,[1]选股结果!$A$2:$AX$3002,7,FALSE)+VLOOKUP(A149,[1]选股结果!$A$2:$AX$3002,15,FALSE)+VLOOKUP(A149,[1]选股结果!$A$2:$AX$3002,16,FALSE)+VLOOKUP(A149,[1]选股结果!$A$2:$AX$3002,17,FALSE)+VLOOKUP(A149,[1]选股结果!$A$2:$AX$3002,18,FALSE))</f>
        <v>0.738996731291191</v>
      </c>
      <c r="AD149" s="13"/>
      <c r="AE149" s="10">
        <f>AA149/VLOOKUP(A149,[1]选股结果!$A$2:$AX$3002,35,FALSE)</f>
        <v>2.2025893502515</v>
      </c>
      <c r="AF149" s="9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P149/(1+0.13)+W149)</f>
        <v>1181734616.03204</v>
      </c>
      <c r="AG149" s="9">
        <f t="shared" si="13"/>
        <v>-477576385.192035</v>
      </c>
    </row>
    <row r="150" spans="1:33">
      <c r="A150" s="5" t="s">
        <v>329</v>
      </c>
      <c r="B150" s="5" t="s">
        <v>330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147490809.89</v>
      </c>
      <c r="O150" s="6">
        <v>25919179.39</v>
      </c>
      <c r="P150" s="6">
        <v>1851094282.25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243729788.2</v>
      </c>
      <c r="X150" s="6">
        <v>99165747.88</v>
      </c>
      <c r="Y150" s="9">
        <f t="shared" si="10"/>
        <v>2578933833.08</v>
      </c>
      <c r="Z150" s="9">
        <f t="shared" si="11"/>
        <v>2193989818.33</v>
      </c>
      <c r="AA150" s="9">
        <f t="shared" si="12"/>
        <v>384944014.75</v>
      </c>
      <c r="AB150" s="10">
        <f>C150/(1+0.13)/VLOOKUP(A150,[1]选股结果!$A$2:$AX$3002,3,FALSE)</f>
        <v>1.00131462763071</v>
      </c>
      <c r="AC150" s="10">
        <f>(P150/(1+0.1)+W150)/(VLOOKUP(A150,[1]选股结果!$A$2:$AX$3002,7,FALSE)+VLOOKUP(A150,[1]选股结果!$A$2:$AX$3002,15,FALSE)+VLOOKUP(A150,[1]选股结果!$A$2:$AX$3002,16,FALSE)+VLOOKUP(A150,[1]选股结果!$A$2:$AX$3002,17,FALSE)+VLOOKUP(A150,[1]选股结果!$A$2:$AX$3002,18,FALSE))</f>
        <v>0.994365854016842</v>
      </c>
      <c r="AD150" s="13"/>
      <c r="AE150" s="10">
        <f>AA150/VLOOKUP(A150,[1]选股结果!$A$2:$AX$3002,35,FALSE)</f>
        <v>1.85564643384335</v>
      </c>
      <c r="AF150" s="9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P150/(1+0.13)+W150)</f>
        <v>55592376.0353978</v>
      </c>
      <c r="AG150" s="9">
        <f t="shared" si="13"/>
        <v>329351638.714602</v>
      </c>
    </row>
    <row r="151" spans="1:33">
      <c r="A151" s="5" t="s">
        <v>331</v>
      </c>
      <c r="B151" s="5" t="s">
        <v>332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1039881148.06</v>
      </c>
      <c r="O151" s="6">
        <v>290345766.83</v>
      </c>
      <c r="P151" s="6">
        <v>2251683361.97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1107398260.19</v>
      </c>
      <c r="X151" s="6">
        <v>4079699307.83</v>
      </c>
      <c r="Y151" s="9">
        <f t="shared" si="10"/>
        <v>9684371434.15</v>
      </c>
      <c r="Z151" s="9">
        <f t="shared" si="11"/>
        <v>7438780929.99</v>
      </c>
      <c r="AA151" s="9">
        <f t="shared" si="12"/>
        <v>2245590504.16</v>
      </c>
      <c r="AB151" s="10">
        <f>C151/(1+0.13)/VLOOKUP(A151,[1]选股结果!$A$2:$AX$3002,3,FALSE)</f>
        <v>0.887294493135948</v>
      </c>
      <c r="AC151" s="10">
        <f>(P151/(1+0.1)+W151)/(VLOOKUP(A151,[1]选股结果!$A$2:$AX$3002,7,FALSE)+VLOOKUP(A151,[1]选股结果!$A$2:$AX$3002,15,FALSE)+VLOOKUP(A151,[1]选股结果!$A$2:$AX$3002,16,FALSE)+VLOOKUP(A151,[1]选股结果!$A$2:$AX$3002,17,FALSE)+VLOOKUP(A151,[1]选股结果!$A$2:$AX$3002,18,FALSE))</f>
        <v>0.411185528582383</v>
      </c>
      <c r="AD151" s="13"/>
      <c r="AE151" s="10">
        <f>AA151/VLOOKUP(A151,[1]选股结果!$A$2:$AX$3002,35,FALSE)</f>
        <v>1.52951423913957</v>
      </c>
      <c r="AF151" s="9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P151/(1+0.13)+W151)</f>
        <v>4571396789.20372</v>
      </c>
      <c r="AG151" s="9">
        <f t="shared" si="13"/>
        <v>-2325806285.04372</v>
      </c>
    </row>
    <row r="152" spans="1:33">
      <c r="A152" s="5" t="s">
        <v>333</v>
      </c>
      <c r="B152" s="5" t="s">
        <v>334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109731604.1</v>
      </c>
      <c r="O152" s="6">
        <v>233214775.72</v>
      </c>
      <c r="P152" s="6">
        <v>583059978.21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82107416.64</v>
      </c>
      <c r="X152" s="6">
        <v>278868550.22</v>
      </c>
      <c r="Y152" s="9">
        <f t="shared" si="10"/>
        <v>1441084547.04</v>
      </c>
      <c r="Z152" s="9">
        <f t="shared" si="11"/>
        <v>944035945.07</v>
      </c>
      <c r="AA152" s="9">
        <f t="shared" si="12"/>
        <v>497048601.97</v>
      </c>
      <c r="AB152" s="10">
        <f>C152/(1+0.13)/VLOOKUP(A152,[1]选股结果!$A$2:$AX$3002,3,FALSE)</f>
        <v>5.4595481138409</v>
      </c>
      <c r="AC152" s="10">
        <f>(P152/(1+0.1)+W152)/(VLOOKUP(A152,[1]选股结果!$A$2:$AX$3002,7,FALSE)+VLOOKUP(A152,[1]选股结果!$A$2:$AX$3002,15,FALSE)+VLOOKUP(A152,[1]选股结果!$A$2:$AX$3002,16,FALSE)+VLOOKUP(A152,[1]选股结果!$A$2:$AX$3002,17,FALSE)+VLOOKUP(A152,[1]选股结果!$A$2:$AX$3002,18,FALSE))</f>
        <v>3.0667645897624</v>
      </c>
      <c r="AD152" s="13"/>
      <c r="AE152" s="10">
        <f>AA152/VLOOKUP(A152,[1]选股结果!$A$2:$AX$3002,35,FALSE)</f>
        <v>-19.9665092417035</v>
      </c>
      <c r="AF152" s="9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P152/(1+0.13)+W152)</f>
        <v>-398478047.47177</v>
      </c>
      <c r="AG152" s="9">
        <f t="shared" si="13"/>
        <v>895526649.44177</v>
      </c>
    </row>
    <row r="153" spans="1:33">
      <c r="A153" s="5" t="s">
        <v>335</v>
      </c>
      <c r="B153" s="5" t="s">
        <v>336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1707894069.13</v>
      </c>
      <c r="O153" s="6">
        <v>32721280143.64</v>
      </c>
      <c r="P153" s="6">
        <v>26053049364.39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213232072.55</v>
      </c>
      <c r="X153" s="6">
        <v>33187298085.81</v>
      </c>
      <c r="Y153" s="9">
        <f t="shared" si="10"/>
        <v>54649802327.26</v>
      </c>
      <c r="Z153" s="9">
        <f t="shared" si="11"/>
        <v>59453579522.75</v>
      </c>
      <c r="AA153" s="9">
        <f t="shared" si="12"/>
        <v>-4803777195.49001</v>
      </c>
      <c r="AB153" s="10">
        <f>C153/(1+0.13)/VLOOKUP(A153,[1]选股结果!$A$2:$AX$3002,3,FALSE)</f>
        <v>1.67644275335065</v>
      </c>
      <c r="AC153" s="10">
        <f>(P153/(1+0.1)+W153)/(VLOOKUP(A153,[1]选股结果!$A$2:$AX$3002,7,FALSE)+VLOOKUP(A153,[1]选股结果!$A$2:$AX$3002,15,FALSE)+VLOOKUP(A153,[1]选股结果!$A$2:$AX$3002,16,FALSE)+VLOOKUP(A153,[1]选股结果!$A$2:$AX$3002,17,FALSE)+VLOOKUP(A153,[1]选股结果!$A$2:$AX$3002,18,FALSE))</f>
        <v>2.2555425978914</v>
      </c>
      <c r="AD153" s="13"/>
      <c r="AE153" s="10">
        <f>AA153/VLOOKUP(A153,[1]选股结果!$A$2:$AX$3002,35,FALSE)</f>
        <v>-5.63983716351302</v>
      </c>
      <c r="AF153" s="9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P153/(1+0.13)+W153)</f>
        <v>-12673873426.8703</v>
      </c>
      <c r="AG153" s="9">
        <f t="shared" si="13"/>
        <v>7870096231.38026</v>
      </c>
    </row>
    <row r="154" spans="1:33">
      <c r="A154" s="5" t="s">
        <v>337</v>
      </c>
      <c r="B154" s="5" t="s">
        <v>338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14693856.09</v>
      </c>
      <c r="O154" s="6">
        <v>12572314.49</v>
      </c>
      <c r="P154" s="6">
        <v>57255060.87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33352641.77</v>
      </c>
      <c r="X154" s="6">
        <v>172125572.45</v>
      </c>
      <c r="Y154" s="9">
        <f t="shared" si="10"/>
        <v>262383522.04</v>
      </c>
      <c r="Z154" s="9">
        <f t="shared" si="11"/>
        <v>262733275.09</v>
      </c>
      <c r="AA154" s="9">
        <f t="shared" si="12"/>
        <v>-349753.049999952</v>
      </c>
      <c r="AB154" s="10">
        <f>C154/(1+0.13)/VLOOKUP(A154,[1]选股结果!$A$2:$AX$3002,3,FALSE)</f>
        <v>0.935922059181949</v>
      </c>
      <c r="AC154" s="10">
        <f>(P154/(1+0.1)+W154)/(VLOOKUP(A154,[1]选股结果!$A$2:$AX$3002,7,FALSE)+VLOOKUP(A154,[1]选股结果!$A$2:$AX$3002,15,FALSE)+VLOOKUP(A154,[1]选股结果!$A$2:$AX$3002,16,FALSE)+VLOOKUP(A154,[1]选股结果!$A$2:$AX$3002,17,FALSE)+VLOOKUP(A154,[1]选股结果!$A$2:$AX$3002,18,FALSE))</f>
        <v>0.327209635851313</v>
      </c>
      <c r="AD154" s="13"/>
      <c r="AE154" s="10">
        <f>AA154/VLOOKUP(A154,[1]选股结果!$A$2:$AX$3002,35,FALSE)</f>
        <v>0.0122047570993889</v>
      </c>
      <c r="AF154" s="9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P154/(1+0.13)+W154)</f>
        <v>176982164.359823</v>
      </c>
      <c r="AG154" s="9">
        <f t="shared" si="13"/>
        <v>-177331917.409823</v>
      </c>
    </row>
    <row r="155" spans="1:33">
      <c r="A155" s="5" t="s">
        <v>339</v>
      </c>
      <c r="B155" s="5" t="s">
        <v>340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219247699.94</v>
      </c>
      <c r="O155" s="6">
        <v>172135828.63</v>
      </c>
      <c r="P155" s="6">
        <v>2460763670.65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767088115.86</v>
      </c>
      <c r="X155" s="6">
        <v>187030273.91</v>
      </c>
      <c r="Y155" s="9">
        <f t="shared" si="10"/>
        <v>3990427457.02</v>
      </c>
      <c r="Z155" s="9">
        <f t="shared" si="11"/>
        <v>3414882060.42</v>
      </c>
      <c r="AA155" s="9">
        <f t="shared" si="12"/>
        <v>575545396.6</v>
      </c>
      <c r="AB155" s="10">
        <f>C155/(1+0.13)/VLOOKUP(A155,[1]选股结果!$A$2:$AX$3002,3,FALSE)</f>
        <v>0.696960062049718</v>
      </c>
      <c r="AC155" s="10">
        <f>(P155/(1+0.1)+W155)/(VLOOKUP(A155,[1]选股结果!$A$2:$AX$3002,7,FALSE)+VLOOKUP(A155,[1]选股结果!$A$2:$AX$3002,15,FALSE)+VLOOKUP(A155,[1]选股结果!$A$2:$AX$3002,16,FALSE)+VLOOKUP(A155,[1]选股结果!$A$2:$AX$3002,17,FALSE)+VLOOKUP(A155,[1]选股结果!$A$2:$AX$3002,18,FALSE))</f>
        <v>0.71093519583171</v>
      </c>
      <c r="AD155" s="13"/>
      <c r="AE155" s="10">
        <f>AA155/VLOOKUP(A155,[1]选股结果!$A$2:$AX$3002,35,FALSE)</f>
        <v>0.997649392762153</v>
      </c>
      <c r="AF155" s="9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P155/(1+0.13)+W155)</f>
        <v>1280870567.94301</v>
      </c>
      <c r="AG155" s="9">
        <f t="shared" si="13"/>
        <v>-705325171.343008</v>
      </c>
    </row>
    <row r="156" spans="1:33">
      <c r="A156" s="5" t="s">
        <v>341</v>
      </c>
      <c r="B156" s="5" t="s">
        <v>342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24544984.7</v>
      </c>
      <c r="O156" s="6">
        <v>8469163.63</v>
      </c>
      <c r="P156" s="6">
        <v>481818357.94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57877421.73</v>
      </c>
      <c r="X156" s="6">
        <v>27408476.07</v>
      </c>
      <c r="Y156" s="9">
        <f t="shared" si="10"/>
        <v>657893020.29</v>
      </c>
      <c r="Z156" s="9">
        <f t="shared" si="11"/>
        <v>567104255.74</v>
      </c>
      <c r="AA156" s="9">
        <f t="shared" si="12"/>
        <v>90788764.55</v>
      </c>
      <c r="AB156" s="10">
        <f>C156/(1+0.13)/VLOOKUP(A156,[1]选股结果!$A$2:$AX$3002,3,FALSE)</f>
        <v>0.876717450375952</v>
      </c>
      <c r="AC156" s="10">
        <f>(P156/(1+0.1)+W156)/(VLOOKUP(A156,[1]选股结果!$A$2:$AX$3002,7,FALSE)+VLOOKUP(A156,[1]选股结果!$A$2:$AX$3002,15,FALSE)+VLOOKUP(A156,[1]选股结果!$A$2:$AX$3002,16,FALSE)+VLOOKUP(A156,[1]选股结果!$A$2:$AX$3002,17,FALSE)+VLOOKUP(A156,[1]选股结果!$A$2:$AX$3002,18,FALSE))</f>
        <v>0.858275000821347</v>
      </c>
      <c r="AD156" s="13"/>
      <c r="AE156" s="10">
        <f>AA156/VLOOKUP(A156,[1]选股结果!$A$2:$AX$3002,35,FALSE)</f>
        <v>1.53488590665194</v>
      </c>
      <c r="AF156" s="9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P156/(1+0.13)+W156)</f>
        <v>93514628.509469</v>
      </c>
      <c r="AG156" s="9">
        <f t="shared" si="13"/>
        <v>-2725863.95946898</v>
      </c>
    </row>
    <row r="157" spans="1:33">
      <c r="A157" s="5" t="s">
        <v>343</v>
      </c>
      <c r="B157" s="5" t="s">
        <v>344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297701677.67</v>
      </c>
      <c r="O157" s="6">
        <v>117355922.31</v>
      </c>
      <c r="P157" s="6">
        <v>12095383651.27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1248072379.51</v>
      </c>
      <c r="X157" s="6">
        <v>626943831.6</v>
      </c>
      <c r="Y157" s="9">
        <f t="shared" si="10"/>
        <v>13521408596.69</v>
      </c>
      <c r="Z157" s="9">
        <f t="shared" si="11"/>
        <v>13970399862.38</v>
      </c>
      <c r="AA157" s="9">
        <f t="shared" si="12"/>
        <v>-448991265.690002</v>
      </c>
      <c r="AB157" s="10">
        <f>C157/(1+0.13)/VLOOKUP(A157,[1]选股结果!$A$2:$AX$3002,3,FALSE)</f>
        <v>0.852460262375591</v>
      </c>
      <c r="AC157" s="10">
        <f>(P157/(1+0.1)+W157)/(VLOOKUP(A157,[1]选股结果!$A$2:$AX$3002,7,FALSE)+VLOOKUP(A157,[1]选股结果!$A$2:$AX$3002,15,FALSE)+VLOOKUP(A157,[1]选股结果!$A$2:$AX$3002,16,FALSE)+VLOOKUP(A157,[1]选股结果!$A$2:$AX$3002,17,FALSE)+VLOOKUP(A157,[1]选股结果!$A$2:$AX$3002,18,FALSE))</f>
        <v>0.880345696021719</v>
      </c>
      <c r="AD157" s="13"/>
      <c r="AE157" s="10">
        <f>AA157/VLOOKUP(A157,[1]选股结果!$A$2:$AX$3002,35,FALSE)</f>
        <v>-123.443126296108</v>
      </c>
      <c r="AF157" s="9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P157/(1+0.13)+W157)</f>
        <v>1956079814.53292</v>
      </c>
      <c r="AG157" s="9">
        <f t="shared" si="13"/>
        <v>-2405071080.22292</v>
      </c>
    </row>
    <row r="158" spans="1:33">
      <c r="A158" s="5" t="s">
        <v>345</v>
      </c>
      <c r="B158" s="5" t="s">
        <v>346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27869738.68</v>
      </c>
      <c r="O158" s="6">
        <v>95239733.13</v>
      </c>
      <c r="P158" s="6">
        <v>1056345708.83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445721918.4</v>
      </c>
      <c r="X158" s="6">
        <v>128435055.14</v>
      </c>
      <c r="Y158" s="9">
        <f t="shared" si="10"/>
        <v>1585517595.97</v>
      </c>
      <c r="Z158" s="9">
        <f t="shared" si="11"/>
        <v>1630502682.37</v>
      </c>
      <c r="AA158" s="9">
        <f t="shared" si="12"/>
        <v>-44985086.4000003</v>
      </c>
      <c r="AB158" s="10">
        <f>C158/(1+0.13)/VLOOKUP(A158,[1]选股结果!$A$2:$AX$3002,3,FALSE)</f>
        <v>1.10662200891488</v>
      </c>
      <c r="AC158" s="10">
        <f>(P158/(1+0.1)+W158)/(VLOOKUP(A158,[1]选股结果!$A$2:$AX$3002,7,FALSE)+VLOOKUP(A158,[1]选股结果!$A$2:$AX$3002,15,FALSE)+VLOOKUP(A158,[1]选股结果!$A$2:$AX$3002,16,FALSE)+VLOOKUP(A158,[1]选股结果!$A$2:$AX$3002,17,FALSE)+VLOOKUP(A158,[1]选股结果!$A$2:$AX$3002,18,FALSE))</f>
        <v>1.04825059012139</v>
      </c>
      <c r="AD158" s="13"/>
      <c r="AE158" s="10">
        <f>AA158/VLOOKUP(A158,[1]选股结果!$A$2:$AX$3002,35,FALSE)</f>
        <v>0.359592910575877</v>
      </c>
      <c r="AF158" s="9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P158/(1+0.13)+W158)</f>
        <v>-39224261.0539825</v>
      </c>
      <c r="AG158" s="9">
        <f t="shared" si="13"/>
        <v>-5760825.3460178</v>
      </c>
    </row>
    <row r="159" spans="1:33">
      <c r="A159" s="5" t="s">
        <v>347</v>
      </c>
      <c r="B159" s="5" t="s">
        <v>348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80575240.26</v>
      </c>
      <c r="O159" s="6">
        <v>25264985.19</v>
      </c>
      <c r="P159" s="6">
        <v>59699594.17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1374315485.02</v>
      </c>
      <c r="X159" s="6">
        <v>340006609.6</v>
      </c>
      <c r="Y159" s="9">
        <f t="shared" ref="Y159:Y219" si="14">C159+D159+E159+F159+G159+H159+I159+J159+K159+L159+M159+O159</f>
        <v>2019320013.63</v>
      </c>
      <c r="Z159" s="9">
        <f t="shared" ref="Z159:Z219" si="15">P159+Q159+R159+S159+T159+U159+V159+W159+X159</f>
        <v>1774021688.79</v>
      </c>
      <c r="AA159" s="9">
        <f t="shared" si="12"/>
        <v>245298324.84</v>
      </c>
      <c r="AB159" s="10">
        <f>C159/(1+0.13)/VLOOKUP(A159,[1]选股结果!$A$2:$AX$3002,3,FALSE)</f>
        <v>0.81994517943897</v>
      </c>
      <c r="AC159" s="10">
        <f>(P159/(1+0.1)+W159)/(VLOOKUP(A159,[1]选股结果!$A$2:$AX$3002,7,FALSE)+VLOOKUP(A159,[1]选股结果!$A$2:$AX$3002,15,FALSE)+VLOOKUP(A159,[1]选股结果!$A$2:$AX$3002,16,FALSE)+VLOOKUP(A159,[1]选股结果!$A$2:$AX$3002,17,FALSE)+VLOOKUP(A159,[1]选股结果!$A$2:$AX$3002,18,FALSE))</f>
        <v>0.707528629773878</v>
      </c>
      <c r="AD159" s="13"/>
      <c r="AE159" s="10">
        <f>AA159/VLOOKUP(A159,[1]选股结果!$A$2:$AX$3002,35,FALSE)</f>
        <v>18.6303601510936</v>
      </c>
      <c r="AF159" s="9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P159/(1+0.13)+W159)</f>
        <v>591976741.934514</v>
      </c>
      <c r="AG159" s="9">
        <f t="shared" si="13"/>
        <v>-346678417.094514</v>
      </c>
    </row>
    <row r="160" spans="1:33">
      <c r="A160" s="5" t="s">
        <v>349</v>
      </c>
      <c r="B160" s="5" t="s">
        <v>350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707730616.76</v>
      </c>
      <c r="O160" s="6">
        <v>585313819.29</v>
      </c>
      <c r="P160" s="6">
        <v>21779232195.57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1572519261.63</v>
      </c>
      <c r="X160" s="6">
        <v>1411247443.71</v>
      </c>
      <c r="Y160" s="9">
        <f t="shared" si="14"/>
        <v>25595682835.42</v>
      </c>
      <c r="Z160" s="9">
        <f t="shared" si="15"/>
        <v>24762998900.91</v>
      </c>
      <c r="AA160" s="9">
        <f t="shared" si="12"/>
        <v>832683934.510002</v>
      </c>
      <c r="AB160" s="10">
        <f>C160/(1+0.13)/VLOOKUP(A160,[1]选股结果!$A$2:$AX$3002,3,FALSE)</f>
        <v>1.11992305665244</v>
      </c>
      <c r="AC160" s="10">
        <f>(P160/(1+0.1)+W160)/(VLOOKUP(A160,[1]选股结果!$A$2:$AX$3002,7,FALSE)+VLOOKUP(A160,[1]选股结果!$A$2:$AX$3002,15,FALSE)+VLOOKUP(A160,[1]选股结果!$A$2:$AX$3002,16,FALSE)+VLOOKUP(A160,[1]选股结果!$A$2:$AX$3002,17,FALSE)+VLOOKUP(A160,[1]选股结果!$A$2:$AX$3002,18,FALSE))</f>
        <v>1.14105956994103</v>
      </c>
      <c r="AD160" s="13"/>
      <c r="AE160" s="10">
        <f>AA160/VLOOKUP(A160,[1]选股结果!$A$2:$AX$3002,35,FALSE)</f>
        <v>1.16489366129011</v>
      </c>
      <c r="AF160" s="9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P160/(1+0.13)+W160)</f>
        <v>-2116372807.77894</v>
      </c>
      <c r="AG160" s="9">
        <f t="shared" si="13"/>
        <v>2949056742.28894</v>
      </c>
    </row>
    <row r="161" spans="1:33">
      <c r="A161" s="5" t="s">
        <v>351</v>
      </c>
      <c r="B161" s="5" t="s">
        <v>352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79942260.89</v>
      </c>
      <c r="O161" s="6">
        <v>183238869.4</v>
      </c>
      <c r="P161" s="6">
        <v>2264291770.5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249578357.32</v>
      </c>
      <c r="X161" s="6">
        <v>151103581.29</v>
      </c>
      <c r="Y161" s="9">
        <f t="shared" si="14"/>
        <v>2649844080.63</v>
      </c>
      <c r="Z161" s="9">
        <f t="shared" si="15"/>
        <v>2664973709.11</v>
      </c>
      <c r="AA161" s="9">
        <f t="shared" si="12"/>
        <v>-15129628.48</v>
      </c>
      <c r="AB161" s="10">
        <f>C161/(1+0.13)/VLOOKUP(A161,[1]选股结果!$A$2:$AX$3002,3,FALSE)</f>
        <v>0.941390442996742</v>
      </c>
      <c r="AC161" s="10">
        <f>(P161/(1+0.1)+W161)/(VLOOKUP(A161,[1]选股结果!$A$2:$AX$3002,7,FALSE)+VLOOKUP(A161,[1]选股结果!$A$2:$AX$3002,15,FALSE)+VLOOKUP(A161,[1]选股结果!$A$2:$AX$3002,16,FALSE)+VLOOKUP(A161,[1]选股结果!$A$2:$AX$3002,17,FALSE)+VLOOKUP(A161,[1]选股结果!$A$2:$AX$3002,18,FALSE))</f>
        <v>1.10451105445895</v>
      </c>
      <c r="AD161" s="13"/>
      <c r="AE161" s="10">
        <f>AA161/VLOOKUP(A161,[1]选股结果!$A$2:$AX$3002,35,FALSE)</f>
        <v>-0.063666069106731</v>
      </c>
      <c r="AF161" s="9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P161/(1+0.13)+W161)</f>
        <v>-163740964.101151</v>
      </c>
      <c r="AG161" s="9">
        <f t="shared" si="13"/>
        <v>148611335.621151</v>
      </c>
    </row>
    <row r="162" spans="1:33">
      <c r="A162" s="5" t="s">
        <v>353</v>
      </c>
      <c r="B162" s="5" t="s">
        <v>354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61236522.09</v>
      </c>
      <c r="O162" s="6">
        <v>76419830.88</v>
      </c>
      <c r="P162" s="6">
        <v>991847218.79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258665354.27</v>
      </c>
      <c r="X162" s="6">
        <v>142063255.46</v>
      </c>
      <c r="Y162" s="9">
        <f t="shared" si="14"/>
        <v>1442910606.37</v>
      </c>
      <c r="Z162" s="9">
        <f t="shared" si="15"/>
        <v>1392575828.52</v>
      </c>
      <c r="AA162" s="9">
        <f t="shared" si="12"/>
        <v>50334777.8499999</v>
      </c>
      <c r="AB162" s="10">
        <f>C162/(1+0.13)/VLOOKUP(A162,[1]选股结果!$A$2:$AX$3002,3,FALSE)</f>
        <v>0.690264481019337</v>
      </c>
      <c r="AC162" s="10">
        <f>(P162/(1+0.1)+W162)/(VLOOKUP(A162,[1]选股结果!$A$2:$AX$3002,7,FALSE)+VLOOKUP(A162,[1]选股结果!$A$2:$AX$3002,15,FALSE)+VLOOKUP(A162,[1]选股结果!$A$2:$AX$3002,16,FALSE)+VLOOKUP(A162,[1]选股结果!$A$2:$AX$3002,17,FALSE)+VLOOKUP(A162,[1]选股结果!$A$2:$AX$3002,18,FALSE))</f>
        <v>0.64214727357352</v>
      </c>
      <c r="AD162" s="13"/>
      <c r="AE162" s="10">
        <f>AA162/VLOOKUP(A162,[1]选股结果!$A$2:$AX$3002,35,FALSE)</f>
        <v>-1.01911441452892</v>
      </c>
      <c r="AF162" s="9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P162/(1+0.13)+W162)</f>
        <v>670569638.665929</v>
      </c>
      <c r="AG162" s="9">
        <f t="shared" si="13"/>
        <v>-620234860.815929</v>
      </c>
    </row>
    <row r="163" spans="1:33">
      <c r="A163" s="5" t="s">
        <v>355</v>
      </c>
      <c r="B163" s="5" t="s">
        <v>356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275989897.19</v>
      </c>
      <c r="O163" s="6">
        <v>129704150.71</v>
      </c>
      <c r="P163" s="6">
        <v>2603982168.75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236596537.73</v>
      </c>
      <c r="X163" s="6">
        <v>98708500.48</v>
      </c>
      <c r="Y163" s="9">
        <f t="shared" si="14"/>
        <v>3111273376.44</v>
      </c>
      <c r="Z163" s="9">
        <f t="shared" si="15"/>
        <v>2939287206.96</v>
      </c>
      <c r="AA163" s="9">
        <f t="shared" si="12"/>
        <v>171986169.48</v>
      </c>
      <c r="AB163" s="10">
        <f>C163/(1+0.13)/VLOOKUP(A163,[1]选股结果!$A$2:$AX$3002,3,FALSE)</f>
        <v>0.936028127823643</v>
      </c>
      <c r="AC163" s="10">
        <f>(P163/(1+0.1)+W163)/(VLOOKUP(A163,[1]选股结果!$A$2:$AX$3002,7,FALSE)+VLOOKUP(A163,[1]选股结果!$A$2:$AX$3002,15,FALSE)+VLOOKUP(A163,[1]选股结果!$A$2:$AX$3002,16,FALSE)+VLOOKUP(A163,[1]选股结果!$A$2:$AX$3002,17,FALSE)+VLOOKUP(A163,[1]选股结果!$A$2:$AX$3002,18,FALSE))</f>
        <v>0.961391285911536</v>
      </c>
      <c r="AD163" s="13"/>
      <c r="AE163" s="10">
        <f>AA163/VLOOKUP(A163,[1]选股结果!$A$2:$AX$3002,35,FALSE)</f>
        <v>0.790118610695788</v>
      </c>
      <c r="AF163" s="9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P163/(1+0.13)+W163)</f>
        <v>167416198.556194</v>
      </c>
      <c r="AG163" s="9">
        <f t="shared" si="13"/>
        <v>4569970.92380616</v>
      </c>
    </row>
    <row r="164" spans="1:33">
      <c r="A164" s="5" t="s">
        <v>357</v>
      </c>
      <c r="B164" s="5" t="s">
        <v>358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36786432.23</v>
      </c>
      <c r="O164" s="6">
        <v>18977178</v>
      </c>
      <c r="P164" s="6">
        <v>139678233.67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149628741.81</v>
      </c>
      <c r="X164" s="6">
        <v>37299588.51</v>
      </c>
      <c r="Y164" s="9">
        <f t="shared" si="14"/>
        <v>468685268.91</v>
      </c>
      <c r="Z164" s="9">
        <f t="shared" si="15"/>
        <v>326606563.99</v>
      </c>
      <c r="AA164" s="9">
        <f t="shared" si="12"/>
        <v>142078704.92</v>
      </c>
      <c r="AB164" s="10">
        <f>C164/(1+0.13)/VLOOKUP(A164,[1]选股结果!$A$2:$AX$3002,3,FALSE)</f>
        <v>1.07287831664098</v>
      </c>
      <c r="AC164" s="10">
        <f>(P164/(1+0.1)+W164)/(VLOOKUP(A164,[1]选股结果!$A$2:$AX$3002,7,FALSE)+VLOOKUP(A164,[1]选股结果!$A$2:$AX$3002,15,FALSE)+VLOOKUP(A164,[1]选股结果!$A$2:$AX$3002,16,FALSE)+VLOOKUP(A164,[1]选股结果!$A$2:$AX$3002,17,FALSE)+VLOOKUP(A164,[1]选股结果!$A$2:$AX$3002,18,FALSE))</f>
        <v>0.882092859067635</v>
      </c>
      <c r="AD164" s="13"/>
      <c r="AE164" s="10">
        <f>AA164/VLOOKUP(A164,[1]选股结果!$A$2:$AX$3002,35,FALSE)</f>
        <v>1.58563421705532</v>
      </c>
      <c r="AF164" s="9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P164/(1+0.13)+W164)</f>
        <v>40344781.4948672</v>
      </c>
      <c r="AG164" s="9">
        <f t="shared" si="13"/>
        <v>101733923.425133</v>
      </c>
    </row>
    <row r="165" spans="1:33">
      <c r="A165" s="5" t="s">
        <v>359</v>
      </c>
      <c r="B165" s="5" t="s">
        <v>360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63170911.27</v>
      </c>
      <c r="O165" s="6">
        <v>101020141.63</v>
      </c>
      <c r="P165" s="6">
        <v>582945298.18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145946867.38</v>
      </c>
      <c r="X165" s="6">
        <v>167832565.2</v>
      </c>
      <c r="Y165" s="9">
        <f t="shared" si="14"/>
        <v>954747146.65</v>
      </c>
      <c r="Z165" s="9">
        <f t="shared" si="15"/>
        <v>896724730.76</v>
      </c>
      <c r="AA165" s="9">
        <f t="shared" si="12"/>
        <v>58022415.89</v>
      </c>
      <c r="AB165" s="10">
        <f>C165/(1+0.13)/VLOOKUP(A165,[1]选股结果!$A$2:$AX$3002,3,FALSE)</f>
        <v>0.729344119082104</v>
      </c>
      <c r="AC165" s="10">
        <f>(P165/(1+0.1)+W165)/(VLOOKUP(A165,[1]选股结果!$A$2:$AX$3002,7,FALSE)+VLOOKUP(A165,[1]选股结果!$A$2:$AX$3002,15,FALSE)+VLOOKUP(A165,[1]选股结果!$A$2:$AX$3002,16,FALSE)+VLOOKUP(A165,[1]选股结果!$A$2:$AX$3002,17,FALSE)+VLOOKUP(A165,[1]选股结果!$A$2:$AX$3002,18,FALSE))</f>
        <v>0.676521352933607</v>
      </c>
      <c r="AD165" s="13"/>
      <c r="AE165" s="10">
        <f>AA165/VLOOKUP(A165,[1]选股结果!$A$2:$AX$3002,35,FALSE)</f>
        <v>-3.69203781526751</v>
      </c>
      <c r="AF165" s="9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P165/(1+0.13)+W165)</f>
        <v>337249655.170442</v>
      </c>
      <c r="AG165" s="9">
        <f t="shared" si="13"/>
        <v>-279227239.280442</v>
      </c>
    </row>
    <row r="166" spans="1:33">
      <c r="A166" s="5" t="s">
        <v>361</v>
      </c>
      <c r="B166" s="5" t="s">
        <v>362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39725058.97</v>
      </c>
      <c r="O166" s="6">
        <v>44056728.33</v>
      </c>
      <c r="P166" s="6">
        <v>89914778.48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81106701.53</v>
      </c>
      <c r="X166" s="6">
        <v>255791555.47</v>
      </c>
      <c r="Y166" s="9">
        <f t="shared" si="14"/>
        <v>527117005.96</v>
      </c>
      <c r="Z166" s="9">
        <f t="shared" si="15"/>
        <v>426813035.48</v>
      </c>
      <c r="AA166" s="9">
        <f t="shared" si="12"/>
        <v>100303970.48</v>
      </c>
      <c r="AB166" s="10">
        <f>C166/(1+0.13)/VLOOKUP(A166,[1]选股结果!$A$2:$AX$3002,3,FALSE)</f>
        <v>0.91086899767369</v>
      </c>
      <c r="AC166" s="10">
        <f>(P166/(1+0.1)+W166)/(VLOOKUP(A166,[1]选股结果!$A$2:$AX$3002,7,FALSE)+VLOOKUP(A166,[1]选股结果!$A$2:$AX$3002,15,FALSE)+VLOOKUP(A166,[1]选股结果!$A$2:$AX$3002,16,FALSE)+VLOOKUP(A166,[1]选股结果!$A$2:$AX$3002,17,FALSE)+VLOOKUP(A166,[1]选股结果!$A$2:$AX$3002,18,FALSE))</f>
        <v>0.38417753640795</v>
      </c>
      <c r="AD166" s="13"/>
      <c r="AE166" s="10">
        <f>AA166/VLOOKUP(A166,[1]选股结果!$A$2:$AX$3002,35,FALSE)</f>
        <v>1.9099359265397</v>
      </c>
      <c r="AF166" s="9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P166/(1+0.13)+W166)</f>
        <v>263208515.945221</v>
      </c>
      <c r="AG166" s="9">
        <f t="shared" si="13"/>
        <v>-162904545.465221</v>
      </c>
    </row>
    <row r="167" spans="1:33">
      <c r="A167" s="5" t="s">
        <v>363</v>
      </c>
      <c r="B167" s="5" t="s">
        <v>364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59894209.39</v>
      </c>
      <c r="O167" s="6">
        <v>304082473.86</v>
      </c>
      <c r="P167" s="6">
        <v>1828522603.15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422068556.81</v>
      </c>
      <c r="X167" s="6">
        <v>341074446.62</v>
      </c>
      <c r="Y167" s="9">
        <f t="shared" si="14"/>
        <v>3019168656.28</v>
      </c>
      <c r="Z167" s="9">
        <f t="shared" si="15"/>
        <v>2591665606.58</v>
      </c>
      <c r="AA167" s="9">
        <f t="shared" si="12"/>
        <v>427503049.7</v>
      </c>
      <c r="AB167" s="10">
        <f>C167/(1+0.13)/VLOOKUP(A167,[1]选股结果!$A$2:$AX$3002,3,FALSE)</f>
        <v>1.0347288945125</v>
      </c>
      <c r="AC167" s="10">
        <f>(P167/(1+0.1)+W167)/(VLOOKUP(A167,[1]选股结果!$A$2:$AX$3002,7,FALSE)+VLOOKUP(A167,[1]选股结果!$A$2:$AX$3002,15,FALSE)+VLOOKUP(A167,[1]选股结果!$A$2:$AX$3002,16,FALSE)+VLOOKUP(A167,[1]选股结果!$A$2:$AX$3002,17,FALSE)+VLOOKUP(A167,[1]选股结果!$A$2:$AX$3002,18,FALSE))</f>
        <v>0.873298825999221</v>
      </c>
      <c r="AD167" s="13"/>
      <c r="AE167" s="10">
        <f>AA167/VLOOKUP(A167,[1]选股结果!$A$2:$AX$3002,35,FALSE)</f>
        <v>-3.62839845381399</v>
      </c>
      <c r="AF167" s="9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P167/(1+0.13)+W167)</f>
        <v>346538007.872036</v>
      </c>
      <c r="AG167" s="9">
        <f t="shared" si="13"/>
        <v>80965041.8279645</v>
      </c>
    </row>
    <row r="168" spans="1:33">
      <c r="A168" s="5" t="s">
        <v>365</v>
      </c>
      <c r="B168" s="5" t="s">
        <v>366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2105080818.58</v>
      </c>
      <c r="O168" s="6">
        <v>655707135.17</v>
      </c>
      <c r="P168" s="6">
        <v>13039679704.98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420801864.46</v>
      </c>
      <c r="X168" s="6">
        <v>943555311.96</v>
      </c>
      <c r="Y168" s="9">
        <f t="shared" si="14"/>
        <v>17059732886.91</v>
      </c>
      <c r="Z168" s="9">
        <f t="shared" si="15"/>
        <v>14404036881.4</v>
      </c>
      <c r="AA168" s="9">
        <f t="shared" si="12"/>
        <v>2655696005.51</v>
      </c>
      <c r="AB168" s="10">
        <f>C168/(1+0.13)/VLOOKUP(A168,[1]选股结果!$A$2:$AX$3002,3,FALSE)</f>
        <v>1.12444552383672</v>
      </c>
      <c r="AC168" s="10">
        <f>(P168/(1+0.1)+W168)/(VLOOKUP(A168,[1]选股结果!$A$2:$AX$3002,7,FALSE)+VLOOKUP(A168,[1]选股结果!$A$2:$AX$3002,15,FALSE)+VLOOKUP(A168,[1]选股结果!$A$2:$AX$3002,16,FALSE)+VLOOKUP(A168,[1]选股结果!$A$2:$AX$3002,17,FALSE)+VLOOKUP(A168,[1]选股结果!$A$2:$AX$3002,18,FALSE))</f>
        <v>1.13972544887567</v>
      </c>
      <c r="AD168" s="13"/>
      <c r="AE168" s="10">
        <f>AA168/VLOOKUP(A168,[1]选股结果!$A$2:$AX$3002,35,FALSE)</f>
        <v>-2.81748502333543</v>
      </c>
      <c r="AF168" s="9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P168/(1+0.13)+W168)</f>
        <v>-1190154488.9792</v>
      </c>
      <c r="AG168" s="9">
        <f t="shared" si="13"/>
        <v>3845850494.4892</v>
      </c>
    </row>
    <row r="169" spans="1:33">
      <c r="A169" s="5" t="s">
        <v>367</v>
      </c>
      <c r="B169" s="5" t="s">
        <v>368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2002729584.29</v>
      </c>
      <c r="O169" s="6">
        <v>776534568.66</v>
      </c>
      <c r="P169" s="6">
        <v>19850042515.75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1473273943.31</v>
      </c>
      <c r="X169" s="6">
        <v>2268305195.63</v>
      </c>
      <c r="Y169" s="9">
        <f t="shared" si="14"/>
        <v>32118952065.38</v>
      </c>
      <c r="Z169" s="9">
        <f t="shared" si="15"/>
        <v>23591621654.69</v>
      </c>
      <c r="AA169" s="9">
        <f t="shared" si="12"/>
        <v>8527330410.69</v>
      </c>
      <c r="AB169" s="10">
        <f>C169/(1+0.13)/VLOOKUP(A169,[1]选股结果!$A$2:$AX$3002,3,FALSE)</f>
        <v>0.977933209634085</v>
      </c>
      <c r="AC169" s="10">
        <f>(P169/(1+0.1)+W169)/(VLOOKUP(A169,[1]选股结果!$A$2:$AX$3002,7,FALSE)+VLOOKUP(A169,[1]选股结果!$A$2:$AX$3002,15,FALSE)+VLOOKUP(A169,[1]选股结果!$A$2:$AX$3002,16,FALSE)+VLOOKUP(A169,[1]选股结果!$A$2:$AX$3002,17,FALSE)+VLOOKUP(A169,[1]选股结果!$A$2:$AX$3002,18,FALSE))</f>
        <v>0.792458388545855</v>
      </c>
      <c r="AD169" s="13"/>
      <c r="AE169" s="10">
        <f>AA169/VLOOKUP(A169,[1]选股结果!$A$2:$AX$3002,35,FALSE)</f>
        <v>3.60393139717395</v>
      </c>
      <c r="AF169" s="9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P169/(1+0.13)+W169)</f>
        <v>5590969188.20655</v>
      </c>
      <c r="AG169" s="9">
        <f t="shared" si="13"/>
        <v>2936361222.48345</v>
      </c>
    </row>
    <row r="170" spans="1:33">
      <c r="A170" s="5" t="s">
        <v>369</v>
      </c>
      <c r="B170" s="5" t="s">
        <v>370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1240187507</v>
      </c>
      <c r="O170" s="6">
        <v>236531878</v>
      </c>
      <c r="P170" s="6">
        <v>24904870176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1277348572</v>
      </c>
      <c r="X170" s="6">
        <v>530826324</v>
      </c>
      <c r="Y170" s="9">
        <f t="shared" si="14"/>
        <v>32032764280</v>
      </c>
      <c r="Z170" s="9">
        <f t="shared" si="15"/>
        <v>26713045072</v>
      </c>
      <c r="AA170" s="9">
        <f t="shared" si="12"/>
        <v>5319719208</v>
      </c>
      <c r="AB170" s="10">
        <f>C170/(1+0.13)/VLOOKUP(A170,[1]选股结果!$A$2:$AX$3002,3,FALSE)</f>
        <v>0.974826026052156</v>
      </c>
      <c r="AC170" s="10">
        <f>(P170/(1+0.1)+W170)/(VLOOKUP(A170,[1]选股结果!$A$2:$AX$3002,7,FALSE)+VLOOKUP(A170,[1]选股结果!$A$2:$AX$3002,15,FALSE)+VLOOKUP(A170,[1]选股结果!$A$2:$AX$3002,16,FALSE)+VLOOKUP(A170,[1]选股结果!$A$2:$AX$3002,17,FALSE)+VLOOKUP(A170,[1]选股结果!$A$2:$AX$3002,18,FALSE))</f>
        <v>0.822616750064187</v>
      </c>
      <c r="AD170" s="13"/>
      <c r="AE170" s="10">
        <f>AA170/VLOOKUP(A170,[1]选股结果!$A$2:$AX$3002,35,FALSE)</f>
        <v>-15.4512720855643</v>
      </c>
      <c r="AF170" s="9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P170/(1+0.13)+W170)</f>
        <v>5758621184.64602</v>
      </c>
      <c r="AG170" s="9">
        <f t="shared" si="13"/>
        <v>-438901976.646015</v>
      </c>
    </row>
    <row r="171" spans="1:33">
      <c r="A171" s="5" t="s">
        <v>371</v>
      </c>
      <c r="B171" s="5" t="s">
        <v>372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>
        <v>0</v>
      </c>
      <c r="L171" s="6">
        <v>0</v>
      </c>
      <c r="M171" s="6">
        <v>0</v>
      </c>
      <c r="N171" s="6">
        <v>598039329.85</v>
      </c>
      <c r="O171" s="6">
        <v>2435732643.7</v>
      </c>
      <c r="P171" s="6">
        <v>1766893722.63</v>
      </c>
      <c r="Q171" s="6">
        <v>0</v>
      </c>
      <c r="R171" s="6">
        <v>0</v>
      </c>
      <c r="S171" s="6">
        <v>104530801.03</v>
      </c>
      <c r="T171" s="6">
        <v>0</v>
      </c>
      <c r="U171" s="6">
        <v>976333075.7</v>
      </c>
      <c r="V171" s="6">
        <v>28785003.24</v>
      </c>
      <c r="W171" s="6">
        <v>1519861005.51</v>
      </c>
      <c r="X171" s="6">
        <v>2840921920.6</v>
      </c>
      <c r="Y171" s="9">
        <f t="shared" si="14"/>
        <v>23290078653.26</v>
      </c>
      <c r="Z171" s="9">
        <f t="shared" si="15"/>
        <v>7237325528.71</v>
      </c>
      <c r="AA171" s="9">
        <f t="shared" si="12"/>
        <v>16052753124.55</v>
      </c>
      <c r="AB171" s="10">
        <f>C171/(1+0.13)/VLOOKUP(A171,[1]选股结果!$A$2:$AX$3002,3,FALSE)</f>
        <v>0.582187645661891</v>
      </c>
      <c r="AC171" s="10">
        <f>(P171/(1+0.1)+W171)/(VLOOKUP(A171,[1]选股结果!$A$2:$AX$3002,7,FALSE)+VLOOKUP(A171,[1]选股结果!$A$2:$AX$3002,15,FALSE)+VLOOKUP(A171,[1]选股结果!$A$2:$AX$3002,16,FALSE)+VLOOKUP(A171,[1]选股结果!$A$2:$AX$3002,17,FALSE)+VLOOKUP(A171,[1]选股结果!$A$2:$AX$3002,18,FALSE))</f>
        <v>0.550966505221456</v>
      </c>
      <c r="AD171" s="13"/>
      <c r="AE171" s="10">
        <f>AA171/VLOOKUP(A171,[1]选股结果!$A$2:$AX$3002,35,FALSE)</f>
        <v>-12.4127861494875</v>
      </c>
      <c r="AF171" s="9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P171/(1+0.13)+W171)</f>
        <v>2590414728.48062</v>
      </c>
      <c r="AG171" s="9">
        <f t="shared" si="13"/>
        <v>13462338396.0694</v>
      </c>
    </row>
    <row r="172" spans="1:33">
      <c r="A172" s="5" t="s">
        <v>373</v>
      </c>
      <c r="B172" s="5" t="s">
        <v>374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151873804.01</v>
      </c>
      <c r="O172" s="6">
        <v>183149876.57</v>
      </c>
      <c r="P172" s="6">
        <v>2349116131.34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610789268.92</v>
      </c>
      <c r="X172" s="6">
        <v>278292673.48</v>
      </c>
      <c r="Y172" s="9">
        <f t="shared" si="14"/>
        <v>3268661741.06</v>
      </c>
      <c r="Z172" s="9">
        <f t="shared" si="15"/>
        <v>3238198073.74</v>
      </c>
      <c r="AA172" s="9">
        <f t="shared" si="12"/>
        <v>30463667.3199997</v>
      </c>
      <c r="AB172" s="10">
        <f>C172/(1+0.13)/VLOOKUP(A172,[1]选股结果!$A$2:$AX$3002,3,FALSE)</f>
        <v>0.840906620642273</v>
      </c>
      <c r="AC172" s="10">
        <f>(P172/(1+0.1)+W172)/(VLOOKUP(A172,[1]选股结果!$A$2:$AX$3002,7,FALSE)+VLOOKUP(A172,[1]选股结果!$A$2:$AX$3002,15,FALSE)+VLOOKUP(A172,[1]选股结果!$A$2:$AX$3002,16,FALSE)+VLOOKUP(A172,[1]选股结果!$A$2:$AX$3002,17,FALSE)+VLOOKUP(A172,[1]选股结果!$A$2:$AX$3002,18,FALSE))</f>
        <v>0.889740162761598</v>
      </c>
      <c r="AD172" s="13"/>
      <c r="AE172" s="10">
        <f>AA172/VLOOKUP(A172,[1]选股结果!$A$2:$AX$3002,35,FALSE)</f>
        <v>0.160286104164422</v>
      </c>
      <c r="AF172" s="9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P172/(1+0.13)+W172)</f>
        <v>397033891.905752</v>
      </c>
      <c r="AG172" s="9">
        <f t="shared" si="13"/>
        <v>-366570224.585752</v>
      </c>
    </row>
    <row r="173" spans="1:33">
      <c r="A173" s="5" t="s">
        <v>375</v>
      </c>
      <c r="B173" s="5" t="s">
        <v>376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534505733.72</v>
      </c>
      <c r="O173" s="6">
        <v>219893714.71</v>
      </c>
      <c r="P173" s="6">
        <v>15788216686.87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578730385.93</v>
      </c>
      <c r="X173" s="6">
        <v>292645832.79</v>
      </c>
      <c r="Y173" s="9">
        <f t="shared" si="14"/>
        <v>18310329937.8</v>
      </c>
      <c r="Z173" s="9">
        <f t="shared" si="15"/>
        <v>16659592905.59</v>
      </c>
      <c r="AA173" s="9">
        <f t="shared" si="12"/>
        <v>1650737032.21</v>
      </c>
      <c r="AB173" s="10">
        <f>C173/(1+0.13)/VLOOKUP(A173,[1]选股结果!$A$2:$AX$3002,3,FALSE)</f>
        <v>1.07599743265908</v>
      </c>
      <c r="AC173" s="10">
        <f>(P173/(1+0.1)+W173)/(VLOOKUP(A173,[1]选股结果!$A$2:$AX$3002,7,FALSE)+VLOOKUP(A173,[1]选股结果!$A$2:$AX$3002,15,FALSE)+VLOOKUP(A173,[1]选股结果!$A$2:$AX$3002,16,FALSE)+VLOOKUP(A173,[1]选股结果!$A$2:$AX$3002,17,FALSE)+VLOOKUP(A173,[1]选股结果!$A$2:$AX$3002,18,FALSE))</f>
        <v>0.967813676011012</v>
      </c>
      <c r="AD173" s="13"/>
      <c r="AE173" s="10">
        <f>AA173/VLOOKUP(A173,[1]选股结果!$A$2:$AX$3002,35,FALSE)</f>
        <v>-1.79340774421629</v>
      </c>
      <c r="AF173" s="9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P173/(1+0.13)+W173)</f>
        <v>877629184.258759</v>
      </c>
      <c r="AG173" s="9">
        <f t="shared" si="13"/>
        <v>773107847.951241</v>
      </c>
    </row>
    <row r="174" spans="1:33">
      <c r="A174" s="5" t="s">
        <v>377</v>
      </c>
      <c r="B174" s="5" t="s">
        <v>378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160471602.82</v>
      </c>
      <c r="O174" s="6">
        <v>119984730.43</v>
      </c>
      <c r="P174" s="6">
        <v>2248137747.11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301230601.28</v>
      </c>
      <c r="X174" s="6">
        <v>114214388.63</v>
      </c>
      <c r="Y174" s="9">
        <f t="shared" si="14"/>
        <v>1254667418.52</v>
      </c>
      <c r="Z174" s="9">
        <f t="shared" si="15"/>
        <v>2663582737.02</v>
      </c>
      <c r="AA174" s="9">
        <f t="shared" si="12"/>
        <v>-1408915318.5</v>
      </c>
      <c r="AB174" s="10">
        <f>C174/(1+0.13)/VLOOKUP(A174,[1]选股结果!$A$2:$AX$3002,3,FALSE)</f>
        <v>0.270906285652056</v>
      </c>
      <c r="AC174" s="10">
        <f>(P174/(1+0.1)+W174)/(VLOOKUP(A174,[1]选股结果!$A$2:$AX$3002,7,FALSE)+VLOOKUP(A174,[1]选股结果!$A$2:$AX$3002,15,FALSE)+VLOOKUP(A174,[1]选股结果!$A$2:$AX$3002,16,FALSE)+VLOOKUP(A174,[1]选股结果!$A$2:$AX$3002,17,FALSE)+VLOOKUP(A174,[1]选股结果!$A$2:$AX$3002,18,FALSE))</f>
        <v>0.81258587346817</v>
      </c>
      <c r="AD174" s="13"/>
      <c r="AE174" s="10">
        <f>AA174/VLOOKUP(A174,[1]选股结果!$A$2:$AX$3002,35,FALSE)</f>
        <v>-3.0763192663132</v>
      </c>
      <c r="AF174" s="9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P174/(1+0.13)+W174)</f>
        <v>595106195.389203</v>
      </c>
      <c r="AG174" s="9">
        <f t="shared" si="13"/>
        <v>-2004021513.8892</v>
      </c>
    </row>
    <row r="175" spans="1:33">
      <c r="A175" s="5" t="s">
        <v>379</v>
      </c>
      <c r="B175" s="5" t="s">
        <v>380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68700574.72</v>
      </c>
      <c r="O175" s="6">
        <v>6407502.2</v>
      </c>
      <c r="P175" s="6">
        <v>1283294762.62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124757461.56</v>
      </c>
      <c r="X175" s="6">
        <v>132815311.91</v>
      </c>
      <c r="Y175" s="9">
        <f t="shared" si="14"/>
        <v>1522168812.8</v>
      </c>
      <c r="Z175" s="9">
        <f t="shared" si="15"/>
        <v>1540867536.09</v>
      </c>
      <c r="AA175" s="9">
        <f t="shared" si="12"/>
        <v>-18698723.29</v>
      </c>
      <c r="AB175" s="10">
        <f>C175/(1+0.13)/VLOOKUP(A175,[1]选股结果!$A$2:$AX$3002,3,FALSE)</f>
        <v>0.71344721199034</v>
      </c>
      <c r="AC175" s="10">
        <f>(P175/(1+0.1)+W175)/(VLOOKUP(A175,[1]选股结果!$A$2:$AX$3002,7,FALSE)+VLOOKUP(A175,[1]选股结果!$A$2:$AX$3002,15,FALSE)+VLOOKUP(A175,[1]选股结果!$A$2:$AX$3002,16,FALSE)+VLOOKUP(A175,[1]选股结果!$A$2:$AX$3002,17,FALSE)+VLOOKUP(A175,[1]选股结果!$A$2:$AX$3002,18,FALSE))</f>
        <v>0.771113471633237</v>
      </c>
      <c r="AD175" s="13"/>
      <c r="AE175" s="10">
        <f>AA175/VLOOKUP(A175,[1]选股结果!$A$2:$AX$3002,35,FALSE)</f>
        <v>-0.129997228658478</v>
      </c>
      <c r="AF175" s="9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P175/(1+0.13)+W175)</f>
        <v>414290372.445398</v>
      </c>
      <c r="AG175" s="9">
        <f t="shared" si="13"/>
        <v>-432989095.735398</v>
      </c>
    </row>
    <row r="176" spans="1:33">
      <c r="A176" s="5" t="s">
        <v>381</v>
      </c>
      <c r="B176" s="5" t="s">
        <v>382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709536607.03</v>
      </c>
      <c r="O176" s="6">
        <v>203259049.52</v>
      </c>
      <c r="P176" s="6">
        <v>6399944919.97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225482288.1</v>
      </c>
      <c r="X176" s="6">
        <v>113196106.09</v>
      </c>
      <c r="Y176" s="9">
        <f t="shared" si="14"/>
        <v>7574423905.05</v>
      </c>
      <c r="Z176" s="9">
        <f t="shared" si="15"/>
        <v>6738623314.16</v>
      </c>
      <c r="AA176" s="9">
        <f t="shared" si="12"/>
        <v>835800590.889999</v>
      </c>
      <c r="AB176" s="10">
        <f>C176/(1+0.13)/VLOOKUP(A176,[1]选股结果!$A$2:$AX$3002,3,FALSE)</f>
        <v>0.906918117571194</v>
      </c>
      <c r="AC176" s="10">
        <f>(P176/(1+0.1)+W176)/(VLOOKUP(A176,[1]选股结果!$A$2:$AX$3002,7,FALSE)+VLOOKUP(A176,[1]选股结果!$A$2:$AX$3002,15,FALSE)+VLOOKUP(A176,[1]选股结果!$A$2:$AX$3002,16,FALSE)+VLOOKUP(A176,[1]选股结果!$A$2:$AX$3002,17,FALSE)+VLOOKUP(A176,[1]选股结果!$A$2:$AX$3002,18,FALSE))</f>
        <v>0.86442961084201</v>
      </c>
      <c r="AD176" s="13"/>
      <c r="AE176" s="10">
        <f>AA176/VLOOKUP(A176,[1]选股结果!$A$2:$AX$3002,35,FALSE)</f>
        <v>3.69945352353431</v>
      </c>
      <c r="AF176" s="9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P176/(1+0.13)+W176)</f>
        <v>1102296900.37009</v>
      </c>
      <c r="AG176" s="9">
        <f t="shared" si="13"/>
        <v>-266496309.480088</v>
      </c>
    </row>
    <row r="177" spans="1:33">
      <c r="A177" s="5" t="s">
        <v>383</v>
      </c>
      <c r="B177" s="5" t="s">
        <v>384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149000649.49</v>
      </c>
      <c r="O177" s="6">
        <v>186839454.14</v>
      </c>
      <c r="P177" s="6">
        <v>2036301471.36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469932962.8</v>
      </c>
      <c r="X177" s="6">
        <v>393952036.35</v>
      </c>
      <c r="Y177" s="9">
        <f t="shared" si="14"/>
        <v>2340916312.21</v>
      </c>
      <c r="Z177" s="9">
        <f t="shared" si="15"/>
        <v>2900186470.51</v>
      </c>
      <c r="AA177" s="9">
        <f t="shared" si="12"/>
        <v>-559270158.3</v>
      </c>
      <c r="AB177" s="10">
        <f>C177/(1+0.13)/VLOOKUP(A177,[1]选股结果!$A$2:$AX$3002,3,FALSE)</f>
        <v>0.594433871635722</v>
      </c>
      <c r="AC177" s="10">
        <f>(P177/(1+0.1)+W177)/(VLOOKUP(A177,[1]选股结果!$A$2:$AX$3002,7,FALSE)+VLOOKUP(A177,[1]选股结果!$A$2:$AX$3002,15,FALSE)+VLOOKUP(A177,[1]选股结果!$A$2:$AX$3002,16,FALSE)+VLOOKUP(A177,[1]选股结果!$A$2:$AX$3002,17,FALSE)+VLOOKUP(A177,[1]选股结果!$A$2:$AX$3002,18,FALSE))</f>
        <v>0.85502764723783</v>
      </c>
      <c r="AD177" s="13"/>
      <c r="AE177" s="10">
        <f>AA177/VLOOKUP(A177,[1]选股结果!$A$2:$AX$3002,35,FALSE)</f>
        <v>-1.28778082643466</v>
      </c>
      <c r="AF177" s="9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P177/(1+0.13)+W177)</f>
        <v>442698249.761416</v>
      </c>
      <c r="AG177" s="9">
        <f t="shared" si="13"/>
        <v>-1001968408.06142</v>
      </c>
    </row>
    <row r="178" spans="1:33">
      <c r="A178" s="5" t="s">
        <v>385</v>
      </c>
      <c r="B178" s="5" t="s">
        <v>386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44066882.53</v>
      </c>
      <c r="O178" s="6">
        <v>19409690.5</v>
      </c>
      <c r="P178" s="6">
        <v>589154734.09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57314385.18</v>
      </c>
      <c r="X178" s="6">
        <v>23689344.28</v>
      </c>
      <c r="Y178" s="9">
        <f t="shared" si="14"/>
        <v>321736928.27</v>
      </c>
      <c r="Z178" s="9">
        <f t="shared" si="15"/>
        <v>670158463.55</v>
      </c>
      <c r="AA178" s="9">
        <f t="shared" si="12"/>
        <v>-348421535.28</v>
      </c>
      <c r="AB178" s="10">
        <f>C178/(1+0.13)/VLOOKUP(A178,[1]选股结果!$A$2:$AX$3002,3,FALSE)</f>
        <v>0.983967204989843</v>
      </c>
      <c r="AC178" s="10">
        <f>(P178/(1+0.1)+W178)/(VLOOKUP(A178,[1]选股结果!$A$2:$AX$3002,7,FALSE)+VLOOKUP(A178,[1]选股结果!$A$2:$AX$3002,15,FALSE)+VLOOKUP(A178,[1]选股结果!$A$2:$AX$3002,16,FALSE)+VLOOKUP(A178,[1]选股结果!$A$2:$AX$3002,17,FALSE)+VLOOKUP(A178,[1]选股结果!$A$2:$AX$3002,18,FALSE))</f>
        <v>2.81887547653797</v>
      </c>
      <c r="AD178" s="13"/>
      <c r="AE178" s="10">
        <f>AA178/VLOOKUP(A178,[1]选股结果!$A$2:$AX$3002,35,FALSE)</f>
        <v>-9.40674123426683</v>
      </c>
      <c r="AF178" s="9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P178/(1+0.13)+W178)</f>
        <v>-368354750.666106</v>
      </c>
      <c r="AG178" s="9">
        <f t="shared" si="13"/>
        <v>19933215.3861063</v>
      </c>
    </row>
    <row r="179" spans="1:33">
      <c r="A179" s="5" t="s">
        <v>387</v>
      </c>
      <c r="B179" s="5" t="s">
        <v>388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1794875837</v>
      </c>
      <c r="O179" s="6">
        <v>489683564</v>
      </c>
      <c r="P179" s="6">
        <v>23278603650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2110011010</v>
      </c>
      <c r="X179" s="6">
        <v>2088182545</v>
      </c>
      <c r="Y179" s="9">
        <f t="shared" si="14"/>
        <v>28817851920</v>
      </c>
      <c r="Z179" s="9">
        <f t="shared" si="15"/>
        <v>27476797205</v>
      </c>
      <c r="AA179" s="9">
        <f t="shared" si="12"/>
        <v>1341054715</v>
      </c>
      <c r="AB179" s="10">
        <f>C179/(1+0.13)/VLOOKUP(A179,[1]选股结果!$A$2:$AX$3002,3,FALSE)</f>
        <v>0.983449930609788</v>
      </c>
      <c r="AC179" s="10">
        <f>(P179/(1+0.1)+W179)/(VLOOKUP(A179,[1]选股结果!$A$2:$AX$3002,7,FALSE)+VLOOKUP(A179,[1]选股结果!$A$2:$AX$3002,15,FALSE)+VLOOKUP(A179,[1]选股结果!$A$2:$AX$3002,16,FALSE)+VLOOKUP(A179,[1]选股结果!$A$2:$AX$3002,17,FALSE)+VLOOKUP(A179,[1]选股结果!$A$2:$AX$3002,18,FALSE))</f>
        <v>0.911153211621684</v>
      </c>
      <c r="AD179" s="13"/>
      <c r="AE179" s="10">
        <f>AA179/VLOOKUP(A179,[1]选股结果!$A$2:$AX$3002,35,FALSE)</f>
        <v>10.0251076838403</v>
      </c>
      <c r="AF179" s="9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P179/(1+0.13)+W179)</f>
        <v>2831128423.46017</v>
      </c>
      <c r="AG179" s="9">
        <f t="shared" si="13"/>
        <v>-1490073708.46017</v>
      </c>
    </row>
    <row r="180" spans="1:33">
      <c r="A180" s="5" t="s">
        <v>389</v>
      </c>
      <c r="B180" s="5" t="s">
        <v>390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126665468.8</v>
      </c>
      <c r="O180" s="6">
        <v>39229472.95</v>
      </c>
      <c r="P180" s="6">
        <v>2263397829.29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317135436.7</v>
      </c>
      <c r="X180" s="6">
        <v>139392988.59</v>
      </c>
      <c r="Y180" s="9">
        <f t="shared" si="14"/>
        <v>2821970448.52</v>
      </c>
      <c r="Z180" s="9">
        <f t="shared" si="15"/>
        <v>2719926254.58</v>
      </c>
      <c r="AA180" s="9">
        <f t="shared" si="12"/>
        <v>102044193.94</v>
      </c>
      <c r="AB180" s="10">
        <f>C180/(1+0.13)/VLOOKUP(A180,[1]选股结果!$A$2:$AX$3002,3,FALSE)</f>
        <v>0.916326315357809</v>
      </c>
      <c r="AC180" s="10">
        <f>(P180/(1+0.1)+W180)/(VLOOKUP(A180,[1]选股结果!$A$2:$AX$3002,7,FALSE)+VLOOKUP(A180,[1]选股结果!$A$2:$AX$3002,15,FALSE)+VLOOKUP(A180,[1]选股结果!$A$2:$AX$3002,16,FALSE)+VLOOKUP(A180,[1]选股结果!$A$2:$AX$3002,17,FALSE)+VLOOKUP(A180,[1]选股结果!$A$2:$AX$3002,18,FALSE))</f>
        <v>0.943230954716499</v>
      </c>
      <c r="AD180" s="13"/>
      <c r="AE180" s="10">
        <f>AA180/VLOOKUP(A180,[1]选股结果!$A$2:$AX$3002,35,FALSE)</f>
        <v>0.77681128139099</v>
      </c>
      <c r="AF180" s="9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P180/(1+0.13)+W180)</f>
        <v>197554721.624779</v>
      </c>
      <c r="AG180" s="9">
        <f t="shared" si="13"/>
        <v>-95510527.6847787</v>
      </c>
    </row>
    <row r="181" spans="1:33">
      <c r="A181" s="5" t="s">
        <v>391</v>
      </c>
      <c r="B181" s="5" t="s">
        <v>392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526438279.3</v>
      </c>
      <c r="O181" s="6">
        <v>55310430.64</v>
      </c>
      <c r="P181" s="6">
        <v>391790113.94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1341500156.08</v>
      </c>
      <c r="X181" s="6">
        <v>58657095</v>
      </c>
      <c r="Y181" s="9">
        <f t="shared" si="14"/>
        <v>3873198128.05</v>
      </c>
      <c r="Z181" s="9">
        <f t="shared" si="15"/>
        <v>1791947365.02</v>
      </c>
      <c r="AA181" s="9">
        <f t="shared" si="12"/>
        <v>2081250763.03</v>
      </c>
      <c r="AB181" s="10">
        <f>C181/(1+0.13)/VLOOKUP(A181,[1]选股结果!$A$2:$AX$3002,3,FALSE)</f>
        <v>0.960548016826461</v>
      </c>
      <c r="AC181" s="10">
        <f>(P181/(1+0.1)+W181)/(VLOOKUP(A181,[1]选股结果!$A$2:$AX$3002,7,FALSE)+VLOOKUP(A181,[1]选股结果!$A$2:$AX$3002,15,FALSE)+VLOOKUP(A181,[1]选股结果!$A$2:$AX$3002,16,FALSE)+VLOOKUP(A181,[1]选股结果!$A$2:$AX$3002,17,FALSE)+VLOOKUP(A181,[1]选股结果!$A$2:$AX$3002,18,FALSE))</f>
        <v>0.585790311071745</v>
      </c>
      <c r="AD181" s="13"/>
      <c r="AE181" s="10">
        <f>AA181/VLOOKUP(A181,[1]选股结果!$A$2:$AX$3002,35,FALSE)</f>
        <v>4.58123558660429</v>
      </c>
      <c r="AF181" s="9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P181/(1+0.13)+W181)</f>
        <v>1209872833.87885</v>
      </c>
      <c r="AG181" s="9">
        <f t="shared" si="13"/>
        <v>871377929.151151</v>
      </c>
    </row>
    <row r="182" spans="1:33">
      <c r="A182" s="5" t="s">
        <v>393</v>
      </c>
      <c r="B182" s="5" t="s">
        <v>394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344129000</v>
      </c>
      <c r="O182" s="6">
        <v>563811000</v>
      </c>
      <c r="P182" s="6">
        <v>14368965000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2789320000</v>
      </c>
      <c r="X182" s="6">
        <v>2467812000</v>
      </c>
      <c r="Y182" s="9">
        <f t="shared" si="14"/>
        <v>22018399000</v>
      </c>
      <c r="Z182" s="9">
        <f t="shared" si="15"/>
        <v>19626097000</v>
      </c>
      <c r="AA182" s="9">
        <f t="shared" si="12"/>
        <v>2392302000</v>
      </c>
      <c r="AB182" s="10">
        <f>C182/(1+0.13)/VLOOKUP(A182,[1]选股结果!$A$2:$AX$3002,3,FALSE)</f>
        <v>0.844274890870092</v>
      </c>
      <c r="AC182" s="10">
        <f>(P182/(1+0.1)+W182)/(VLOOKUP(A182,[1]选股结果!$A$2:$AX$3002,7,FALSE)+VLOOKUP(A182,[1]选股结果!$A$2:$AX$3002,15,FALSE)+VLOOKUP(A182,[1]选股结果!$A$2:$AX$3002,16,FALSE)+VLOOKUP(A182,[1]选股结果!$A$2:$AX$3002,17,FALSE)+VLOOKUP(A182,[1]选股结果!$A$2:$AX$3002,18,FALSE))</f>
        <v>0.743754788552318</v>
      </c>
      <c r="AD182" s="13"/>
      <c r="AE182" s="10">
        <f>AA182/VLOOKUP(A182,[1]选股结果!$A$2:$AX$3002,35,FALSE)</f>
        <v>-1391.68237347295</v>
      </c>
      <c r="AF182" s="9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P182/(1+0.13)+W182)</f>
        <v>5808278769.9115</v>
      </c>
      <c r="AG182" s="9">
        <f t="shared" si="13"/>
        <v>-3415976769.9115</v>
      </c>
    </row>
    <row r="183" spans="1:33">
      <c r="A183" s="5" t="s">
        <v>395</v>
      </c>
      <c r="B183" s="5" t="s">
        <v>396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43957607.78</v>
      </c>
      <c r="O183" s="6">
        <v>3251444.57</v>
      </c>
      <c r="P183" s="6">
        <v>2258604490.14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42338878.2</v>
      </c>
      <c r="X183" s="6">
        <v>94045910.62</v>
      </c>
      <c r="Y183" s="9">
        <f t="shared" si="14"/>
        <v>2299677373.53</v>
      </c>
      <c r="Z183" s="9">
        <f t="shared" si="15"/>
        <v>2394989278.96</v>
      </c>
      <c r="AA183" s="9">
        <f t="shared" si="12"/>
        <v>-95311905.4299994</v>
      </c>
      <c r="AB183" s="10">
        <f>C183/(1+0.13)/VLOOKUP(A183,[1]选股结果!$A$2:$AX$3002,3,FALSE)</f>
        <v>1.01343511330241</v>
      </c>
      <c r="AC183" s="10">
        <f>(P183/(1+0.1)+W183)/(VLOOKUP(A183,[1]选股结果!$A$2:$AX$3002,7,FALSE)+VLOOKUP(A183,[1]选股结果!$A$2:$AX$3002,15,FALSE)+VLOOKUP(A183,[1]选股结果!$A$2:$AX$3002,16,FALSE)+VLOOKUP(A183,[1]选股结果!$A$2:$AX$3002,17,FALSE)+VLOOKUP(A183,[1]选股结果!$A$2:$AX$3002,18,FALSE))</f>
        <v>1.05797034512429</v>
      </c>
      <c r="AD183" s="13"/>
      <c r="AE183" s="10">
        <f>AA183/VLOOKUP(A183,[1]选股结果!$A$2:$AX$3002,35,FALSE)</f>
        <v>-23.8069824675993</v>
      </c>
      <c r="AF183" s="9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P183/(1+0.13)+W183)</f>
        <v>-60315229.9221239</v>
      </c>
      <c r="AG183" s="9">
        <f t="shared" si="13"/>
        <v>-34996675.5078755</v>
      </c>
    </row>
    <row r="184" spans="1:33">
      <c r="A184" s="5" t="s">
        <v>397</v>
      </c>
      <c r="B184" s="5" t="s">
        <v>398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270678963.52</v>
      </c>
      <c r="O184" s="6">
        <v>259531365.26</v>
      </c>
      <c r="P184" s="6">
        <v>5104623470.09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1816402365.56</v>
      </c>
      <c r="X184" s="6">
        <v>308897606.37</v>
      </c>
      <c r="Y184" s="9">
        <f t="shared" si="14"/>
        <v>7015855369.67</v>
      </c>
      <c r="Z184" s="9">
        <f t="shared" si="15"/>
        <v>7229923442.02</v>
      </c>
      <c r="AA184" s="9">
        <f t="shared" si="12"/>
        <v>-214068072.349999</v>
      </c>
      <c r="AB184" s="10">
        <f>C184/(1+0.13)/VLOOKUP(A184,[1]选股结果!$A$2:$AX$3002,3,FALSE)</f>
        <v>0.843115456979532</v>
      </c>
      <c r="AC184" s="10">
        <f>(P184/(1+0.1)+W184)/(VLOOKUP(A184,[1]选股结果!$A$2:$AX$3002,7,FALSE)+VLOOKUP(A184,[1]选股结果!$A$2:$AX$3002,15,FALSE)+VLOOKUP(A184,[1]选股结果!$A$2:$AX$3002,16,FALSE)+VLOOKUP(A184,[1]选股结果!$A$2:$AX$3002,17,FALSE)+VLOOKUP(A184,[1]选股结果!$A$2:$AX$3002,18,FALSE))</f>
        <v>0.970378547162495</v>
      </c>
      <c r="AD184" s="13"/>
      <c r="AE184" s="10">
        <f>AA184/VLOOKUP(A184,[1]选股结果!$A$2:$AX$3002,35,FALSE)</f>
        <v>-1.48766639406921</v>
      </c>
      <c r="AF184" s="9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P184/(1+0.13)+W184)</f>
        <v>320304181.505486</v>
      </c>
      <c r="AG184" s="9">
        <f t="shared" si="13"/>
        <v>-534372253.855485</v>
      </c>
    </row>
    <row r="185" spans="1:33">
      <c r="A185" s="5" t="s">
        <v>399</v>
      </c>
      <c r="B185" s="5" t="s">
        <v>400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92307033.54</v>
      </c>
      <c r="O185" s="6">
        <v>43764340.87</v>
      </c>
      <c r="P185" s="6">
        <v>253962900.21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172577349.19</v>
      </c>
      <c r="X185" s="6">
        <v>6619266.87</v>
      </c>
      <c r="Y185" s="9">
        <f t="shared" si="14"/>
        <v>763988765.8</v>
      </c>
      <c r="Z185" s="9">
        <f t="shared" si="15"/>
        <v>433159516.27</v>
      </c>
      <c r="AA185" s="9">
        <f t="shared" si="12"/>
        <v>330829249.53</v>
      </c>
      <c r="AB185" s="10">
        <f>C185/(1+0.13)/VLOOKUP(A185,[1]选股结果!$A$2:$AX$3002,3,FALSE)</f>
        <v>0.792953804350545</v>
      </c>
      <c r="AC185" s="10">
        <f>(P185/(1+0.1)+W185)/(VLOOKUP(A185,[1]选股结果!$A$2:$AX$3002,7,FALSE)+VLOOKUP(A185,[1]选股结果!$A$2:$AX$3002,15,FALSE)+VLOOKUP(A185,[1]选股结果!$A$2:$AX$3002,16,FALSE)+VLOOKUP(A185,[1]选股结果!$A$2:$AX$3002,17,FALSE)+VLOOKUP(A185,[1]选股结果!$A$2:$AX$3002,18,FALSE))</f>
        <v>0.678740048654101</v>
      </c>
      <c r="AD185" s="13"/>
      <c r="AE185" s="10">
        <f>AA185/VLOOKUP(A185,[1]选股结果!$A$2:$AX$3002,35,FALSE)</f>
        <v>1.69146001344437</v>
      </c>
      <c r="AF185" s="9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P185/(1+0.13)+W185)</f>
        <v>197090906.670619</v>
      </c>
      <c r="AG185" s="9">
        <f t="shared" si="13"/>
        <v>133738342.859381</v>
      </c>
    </row>
    <row r="186" spans="1:33">
      <c r="A186" s="5" t="s">
        <v>401</v>
      </c>
      <c r="B186" s="5" t="s">
        <v>402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14218987.96</v>
      </c>
      <c r="O186" s="6">
        <v>33726139.03</v>
      </c>
      <c r="P186" s="6">
        <v>25739577.49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28698157.41</v>
      </c>
      <c r="X186" s="6">
        <v>41835222.54</v>
      </c>
      <c r="Y186" s="9">
        <f t="shared" si="14"/>
        <v>111217351.04</v>
      </c>
      <c r="Z186" s="9">
        <f t="shared" si="15"/>
        <v>96272957.44</v>
      </c>
      <c r="AA186" s="9">
        <f t="shared" si="12"/>
        <v>14944393.6</v>
      </c>
      <c r="AB186" s="10">
        <f>C186/(1+0.13)/VLOOKUP(A186,[1]选股结果!$A$2:$AX$3002,3,FALSE)</f>
        <v>0.638534557994281</v>
      </c>
      <c r="AC186" s="10">
        <f>(P186/(1+0.1)+W186)/(VLOOKUP(A186,[1]选股结果!$A$2:$AX$3002,7,FALSE)+VLOOKUP(A186,[1]选股结果!$A$2:$AX$3002,15,FALSE)+VLOOKUP(A186,[1]选股结果!$A$2:$AX$3002,16,FALSE)+VLOOKUP(A186,[1]选股结果!$A$2:$AX$3002,17,FALSE)+VLOOKUP(A186,[1]选股结果!$A$2:$AX$3002,18,FALSE))</f>
        <v>0.367200393188767</v>
      </c>
      <c r="AD186" s="13"/>
      <c r="AE186" s="10">
        <f>AA186/VLOOKUP(A186,[1]选股结果!$A$2:$AX$3002,35,FALSE)</f>
        <v>-0.201988849940117</v>
      </c>
      <c r="AF186" s="9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P186/(1+0.13)+W186)</f>
        <v>90401771.130708</v>
      </c>
      <c r="AG186" s="9">
        <f t="shared" si="13"/>
        <v>-75457377.530708</v>
      </c>
    </row>
    <row r="187" spans="1:33">
      <c r="A187" s="5" t="s">
        <v>403</v>
      </c>
      <c r="B187" s="5" t="s">
        <v>404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315088646.33</v>
      </c>
      <c r="O187" s="6">
        <v>700756680.61</v>
      </c>
      <c r="P187" s="6">
        <v>9933133076.48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722580570.05</v>
      </c>
      <c r="X187" s="6">
        <v>1041516930.43</v>
      </c>
      <c r="Y187" s="9">
        <f t="shared" si="14"/>
        <v>12453923449.39</v>
      </c>
      <c r="Z187" s="9">
        <f t="shared" si="15"/>
        <v>11697230576.96</v>
      </c>
      <c r="AA187" s="9">
        <f t="shared" si="12"/>
        <v>756692872.430002</v>
      </c>
      <c r="AB187" s="10">
        <f>C187/(1+0.13)/VLOOKUP(A187,[1]选股结果!$A$2:$AX$3002,3,FALSE)</f>
        <v>0.989224664168941</v>
      </c>
      <c r="AC187" s="10">
        <f>(P187/(1+0.1)+W187)/(VLOOKUP(A187,[1]选股结果!$A$2:$AX$3002,7,FALSE)+VLOOKUP(A187,[1]选股结果!$A$2:$AX$3002,15,FALSE)+VLOOKUP(A187,[1]选股结果!$A$2:$AX$3002,16,FALSE)+VLOOKUP(A187,[1]选股结果!$A$2:$AX$3002,17,FALSE)+VLOOKUP(A187,[1]选股结果!$A$2:$AX$3002,18,FALSE))</f>
        <v>0.967502891651955</v>
      </c>
      <c r="AD187" s="13"/>
      <c r="AE187" s="10">
        <f>AA187/VLOOKUP(A187,[1]选股结果!$A$2:$AX$3002,35,FALSE)</f>
        <v>1.9661159271743</v>
      </c>
      <c r="AF187" s="9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P187/(1+0.13)+W187)</f>
        <v>567317726.817875</v>
      </c>
      <c r="AG187" s="9">
        <f t="shared" si="13"/>
        <v>189375145.612127</v>
      </c>
    </row>
    <row r="188" spans="1:33">
      <c r="A188" s="5" t="s">
        <v>405</v>
      </c>
      <c r="B188" s="5" t="s">
        <v>406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565179873.68</v>
      </c>
      <c r="O188" s="6">
        <v>15509111161.63</v>
      </c>
      <c r="P188" s="6">
        <v>2655301522.91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5276614681.06</v>
      </c>
      <c r="X188" s="6">
        <v>15155914275.32</v>
      </c>
      <c r="Y188" s="9">
        <f t="shared" si="14"/>
        <v>25122310770</v>
      </c>
      <c r="Z188" s="9">
        <f t="shared" si="15"/>
        <v>23087830479.29</v>
      </c>
      <c r="AA188" s="9">
        <f t="shared" si="12"/>
        <v>2034480290.71</v>
      </c>
      <c r="AB188" s="10">
        <f>C188/(1+0.13)/VLOOKUP(A188,[1]选股结果!$A$2:$AX$3002,3,FALSE)</f>
        <v>0.950912734793824</v>
      </c>
      <c r="AC188" s="10">
        <f>(P188/(1+0.1)+W188)/(VLOOKUP(A188,[1]选股结果!$A$2:$AX$3002,7,FALSE)+VLOOKUP(A188,[1]选股结果!$A$2:$AX$3002,15,FALSE)+VLOOKUP(A188,[1]选股结果!$A$2:$AX$3002,16,FALSE)+VLOOKUP(A188,[1]选股结果!$A$2:$AX$3002,17,FALSE)+VLOOKUP(A188,[1]选股结果!$A$2:$AX$3002,18,FALSE))</f>
        <v>0.945159897359846</v>
      </c>
      <c r="AD188" s="13"/>
      <c r="AE188" s="10">
        <f>AA188/VLOOKUP(A188,[1]选股结果!$A$2:$AX$3002,35,FALSE)</f>
        <v>5.53956935796239</v>
      </c>
      <c r="AF188" s="9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P188/(1+0.13)+W188)</f>
        <v>510306054.842478</v>
      </c>
      <c r="AG188" s="9">
        <f t="shared" si="13"/>
        <v>1524174235.86752</v>
      </c>
    </row>
    <row r="189" spans="1:33">
      <c r="A189" s="5" t="s">
        <v>407</v>
      </c>
      <c r="B189" s="5" t="s">
        <v>408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36631337.29</v>
      </c>
      <c r="O189" s="6">
        <v>50082784.55</v>
      </c>
      <c r="P189" s="6">
        <v>623951564.38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348342072.95</v>
      </c>
      <c r="X189" s="6">
        <v>97071938.66</v>
      </c>
      <c r="Y189" s="9">
        <f t="shared" si="14"/>
        <v>784393740.84</v>
      </c>
      <c r="Z189" s="9">
        <f t="shared" si="15"/>
        <v>1069365575.99</v>
      </c>
      <c r="AA189" s="9">
        <f t="shared" si="12"/>
        <v>-284971835.15</v>
      </c>
      <c r="AB189" s="10">
        <f>C189/(1+0.13)/VLOOKUP(A189,[1]选股结果!$A$2:$AX$3002,3,FALSE)</f>
        <v>0.781894808731469</v>
      </c>
      <c r="AC189" s="10">
        <f>(P189/(1+0.1)+W189)/(VLOOKUP(A189,[1]选股结果!$A$2:$AX$3002,7,FALSE)+VLOOKUP(A189,[1]选股结果!$A$2:$AX$3002,15,FALSE)+VLOOKUP(A189,[1]选股结果!$A$2:$AX$3002,16,FALSE)+VLOOKUP(A189,[1]选股结果!$A$2:$AX$3002,17,FALSE)+VLOOKUP(A189,[1]选股结果!$A$2:$AX$3002,18,FALSE))</f>
        <v>1.09957831941201</v>
      </c>
      <c r="AD189" s="13"/>
      <c r="AE189" s="10">
        <f>AA189/VLOOKUP(A189,[1]选股结果!$A$2:$AX$3002,35,FALSE)</f>
        <v>44.8732719533852</v>
      </c>
      <c r="AF189" s="9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P189/(1+0.13)+W189)</f>
        <v>-67855341.84</v>
      </c>
      <c r="AG189" s="9">
        <f t="shared" si="13"/>
        <v>-217116493.31</v>
      </c>
    </row>
    <row r="190" spans="1:33">
      <c r="A190" s="5" t="s">
        <v>409</v>
      </c>
      <c r="B190" s="5" t="s">
        <v>410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29738940.79</v>
      </c>
      <c r="O190" s="6">
        <v>13755191.09</v>
      </c>
      <c r="P190" s="6">
        <v>197885054.41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80384649.71</v>
      </c>
      <c r="X190" s="6">
        <v>25528642.68</v>
      </c>
      <c r="Y190" s="9">
        <f t="shared" si="14"/>
        <v>287703977.59</v>
      </c>
      <c r="Z190" s="9">
        <f t="shared" si="15"/>
        <v>303798346.8</v>
      </c>
      <c r="AA190" s="9">
        <f t="shared" si="12"/>
        <v>-16094369.21</v>
      </c>
      <c r="AB190" s="10">
        <f>C190/(1+0.13)/VLOOKUP(A190,[1]选股结果!$A$2:$AX$3002,3,FALSE)</f>
        <v>0.674348877801906</v>
      </c>
      <c r="AC190" s="10">
        <f>(P190/(1+0.1)+W190)/(VLOOKUP(A190,[1]选股结果!$A$2:$AX$3002,7,FALSE)+VLOOKUP(A190,[1]选股结果!$A$2:$AX$3002,15,FALSE)+VLOOKUP(A190,[1]选股结果!$A$2:$AX$3002,16,FALSE)+VLOOKUP(A190,[1]选股结果!$A$2:$AX$3002,17,FALSE)+VLOOKUP(A190,[1]选股结果!$A$2:$AX$3002,18,FALSE))</f>
        <v>0.768365142986166</v>
      </c>
      <c r="AD190" s="13"/>
      <c r="AE190" s="10">
        <f>AA190/VLOOKUP(A190,[1]选股结果!$A$2:$AX$3002,35,FALSE)</f>
        <v>-0.220428313634261</v>
      </c>
      <c r="AF190" s="9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P190/(1+0.13)+W190)</f>
        <v>83241227.9230089</v>
      </c>
      <c r="AG190" s="9">
        <f t="shared" si="13"/>
        <v>-99335597.1330089</v>
      </c>
    </row>
    <row r="191" spans="1:33">
      <c r="A191" s="5" t="s">
        <v>411</v>
      </c>
      <c r="B191" s="5" t="s">
        <v>412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81180048.36</v>
      </c>
      <c r="O191" s="6">
        <v>104952201.63</v>
      </c>
      <c r="P191" s="6">
        <v>778897910.68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238504067.48</v>
      </c>
      <c r="X191" s="6">
        <v>485975534.43</v>
      </c>
      <c r="Y191" s="9">
        <f t="shared" si="14"/>
        <v>1615294744.62</v>
      </c>
      <c r="Z191" s="9">
        <f t="shared" si="15"/>
        <v>1503377512.59</v>
      </c>
      <c r="AA191" s="9">
        <f t="shared" si="12"/>
        <v>111917232.03</v>
      </c>
      <c r="AB191" s="10">
        <f>C191/(1+0.13)/VLOOKUP(A191,[1]选股结果!$A$2:$AX$3002,3,FALSE)</f>
        <v>0.891324588999112</v>
      </c>
      <c r="AC191" s="10">
        <f>(P191/(1+0.1)+W191)/(VLOOKUP(A191,[1]选股结果!$A$2:$AX$3002,7,FALSE)+VLOOKUP(A191,[1]选股结果!$A$2:$AX$3002,15,FALSE)+VLOOKUP(A191,[1]选股结果!$A$2:$AX$3002,16,FALSE)+VLOOKUP(A191,[1]选股结果!$A$2:$AX$3002,17,FALSE)+VLOOKUP(A191,[1]选股结果!$A$2:$AX$3002,18,FALSE))</f>
        <v>0.581446744069296</v>
      </c>
      <c r="AD191" s="13"/>
      <c r="AE191" s="10">
        <f>AA191/VLOOKUP(A191,[1]选股结果!$A$2:$AX$3002,35,FALSE)</f>
        <v>-0.200562535292975</v>
      </c>
      <c r="AF191" s="9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P191/(1+0.13)+W191)</f>
        <v>700201924.307522</v>
      </c>
      <c r="AG191" s="9">
        <f t="shared" si="13"/>
        <v>-588284692.277522</v>
      </c>
    </row>
    <row r="192" spans="1:33">
      <c r="A192" s="5" t="s">
        <v>413</v>
      </c>
      <c r="B192" s="5" t="s">
        <v>414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>
        <v>0</v>
      </c>
      <c r="L192" s="6">
        <v>0</v>
      </c>
      <c r="M192" s="6">
        <v>0</v>
      </c>
      <c r="N192" s="6">
        <v>34017088.43</v>
      </c>
      <c r="O192" s="6">
        <v>53391213.19</v>
      </c>
      <c r="P192" s="6">
        <v>2140000000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51654168.91</v>
      </c>
      <c r="X192" s="6">
        <v>50743294.72</v>
      </c>
      <c r="Y192" s="9">
        <f t="shared" si="14"/>
        <v>1492569264.4</v>
      </c>
      <c r="Z192" s="9">
        <f t="shared" si="15"/>
        <v>2242397463.63</v>
      </c>
      <c r="AA192" s="9">
        <f t="shared" si="12"/>
        <v>-749828199.23</v>
      </c>
      <c r="AB192" s="10">
        <f>C192/(1+0.13)/VLOOKUP(A192,[1]选股结果!$A$2:$AX$3002,3,FALSE)</f>
        <v>2.57780176953325</v>
      </c>
      <c r="AC192" s="10">
        <f>(P192/(1+0.1)+W192)/(VLOOKUP(A192,[1]选股结果!$A$2:$AX$3002,7,FALSE)+VLOOKUP(A192,[1]选股结果!$A$2:$AX$3002,15,FALSE)+VLOOKUP(A192,[1]选股结果!$A$2:$AX$3002,16,FALSE)+VLOOKUP(A192,[1]选股结果!$A$2:$AX$3002,17,FALSE)+VLOOKUP(A192,[1]选股结果!$A$2:$AX$3002,18,FALSE))</f>
        <v>21.3876225922117</v>
      </c>
      <c r="AD192" s="13"/>
      <c r="AE192" s="10">
        <f>AA192/VLOOKUP(A192,[1]选股结果!$A$2:$AX$3002,35,FALSE)</f>
        <v>-3.24632143757992</v>
      </c>
      <c r="AF192" s="9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P192/(1+0.13)+W192)</f>
        <v>-1852082633.89451</v>
      </c>
      <c r="AG192" s="9">
        <f t="shared" si="13"/>
        <v>1102254434.66451</v>
      </c>
    </row>
    <row r="193" spans="1:33">
      <c r="A193" s="5" t="s">
        <v>415</v>
      </c>
      <c r="B193" s="5" t="s">
        <v>416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5858390145.04</v>
      </c>
      <c r="O193" s="6">
        <v>532118779.8</v>
      </c>
      <c r="P193" s="6">
        <v>3321392121.89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783309706.4</v>
      </c>
      <c r="X193" s="6">
        <v>1891569182.5</v>
      </c>
      <c r="Y193" s="9">
        <f t="shared" si="14"/>
        <v>15783081703.21</v>
      </c>
      <c r="Z193" s="9">
        <f t="shared" si="15"/>
        <v>5996271010.79</v>
      </c>
      <c r="AA193" s="9">
        <f t="shared" si="12"/>
        <v>9786810692.42</v>
      </c>
      <c r="AB193" s="10">
        <f>C193/(1+0.13)/VLOOKUP(A193,[1]选股结果!$A$2:$AX$3002,3,FALSE)</f>
        <v>0.956526940250826</v>
      </c>
      <c r="AC193" s="10">
        <f>(P193/(1+0.1)+W193)/(VLOOKUP(A193,[1]选股结果!$A$2:$AX$3002,7,FALSE)+VLOOKUP(A193,[1]选股结果!$A$2:$AX$3002,15,FALSE)+VLOOKUP(A193,[1]选股结果!$A$2:$AX$3002,16,FALSE)+VLOOKUP(A193,[1]选股结果!$A$2:$AX$3002,17,FALSE)+VLOOKUP(A193,[1]选股结果!$A$2:$AX$3002,18,FALSE))</f>
        <v>0.616720811807458</v>
      </c>
      <c r="AD193" s="13"/>
      <c r="AE193" s="10">
        <f>AA193/VLOOKUP(A193,[1]选股结果!$A$2:$AX$3002,35,FALSE)</f>
        <v>1.56263977632681</v>
      </c>
      <c r="AF193" s="9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P193/(1+0.13)+W193)</f>
        <v>2443496947.87053</v>
      </c>
      <c r="AG193" s="9">
        <f t="shared" si="13"/>
        <v>7343313744.54947</v>
      </c>
    </row>
    <row r="194" spans="1:33">
      <c r="A194" s="5" t="s">
        <v>417</v>
      </c>
      <c r="B194" s="5" t="s">
        <v>418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31954409.88</v>
      </c>
      <c r="O194" s="6">
        <v>10218300.82</v>
      </c>
      <c r="P194" s="6">
        <v>1610525132.37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253758615.93</v>
      </c>
      <c r="X194" s="6">
        <v>94769972.55</v>
      </c>
      <c r="Y194" s="9">
        <f t="shared" si="14"/>
        <v>1641808030.91</v>
      </c>
      <c r="Z194" s="9">
        <f t="shared" si="15"/>
        <v>1959053720.85</v>
      </c>
      <c r="AA194" s="9">
        <f t="shared" si="12"/>
        <v>-317245689.94</v>
      </c>
      <c r="AB194" s="10">
        <f>C194/(1+0.13)/VLOOKUP(A194,[1]选股结果!$A$2:$AX$3002,3,FALSE)</f>
        <v>0.728736321119855</v>
      </c>
      <c r="AC194" s="10">
        <f>(P194/(1+0.1)+W194)/(VLOOKUP(A194,[1]选股结果!$A$2:$AX$3002,7,FALSE)+VLOOKUP(A194,[1]选股结果!$A$2:$AX$3002,15,FALSE)+VLOOKUP(A194,[1]选股结果!$A$2:$AX$3002,16,FALSE)+VLOOKUP(A194,[1]选股结果!$A$2:$AX$3002,17,FALSE)+VLOOKUP(A194,[1]选股结果!$A$2:$AX$3002,18,FALSE))</f>
        <v>0.884719801687466</v>
      </c>
      <c r="AD194" s="13"/>
      <c r="AE194" s="10">
        <f>AA194/VLOOKUP(A194,[1]选股结果!$A$2:$AX$3002,35,FALSE)</f>
        <v>-3.02087697143831</v>
      </c>
      <c r="AF194" s="9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P194/(1+0.13)+W194)</f>
        <v>262711392.766549</v>
      </c>
      <c r="AG194" s="9">
        <f t="shared" si="13"/>
        <v>-579957082.706549</v>
      </c>
    </row>
    <row r="195" spans="1:33">
      <c r="A195" s="5" t="s">
        <v>419</v>
      </c>
      <c r="B195" s="5" t="s">
        <v>420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143829074.31</v>
      </c>
      <c r="O195" s="6">
        <v>15883151.87</v>
      </c>
      <c r="P195" s="6">
        <v>544925793.68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41598665.59</v>
      </c>
      <c r="X195" s="6">
        <v>51085374.41</v>
      </c>
      <c r="Y195" s="9">
        <f t="shared" si="14"/>
        <v>927923641.12</v>
      </c>
      <c r="Z195" s="9">
        <f t="shared" si="15"/>
        <v>637609833.68</v>
      </c>
      <c r="AA195" s="9">
        <f t="shared" ref="AA195:AA258" si="16">Y195-Z195</f>
        <v>290313807.44</v>
      </c>
      <c r="AB195" s="10">
        <f>C195/(1+0.13)/VLOOKUP(A195,[1]选股结果!$A$2:$AX$3002,3,FALSE)</f>
        <v>0.841270672910417</v>
      </c>
      <c r="AC195" s="10">
        <f>(P195/(1+0.1)+W195)/(VLOOKUP(A195,[1]选股结果!$A$2:$AX$3002,7,FALSE)+VLOOKUP(A195,[1]选股结果!$A$2:$AX$3002,15,FALSE)+VLOOKUP(A195,[1]选股结果!$A$2:$AX$3002,16,FALSE)+VLOOKUP(A195,[1]选股结果!$A$2:$AX$3002,17,FALSE)+VLOOKUP(A195,[1]选股结果!$A$2:$AX$3002,18,FALSE))</f>
        <v>0.690805768011017</v>
      </c>
      <c r="AD195" s="13"/>
      <c r="AE195" s="10">
        <f>AA195/VLOOKUP(A195,[1]选股结果!$A$2:$AX$3002,35,FALSE)</f>
        <v>2.23493822942623</v>
      </c>
      <c r="AF195" s="9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P195/(1+0.13)+W195)</f>
        <v>253498584.153982</v>
      </c>
      <c r="AG195" s="9">
        <f t="shared" ref="AG195:AG258" si="17">AA195-AF195</f>
        <v>36815223.2860176</v>
      </c>
    </row>
    <row r="196" spans="1:33">
      <c r="A196" s="5" t="s">
        <v>421</v>
      </c>
      <c r="B196" s="5" t="s">
        <v>422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25320188.71</v>
      </c>
      <c r="O196" s="6">
        <v>9481060.6</v>
      </c>
      <c r="P196" s="6">
        <v>342302428.27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58360093.97</v>
      </c>
      <c r="X196" s="6">
        <v>30059554.9</v>
      </c>
      <c r="Y196" s="9">
        <f t="shared" si="14"/>
        <v>449667148.93</v>
      </c>
      <c r="Z196" s="9">
        <f t="shared" si="15"/>
        <v>430722077.14</v>
      </c>
      <c r="AA196" s="9">
        <f t="shared" si="16"/>
        <v>18945071.79</v>
      </c>
      <c r="AB196" s="10">
        <f>C196/(1+0.13)/VLOOKUP(A196,[1]选股结果!$A$2:$AX$3002,3,FALSE)</f>
        <v>0.838365729312086</v>
      </c>
      <c r="AC196" s="10">
        <f>(P196/(1+0.1)+W196)/(VLOOKUP(A196,[1]选股结果!$A$2:$AX$3002,7,FALSE)+VLOOKUP(A196,[1]选股结果!$A$2:$AX$3002,15,FALSE)+VLOOKUP(A196,[1]选股结果!$A$2:$AX$3002,16,FALSE)+VLOOKUP(A196,[1]选股结果!$A$2:$AX$3002,17,FALSE)+VLOOKUP(A196,[1]选股结果!$A$2:$AX$3002,18,FALSE))</f>
        <v>0.97972593190906</v>
      </c>
      <c r="AD196" s="13"/>
      <c r="AE196" s="10">
        <f>AA196/VLOOKUP(A196,[1]选股结果!$A$2:$AX$3002,35,FALSE)</f>
        <v>0.193826537455676</v>
      </c>
      <c r="AF196" s="9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P196/(1+0.13)+W196)</f>
        <v>15908725.3561947</v>
      </c>
      <c r="AG196" s="9">
        <f t="shared" si="17"/>
        <v>3036346.43380526</v>
      </c>
    </row>
    <row r="197" spans="1:33">
      <c r="A197" s="5" t="s">
        <v>423</v>
      </c>
      <c r="B197" s="5" t="s">
        <v>424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407724984.41</v>
      </c>
      <c r="O197" s="6">
        <v>42137163.73</v>
      </c>
      <c r="P197" s="6">
        <v>10960963959.43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1110481978.07</v>
      </c>
      <c r="X197" s="6">
        <v>379157877.92</v>
      </c>
      <c r="Y197" s="9">
        <f t="shared" si="14"/>
        <v>13332288279.89</v>
      </c>
      <c r="Z197" s="9">
        <f t="shared" si="15"/>
        <v>12450603815.42</v>
      </c>
      <c r="AA197" s="9">
        <f t="shared" si="16"/>
        <v>881684464.469999</v>
      </c>
      <c r="AB197" s="10">
        <f>C197/(1+0.13)/VLOOKUP(A197,[1]选股结果!$A$2:$AX$3002,3,FALSE)</f>
        <v>0.950471483192314</v>
      </c>
      <c r="AC197" s="10">
        <f>(P197/(1+0.1)+W197)/(VLOOKUP(A197,[1]选股结果!$A$2:$AX$3002,7,FALSE)+VLOOKUP(A197,[1]选股结果!$A$2:$AX$3002,15,FALSE)+VLOOKUP(A197,[1]选股结果!$A$2:$AX$3002,16,FALSE)+VLOOKUP(A197,[1]选股结果!$A$2:$AX$3002,17,FALSE)+VLOOKUP(A197,[1]选股结果!$A$2:$AX$3002,18,FALSE))</f>
        <v>0.965915702476822</v>
      </c>
      <c r="AD197" s="13"/>
      <c r="AE197" s="10">
        <f>AA197/VLOOKUP(A197,[1]选股结果!$A$2:$AX$3002,35,FALSE)</f>
        <v>0.410865964485693</v>
      </c>
      <c r="AF197" s="9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P197/(1+0.13)+W197)</f>
        <v>655348267.029732</v>
      </c>
      <c r="AG197" s="9">
        <f t="shared" si="17"/>
        <v>226336197.440267</v>
      </c>
    </row>
    <row r="198" spans="1:33">
      <c r="A198" s="5" t="s">
        <v>425</v>
      </c>
      <c r="B198" s="5" t="s">
        <v>426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228433711.56</v>
      </c>
      <c r="O198" s="6">
        <v>195378316.56</v>
      </c>
      <c r="P198" s="6">
        <v>1458066472.2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870602546.33</v>
      </c>
      <c r="X198" s="6">
        <v>321025353.94</v>
      </c>
      <c r="Y198" s="9">
        <f t="shared" si="14"/>
        <v>3660551331.26</v>
      </c>
      <c r="Z198" s="9">
        <f t="shared" si="15"/>
        <v>2649694372.47</v>
      </c>
      <c r="AA198" s="9">
        <f t="shared" si="16"/>
        <v>1010856958.79</v>
      </c>
      <c r="AB198" s="10">
        <f>C198/(1+0.13)/VLOOKUP(A198,[1]选股结果!$A$2:$AX$3002,3,FALSE)</f>
        <v>0.744039021502235</v>
      </c>
      <c r="AC198" s="10">
        <f>(P198/(1+0.1)+W198)/(VLOOKUP(A198,[1]选股结果!$A$2:$AX$3002,7,FALSE)+VLOOKUP(A198,[1]选股结果!$A$2:$AX$3002,15,FALSE)+VLOOKUP(A198,[1]选股结果!$A$2:$AX$3002,16,FALSE)+VLOOKUP(A198,[1]选股结果!$A$2:$AX$3002,17,FALSE)+VLOOKUP(A198,[1]选股结果!$A$2:$AX$3002,18,FALSE))</f>
        <v>0.73758507368135</v>
      </c>
      <c r="AD198" s="13"/>
      <c r="AE198" s="10">
        <f>AA198/VLOOKUP(A198,[1]选股结果!$A$2:$AX$3002,35,FALSE)</f>
        <v>1.23817805883919</v>
      </c>
      <c r="AF198" s="9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P198/(1+0.13)+W198)</f>
        <v>816516150.828584</v>
      </c>
      <c r="AG198" s="9">
        <f t="shared" si="17"/>
        <v>194340807.961416</v>
      </c>
    </row>
    <row r="199" spans="1:33">
      <c r="A199" s="5" t="s">
        <v>427</v>
      </c>
      <c r="B199" s="5" t="s">
        <v>428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33893120.47</v>
      </c>
      <c r="O199" s="6">
        <v>56410537.7</v>
      </c>
      <c r="P199" s="6">
        <v>821940967.55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155876238.06</v>
      </c>
      <c r="X199" s="6">
        <v>84401794.1</v>
      </c>
      <c r="Y199" s="9">
        <f t="shared" si="14"/>
        <v>930145301.55</v>
      </c>
      <c r="Z199" s="9">
        <f t="shared" si="15"/>
        <v>1062218999.71</v>
      </c>
      <c r="AA199" s="9">
        <f t="shared" si="16"/>
        <v>-132073698.16</v>
      </c>
      <c r="AB199" s="10">
        <f>C199/(1+0.13)/VLOOKUP(A199,[1]选股结果!$A$2:$AX$3002,3,FALSE)</f>
        <v>0.655402162577837</v>
      </c>
      <c r="AC199" s="10">
        <f>(P199/(1+0.1)+W199)/(VLOOKUP(A199,[1]选股结果!$A$2:$AX$3002,7,FALSE)+VLOOKUP(A199,[1]选股结果!$A$2:$AX$3002,15,FALSE)+VLOOKUP(A199,[1]选股结果!$A$2:$AX$3002,16,FALSE)+VLOOKUP(A199,[1]选股结果!$A$2:$AX$3002,17,FALSE)+VLOOKUP(A199,[1]选股结果!$A$2:$AX$3002,18,FALSE))</f>
        <v>0.712751241155625</v>
      </c>
      <c r="AD199" s="13"/>
      <c r="AE199" s="10">
        <f>AA199/VLOOKUP(A199,[1]选股结果!$A$2:$AX$3002,35,FALSE)</f>
        <v>1.29943179199979</v>
      </c>
      <c r="AF199" s="9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P199/(1+0.13)+W199)</f>
        <v>383797761.40761</v>
      </c>
      <c r="AG199" s="9">
        <f t="shared" si="17"/>
        <v>-515871459.56761</v>
      </c>
    </row>
    <row r="200" spans="1:33">
      <c r="A200" s="5" t="s">
        <v>429</v>
      </c>
      <c r="B200" s="5" t="s">
        <v>430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21033792.98</v>
      </c>
      <c r="O200" s="6">
        <v>18156710.09</v>
      </c>
      <c r="P200" s="6">
        <v>183346772.27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37631213.56</v>
      </c>
      <c r="X200" s="6">
        <v>92528749.16</v>
      </c>
      <c r="Y200" s="9">
        <f t="shared" si="14"/>
        <v>308861054.49</v>
      </c>
      <c r="Z200" s="9">
        <f t="shared" si="15"/>
        <v>313506734.99</v>
      </c>
      <c r="AA200" s="9">
        <f t="shared" si="16"/>
        <v>-4645680.50000006</v>
      </c>
      <c r="AB200" s="10">
        <f>C200/(1+0.13)/VLOOKUP(A200,[1]选股结果!$A$2:$AX$3002,3,FALSE)</f>
        <v>0.784478729781107</v>
      </c>
      <c r="AC200" s="10">
        <f>(P200/(1+0.1)+W200)/(VLOOKUP(A200,[1]选股结果!$A$2:$AX$3002,7,FALSE)+VLOOKUP(A200,[1]选股结果!$A$2:$AX$3002,15,FALSE)+VLOOKUP(A200,[1]选股结果!$A$2:$AX$3002,16,FALSE)+VLOOKUP(A200,[1]选股结果!$A$2:$AX$3002,17,FALSE)+VLOOKUP(A200,[1]选股结果!$A$2:$AX$3002,18,FALSE))</f>
        <v>0.686920177369183</v>
      </c>
      <c r="AD200" s="13"/>
      <c r="AE200" s="10">
        <f>AA200/VLOOKUP(A200,[1]选股结果!$A$2:$AX$3002,35,FALSE)</f>
        <v>-0.217546153712792</v>
      </c>
      <c r="AF200" s="9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P200/(1+0.13)+W200)</f>
        <v>97544174.5500885</v>
      </c>
      <c r="AG200" s="9">
        <f t="shared" si="17"/>
        <v>-102189855.050089</v>
      </c>
    </row>
    <row r="201" spans="1:33">
      <c r="A201" s="5" t="s">
        <v>431</v>
      </c>
      <c r="B201" s="5" t="s">
        <v>432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141329433.03</v>
      </c>
      <c r="O201" s="6">
        <v>81333900.76</v>
      </c>
      <c r="P201" s="6">
        <v>3987846484.02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590292966.15</v>
      </c>
      <c r="X201" s="6">
        <v>249817308.35</v>
      </c>
      <c r="Y201" s="9">
        <f t="shared" si="14"/>
        <v>5382396219.23</v>
      </c>
      <c r="Z201" s="9">
        <f t="shared" si="15"/>
        <v>4827956758.52</v>
      </c>
      <c r="AA201" s="9">
        <f t="shared" si="16"/>
        <v>554439460.71</v>
      </c>
      <c r="AB201" s="10">
        <f>C201/(1+0.13)/VLOOKUP(A201,[1]选股结果!$A$2:$AX$3002,3,FALSE)</f>
        <v>0.869731198320737</v>
      </c>
      <c r="AC201" s="10">
        <f>(P201/(1+0.1)+W201)/(VLOOKUP(A201,[1]选股结果!$A$2:$AX$3002,7,FALSE)+VLOOKUP(A201,[1]选股结果!$A$2:$AX$3002,15,FALSE)+VLOOKUP(A201,[1]选股结果!$A$2:$AX$3002,16,FALSE)+VLOOKUP(A201,[1]选股结果!$A$2:$AX$3002,17,FALSE)+VLOOKUP(A201,[1]选股结果!$A$2:$AX$3002,18,FALSE))</f>
        <v>0.820172427216238</v>
      </c>
      <c r="AD201" s="13"/>
      <c r="AE201" s="10">
        <f>AA201/VLOOKUP(A201,[1]选股结果!$A$2:$AX$3002,35,FALSE)</f>
        <v>2.44216699151582</v>
      </c>
      <c r="AF201" s="9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P201/(1+0.13)+W201)</f>
        <v>1020543851.55655</v>
      </c>
      <c r="AG201" s="9">
        <f t="shared" si="17"/>
        <v>-466104390.846549</v>
      </c>
    </row>
    <row r="202" spans="1:33">
      <c r="A202" s="5" t="s">
        <v>433</v>
      </c>
      <c r="B202" s="5" t="s">
        <v>434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26351389.1</v>
      </c>
      <c r="O202" s="6">
        <v>13511598.17</v>
      </c>
      <c r="P202" s="6">
        <v>97706237.97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86779931.79</v>
      </c>
      <c r="X202" s="6">
        <v>34968674.95</v>
      </c>
      <c r="Y202" s="9">
        <f t="shared" si="14"/>
        <v>275661348.04</v>
      </c>
      <c r="Z202" s="9">
        <f t="shared" si="15"/>
        <v>219454844.71</v>
      </c>
      <c r="AA202" s="9">
        <f t="shared" si="16"/>
        <v>56206503.33</v>
      </c>
      <c r="AB202" s="10">
        <f>C202/(1+0.13)/VLOOKUP(A202,[1]选股结果!$A$2:$AX$3002,3,FALSE)</f>
        <v>1.07199686730313</v>
      </c>
      <c r="AC202" s="10">
        <f>(P202/(1+0.1)+W202)/(VLOOKUP(A202,[1]选股结果!$A$2:$AX$3002,7,FALSE)+VLOOKUP(A202,[1]选股结果!$A$2:$AX$3002,15,FALSE)+VLOOKUP(A202,[1]选股结果!$A$2:$AX$3002,16,FALSE)+VLOOKUP(A202,[1]选股结果!$A$2:$AX$3002,17,FALSE)+VLOOKUP(A202,[1]选股结果!$A$2:$AX$3002,18,FALSE))</f>
        <v>0.945076851944598</v>
      </c>
      <c r="AD202" s="13"/>
      <c r="AE202" s="10">
        <f>AA202/VLOOKUP(A202,[1]选股结果!$A$2:$AX$3002,35,FALSE)</f>
        <v>1.71988843269387</v>
      </c>
      <c r="AF202" s="9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P202/(1+0.13)+W202)</f>
        <v>12563370.5814159</v>
      </c>
      <c r="AG202" s="9">
        <f t="shared" si="17"/>
        <v>43643132.7485841</v>
      </c>
    </row>
    <row r="203" spans="1:33">
      <c r="A203" s="5" t="s">
        <v>435</v>
      </c>
      <c r="B203" s="5" t="s">
        <v>436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336518623.35</v>
      </c>
      <c r="O203" s="6">
        <v>151140152</v>
      </c>
      <c r="P203" s="6">
        <v>793379368.76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209676462.34</v>
      </c>
      <c r="X203" s="6">
        <v>188649702.91</v>
      </c>
      <c r="Y203" s="9">
        <f t="shared" si="14"/>
        <v>2961579315.5</v>
      </c>
      <c r="Z203" s="9">
        <f t="shared" si="15"/>
        <v>1191705534.01</v>
      </c>
      <c r="AA203" s="9">
        <f t="shared" si="16"/>
        <v>1769873781.49</v>
      </c>
      <c r="AB203" s="10">
        <f>C203/(1+0.13)/VLOOKUP(A203,[1]选股结果!$A$2:$AX$3002,3,FALSE)</f>
        <v>0.47782821847604</v>
      </c>
      <c r="AC203" s="10">
        <f>(P203/(1+0.1)+W203)/(VLOOKUP(A203,[1]选股结果!$A$2:$AX$3002,7,FALSE)+VLOOKUP(A203,[1]选股结果!$A$2:$AX$3002,15,FALSE)+VLOOKUP(A203,[1]选股结果!$A$2:$AX$3002,16,FALSE)+VLOOKUP(A203,[1]选股结果!$A$2:$AX$3002,17,FALSE)+VLOOKUP(A203,[1]选股结果!$A$2:$AX$3002,18,FALSE))</f>
        <v>0.293050835653552</v>
      </c>
      <c r="AD203" s="13"/>
      <c r="AE203" s="10">
        <f>AA203/VLOOKUP(A203,[1]选股结果!$A$2:$AX$3002,35,FALSE)</f>
        <v>1.54065323484676</v>
      </c>
      <c r="AF203" s="9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P203/(1+0.13)+W203)</f>
        <v>2264903720.8392</v>
      </c>
      <c r="AG203" s="9">
        <f t="shared" si="17"/>
        <v>-495029939.349204</v>
      </c>
    </row>
    <row r="204" spans="1:33">
      <c r="A204" s="5" t="s">
        <v>437</v>
      </c>
      <c r="B204" s="5" t="s">
        <v>438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79080752.09</v>
      </c>
      <c r="O204" s="6">
        <v>355758050.37</v>
      </c>
      <c r="P204" s="6">
        <v>1163507602.49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81410919.99</v>
      </c>
      <c r="X204" s="6">
        <v>336939197.32</v>
      </c>
      <c r="Y204" s="9">
        <f t="shared" si="14"/>
        <v>1678806810.9</v>
      </c>
      <c r="Z204" s="9">
        <f t="shared" si="15"/>
        <v>1581857719.8</v>
      </c>
      <c r="AA204" s="9">
        <f t="shared" si="16"/>
        <v>96949091.1000001</v>
      </c>
      <c r="AB204" s="10">
        <f>C204/(1+0.13)/VLOOKUP(A204,[1]选股结果!$A$2:$AX$3002,3,FALSE)</f>
        <v>1.01471303182592</v>
      </c>
      <c r="AC204" s="10">
        <f>(P204/(1+0.1)+W204)/(VLOOKUP(A204,[1]选股结果!$A$2:$AX$3002,7,FALSE)+VLOOKUP(A204,[1]选股结果!$A$2:$AX$3002,15,FALSE)+VLOOKUP(A204,[1]选股结果!$A$2:$AX$3002,16,FALSE)+VLOOKUP(A204,[1]选股结果!$A$2:$AX$3002,17,FALSE)+VLOOKUP(A204,[1]选股结果!$A$2:$AX$3002,18,FALSE))</f>
        <v>1.02339238916736</v>
      </c>
      <c r="AD204" s="13"/>
      <c r="AE204" s="10">
        <f>AA204/VLOOKUP(A204,[1]选股结果!$A$2:$AX$3002,35,FALSE)</f>
        <v>3.19572585686919</v>
      </c>
      <c r="AF204" s="9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P204/(1+0.13)+W204)</f>
        <v>2043209.31362844</v>
      </c>
      <c r="AG204" s="9">
        <f t="shared" si="17"/>
        <v>94905881.7863717</v>
      </c>
    </row>
    <row r="205" spans="1:33">
      <c r="A205" s="5" t="s">
        <v>439</v>
      </c>
      <c r="B205" s="5" t="s">
        <v>440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44010185.91</v>
      </c>
      <c r="O205" s="6">
        <v>10882979.16</v>
      </c>
      <c r="P205" s="6">
        <v>1175784372.91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100146288.09</v>
      </c>
      <c r="X205" s="6">
        <v>51044279.29</v>
      </c>
      <c r="Y205" s="9">
        <f t="shared" si="14"/>
        <v>1469831897.95</v>
      </c>
      <c r="Z205" s="9">
        <f t="shared" si="15"/>
        <v>1326974940.29</v>
      </c>
      <c r="AA205" s="9">
        <f t="shared" si="16"/>
        <v>142856957.66</v>
      </c>
      <c r="AB205" s="10">
        <f>C205/(1+0.13)/VLOOKUP(A205,[1]选股结果!$A$2:$AX$3002,3,FALSE)</f>
        <v>1.19823918083264</v>
      </c>
      <c r="AC205" s="10">
        <f>(P205/(1+0.1)+W205)/(VLOOKUP(A205,[1]选股结果!$A$2:$AX$3002,7,FALSE)+VLOOKUP(A205,[1]选股结果!$A$2:$AX$3002,15,FALSE)+VLOOKUP(A205,[1]选股结果!$A$2:$AX$3002,16,FALSE)+VLOOKUP(A205,[1]选股结果!$A$2:$AX$3002,17,FALSE)+VLOOKUP(A205,[1]选股结果!$A$2:$AX$3002,18,FALSE))</f>
        <v>1.1745098574063</v>
      </c>
      <c r="AD205" s="13"/>
      <c r="AE205" s="10">
        <f>AA205/VLOOKUP(A205,[1]选股结果!$A$2:$AX$3002,35,FALSE)</f>
        <v>3.36173251419461</v>
      </c>
      <c r="AF205" s="9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P205/(1+0.13)+W205)</f>
        <v>-145319574.408142</v>
      </c>
      <c r="AG205" s="9">
        <f t="shared" si="17"/>
        <v>288176532.068142</v>
      </c>
    </row>
    <row r="206" spans="1:33">
      <c r="A206" s="5" t="s">
        <v>441</v>
      </c>
      <c r="B206" s="5" t="s">
        <v>442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3033696.67</v>
      </c>
      <c r="O206" s="6">
        <v>7634312.92</v>
      </c>
      <c r="P206" s="6">
        <v>86395284.94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91358918.38</v>
      </c>
      <c r="X206" s="6">
        <v>9806603.65</v>
      </c>
      <c r="Y206" s="9">
        <f t="shared" si="14"/>
        <v>152432886.51</v>
      </c>
      <c r="Z206" s="9">
        <f t="shared" si="15"/>
        <v>187560806.97</v>
      </c>
      <c r="AA206" s="9">
        <f t="shared" si="16"/>
        <v>-35127920.46</v>
      </c>
      <c r="AB206" s="10">
        <f>C206/(1+0.13)/VLOOKUP(A206,[1]选股结果!$A$2:$AX$3002,3,FALSE)</f>
        <v>0.954234990866533</v>
      </c>
      <c r="AC206" s="10">
        <f>(P206/(1+0.1)+W206)/(VLOOKUP(A206,[1]选股结果!$A$2:$AX$3002,7,FALSE)+VLOOKUP(A206,[1]选股结果!$A$2:$AX$3002,15,FALSE)+VLOOKUP(A206,[1]选股结果!$A$2:$AX$3002,16,FALSE)+VLOOKUP(A206,[1]选股结果!$A$2:$AX$3002,17,FALSE)+VLOOKUP(A206,[1]选股结果!$A$2:$AX$3002,18,FALSE))</f>
        <v>0.879042591349861</v>
      </c>
      <c r="AD206" s="13"/>
      <c r="AE206" s="10">
        <f>AA206/VLOOKUP(A206,[1]选股结果!$A$2:$AX$3002,35,FALSE)</f>
        <v>0.625637105942559</v>
      </c>
      <c r="AF206" s="9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P206/(1+0.13)+W206)</f>
        <v>25463637.5583186</v>
      </c>
      <c r="AG206" s="9">
        <f t="shared" si="17"/>
        <v>-60591558.0183186</v>
      </c>
    </row>
    <row r="207" spans="1:33">
      <c r="A207" s="5" t="s">
        <v>443</v>
      </c>
      <c r="B207" s="5" t="s">
        <v>444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2893034927.3</v>
      </c>
      <c r="O207" s="6">
        <v>3610815913.86</v>
      </c>
      <c r="P207" s="6">
        <v>1816278619.78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2033419180.7</v>
      </c>
      <c r="X207" s="6">
        <v>4827359690.59</v>
      </c>
      <c r="Y207" s="9">
        <f t="shared" si="14"/>
        <v>15518713555.53</v>
      </c>
      <c r="Z207" s="9">
        <f t="shared" si="15"/>
        <v>8677057491.07</v>
      </c>
      <c r="AA207" s="9">
        <f t="shared" si="16"/>
        <v>6841656064.46</v>
      </c>
      <c r="AB207" s="10">
        <f>C207/(1+0.13)/VLOOKUP(A207,[1]选股结果!$A$2:$AX$3002,3,FALSE)</f>
        <v>1.04312793356921</v>
      </c>
      <c r="AC207" s="10">
        <f>(P207/(1+0.1)+W207)/(VLOOKUP(A207,[1]选股结果!$A$2:$AX$3002,7,FALSE)+VLOOKUP(A207,[1]选股结果!$A$2:$AX$3002,15,FALSE)+VLOOKUP(A207,[1]选股结果!$A$2:$AX$3002,16,FALSE)+VLOOKUP(A207,[1]选股结果!$A$2:$AX$3002,17,FALSE)+VLOOKUP(A207,[1]选股结果!$A$2:$AX$3002,18,FALSE))</f>
        <v>0.483166341232691</v>
      </c>
      <c r="AD207" s="13"/>
      <c r="AE207" s="10">
        <f>AA207/VLOOKUP(A207,[1]选股结果!$A$2:$AX$3002,35,FALSE)</f>
        <v>3.44081027789685</v>
      </c>
      <c r="AF207" s="9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P207/(1+0.13)+W207)</f>
        <v>3985161562.70531</v>
      </c>
      <c r="AG207" s="9">
        <f t="shared" si="17"/>
        <v>2856494501.75469</v>
      </c>
    </row>
    <row r="208" spans="1:33">
      <c r="A208" s="5" t="s">
        <v>445</v>
      </c>
      <c r="B208" s="5" t="s">
        <v>446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362820252.27</v>
      </c>
      <c r="O208" s="6">
        <v>142543340.37</v>
      </c>
      <c r="P208" s="6">
        <v>3188327681.35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852971762.27</v>
      </c>
      <c r="X208" s="6">
        <v>1348757991.85</v>
      </c>
      <c r="Y208" s="9">
        <f t="shared" si="14"/>
        <v>6165470184.51</v>
      </c>
      <c r="Z208" s="9">
        <f t="shared" si="15"/>
        <v>5390057435.47</v>
      </c>
      <c r="AA208" s="9">
        <f t="shared" si="16"/>
        <v>775412749.040001</v>
      </c>
      <c r="AB208" s="10">
        <f>C208/(1+0.13)/VLOOKUP(A208,[1]选股结果!$A$2:$AX$3002,3,FALSE)</f>
        <v>0.873027877984979</v>
      </c>
      <c r="AC208" s="10">
        <f>(P208/(1+0.1)+W208)/(VLOOKUP(A208,[1]选股结果!$A$2:$AX$3002,7,FALSE)+VLOOKUP(A208,[1]选股结果!$A$2:$AX$3002,15,FALSE)+VLOOKUP(A208,[1]选股结果!$A$2:$AX$3002,16,FALSE)+VLOOKUP(A208,[1]选股结果!$A$2:$AX$3002,17,FALSE)+VLOOKUP(A208,[1]选股结果!$A$2:$AX$3002,18,FALSE))</f>
        <v>0.631837368964214</v>
      </c>
      <c r="AD208" s="13"/>
      <c r="AE208" s="10">
        <f>AA208/VLOOKUP(A208,[1]选股结果!$A$2:$AX$3002,35,FALSE)</f>
        <v>-74.9251071455916</v>
      </c>
      <c r="AF208" s="9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P208/(1+0.13)+W208)</f>
        <v>2262868102.61133</v>
      </c>
      <c r="AG208" s="9">
        <f t="shared" si="17"/>
        <v>-1487455353.57133</v>
      </c>
    </row>
    <row r="209" spans="1:33">
      <c r="A209" s="5" t="s">
        <v>447</v>
      </c>
      <c r="B209" s="5" t="s">
        <v>448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374381710.46</v>
      </c>
      <c r="O209" s="6">
        <v>950315350.37</v>
      </c>
      <c r="P209" s="6">
        <v>1412370403.91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722034530.7</v>
      </c>
      <c r="X209" s="6">
        <v>862532759.98</v>
      </c>
      <c r="Y209" s="9">
        <f t="shared" si="14"/>
        <v>4812450232.51</v>
      </c>
      <c r="Z209" s="9">
        <f t="shared" si="15"/>
        <v>2996937694.59</v>
      </c>
      <c r="AA209" s="9">
        <f t="shared" si="16"/>
        <v>1815512537.92</v>
      </c>
      <c r="AB209" s="10">
        <f>C209/(1+0.13)/VLOOKUP(A209,[1]选股结果!$A$2:$AX$3002,3,FALSE)</f>
        <v>0.756342735944143</v>
      </c>
      <c r="AC209" s="10">
        <f>(P209/(1+0.1)+W209)/(VLOOKUP(A209,[1]选股结果!$A$2:$AX$3002,7,FALSE)+VLOOKUP(A209,[1]选股结果!$A$2:$AX$3002,15,FALSE)+VLOOKUP(A209,[1]选股结果!$A$2:$AX$3002,16,FALSE)+VLOOKUP(A209,[1]选股结果!$A$2:$AX$3002,17,FALSE)+VLOOKUP(A209,[1]选股结果!$A$2:$AX$3002,18,FALSE))</f>
        <v>0.700749671958414</v>
      </c>
      <c r="AD209" s="13"/>
      <c r="AE209" s="10">
        <f>AA209/VLOOKUP(A209,[1]选股结果!$A$2:$AX$3002,35,FALSE)</f>
        <v>1.47804811062742</v>
      </c>
      <c r="AF209" s="9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P209/(1+0.13)+W209)</f>
        <v>890739541.38531</v>
      </c>
      <c r="AG209" s="9">
        <f t="shared" si="17"/>
        <v>924772996.53469</v>
      </c>
    </row>
    <row r="210" spans="1:33">
      <c r="A210" s="5" t="s">
        <v>449</v>
      </c>
      <c r="B210" s="5" t="s">
        <v>450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44112107.22</v>
      </c>
      <c r="O210" s="6">
        <v>269276865.54</v>
      </c>
      <c r="P210" s="6">
        <v>2121768224.18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479387254.5</v>
      </c>
      <c r="X210" s="6">
        <v>283267224.38</v>
      </c>
      <c r="Y210" s="9">
        <f t="shared" si="14"/>
        <v>2786976347.9</v>
      </c>
      <c r="Z210" s="9">
        <f t="shared" si="15"/>
        <v>2884422703.06</v>
      </c>
      <c r="AA210" s="9">
        <f t="shared" si="16"/>
        <v>-97446355.1600003</v>
      </c>
      <c r="AB210" s="10">
        <f>C210/(1+0.13)/VLOOKUP(A210,[1]选股结果!$A$2:$AX$3002,3,FALSE)</f>
        <v>0.717289675846472</v>
      </c>
      <c r="AC210" s="10">
        <f>(P210/(1+0.1)+W210)/(VLOOKUP(A210,[1]选股结果!$A$2:$AX$3002,7,FALSE)+VLOOKUP(A210,[1]选股结果!$A$2:$AX$3002,15,FALSE)+VLOOKUP(A210,[1]选股结果!$A$2:$AX$3002,16,FALSE)+VLOOKUP(A210,[1]选股结果!$A$2:$AX$3002,17,FALSE)+VLOOKUP(A210,[1]选股结果!$A$2:$AX$3002,18,FALSE))</f>
        <v>0.706315149244661</v>
      </c>
      <c r="AD210" s="13"/>
      <c r="AE210" s="10">
        <f>AA210/VLOOKUP(A210,[1]选股结果!$A$2:$AX$3002,35,FALSE)</f>
        <v>0.326124003156213</v>
      </c>
      <c r="AF210" s="9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P210/(1+0.13)+W210)</f>
        <v>1052563448.38044</v>
      </c>
      <c r="AG210" s="9">
        <f t="shared" si="17"/>
        <v>-1150009803.54044</v>
      </c>
    </row>
    <row r="211" spans="1:33">
      <c r="A211" s="5" t="s">
        <v>451</v>
      </c>
      <c r="B211" s="5" t="s">
        <v>452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461245582.68</v>
      </c>
      <c r="O211" s="6">
        <v>157071943.11</v>
      </c>
      <c r="P211" s="6">
        <v>10540073911.36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927796953.35</v>
      </c>
      <c r="X211" s="6">
        <v>381535460.88</v>
      </c>
      <c r="Y211" s="9">
        <f t="shared" si="14"/>
        <v>13164049446.16</v>
      </c>
      <c r="Z211" s="9">
        <f t="shared" si="15"/>
        <v>11849406325.59</v>
      </c>
      <c r="AA211" s="9">
        <f t="shared" si="16"/>
        <v>1314643120.57</v>
      </c>
      <c r="AB211" s="10">
        <f>C211/(1+0.13)/VLOOKUP(A211,[1]选股结果!$A$2:$AX$3002,3,FALSE)</f>
        <v>1.07302072518355</v>
      </c>
      <c r="AC211" s="10">
        <f>(P211/(1+0.1)+W211)/(VLOOKUP(A211,[1]选股结果!$A$2:$AX$3002,7,FALSE)+VLOOKUP(A211,[1]选股结果!$A$2:$AX$3002,15,FALSE)+VLOOKUP(A211,[1]选股结果!$A$2:$AX$3002,16,FALSE)+VLOOKUP(A211,[1]选股结果!$A$2:$AX$3002,17,FALSE)+VLOOKUP(A211,[1]选股结果!$A$2:$AX$3002,18,FALSE))</f>
        <v>0.938267008905789</v>
      </c>
      <c r="AD211" s="13"/>
      <c r="AE211" s="10">
        <f>AA211/VLOOKUP(A211,[1]选股结果!$A$2:$AX$3002,35,FALSE)</f>
        <v>-1.29642111830815</v>
      </c>
      <c r="AF211" s="9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P211/(1+0.13)+W211)</f>
        <v>945867674.078228</v>
      </c>
      <c r="AG211" s="9">
        <f t="shared" si="17"/>
        <v>368775446.491772</v>
      </c>
    </row>
    <row r="212" spans="1:33">
      <c r="A212" s="5" t="s">
        <v>453</v>
      </c>
      <c r="B212" s="5" t="s">
        <v>454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191116967.26</v>
      </c>
      <c r="O212" s="6">
        <v>98360656.5</v>
      </c>
      <c r="P212" s="6">
        <v>1775976532.45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338983896</v>
      </c>
      <c r="X212" s="6">
        <v>84819429.48</v>
      </c>
      <c r="Y212" s="9">
        <f t="shared" si="14"/>
        <v>2734514091.42</v>
      </c>
      <c r="Z212" s="9">
        <f t="shared" si="15"/>
        <v>2199779857.93</v>
      </c>
      <c r="AA212" s="9">
        <f t="shared" si="16"/>
        <v>534734233.49</v>
      </c>
      <c r="AB212" s="10">
        <f>C212/(1+0.13)/VLOOKUP(A212,[1]选股结果!$A$2:$AX$3002,3,FALSE)</f>
        <v>0.737595696295182</v>
      </c>
      <c r="AC212" s="10">
        <f>(P212/(1+0.1)+W212)/(VLOOKUP(A212,[1]选股结果!$A$2:$AX$3002,7,FALSE)+VLOOKUP(A212,[1]选股结果!$A$2:$AX$3002,15,FALSE)+VLOOKUP(A212,[1]选股结果!$A$2:$AX$3002,16,FALSE)+VLOOKUP(A212,[1]选股结果!$A$2:$AX$3002,17,FALSE)+VLOOKUP(A212,[1]选股结果!$A$2:$AX$3002,18,FALSE))</f>
        <v>0.705234021972604</v>
      </c>
      <c r="AD212" s="13"/>
      <c r="AE212" s="10">
        <f>AA212/VLOOKUP(A212,[1]选股结果!$A$2:$AX$3002,35,FALSE)</f>
        <v>4.53233153094185</v>
      </c>
      <c r="AF212" s="9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P212/(1+0.13)+W212)</f>
        <v>859369317.23416</v>
      </c>
      <c r="AG212" s="9">
        <f t="shared" si="17"/>
        <v>-324635083.74416</v>
      </c>
    </row>
    <row r="213" spans="1:33">
      <c r="A213" s="5" t="s">
        <v>455</v>
      </c>
      <c r="B213" s="5" t="s">
        <v>456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272240540.2</v>
      </c>
      <c r="O213" s="6">
        <v>56599105.68</v>
      </c>
      <c r="P213" s="6">
        <v>394464212.94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109722496.86</v>
      </c>
      <c r="X213" s="6">
        <v>44733711.05</v>
      </c>
      <c r="Y213" s="9">
        <f t="shared" si="14"/>
        <v>1195288720.87</v>
      </c>
      <c r="Z213" s="9">
        <f t="shared" si="15"/>
        <v>548920420.85</v>
      </c>
      <c r="AA213" s="9">
        <f t="shared" si="16"/>
        <v>646368300.02</v>
      </c>
      <c r="AB213" s="10">
        <f>C213/(1+0.13)/VLOOKUP(A213,[1]选股结果!$A$2:$AX$3002,3,FALSE)</f>
        <v>1.04391800156358</v>
      </c>
      <c r="AC213" s="10">
        <f>(P213/(1+0.1)+W213)/(VLOOKUP(A213,[1]选股结果!$A$2:$AX$3002,7,FALSE)+VLOOKUP(A213,[1]选股结果!$A$2:$AX$3002,15,FALSE)+VLOOKUP(A213,[1]选股结果!$A$2:$AX$3002,16,FALSE)+VLOOKUP(A213,[1]选股结果!$A$2:$AX$3002,17,FALSE)+VLOOKUP(A213,[1]选股结果!$A$2:$AX$3002,18,FALSE))</f>
        <v>0.876460516314463</v>
      </c>
      <c r="AD213" s="13"/>
      <c r="AE213" s="10">
        <f>AA213/VLOOKUP(A213,[1]选股结果!$A$2:$AX$3002,35,FALSE)</f>
        <v>2.06378799130781</v>
      </c>
      <c r="AF213" s="9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P213/(1+0.13)+W213)</f>
        <v>75532319.8968141</v>
      </c>
      <c r="AG213" s="9">
        <f t="shared" si="17"/>
        <v>570835980.123186</v>
      </c>
    </row>
    <row r="214" spans="1:33">
      <c r="A214" s="5" t="s">
        <v>457</v>
      </c>
      <c r="B214" s="5" t="s">
        <v>458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119207446.79</v>
      </c>
      <c r="O214" s="6">
        <v>366180465.88</v>
      </c>
      <c r="P214" s="6">
        <v>787870731.3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152454525.03</v>
      </c>
      <c r="X214" s="6">
        <v>150067674.92</v>
      </c>
      <c r="Y214" s="9">
        <f t="shared" si="14"/>
        <v>1283246421.98</v>
      </c>
      <c r="Z214" s="9">
        <f t="shared" si="15"/>
        <v>1090392931.25</v>
      </c>
      <c r="AA214" s="9">
        <f t="shared" si="16"/>
        <v>192853490.73</v>
      </c>
      <c r="AB214" s="10">
        <f>C214/(1+0.13)/VLOOKUP(A214,[1]选股结果!$A$2:$AX$3002,3,FALSE)</f>
        <v>0.67917292444784</v>
      </c>
      <c r="AC214" s="10">
        <f>(P214/(1+0.1)+W214)/(VLOOKUP(A214,[1]选股结果!$A$2:$AX$3002,7,FALSE)+VLOOKUP(A214,[1]选股结果!$A$2:$AX$3002,15,FALSE)+VLOOKUP(A214,[1]选股结果!$A$2:$AX$3002,16,FALSE)+VLOOKUP(A214,[1]选股结果!$A$2:$AX$3002,17,FALSE)+VLOOKUP(A214,[1]选股结果!$A$2:$AX$3002,18,FALSE))</f>
        <v>0.788203600436746</v>
      </c>
      <c r="AD214" s="13"/>
      <c r="AE214" s="10">
        <f>AA214/VLOOKUP(A214,[1]选股结果!$A$2:$AX$3002,35,FALSE)</f>
        <v>-5.33059763068231</v>
      </c>
      <c r="AF214" s="9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P214/(1+0.13)+W214)</f>
        <v>252441961.146283</v>
      </c>
      <c r="AG214" s="9">
        <f t="shared" si="17"/>
        <v>-59588470.4162834</v>
      </c>
    </row>
    <row r="215" spans="1:33">
      <c r="A215" s="5" t="s">
        <v>459</v>
      </c>
      <c r="B215" s="5" t="s">
        <v>460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43271439.16</v>
      </c>
      <c r="O215" s="6">
        <v>212818774.83</v>
      </c>
      <c r="P215" s="6">
        <v>606522995.92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344759366.53</v>
      </c>
      <c r="X215" s="6">
        <v>528918173.45</v>
      </c>
      <c r="Y215" s="9">
        <f t="shared" si="14"/>
        <v>1452296183.66</v>
      </c>
      <c r="Z215" s="9">
        <f t="shared" si="15"/>
        <v>1480200535.9</v>
      </c>
      <c r="AA215" s="9">
        <f t="shared" si="16"/>
        <v>-27904352.24</v>
      </c>
      <c r="AB215" s="10">
        <f>C215/(1+0.13)/VLOOKUP(A215,[1]选股结果!$A$2:$AX$3002,3,FALSE)</f>
        <v>0.806876491726385</v>
      </c>
      <c r="AC215" s="10">
        <f>(P215/(1+0.1)+W215)/(VLOOKUP(A215,[1]选股结果!$A$2:$AX$3002,7,FALSE)+VLOOKUP(A215,[1]选股结果!$A$2:$AX$3002,15,FALSE)+VLOOKUP(A215,[1]选股结果!$A$2:$AX$3002,16,FALSE)+VLOOKUP(A215,[1]选股结果!$A$2:$AX$3002,17,FALSE)+VLOOKUP(A215,[1]选股结果!$A$2:$AX$3002,18,FALSE))</f>
        <v>0.686142285159016</v>
      </c>
      <c r="AD215" s="13"/>
      <c r="AE215" s="10">
        <f>AA215/VLOOKUP(A215,[1]选股结果!$A$2:$AX$3002,35,FALSE)</f>
        <v>-0.481253701337342</v>
      </c>
      <c r="AF215" s="9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P215/(1+0.13)+W215)</f>
        <v>424555953.391504</v>
      </c>
      <c r="AG215" s="9">
        <f t="shared" si="17"/>
        <v>-452460305.631504</v>
      </c>
    </row>
    <row r="216" spans="1:33">
      <c r="A216" s="5" t="s">
        <v>461</v>
      </c>
      <c r="B216" s="5" t="s">
        <v>462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189066424.63</v>
      </c>
      <c r="O216" s="6">
        <v>11444301.26</v>
      </c>
      <c r="P216" s="6">
        <v>22278997.78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43887814.15</v>
      </c>
      <c r="X216" s="6">
        <v>121558657.82</v>
      </c>
      <c r="Y216" s="9">
        <f t="shared" si="14"/>
        <v>426705367.01</v>
      </c>
      <c r="Z216" s="9">
        <f t="shared" si="15"/>
        <v>187725469.75</v>
      </c>
      <c r="AA216" s="9">
        <f t="shared" si="16"/>
        <v>238979897.26</v>
      </c>
      <c r="AB216" s="10">
        <f>C216/(1+0.13)/VLOOKUP(A216,[1]选股结果!$A$2:$AX$3002,3,FALSE)</f>
        <v>1.09481648963588</v>
      </c>
      <c r="AC216" s="10">
        <f>(P216/(1+0.1)+W216)/(VLOOKUP(A216,[1]选股结果!$A$2:$AX$3002,7,FALSE)+VLOOKUP(A216,[1]选股结果!$A$2:$AX$3002,15,FALSE)+VLOOKUP(A216,[1]选股结果!$A$2:$AX$3002,16,FALSE)+VLOOKUP(A216,[1]选股结果!$A$2:$AX$3002,17,FALSE)+VLOOKUP(A216,[1]选股结果!$A$2:$AX$3002,18,FALSE))</f>
        <v>0.320047529081662</v>
      </c>
      <c r="AD216" s="13"/>
      <c r="AE216" s="10">
        <f>AA216/VLOOKUP(A216,[1]选股结果!$A$2:$AX$3002,35,FALSE)</f>
        <v>8.01673975080273</v>
      </c>
      <c r="AF216" s="9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P216/(1+0.13)+W216)</f>
        <v>136808518.251062</v>
      </c>
      <c r="AG216" s="9">
        <f t="shared" si="17"/>
        <v>102171379.008938</v>
      </c>
    </row>
    <row r="217" spans="1:33">
      <c r="A217" s="5" t="s">
        <v>463</v>
      </c>
      <c r="B217" s="5" t="s">
        <v>464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16600296.48</v>
      </c>
      <c r="O217" s="6">
        <v>9114707.3</v>
      </c>
      <c r="P217" s="6">
        <v>350224766.52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43030070.27</v>
      </c>
      <c r="X217" s="6">
        <v>74297651.51</v>
      </c>
      <c r="Y217" s="9">
        <f t="shared" si="14"/>
        <v>332717674.57</v>
      </c>
      <c r="Z217" s="9">
        <f t="shared" si="15"/>
        <v>467552488.3</v>
      </c>
      <c r="AA217" s="9">
        <f t="shared" si="16"/>
        <v>-134834813.73</v>
      </c>
      <c r="AB217" s="10">
        <f>C217/(1+0.13)/VLOOKUP(A217,[1]选股结果!$A$2:$AX$3002,3,FALSE)</f>
        <v>0.678333302648119</v>
      </c>
      <c r="AC217" s="10">
        <f>(P217/(1+0.1)+W217)/(VLOOKUP(A217,[1]选股结果!$A$2:$AX$3002,7,FALSE)+VLOOKUP(A217,[1]选股结果!$A$2:$AX$3002,15,FALSE)+VLOOKUP(A217,[1]选股结果!$A$2:$AX$3002,16,FALSE)+VLOOKUP(A217,[1]选股结果!$A$2:$AX$3002,17,FALSE)+VLOOKUP(A217,[1]选股结果!$A$2:$AX$3002,18,FALSE))</f>
        <v>0.785796719772473</v>
      </c>
      <c r="AD217" s="13"/>
      <c r="AE217" s="10">
        <f>AA217/VLOOKUP(A217,[1]选股结果!$A$2:$AX$3002,35,FALSE)</f>
        <v>3.30345489262493</v>
      </c>
      <c r="AF217" s="9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P217/(1+0.13)+W217)</f>
        <v>106972535.450885</v>
      </c>
      <c r="AG217" s="9">
        <f t="shared" si="17"/>
        <v>-241807349.180885</v>
      </c>
    </row>
    <row r="218" spans="1:33">
      <c r="A218" s="5" t="s">
        <v>465</v>
      </c>
      <c r="B218" s="5" t="s">
        <v>466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329888704.72</v>
      </c>
      <c r="O218" s="6">
        <v>47224799.85</v>
      </c>
      <c r="P218" s="6">
        <v>3292884746.51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177534540.79</v>
      </c>
      <c r="X218" s="6">
        <v>73607814.8</v>
      </c>
      <c r="Y218" s="9">
        <f t="shared" si="14"/>
        <v>4322574098.28</v>
      </c>
      <c r="Z218" s="9">
        <f t="shared" si="15"/>
        <v>3544027102.1</v>
      </c>
      <c r="AA218" s="9">
        <f t="shared" si="16"/>
        <v>778546996.179999</v>
      </c>
      <c r="AB218" s="10">
        <f>C218/(1+0.13)/VLOOKUP(A218,[1]选股结果!$A$2:$AX$3002,3,FALSE)</f>
        <v>0.978788790030223</v>
      </c>
      <c r="AC218" s="10">
        <f>(P218/(1+0.1)+W218)/(VLOOKUP(A218,[1]选股结果!$A$2:$AX$3002,7,FALSE)+VLOOKUP(A218,[1]选股结果!$A$2:$AX$3002,15,FALSE)+VLOOKUP(A218,[1]选股结果!$A$2:$AX$3002,16,FALSE)+VLOOKUP(A218,[1]选股结果!$A$2:$AX$3002,17,FALSE)+VLOOKUP(A218,[1]选股结果!$A$2:$AX$3002,18,FALSE))</f>
        <v>1.01725205268061</v>
      </c>
      <c r="AD218" s="13"/>
      <c r="AE218" s="10">
        <f>AA218/VLOOKUP(A218,[1]选股结果!$A$2:$AX$3002,35,FALSE)</f>
        <v>1.47981432358668</v>
      </c>
      <c r="AF218" s="9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P218/(1+0.13)+W218)</f>
        <v>25694698.3835397</v>
      </c>
      <c r="AG218" s="9">
        <f t="shared" si="17"/>
        <v>752852297.796459</v>
      </c>
    </row>
    <row r="219" spans="1:33">
      <c r="A219" s="5" t="s">
        <v>467</v>
      </c>
      <c r="B219" s="5" t="s">
        <v>468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66733087.89</v>
      </c>
      <c r="O219" s="6">
        <v>691807615.97</v>
      </c>
      <c r="P219" s="6">
        <v>742740575.4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332211474.25</v>
      </c>
      <c r="X219" s="6">
        <v>604159657.8</v>
      </c>
      <c r="Y219" s="9">
        <f t="shared" si="14"/>
        <v>1707939154.07</v>
      </c>
      <c r="Z219" s="9">
        <f t="shared" si="15"/>
        <v>1679111707.45</v>
      </c>
      <c r="AA219" s="9">
        <f t="shared" si="16"/>
        <v>28827446.6200001</v>
      </c>
      <c r="AB219" s="10">
        <f>C219/(1+0.13)/VLOOKUP(A219,[1]选股结果!$A$2:$AX$3002,3,FALSE)</f>
        <v>0.623531774992716</v>
      </c>
      <c r="AC219" s="10">
        <f>(P219/(1+0.1)+W219)/(VLOOKUP(A219,[1]选股结果!$A$2:$AX$3002,7,FALSE)+VLOOKUP(A219,[1]选股结果!$A$2:$AX$3002,15,FALSE)+VLOOKUP(A219,[1]选股结果!$A$2:$AX$3002,16,FALSE)+VLOOKUP(A219,[1]选股结果!$A$2:$AX$3002,17,FALSE)+VLOOKUP(A219,[1]选股结果!$A$2:$AX$3002,18,FALSE))</f>
        <v>0.693816854839803</v>
      </c>
      <c r="AD219" s="13"/>
      <c r="AE219" s="10">
        <f>AA219/VLOOKUP(A219,[1]选股结果!$A$2:$AX$3002,35,FALSE)</f>
        <v>0.140703394167333</v>
      </c>
      <c r="AF219" s="9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P219/(1+0.13)+W219)</f>
        <v>462507664.24823</v>
      </c>
      <c r="AG219" s="9">
        <f t="shared" si="17"/>
        <v>-433680217.62823</v>
      </c>
    </row>
    <row r="220" spans="1:33">
      <c r="A220" s="5" t="s">
        <v>469</v>
      </c>
      <c r="B220" s="5" t="s">
        <v>470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125100588.14</v>
      </c>
      <c r="O220" s="6">
        <v>52023499</v>
      </c>
      <c r="P220" s="6">
        <v>3319066067.18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314427051.54</v>
      </c>
      <c r="X220" s="6">
        <v>152130367.81</v>
      </c>
      <c r="Y220" s="9">
        <f t="shared" ref="Y220:Y259" si="18">C220+D220+E220+F220+G220+H220+I220+J220+K220+L220+M220+O220</f>
        <v>3813685401.86</v>
      </c>
      <c r="Z220" s="9">
        <f t="shared" ref="Z220:Z259" si="19">P220+Q220+R220+S220+T220+U220+V220+W220+X220</f>
        <v>3785623486.53</v>
      </c>
      <c r="AA220" s="9">
        <f t="shared" si="16"/>
        <v>28061915.3300004</v>
      </c>
      <c r="AB220" s="10">
        <f>C220/(1+0.13)/VLOOKUP(A220,[1]选股结果!$A$2:$AX$3002,3,FALSE)</f>
        <v>0.849982168653628</v>
      </c>
      <c r="AC220" s="10">
        <f>(P220/(1+0.1)+W220)/(VLOOKUP(A220,[1]选股结果!$A$2:$AX$3002,7,FALSE)+VLOOKUP(A220,[1]选股结果!$A$2:$AX$3002,15,FALSE)+VLOOKUP(A220,[1]选股结果!$A$2:$AX$3002,16,FALSE)+VLOOKUP(A220,[1]选股结果!$A$2:$AX$3002,17,FALSE)+VLOOKUP(A220,[1]选股结果!$A$2:$AX$3002,18,FALSE))</f>
        <v>0.841313487462281</v>
      </c>
      <c r="AD220" s="13"/>
      <c r="AE220" s="10">
        <f>AA220/VLOOKUP(A220,[1]选股结果!$A$2:$AX$3002,35,FALSE)</f>
        <v>-0.458557249753793</v>
      </c>
      <c r="AF220" s="9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P220/(1+0.13)+W220)</f>
        <v>708534652.466106</v>
      </c>
      <c r="AG220" s="9">
        <f t="shared" si="17"/>
        <v>-680472737.136106</v>
      </c>
    </row>
    <row r="221" spans="1:33">
      <c r="A221" s="5" t="s">
        <v>471</v>
      </c>
      <c r="B221" s="5" t="s">
        <v>472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573540475.59</v>
      </c>
      <c r="O221" s="6">
        <v>440703477.42</v>
      </c>
      <c r="P221" s="6">
        <v>2147556888.79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717081684.78</v>
      </c>
      <c r="X221" s="6">
        <v>699719237.65</v>
      </c>
      <c r="Y221" s="9">
        <f t="shared" si="18"/>
        <v>4911303559.16</v>
      </c>
      <c r="Z221" s="9">
        <f t="shared" si="19"/>
        <v>3564357811.22</v>
      </c>
      <c r="AA221" s="9">
        <f t="shared" si="16"/>
        <v>1346945747.94</v>
      </c>
      <c r="AB221" s="10">
        <f>C221/(1+0.13)/VLOOKUP(A221,[1]选股结果!$A$2:$AX$3002,3,FALSE)</f>
        <v>1.03279291808161</v>
      </c>
      <c r="AC221" s="10">
        <f>(P221/(1+0.1)+W221)/(VLOOKUP(A221,[1]选股结果!$A$2:$AX$3002,7,FALSE)+VLOOKUP(A221,[1]选股结果!$A$2:$AX$3002,15,FALSE)+VLOOKUP(A221,[1]选股结果!$A$2:$AX$3002,16,FALSE)+VLOOKUP(A221,[1]选股结果!$A$2:$AX$3002,17,FALSE)+VLOOKUP(A221,[1]选股结果!$A$2:$AX$3002,18,FALSE))</f>
        <v>0.629178685206289</v>
      </c>
      <c r="AD221" s="13"/>
      <c r="AE221" s="10">
        <f>AA221/VLOOKUP(A221,[1]选股结果!$A$2:$AX$3002,35,FALSE)</f>
        <v>-0.749026728597522</v>
      </c>
      <c r="AF221" s="9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P221/(1+0.13)+W221)</f>
        <v>1625109156.76195</v>
      </c>
      <c r="AG221" s="9">
        <f t="shared" si="17"/>
        <v>-278163408.821947</v>
      </c>
    </row>
    <row r="222" spans="1:33">
      <c r="A222" s="5" t="s">
        <v>473</v>
      </c>
      <c r="B222" s="5" t="s">
        <v>474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2968969.2</v>
      </c>
      <c r="O222" s="6">
        <v>2991269.67</v>
      </c>
      <c r="P222" s="6">
        <v>241372230.87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11000809.03</v>
      </c>
      <c r="X222" s="6">
        <v>79361879.56</v>
      </c>
      <c r="Y222" s="9">
        <f t="shared" si="18"/>
        <v>254985142.11</v>
      </c>
      <c r="Z222" s="9">
        <f t="shared" si="19"/>
        <v>331734919.46</v>
      </c>
      <c r="AA222" s="9">
        <f t="shared" si="16"/>
        <v>-76749777.3500001</v>
      </c>
      <c r="AB222" s="10">
        <f>C222/(1+0.13)/VLOOKUP(A222,[1]选股结果!$A$2:$AX$3002,3,FALSE)</f>
        <v>0.708157571914228</v>
      </c>
      <c r="AC222" s="10">
        <f>(P222/(1+0.1)+W222)/(VLOOKUP(A222,[1]选股结果!$A$2:$AX$3002,7,FALSE)+VLOOKUP(A222,[1]选股结果!$A$2:$AX$3002,15,FALSE)+VLOOKUP(A222,[1]选股结果!$A$2:$AX$3002,16,FALSE)+VLOOKUP(A222,[1]选股结果!$A$2:$AX$3002,17,FALSE)+VLOOKUP(A222,[1]选股结果!$A$2:$AX$3002,18,FALSE))</f>
        <v>0.725004824624815</v>
      </c>
      <c r="AD222" s="13"/>
      <c r="AE222" s="10">
        <f>AA222/VLOOKUP(A222,[1]选股结果!$A$2:$AX$3002,35,FALSE)</f>
        <v>10.2467063111972</v>
      </c>
      <c r="AF222" s="9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P222/(1+0.13)+W222)</f>
        <v>93227966.0072566</v>
      </c>
      <c r="AG222" s="9">
        <f t="shared" si="17"/>
        <v>-169977743.357257</v>
      </c>
    </row>
    <row r="223" spans="1:33">
      <c r="A223" s="5" t="s">
        <v>475</v>
      </c>
      <c r="B223" s="5" t="s">
        <v>476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141456795.4</v>
      </c>
      <c r="O223" s="6">
        <v>116903157.41</v>
      </c>
      <c r="P223" s="6">
        <v>562004943.69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260578872.5</v>
      </c>
      <c r="X223" s="6">
        <v>565536018.2</v>
      </c>
      <c r="Y223" s="9">
        <f t="shared" si="18"/>
        <v>1721253624.23</v>
      </c>
      <c r="Z223" s="9">
        <f t="shared" si="19"/>
        <v>1388119834.39</v>
      </c>
      <c r="AA223" s="9">
        <f t="shared" si="16"/>
        <v>333133789.84</v>
      </c>
      <c r="AB223" s="10">
        <f>C223/(1+0.13)/VLOOKUP(A223,[1]选股结果!$A$2:$AX$3002,3,FALSE)</f>
        <v>0.888268114652889</v>
      </c>
      <c r="AC223" s="10">
        <f>(P223/(1+0.1)+W223)/(VLOOKUP(A223,[1]选股结果!$A$2:$AX$3002,7,FALSE)+VLOOKUP(A223,[1]选股结果!$A$2:$AX$3002,15,FALSE)+VLOOKUP(A223,[1]选股结果!$A$2:$AX$3002,16,FALSE)+VLOOKUP(A223,[1]选股结果!$A$2:$AX$3002,17,FALSE)+VLOOKUP(A223,[1]选股结果!$A$2:$AX$3002,18,FALSE))</f>
        <v>0.501391769749878</v>
      </c>
      <c r="AD223" s="13"/>
      <c r="AE223" s="10">
        <f>AA223/VLOOKUP(A223,[1]选股结果!$A$2:$AX$3002,35,FALSE)</f>
        <v>0.203175051844261</v>
      </c>
      <c r="AF223" s="9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P223/(1+0.13)+W223)</f>
        <v>780773497.699734</v>
      </c>
      <c r="AG223" s="9">
        <f t="shared" si="17"/>
        <v>-447639707.859734</v>
      </c>
    </row>
    <row r="224" spans="1:33">
      <c r="A224" s="5" t="s">
        <v>477</v>
      </c>
      <c r="B224" s="5" t="s">
        <v>478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5745451706.91</v>
      </c>
      <c r="O224" s="6">
        <v>2287634450.77</v>
      </c>
      <c r="P224" s="6">
        <v>60622361084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4758524254.57</v>
      </c>
      <c r="X224" s="6">
        <v>6168934435.17</v>
      </c>
      <c r="Y224" s="9">
        <f t="shared" si="18"/>
        <v>99236877737.31</v>
      </c>
      <c r="Z224" s="9">
        <f t="shared" si="19"/>
        <v>71549819773.74</v>
      </c>
      <c r="AA224" s="9">
        <f t="shared" si="16"/>
        <v>27687057963.57</v>
      </c>
      <c r="AB224" s="10">
        <f>C224/(1+0.13)/VLOOKUP(A224,[1]选股结果!$A$2:$AX$3002,3,FALSE)</f>
        <v>1.08328693929014</v>
      </c>
      <c r="AC224" s="10">
        <f>(P224/(1+0.1)+W224)/(VLOOKUP(A224,[1]选股结果!$A$2:$AX$3002,7,FALSE)+VLOOKUP(A224,[1]选股结果!$A$2:$AX$3002,15,FALSE)+VLOOKUP(A224,[1]选股结果!$A$2:$AX$3002,16,FALSE)+VLOOKUP(A224,[1]选股结果!$A$2:$AX$3002,17,FALSE)+VLOOKUP(A224,[1]选股结果!$A$2:$AX$3002,18,FALSE))</f>
        <v>0.77078841862696</v>
      </c>
      <c r="AD224" s="13"/>
      <c r="AE224" s="10">
        <f>AA224/VLOOKUP(A224,[1]选股结果!$A$2:$AX$3002,35,FALSE)</f>
        <v>9.44985952388391</v>
      </c>
      <c r="AF224" s="9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P224/(1+0.13)+W224)</f>
        <v>19266774362.5277</v>
      </c>
      <c r="AG224" s="9">
        <f t="shared" si="17"/>
        <v>8420283601.04232</v>
      </c>
    </row>
    <row r="225" spans="1:33">
      <c r="A225" s="5" t="s">
        <v>479</v>
      </c>
      <c r="B225" s="5" t="s">
        <v>480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176062124.93</v>
      </c>
      <c r="O225" s="6">
        <v>32487554.37</v>
      </c>
      <c r="P225" s="6">
        <v>65542049821.3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256432619.85</v>
      </c>
      <c r="X225" s="6">
        <v>398131398.2</v>
      </c>
      <c r="Y225" s="9">
        <f t="shared" si="18"/>
        <v>66141095468.4</v>
      </c>
      <c r="Z225" s="9">
        <f t="shared" si="19"/>
        <v>66196613839.35</v>
      </c>
      <c r="AA225" s="9">
        <f t="shared" si="16"/>
        <v>-55518370.9499969</v>
      </c>
      <c r="AB225" s="10">
        <f>C225/(1+0.13)/VLOOKUP(A225,[1]选股结果!$A$2:$AX$3002,3,FALSE)</f>
        <v>0.973778117031929</v>
      </c>
      <c r="AC225" s="10">
        <f>(P225/(1+0.1)+W225)/(VLOOKUP(A225,[1]选股结果!$A$2:$AX$3002,7,FALSE)+VLOOKUP(A225,[1]选股结果!$A$2:$AX$3002,15,FALSE)+VLOOKUP(A225,[1]选股结果!$A$2:$AX$3002,16,FALSE)+VLOOKUP(A225,[1]选股结果!$A$2:$AX$3002,17,FALSE)+VLOOKUP(A225,[1]选股结果!$A$2:$AX$3002,18,FALSE))</f>
        <v>1.00064099777159</v>
      </c>
      <c r="AD225" s="13"/>
      <c r="AE225" s="10">
        <f>AA225/VLOOKUP(A225,[1]选股结果!$A$2:$AX$3002,35,FALSE)</f>
        <v>-0.259727487949291</v>
      </c>
      <c r="AF225" s="9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P225/(1+0.13)+W225)</f>
        <v>1543534845.91956</v>
      </c>
      <c r="AG225" s="9">
        <f t="shared" si="17"/>
        <v>-1599053216.86955</v>
      </c>
    </row>
    <row r="226" spans="1:33">
      <c r="A226" s="5" t="s">
        <v>481</v>
      </c>
      <c r="B226" s="5" t="s">
        <v>482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144299539.79</v>
      </c>
      <c r="O226" s="6">
        <v>514565561.74</v>
      </c>
      <c r="P226" s="6">
        <v>3371720280.45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341187296.52</v>
      </c>
      <c r="X226" s="6">
        <v>215977337.88</v>
      </c>
      <c r="Y226" s="9">
        <f t="shared" si="18"/>
        <v>4318504681.47</v>
      </c>
      <c r="Z226" s="9">
        <f t="shared" si="19"/>
        <v>3928884914.85</v>
      </c>
      <c r="AA226" s="9">
        <f t="shared" si="16"/>
        <v>389619766.62</v>
      </c>
      <c r="AB226" s="10">
        <f>C226/(1+0.13)/VLOOKUP(A226,[1]选股结果!$A$2:$AX$3002,3,FALSE)</f>
        <v>0.758888035123504</v>
      </c>
      <c r="AC226" s="10">
        <f>(P226/(1+0.1)+W226)/(VLOOKUP(A226,[1]选股结果!$A$2:$AX$3002,7,FALSE)+VLOOKUP(A226,[1]选股结果!$A$2:$AX$3002,15,FALSE)+VLOOKUP(A226,[1]选股结果!$A$2:$AX$3002,16,FALSE)+VLOOKUP(A226,[1]选股结果!$A$2:$AX$3002,17,FALSE)+VLOOKUP(A226,[1]选股结果!$A$2:$AX$3002,18,FALSE))</f>
        <v>0.808842523823545</v>
      </c>
      <c r="AD226" s="13"/>
      <c r="AE226" s="10">
        <f>AA226/VLOOKUP(A226,[1]选股结果!$A$2:$AX$3002,35,FALSE)</f>
        <v>3.2637425750926</v>
      </c>
      <c r="AF226" s="9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P226/(1+0.13)+W226)</f>
        <v>886424245.114602</v>
      </c>
      <c r="AG226" s="9">
        <f t="shared" si="17"/>
        <v>-496804478.494602</v>
      </c>
    </row>
    <row r="227" spans="1:33">
      <c r="A227" s="5" t="s">
        <v>483</v>
      </c>
      <c r="B227" s="5" t="s">
        <v>484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317409775.54</v>
      </c>
      <c r="O227" s="6">
        <v>93120770.36</v>
      </c>
      <c r="P227" s="6">
        <v>6239304864.83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318435110.37</v>
      </c>
      <c r="X227" s="6">
        <v>142333535.93</v>
      </c>
      <c r="Y227" s="9">
        <f t="shared" si="18"/>
        <v>7375674524.94</v>
      </c>
      <c r="Z227" s="9">
        <f t="shared" si="19"/>
        <v>6700073511.13</v>
      </c>
      <c r="AA227" s="9">
        <f t="shared" si="16"/>
        <v>675601013.809999</v>
      </c>
      <c r="AB227" s="10">
        <f>C227/(1+0.13)/VLOOKUP(A227,[1]选股结果!$A$2:$AX$3002,3,FALSE)</f>
        <v>0.588588918086249</v>
      </c>
      <c r="AC227" s="10">
        <f>(P227/(1+0.1)+W227)/(VLOOKUP(A227,[1]选股结果!$A$2:$AX$3002,7,FALSE)+VLOOKUP(A227,[1]选股结果!$A$2:$AX$3002,15,FALSE)+VLOOKUP(A227,[1]选股结果!$A$2:$AX$3002,16,FALSE)+VLOOKUP(A227,[1]选股结果!$A$2:$AX$3002,17,FALSE)+VLOOKUP(A227,[1]选股结果!$A$2:$AX$3002,18,FALSE))</f>
        <v>0.602153466686108</v>
      </c>
      <c r="AD227" s="13"/>
      <c r="AE227" s="10">
        <f>AA227/VLOOKUP(A227,[1]选股结果!$A$2:$AX$3002,35,FALSE)</f>
        <v>0.754748604102817</v>
      </c>
      <c r="AF227" s="9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P227/(1+0.13)+W227)</f>
        <v>4108567251.06195</v>
      </c>
      <c r="AG227" s="9">
        <f t="shared" si="17"/>
        <v>-3432966237.25195</v>
      </c>
    </row>
    <row r="228" spans="1:33">
      <c r="A228" s="5" t="s">
        <v>485</v>
      </c>
      <c r="B228" s="5" t="s">
        <v>486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1599174679.76</v>
      </c>
      <c r="O228" s="6">
        <v>406894768.56</v>
      </c>
      <c r="P228" s="6">
        <v>107874013835.55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1303426441.74</v>
      </c>
      <c r="X228" s="6">
        <v>699345625.72</v>
      </c>
      <c r="Y228" s="9">
        <f t="shared" si="18"/>
        <v>113158636857.89</v>
      </c>
      <c r="Z228" s="9">
        <f t="shared" si="19"/>
        <v>109876785903.01</v>
      </c>
      <c r="AA228" s="9">
        <f t="shared" si="16"/>
        <v>3281850954.87999</v>
      </c>
      <c r="AB228" s="10">
        <f>C228/(1+0.13)/VLOOKUP(A228,[1]选股结果!$A$2:$AX$3002,3,FALSE)</f>
        <v>0.990645851339867</v>
      </c>
      <c r="AC228" s="10">
        <f>(P228/(1+0.1)+W228)/(VLOOKUP(A228,[1]选股结果!$A$2:$AX$3002,7,FALSE)+VLOOKUP(A228,[1]选股结果!$A$2:$AX$3002,15,FALSE)+VLOOKUP(A228,[1]选股结果!$A$2:$AX$3002,16,FALSE)+VLOOKUP(A228,[1]选股结果!$A$2:$AX$3002,17,FALSE)+VLOOKUP(A228,[1]选股结果!$A$2:$AX$3002,18,FALSE))</f>
        <v>1.02972785006217</v>
      </c>
      <c r="AD228" s="13"/>
      <c r="AE228" s="10">
        <f>AA228/VLOOKUP(A228,[1]选股结果!$A$2:$AX$3002,35,FALSE)</f>
        <v>1.25509824348956</v>
      </c>
      <c r="AF228" s="9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P228/(1+0.13)+W228)</f>
        <v>-265238278.818878</v>
      </c>
      <c r="AG228" s="9">
        <f t="shared" si="17"/>
        <v>3547089233.69887</v>
      </c>
    </row>
    <row r="229" spans="1:33">
      <c r="A229" s="5" t="s">
        <v>487</v>
      </c>
      <c r="B229" s="5" t="s">
        <v>488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156122646.8</v>
      </c>
      <c r="O229" s="6">
        <v>175275358.07</v>
      </c>
      <c r="P229" s="6">
        <v>229946760.03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55407043.48</v>
      </c>
      <c r="X229" s="6">
        <v>63610794.84</v>
      </c>
      <c r="Y229" s="9">
        <f t="shared" si="18"/>
        <v>1711178583.46</v>
      </c>
      <c r="Z229" s="9">
        <f t="shared" si="19"/>
        <v>348964598.35</v>
      </c>
      <c r="AA229" s="9">
        <f t="shared" si="16"/>
        <v>1362213985.11</v>
      </c>
      <c r="AB229" s="10">
        <f>C229/(1+0.13)/VLOOKUP(A229,[1]选股结果!$A$2:$AX$3002,3,FALSE)</f>
        <v>6.31198311570015</v>
      </c>
      <c r="AC229" s="10">
        <f>(P229/(1+0.1)+W229)/(VLOOKUP(A229,[1]选股结果!$A$2:$AX$3002,7,FALSE)+VLOOKUP(A229,[1]选股结果!$A$2:$AX$3002,15,FALSE)+VLOOKUP(A229,[1]选股结果!$A$2:$AX$3002,16,FALSE)+VLOOKUP(A229,[1]选股结果!$A$2:$AX$3002,17,FALSE)+VLOOKUP(A229,[1]选股结果!$A$2:$AX$3002,18,FALSE))</f>
        <v>1.52768288901376</v>
      </c>
      <c r="AD229" s="13"/>
      <c r="AE229" s="10">
        <f>AA229/VLOOKUP(A229,[1]选股结果!$A$2:$AX$3002,35,FALSE)</f>
        <v>16.2324960286928</v>
      </c>
      <c r="AF229" s="9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P229/(1+0.13)+W229)</f>
        <v>-85794747.4811504</v>
      </c>
      <c r="AG229" s="9">
        <f t="shared" si="17"/>
        <v>1448008732.59115</v>
      </c>
    </row>
    <row r="230" spans="1:33">
      <c r="A230" s="5" t="s">
        <v>489</v>
      </c>
      <c r="B230" s="5" t="s">
        <v>490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145938532.26</v>
      </c>
      <c r="O230" s="6">
        <v>441570289.23</v>
      </c>
      <c r="P230" s="6">
        <v>7637946388.21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107389354.83</v>
      </c>
      <c r="X230" s="6">
        <v>253049063.4</v>
      </c>
      <c r="Y230" s="9">
        <f t="shared" si="18"/>
        <v>7974836686.12</v>
      </c>
      <c r="Z230" s="9">
        <f t="shared" si="19"/>
        <v>7998384806.44</v>
      </c>
      <c r="AA230" s="9">
        <f t="shared" si="16"/>
        <v>-23548120.3199987</v>
      </c>
      <c r="AB230" s="10">
        <f>C230/(1+0.13)/VLOOKUP(A230,[1]选股结果!$A$2:$AX$3002,3,FALSE)</f>
        <v>1.0771051702157</v>
      </c>
      <c r="AC230" s="10">
        <f>(P230/(1+0.1)+W230)/(VLOOKUP(A230,[1]选股结果!$A$2:$AX$3002,7,FALSE)+VLOOKUP(A230,[1]选股结果!$A$2:$AX$3002,15,FALSE)+VLOOKUP(A230,[1]选股结果!$A$2:$AX$3002,16,FALSE)+VLOOKUP(A230,[1]选股结果!$A$2:$AX$3002,17,FALSE)+VLOOKUP(A230,[1]选股结果!$A$2:$AX$3002,18,FALSE))</f>
        <v>1.14522666965318</v>
      </c>
      <c r="AD230" s="13"/>
      <c r="AE230" s="10">
        <f>AA230/VLOOKUP(A230,[1]选股结果!$A$2:$AX$3002,35,FALSE)</f>
        <v>-2.78188332761096</v>
      </c>
      <c r="AF230" s="9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P230/(1+0.13)+W230)</f>
        <v>-709794285.236283</v>
      </c>
      <c r="AG230" s="9">
        <f t="shared" si="17"/>
        <v>686246164.916285</v>
      </c>
    </row>
    <row r="231" spans="1:33">
      <c r="A231" s="5" t="s">
        <v>491</v>
      </c>
      <c r="B231" s="5" t="s">
        <v>492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3792863.64</v>
      </c>
      <c r="O231" s="6">
        <v>1527003.22</v>
      </c>
      <c r="P231" s="6">
        <v>68123263.3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18299413.57</v>
      </c>
      <c r="X231" s="6">
        <v>4310179.65</v>
      </c>
      <c r="Y231" s="9">
        <f t="shared" si="18"/>
        <v>91639748.93</v>
      </c>
      <c r="Z231" s="9">
        <f t="shared" si="19"/>
        <v>90732856.52</v>
      </c>
      <c r="AA231" s="9">
        <f t="shared" si="16"/>
        <v>906892.409999982</v>
      </c>
      <c r="AB231" s="10">
        <f>C231/(1+0.13)/VLOOKUP(A231,[1]选股结果!$A$2:$AX$3002,3,FALSE)</f>
        <v>0.711734253784072</v>
      </c>
      <c r="AC231" s="10">
        <f>(P231/(1+0.1)+W231)/(VLOOKUP(A231,[1]选股结果!$A$2:$AX$3002,7,FALSE)+VLOOKUP(A231,[1]选股结果!$A$2:$AX$3002,15,FALSE)+VLOOKUP(A231,[1]选股结果!$A$2:$AX$3002,16,FALSE)+VLOOKUP(A231,[1]选股结果!$A$2:$AX$3002,17,FALSE)+VLOOKUP(A231,[1]选股结果!$A$2:$AX$3002,18,FALSE))</f>
        <v>0.722022992913812</v>
      </c>
      <c r="AD231" s="13"/>
      <c r="AE231" s="10">
        <f>AA231/VLOOKUP(A231,[1]选股结果!$A$2:$AX$3002,35,FALSE)</f>
        <v>0.607276600595028</v>
      </c>
      <c r="AF231" s="9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P231/(1+0.13)+W231)</f>
        <v>32532376.9931858</v>
      </c>
      <c r="AG231" s="9">
        <f t="shared" si="17"/>
        <v>-31625484.5831859</v>
      </c>
    </row>
    <row r="232" spans="1:33">
      <c r="A232" s="5" t="s">
        <v>493</v>
      </c>
      <c r="B232" s="5" t="s">
        <v>494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127641711.11</v>
      </c>
      <c r="O232" s="6">
        <v>26413644.89</v>
      </c>
      <c r="P232" s="6">
        <v>482453549.56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215001281.41</v>
      </c>
      <c r="X232" s="6">
        <v>21633162.14</v>
      </c>
      <c r="Y232" s="9">
        <f t="shared" si="18"/>
        <v>1046822974.94</v>
      </c>
      <c r="Z232" s="9">
        <f t="shared" si="19"/>
        <v>719087993.11</v>
      </c>
      <c r="AA232" s="9">
        <f t="shared" si="16"/>
        <v>327734981.83</v>
      </c>
      <c r="AB232" s="10">
        <f>C232/(1+0.13)/VLOOKUP(A232,[1]选股结果!$A$2:$AX$3002,3,FALSE)</f>
        <v>0.486743530653915</v>
      </c>
      <c r="AC232" s="10">
        <f>(P232/(1+0.1)+W232)/(VLOOKUP(A232,[1]选股结果!$A$2:$AX$3002,7,FALSE)+VLOOKUP(A232,[1]选股结果!$A$2:$AX$3002,15,FALSE)+VLOOKUP(A232,[1]选股结果!$A$2:$AX$3002,16,FALSE)+VLOOKUP(A232,[1]选股结果!$A$2:$AX$3002,17,FALSE)+VLOOKUP(A232,[1]选股结果!$A$2:$AX$3002,18,FALSE))</f>
        <v>0.394380925968586</v>
      </c>
      <c r="AD232" s="13"/>
      <c r="AE232" s="10">
        <f>AA232/VLOOKUP(A232,[1]选股结果!$A$2:$AX$3002,35,FALSE)</f>
        <v>2.23522169245955</v>
      </c>
      <c r="AF232" s="9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P232/(1+0.13)+W232)</f>
        <v>1015318015.96159</v>
      </c>
      <c r="AG232" s="9">
        <f t="shared" si="17"/>
        <v>-687583034.131593</v>
      </c>
    </row>
    <row r="233" spans="1:33">
      <c r="A233" s="5" t="s">
        <v>495</v>
      </c>
      <c r="B233" s="5" t="s">
        <v>496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229805466.16</v>
      </c>
      <c r="O233" s="6">
        <v>244557316.07</v>
      </c>
      <c r="P233" s="6">
        <v>1334771130.51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794629515.1</v>
      </c>
      <c r="X233" s="6">
        <v>284014442.04</v>
      </c>
      <c r="Y233" s="9">
        <f t="shared" si="18"/>
        <v>3334587902.32</v>
      </c>
      <c r="Z233" s="9">
        <f t="shared" si="19"/>
        <v>2413415087.65</v>
      </c>
      <c r="AA233" s="9">
        <f t="shared" si="16"/>
        <v>921172814.67</v>
      </c>
      <c r="AB233" s="10">
        <f>C233/(1+0.13)/VLOOKUP(A233,[1]选股结果!$A$2:$AX$3002,3,FALSE)</f>
        <v>0.691380388053651</v>
      </c>
      <c r="AC233" s="10">
        <f>(P233/(1+0.1)+W233)/(VLOOKUP(A233,[1]选股结果!$A$2:$AX$3002,7,FALSE)+VLOOKUP(A233,[1]选股结果!$A$2:$AX$3002,15,FALSE)+VLOOKUP(A233,[1]选股结果!$A$2:$AX$3002,16,FALSE)+VLOOKUP(A233,[1]选股结果!$A$2:$AX$3002,17,FALSE)+VLOOKUP(A233,[1]选股结果!$A$2:$AX$3002,18,FALSE))</f>
        <v>0.635573946603829</v>
      </c>
      <c r="AD233" s="13"/>
      <c r="AE233" s="10">
        <f>AA233/VLOOKUP(A233,[1]选股结果!$A$2:$AX$3002,35,FALSE)</f>
        <v>1.0945806858702</v>
      </c>
      <c r="AF233" s="9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P233/(1+0.13)+W233)</f>
        <v>1183597198.44814</v>
      </c>
      <c r="AG233" s="9">
        <f t="shared" si="17"/>
        <v>-262424383.778142</v>
      </c>
    </row>
    <row r="234" spans="1:33">
      <c r="A234" s="5" t="s">
        <v>497</v>
      </c>
      <c r="B234" s="5" t="s">
        <v>498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34614573.41</v>
      </c>
      <c r="O234" s="6">
        <v>11243186.53</v>
      </c>
      <c r="P234" s="6">
        <v>3990228651.5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116857481.83</v>
      </c>
      <c r="X234" s="6">
        <v>38805586.23</v>
      </c>
      <c r="Y234" s="9">
        <f t="shared" si="18"/>
        <v>4073486335.82</v>
      </c>
      <c r="Z234" s="9">
        <f t="shared" si="19"/>
        <v>4145891719.56</v>
      </c>
      <c r="AA234" s="9">
        <f t="shared" si="16"/>
        <v>-72405383.7399998</v>
      </c>
      <c r="AB234" s="10">
        <f>C234/(1+0.13)/VLOOKUP(A234,[1]选股结果!$A$2:$AX$3002,3,FALSE)</f>
        <v>0.971592130403488</v>
      </c>
      <c r="AC234" s="10">
        <f>(P234/(1+0.1)+W234)/(VLOOKUP(A234,[1]选股结果!$A$2:$AX$3002,7,FALSE)+VLOOKUP(A234,[1]选股结果!$A$2:$AX$3002,15,FALSE)+VLOOKUP(A234,[1]选股结果!$A$2:$AX$3002,16,FALSE)+VLOOKUP(A234,[1]选股结果!$A$2:$AX$3002,17,FALSE)+VLOOKUP(A234,[1]选股结果!$A$2:$AX$3002,18,FALSE))</f>
        <v>1.02951947221602</v>
      </c>
      <c r="AD234" s="13"/>
      <c r="AE234" s="10">
        <f>AA234/VLOOKUP(A234,[1]选股结果!$A$2:$AX$3002,35,FALSE)</f>
        <v>-1.82516484562423</v>
      </c>
      <c r="AF234" s="9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P234/(1+0.13)+W234)</f>
        <v>-11056830.747611</v>
      </c>
      <c r="AG234" s="9">
        <f t="shared" si="17"/>
        <v>-61348552.9923888</v>
      </c>
    </row>
    <row r="235" spans="1:33">
      <c r="A235" s="5" t="s">
        <v>499</v>
      </c>
      <c r="B235" s="5" t="s">
        <v>500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95165070.45</v>
      </c>
      <c r="O235" s="6">
        <v>26030227.71</v>
      </c>
      <c r="P235" s="6">
        <v>4841539496.02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247459345.45</v>
      </c>
      <c r="X235" s="6">
        <v>447466078.65</v>
      </c>
      <c r="Y235" s="9">
        <f t="shared" si="18"/>
        <v>5424251885.83</v>
      </c>
      <c r="Z235" s="9">
        <f t="shared" si="19"/>
        <v>5536464920.12</v>
      </c>
      <c r="AA235" s="9">
        <f t="shared" si="16"/>
        <v>-112213034.29</v>
      </c>
      <c r="AB235" s="10">
        <f>C235/(1+0.13)/VLOOKUP(A235,[1]选股结果!$A$2:$AX$3002,3,FALSE)</f>
        <v>0.979079526115443</v>
      </c>
      <c r="AC235" s="10">
        <f>(P235/(1+0.1)+W235)/(VLOOKUP(A235,[1]选股结果!$A$2:$AX$3002,7,FALSE)+VLOOKUP(A235,[1]选股结果!$A$2:$AX$3002,15,FALSE)+VLOOKUP(A235,[1]选股结果!$A$2:$AX$3002,16,FALSE)+VLOOKUP(A235,[1]选股结果!$A$2:$AX$3002,17,FALSE)+VLOOKUP(A235,[1]选股结果!$A$2:$AX$3002,18,FALSE))</f>
        <v>1.02067156873604</v>
      </c>
      <c r="AD235" s="13"/>
      <c r="AE235" s="10">
        <f>AA235/VLOOKUP(A235,[1]选股结果!$A$2:$AX$3002,35,FALSE)</f>
        <v>-0.544521022731612</v>
      </c>
      <c r="AF235" s="9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P235/(1+0.13)+W235)</f>
        <v>22698397.7436266</v>
      </c>
      <c r="AG235" s="9">
        <f t="shared" si="17"/>
        <v>-134911432.033627</v>
      </c>
    </row>
    <row r="236" spans="1:33">
      <c r="A236" s="5" t="s">
        <v>501</v>
      </c>
      <c r="B236" s="5" t="s">
        <v>502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278869483.06</v>
      </c>
      <c r="O236" s="6">
        <v>227743445.49</v>
      </c>
      <c r="P236" s="6">
        <v>2206223397.61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417907902.11</v>
      </c>
      <c r="X236" s="6">
        <v>469886154.69</v>
      </c>
      <c r="Y236" s="9">
        <f t="shared" si="18"/>
        <v>3652401554.69</v>
      </c>
      <c r="Z236" s="9">
        <f t="shared" si="19"/>
        <v>3094017454.41</v>
      </c>
      <c r="AA236" s="9">
        <f t="shared" si="16"/>
        <v>558384100.279999</v>
      </c>
      <c r="AB236" s="10">
        <f>C236/(1+0.13)/VLOOKUP(A236,[1]选股结果!$A$2:$AX$3002,3,FALSE)</f>
        <v>0.82816855199019</v>
      </c>
      <c r="AC236" s="10">
        <f>(P236/(1+0.1)+W236)/(VLOOKUP(A236,[1]选股结果!$A$2:$AX$3002,7,FALSE)+VLOOKUP(A236,[1]选股结果!$A$2:$AX$3002,15,FALSE)+VLOOKUP(A236,[1]选股结果!$A$2:$AX$3002,16,FALSE)+VLOOKUP(A236,[1]选股结果!$A$2:$AX$3002,17,FALSE)+VLOOKUP(A236,[1]选股结果!$A$2:$AX$3002,18,FALSE))</f>
        <v>0.823961661076759</v>
      </c>
      <c r="AD236" s="13"/>
      <c r="AE236" s="10">
        <f>AA236/VLOOKUP(A236,[1]选股结果!$A$2:$AX$3002,35,FALSE)</f>
        <v>0.904929994743711</v>
      </c>
      <c r="AF236" s="9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P236/(1+0.13)+W236)</f>
        <v>571039177.489469</v>
      </c>
      <c r="AG236" s="9">
        <f t="shared" si="17"/>
        <v>-12655077.20947</v>
      </c>
    </row>
    <row r="237" spans="1:33">
      <c r="A237" s="5" t="s">
        <v>503</v>
      </c>
      <c r="B237" s="5" t="s">
        <v>504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>
        <v>0</v>
      </c>
      <c r="L237" s="6">
        <v>253500000</v>
      </c>
      <c r="M237" s="6">
        <v>0</v>
      </c>
      <c r="N237" s="6">
        <v>6296130046.48</v>
      </c>
      <c r="O237" s="6">
        <v>2880514480.59</v>
      </c>
      <c r="P237" s="6">
        <v>104835330817.97</v>
      </c>
      <c r="Q237" s="6">
        <v>-184763349.46</v>
      </c>
      <c r="R237" s="6">
        <v>-473992486.28</v>
      </c>
      <c r="S237" s="6">
        <v>0</v>
      </c>
      <c r="T237" s="6">
        <v>0</v>
      </c>
      <c r="U237" s="6">
        <v>521656929.19</v>
      </c>
      <c r="V237" s="6">
        <v>0</v>
      </c>
      <c r="W237" s="6">
        <v>7326186002.81</v>
      </c>
      <c r="X237" s="6">
        <v>13138182828.88</v>
      </c>
      <c r="Y237" s="9">
        <f t="shared" si="18"/>
        <v>136079017561.54</v>
      </c>
      <c r="Z237" s="9">
        <f t="shared" si="19"/>
        <v>125162600743.11</v>
      </c>
      <c r="AA237" s="9">
        <f t="shared" si="16"/>
        <v>10916416818.43</v>
      </c>
      <c r="AB237" s="10">
        <f>C237/(1+0.13)/VLOOKUP(A237,[1]选股结果!$A$2:$AX$3002,3,FALSE)</f>
        <v>0.842661921690373</v>
      </c>
      <c r="AC237" s="10">
        <f>(P237/(1+0.1)+W237)/(VLOOKUP(A237,[1]选股结果!$A$2:$AX$3002,7,FALSE)+VLOOKUP(A237,[1]选股结果!$A$2:$AX$3002,15,FALSE)+VLOOKUP(A237,[1]选股结果!$A$2:$AX$3002,16,FALSE)+VLOOKUP(A237,[1]选股结果!$A$2:$AX$3002,17,FALSE)+VLOOKUP(A237,[1]选股结果!$A$2:$AX$3002,18,FALSE))</f>
        <v>0.833902236800165</v>
      </c>
      <c r="AD237" s="13"/>
      <c r="AE237" s="10">
        <f>AA237/VLOOKUP(A237,[1]选股结果!$A$2:$AX$3002,35,FALSE)</f>
        <v>0.766731633934804</v>
      </c>
      <c r="AF237" s="9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P237/(1+0.13)+W237)</f>
        <v>22972403459.0787</v>
      </c>
      <c r="AG237" s="9">
        <f t="shared" si="17"/>
        <v>-12055986640.6487</v>
      </c>
    </row>
    <row r="238" spans="1:33">
      <c r="A238" s="5" t="s">
        <v>505</v>
      </c>
      <c r="B238" s="5" t="s">
        <v>506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144477944.87</v>
      </c>
      <c r="O238" s="6">
        <v>976346747.3</v>
      </c>
      <c r="P238" s="6">
        <v>12791746050.68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182102469.37</v>
      </c>
      <c r="X238" s="6">
        <v>860342238.07</v>
      </c>
      <c r="Y238" s="9">
        <f t="shared" si="18"/>
        <v>14293684258.4</v>
      </c>
      <c r="Z238" s="9">
        <f t="shared" si="19"/>
        <v>13834190758.12</v>
      </c>
      <c r="AA238" s="9">
        <f t="shared" si="16"/>
        <v>459493500.279999</v>
      </c>
      <c r="AB238" s="10">
        <f>C238/(1+0.13)/VLOOKUP(A238,[1]选股结果!$A$2:$AX$3002,3,FALSE)</f>
        <v>0.858181816248868</v>
      </c>
      <c r="AC238" s="10">
        <f>(P238/(1+0.1)+W238)/(VLOOKUP(A238,[1]选股结果!$A$2:$AX$3002,7,FALSE)+VLOOKUP(A238,[1]选股结果!$A$2:$AX$3002,15,FALSE)+VLOOKUP(A238,[1]选股结果!$A$2:$AX$3002,16,FALSE)+VLOOKUP(A238,[1]选股结果!$A$2:$AX$3002,17,FALSE)+VLOOKUP(A238,[1]选股结果!$A$2:$AX$3002,18,FALSE))</f>
        <v>0.877390376804075</v>
      </c>
      <c r="AD238" s="13"/>
      <c r="AE238" s="10">
        <f>AA238/VLOOKUP(A238,[1]选股结果!$A$2:$AX$3002,35,FALSE)</f>
        <v>-44.8411645887029</v>
      </c>
      <c r="AF238" s="9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P238/(1+0.13)+W238)</f>
        <v>1959236321.66062</v>
      </c>
      <c r="AG238" s="9">
        <f t="shared" si="17"/>
        <v>-1499742821.38062</v>
      </c>
    </row>
    <row r="239" spans="1:33">
      <c r="A239" s="5" t="s">
        <v>507</v>
      </c>
      <c r="B239" s="5" t="s">
        <v>508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176920655.35</v>
      </c>
      <c r="O239" s="6">
        <v>18988445.38</v>
      </c>
      <c r="P239" s="6">
        <v>802526639.58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327446774.42</v>
      </c>
      <c r="X239" s="6">
        <v>63634903.72</v>
      </c>
      <c r="Y239" s="9">
        <f t="shared" si="18"/>
        <v>1764234254.53</v>
      </c>
      <c r="Z239" s="9">
        <f t="shared" si="19"/>
        <v>1193608317.72</v>
      </c>
      <c r="AA239" s="9">
        <f t="shared" si="16"/>
        <v>570625936.81</v>
      </c>
      <c r="AB239" s="10">
        <f>C239/(1+0.13)/VLOOKUP(A239,[1]选股结果!$A$2:$AX$3002,3,FALSE)</f>
        <v>1.02848936348013</v>
      </c>
      <c r="AC239" s="10">
        <f>(P239/(1+0.1)+W239)/(VLOOKUP(A239,[1]选股结果!$A$2:$AX$3002,7,FALSE)+VLOOKUP(A239,[1]选股结果!$A$2:$AX$3002,15,FALSE)+VLOOKUP(A239,[1]选股结果!$A$2:$AX$3002,16,FALSE)+VLOOKUP(A239,[1]选股结果!$A$2:$AX$3002,17,FALSE)+VLOOKUP(A239,[1]选股结果!$A$2:$AX$3002,18,FALSE))</f>
        <v>0.925443997151431</v>
      </c>
      <c r="AD239" s="13"/>
      <c r="AE239" s="10">
        <f>AA239/VLOOKUP(A239,[1]选股结果!$A$2:$AX$3002,35,FALSE)</f>
        <v>1.48487177057715</v>
      </c>
      <c r="AF239" s="9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P239/(1+0.13)+W239)</f>
        <v>104524903.41</v>
      </c>
      <c r="AG239" s="9">
        <f t="shared" si="17"/>
        <v>466101033.4</v>
      </c>
    </row>
    <row r="240" spans="1:33">
      <c r="A240" s="5" t="s">
        <v>509</v>
      </c>
      <c r="B240" s="5" t="s">
        <v>510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4889663195.4</v>
      </c>
      <c r="O240" s="6">
        <v>30251420131.79</v>
      </c>
      <c r="P240" s="6">
        <v>53244552937.9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5205052808.87</v>
      </c>
      <c r="X240" s="6">
        <v>37338452243.88</v>
      </c>
      <c r="Y240" s="9">
        <f t="shared" si="18"/>
        <v>108092907536.58</v>
      </c>
      <c r="Z240" s="9">
        <f t="shared" si="19"/>
        <v>95788057990.65</v>
      </c>
      <c r="AA240" s="9">
        <f t="shared" si="16"/>
        <v>12304849545.93</v>
      </c>
      <c r="AB240" s="10">
        <f>C240/(1+0.13)/VLOOKUP(A240,[1]选股结果!$A$2:$AX$3002,3,FALSE)</f>
        <v>1.08169965388789</v>
      </c>
      <c r="AC240" s="10">
        <f>(P240/(1+0.1)+W240)/(VLOOKUP(A240,[1]选股结果!$A$2:$AX$3002,7,FALSE)+VLOOKUP(A240,[1]选股结果!$A$2:$AX$3002,15,FALSE)+VLOOKUP(A240,[1]选股结果!$A$2:$AX$3002,16,FALSE)+VLOOKUP(A240,[1]选股结果!$A$2:$AX$3002,17,FALSE)+VLOOKUP(A240,[1]选股结果!$A$2:$AX$3002,18,FALSE))</f>
        <v>0.937662829617299</v>
      </c>
      <c r="AD240" s="13"/>
      <c r="AE240" s="10">
        <f>AA240/VLOOKUP(A240,[1]选股结果!$A$2:$AX$3002,35,FALSE)</f>
        <v>2.09826601970328</v>
      </c>
      <c r="AF240" s="9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P240/(1+0.13)+W240)</f>
        <v>4849081636.64831</v>
      </c>
      <c r="AG240" s="9">
        <f t="shared" si="17"/>
        <v>7455767909.28169</v>
      </c>
    </row>
    <row r="241" spans="1:33">
      <c r="A241" s="5" t="s">
        <v>511</v>
      </c>
      <c r="B241" s="5" t="s">
        <v>512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261192442.88</v>
      </c>
      <c r="O241" s="6">
        <v>213796713.42</v>
      </c>
      <c r="P241" s="6">
        <v>4253934253.86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1093382589.1</v>
      </c>
      <c r="X241" s="6">
        <v>448593322.52</v>
      </c>
      <c r="Y241" s="9">
        <f t="shared" si="18"/>
        <v>6322893977.26</v>
      </c>
      <c r="Z241" s="9">
        <f t="shared" si="19"/>
        <v>5795910165.48</v>
      </c>
      <c r="AA241" s="9">
        <f t="shared" si="16"/>
        <v>526983811.780001</v>
      </c>
      <c r="AB241" s="10">
        <f>C241/(1+0.13)/VLOOKUP(A241,[1]选股结果!$A$2:$AX$3002,3,FALSE)</f>
        <v>0.557950012773892</v>
      </c>
      <c r="AC241" s="10">
        <f>(P241/(1+0.1)+W241)/(VLOOKUP(A241,[1]选股结果!$A$2:$AX$3002,7,FALSE)+VLOOKUP(A241,[1]选股结果!$A$2:$AX$3002,15,FALSE)+VLOOKUP(A241,[1]选股结果!$A$2:$AX$3002,16,FALSE)+VLOOKUP(A241,[1]选股结果!$A$2:$AX$3002,17,FALSE)+VLOOKUP(A241,[1]选股结果!$A$2:$AX$3002,18,FALSE))</f>
        <v>0.550440655601868</v>
      </c>
      <c r="AD241" s="13"/>
      <c r="AE241" s="10">
        <f>AA241/VLOOKUP(A241,[1]选股结果!$A$2:$AX$3002,35,FALSE)</f>
        <v>1.17512838376448</v>
      </c>
      <c r="AF241" s="9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P241/(1+0.13)+W241)</f>
        <v>4154118076.81328</v>
      </c>
      <c r="AG241" s="9">
        <f t="shared" si="17"/>
        <v>-3627134265.03327</v>
      </c>
    </row>
    <row r="242" spans="1:33">
      <c r="A242" s="5" t="s">
        <v>513</v>
      </c>
      <c r="B242" s="5" t="s">
        <v>514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81191194.8</v>
      </c>
      <c r="O242" s="6">
        <v>47055443.52</v>
      </c>
      <c r="P242" s="6">
        <v>800743228.54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158944369.77</v>
      </c>
      <c r="X242" s="6">
        <v>47104249.59</v>
      </c>
      <c r="Y242" s="9">
        <f t="shared" si="18"/>
        <v>1269562999.18</v>
      </c>
      <c r="Z242" s="9">
        <f t="shared" si="19"/>
        <v>1006791847.9</v>
      </c>
      <c r="AA242" s="9">
        <f t="shared" si="16"/>
        <v>262771151.28</v>
      </c>
      <c r="AB242" s="10">
        <f>C242/(1+0.13)/VLOOKUP(A242,[1]选股结果!$A$2:$AX$3002,3,FALSE)</f>
        <v>0.91709366845077</v>
      </c>
      <c r="AC242" s="10">
        <f>(P242/(1+0.1)+W242)/(VLOOKUP(A242,[1]选股结果!$A$2:$AX$3002,7,FALSE)+VLOOKUP(A242,[1]选股结果!$A$2:$AX$3002,15,FALSE)+VLOOKUP(A242,[1]选股结果!$A$2:$AX$3002,16,FALSE)+VLOOKUP(A242,[1]选股结果!$A$2:$AX$3002,17,FALSE)+VLOOKUP(A242,[1]选股结果!$A$2:$AX$3002,18,FALSE))</f>
        <v>0.860559531829027</v>
      </c>
      <c r="AD242" s="13"/>
      <c r="AE242" s="10">
        <f>AA242/VLOOKUP(A242,[1]选股结果!$A$2:$AX$3002,35,FALSE)</f>
        <v>2.56057932038952</v>
      </c>
      <c r="AF242" s="9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P242/(1+0.13)+W242)</f>
        <v>163033427.088407</v>
      </c>
      <c r="AG242" s="9">
        <f t="shared" si="17"/>
        <v>99737724.191593</v>
      </c>
    </row>
    <row r="243" spans="1:33">
      <c r="A243" s="5" t="s">
        <v>515</v>
      </c>
      <c r="B243" s="5" t="s">
        <v>516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891483038.36</v>
      </c>
      <c r="O243" s="6">
        <v>223876073.35</v>
      </c>
      <c r="P243" s="6">
        <v>1635393412.62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1522659948.68</v>
      </c>
      <c r="X243" s="6">
        <v>2377531813.45</v>
      </c>
      <c r="Y243" s="9">
        <f t="shared" si="18"/>
        <v>8158754336.66</v>
      </c>
      <c r="Z243" s="9">
        <f t="shared" si="19"/>
        <v>5535585174.75</v>
      </c>
      <c r="AA243" s="9">
        <f t="shared" si="16"/>
        <v>2623169161.91</v>
      </c>
      <c r="AB243" s="10">
        <f>C243/(1+0.13)/VLOOKUP(A243,[1]选股结果!$A$2:$AX$3002,3,FALSE)</f>
        <v>0.852338976032508</v>
      </c>
      <c r="AC243" s="10">
        <f>(P243/(1+0.1)+W243)/(VLOOKUP(A243,[1]选股结果!$A$2:$AX$3002,7,FALSE)+VLOOKUP(A243,[1]选股结果!$A$2:$AX$3002,15,FALSE)+VLOOKUP(A243,[1]选股结果!$A$2:$AX$3002,16,FALSE)+VLOOKUP(A243,[1]选股结果!$A$2:$AX$3002,17,FALSE)+VLOOKUP(A243,[1]选股结果!$A$2:$AX$3002,18,FALSE))</f>
        <v>0.693772944585055</v>
      </c>
      <c r="AD243" s="13"/>
      <c r="AE243" s="10">
        <f>AA243/VLOOKUP(A243,[1]选股结果!$A$2:$AX$3002,35,FALSE)</f>
        <v>0.80192244162034</v>
      </c>
      <c r="AF243" s="9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P243/(1+0.13)+W243)</f>
        <v>1367792603.80168</v>
      </c>
      <c r="AG243" s="9">
        <f t="shared" si="17"/>
        <v>1255376558.10832</v>
      </c>
    </row>
    <row r="244" spans="1:33">
      <c r="A244" s="5" t="s">
        <v>517</v>
      </c>
      <c r="B244" s="5" t="s">
        <v>518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10196910.11</v>
      </c>
      <c r="O244" s="6">
        <v>20940478.82</v>
      </c>
      <c r="P244" s="6">
        <v>134374945.56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38285466.48</v>
      </c>
      <c r="X244" s="6">
        <v>33011924.15</v>
      </c>
      <c r="Y244" s="9">
        <f t="shared" si="18"/>
        <v>405473262.49</v>
      </c>
      <c r="Z244" s="9">
        <f t="shared" si="19"/>
        <v>205672336.19</v>
      </c>
      <c r="AA244" s="9">
        <f t="shared" si="16"/>
        <v>199800926.3</v>
      </c>
      <c r="AB244" s="10">
        <f>C244/(1+0.13)/VLOOKUP(A244,[1]选股结果!$A$2:$AX$3002,3,FALSE)</f>
        <v>0.86515109689219</v>
      </c>
      <c r="AC244" s="10">
        <f>(P244/(1+0.1)+W244)/(VLOOKUP(A244,[1]选股结果!$A$2:$AX$3002,7,FALSE)+VLOOKUP(A244,[1]选股结果!$A$2:$AX$3002,15,FALSE)+VLOOKUP(A244,[1]选股结果!$A$2:$AX$3002,16,FALSE)+VLOOKUP(A244,[1]选股结果!$A$2:$AX$3002,17,FALSE)+VLOOKUP(A244,[1]选股结果!$A$2:$AX$3002,18,FALSE))</f>
        <v>0.535557878398459</v>
      </c>
      <c r="AD244" s="13"/>
      <c r="AE244" s="10">
        <f>AA244/VLOOKUP(A244,[1]选股结果!$A$2:$AX$3002,35,FALSE)</f>
        <v>2.29365309377108</v>
      </c>
      <c r="AF244" s="9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P244/(1+0.13)+W244)</f>
        <v>142382533.843451</v>
      </c>
      <c r="AG244" s="9">
        <f t="shared" si="17"/>
        <v>57418392.4565487</v>
      </c>
    </row>
    <row r="245" spans="1:33">
      <c r="A245" s="5" t="s">
        <v>519</v>
      </c>
      <c r="B245" s="5" t="s">
        <v>520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4654689.43</v>
      </c>
      <c r="O245" s="6">
        <v>152672655.84</v>
      </c>
      <c r="P245" s="6">
        <v>585326230.91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582756637.91</v>
      </c>
      <c r="X245" s="6">
        <v>308412137.51</v>
      </c>
      <c r="Y245" s="9">
        <f t="shared" si="18"/>
        <v>1462996850.57</v>
      </c>
      <c r="Z245" s="9">
        <f t="shared" si="19"/>
        <v>1476495006.33</v>
      </c>
      <c r="AA245" s="9">
        <f t="shared" si="16"/>
        <v>-13498155.76</v>
      </c>
      <c r="AB245" s="10">
        <f>C245/(1+0.13)/VLOOKUP(A245,[1]选股结果!$A$2:$AX$3002,3,FALSE)</f>
        <v>0.772620851549171</v>
      </c>
      <c r="AC245" s="10">
        <f>(P245/(1+0.1)+W245)/(VLOOKUP(A245,[1]选股结果!$A$2:$AX$3002,7,FALSE)+VLOOKUP(A245,[1]选股结果!$A$2:$AX$3002,15,FALSE)+VLOOKUP(A245,[1]选股结果!$A$2:$AX$3002,16,FALSE)+VLOOKUP(A245,[1]选股结果!$A$2:$AX$3002,17,FALSE)+VLOOKUP(A245,[1]选股结果!$A$2:$AX$3002,18,FALSE))</f>
        <v>0.664360376018072</v>
      </c>
      <c r="AD245" s="13"/>
      <c r="AE245" s="10">
        <f>AA245/VLOOKUP(A245,[1]选股结果!$A$2:$AX$3002,35,FALSE)</f>
        <v>0.068364156418587</v>
      </c>
      <c r="AF245" s="9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P245/(1+0.13)+W245)</f>
        <v>577367959.495398</v>
      </c>
      <c r="AG245" s="9">
        <f t="shared" si="17"/>
        <v>-590866115.255398</v>
      </c>
    </row>
    <row r="246" spans="1:33">
      <c r="A246" s="5" t="s">
        <v>521</v>
      </c>
      <c r="B246" s="5" t="s">
        <v>522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>
        <v>600000000</v>
      </c>
      <c r="L246" s="6">
        <v>9595214.69</v>
      </c>
      <c r="M246" s="6">
        <v>0</v>
      </c>
      <c r="N246" s="6">
        <v>1921092448.67</v>
      </c>
      <c r="O246" s="6">
        <v>1834157549.02</v>
      </c>
      <c r="P246" s="6">
        <v>3829423030.78</v>
      </c>
      <c r="Q246" s="6">
        <v>0</v>
      </c>
      <c r="R246" s="6">
        <v>0</v>
      </c>
      <c r="S246" s="6">
        <v>0</v>
      </c>
      <c r="T246" s="6">
        <v>0</v>
      </c>
      <c r="U246" s="6">
        <v>5870724.34</v>
      </c>
      <c r="V246" s="6">
        <v>0</v>
      </c>
      <c r="W246" s="6">
        <v>3089162263.52</v>
      </c>
      <c r="X246" s="6">
        <v>1067438631.78</v>
      </c>
      <c r="Y246" s="9">
        <f t="shared" si="18"/>
        <v>10626289002.19</v>
      </c>
      <c r="Z246" s="9">
        <f t="shared" si="19"/>
        <v>7991894650.42</v>
      </c>
      <c r="AA246" s="9">
        <f t="shared" si="16"/>
        <v>2634394351.77</v>
      </c>
      <c r="AB246" s="10">
        <f>C246/(1+0.13)/VLOOKUP(A246,[1]选股结果!$A$2:$AX$3002,3,FALSE)</f>
        <v>0.728290559496124</v>
      </c>
      <c r="AC246" s="10">
        <f>(P246/(1+0.1)+W246)/(VLOOKUP(A246,[1]选股结果!$A$2:$AX$3002,7,FALSE)+VLOOKUP(A246,[1]选股结果!$A$2:$AX$3002,15,FALSE)+VLOOKUP(A246,[1]选股结果!$A$2:$AX$3002,16,FALSE)+VLOOKUP(A246,[1]选股结果!$A$2:$AX$3002,17,FALSE)+VLOOKUP(A246,[1]选股结果!$A$2:$AX$3002,18,FALSE))</f>
        <v>0.865866244645814</v>
      </c>
      <c r="AD246" s="13"/>
      <c r="AE246" s="10">
        <f>AA246/VLOOKUP(A246,[1]选股结果!$A$2:$AX$3002,35,FALSE)</f>
        <v>-1.02936161587533</v>
      </c>
      <c r="AF246" s="9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P246/(1+0.13)+W246)</f>
        <v>1110271382.14664</v>
      </c>
      <c r="AG246" s="9">
        <f t="shared" si="17"/>
        <v>1524122969.62336</v>
      </c>
    </row>
    <row r="247" spans="1:33">
      <c r="A247" s="5" t="s">
        <v>523</v>
      </c>
      <c r="B247" s="5" t="s">
        <v>524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391089834.39</v>
      </c>
      <c r="O247" s="6">
        <v>1005118067.12</v>
      </c>
      <c r="P247" s="6">
        <v>2286703605.98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366698928.47</v>
      </c>
      <c r="X247" s="6">
        <v>1083446898.81</v>
      </c>
      <c r="Y247" s="9">
        <f t="shared" si="18"/>
        <v>5353895243.22</v>
      </c>
      <c r="Z247" s="9">
        <f t="shared" si="19"/>
        <v>3736849433.26</v>
      </c>
      <c r="AA247" s="9">
        <f t="shared" si="16"/>
        <v>1617045809.96</v>
      </c>
      <c r="AB247" s="10">
        <f>C247/(1+0.13)/VLOOKUP(A247,[1]选股结果!$A$2:$AX$3002,3,FALSE)</f>
        <v>1.99413964688265</v>
      </c>
      <c r="AC247" s="10">
        <f>(P247/(1+0.1)+W247)/(VLOOKUP(A247,[1]选股结果!$A$2:$AX$3002,7,FALSE)+VLOOKUP(A247,[1]选股结果!$A$2:$AX$3002,15,FALSE)+VLOOKUP(A247,[1]选股结果!$A$2:$AX$3002,16,FALSE)+VLOOKUP(A247,[1]选股结果!$A$2:$AX$3002,17,FALSE)+VLOOKUP(A247,[1]选股结果!$A$2:$AX$3002,18,FALSE))</f>
        <v>0.95830022869041</v>
      </c>
      <c r="AD247" s="13"/>
      <c r="AE247" s="10">
        <f>AA247/VLOOKUP(A247,[1]选股结果!$A$2:$AX$3002,35,FALSE)</f>
        <v>-2.15855821293682</v>
      </c>
      <c r="AF247" s="9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P247/(1+0.13)+W247)</f>
        <v>161605077.673186</v>
      </c>
      <c r="AG247" s="9">
        <f t="shared" si="17"/>
        <v>1455440732.28681</v>
      </c>
    </row>
    <row r="248" spans="1:33">
      <c r="A248" s="5" t="s">
        <v>525</v>
      </c>
      <c r="B248" s="5" t="s">
        <v>526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68268010.45</v>
      </c>
      <c r="O248" s="6">
        <v>678591593.01</v>
      </c>
      <c r="P248" s="6">
        <v>136781817.14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22094586.31</v>
      </c>
      <c r="X248" s="6">
        <v>29127847.39</v>
      </c>
      <c r="Y248" s="9">
        <f t="shared" si="18"/>
        <v>748643510.5</v>
      </c>
      <c r="Z248" s="9">
        <f t="shared" si="19"/>
        <v>188004250.84</v>
      </c>
      <c r="AA248" s="9">
        <f t="shared" si="16"/>
        <v>560639259.66</v>
      </c>
      <c r="AB248" s="10">
        <f>C248/(1+0.13)/VLOOKUP(A248,[1]选股结果!$A$2:$AX$3002,3,FALSE)</f>
        <v>1.20623657894392</v>
      </c>
      <c r="AC248" s="10">
        <f>(P248/(1+0.1)+W248)/(VLOOKUP(A248,[1]选股结果!$A$2:$AX$3002,7,FALSE)+VLOOKUP(A248,[1]选股结果!$A$2:$AX$3002,15,FALSE)+VLOOKUP(A248,[1]选股结果!$A$2:$AX$3002,16,FALSE)+VLOOKUP(A248,[1]选股结果!$A$2:$AX$3002,17,FALSE)+VLOOKUP(A248,[1]选股结果!$A$2:$AX$3002,18,FALSE))</f>
        <v>1.59085871152708</v>
      </c>
      <c r="AD248" s="13"/>
      <c r="AE248" s="10">
        <f>AA248/VLOOKUP(A248,[1]选股结果!$A$2:$AX$3002,35,FALSE)</f>
        <v>-10.5089790997066</v>
      </c>
      <c r="AF248" s="9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P248/(1+0.13)+W248)</f>
        <v>-51088463.1261062</v>
      </c>
      <c r="AG248" s="9">
        <f t="shared" si="17"/>
        <v>611727722.786106</v>
      </c>
    </row>
    <row r="249" spans="1:33">
      <c r="A249" s="5" t="s">
        <v>527</v>
      </c>
      <c r="B249" s="5" t="s">
        <v>528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6836340958.82</v>
      </c>
      <c r="O249" s="6">
        <v>35867770049.71</v>
      </c>
      <c r="P249" s="6">
        <v>37428017857.14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3872409955.05</v>
      </c>
      <c r="X249" s="6">
        <v>31559681406.19</v>
      </c>
      <c r="Y249" s="9">
        <f t="shared" si="18"/>
        <v>100485278216.54</v>
      </c>
      <c r="Z249" s="9">
        <f t="shared" si="19"/>
        <v>72860109218.38</v>
      </c>
      <c r="AA249" s="9">
        <f t="shared" si="16"/>
        <v>27625168998.16</v>
      </c>
      <c r="AB249" s="10">
        <f>C249/(1+0.13)/VLOOKUP(A249,[1]选股结果!$A$2:$AX$3002,3,FALSE)</f>
        <v>1.38349261712469</v>
      </c>
      <c r="AC249" s="10">
        <f>(P249/(1+0.1)+W249)/(VLOOKUP(A249,[1]选股结果!$A$2:$AX$3002,7,FALSE)+VLOOKUP(A249,[1]选股结果!$A$2:$AX$3002,15,FALSE)+VLOOKUP(A249,[1]选股结果!$A$2:$AX$3002,16,FALSE)+VLOOKUP(A249,[1]选股结果!$A$2:$AX$3002,17,FALSE)+VLOOKUP(A249,[1]选股结果!$A$2:$AX$3002,18,FALSE))</f>
        <v>0.977809472650077</v>
      </c>
      <c r="AD249" s="13"/>
      <c r="AE249" s="10">
        <f>AA249/VLOOKUP(A249,[1]选股结果!$A$2:$AX$3002,35,FALSE)</f>
        <v>9.01371828355407</v>
      </c>
      <c r="AF249" s="9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P249/(1+0.13)+W249)</f>
        <v>1763390207.09593</v>
      </c>
      <c r="AG249" s="9">
        <f t="shared" si="17"/>
        <v>25861778791.0641</v>
      </c>
    </row>
    <row r="250" spans="1:33">
      <c r="A250" s="5" t="s">
        <v>529</v>
      </c>
      <c r="B250" s="5" t="s">
        <v>530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1159781442.16</v>
      </c>
      <c r="O250" s="6">
        <v>173631928.45</v>
      </c>
      <c r="P250" s="6">
        <v>3110308115.58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196841395.16</v>
      </c>
      <c r="X250" s="6">
        <v>171644037.91</v>
      </c>
      <c r="Y250" s="9">
        <f t="shared" si="18"/>
        <v>6103776986.98</v>
      </c>
      <c r="Z250" s="9">
        <f t="shared" si="19"/>
        <v>3478793548.65</v>
      </c>
      <c r="AA250" s="9">
        <f t="shared" si="16"/>
        <v>2624983438.33</v>
      </c>
      <c r="AB250" s="10">
        <f>C250/(1+0.13)/VLOOKUP(A250,[1]选股结果!$A$2:$AX$3002,3,FALSE)</f>
        <v>0.922074848161149</v>
      </c>
      <c r="AC250" s="10">
        <f>(P250/(1+0.1)+W250)/(VLOOKUP(A250,[1]选股结果!$A$2:$AX$3002,7,FALSE)+VLOOKUP(A250,[1]选股结果!$A$2:$AX$3002,15,FALSE)+VLOOKUP(A250,[1]选股结果!$A$2:$AX$3002,16,FALSE)+VLOOKUP(A250,[1]选股结果!$A$2:$AX$3002,17,FALSE)+VLOOKUP(A250,[1]选股结果!$A$2:$AX$3002,18,FALSE))</f>
        <v>0.825667424549363</v>
      </c>
      <c r="AD250" s="13"/>
      <c r="AE250" s="10">
        <f>AA250/VLOOKUP(A250,[1]选股结果!$A$2:$AX$3002,35,FALSE)</f>
        <v>1.69688390668903</v>
      </c>
      <c r="AF250" s="9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P250/(1+0.13)+W250)</f>
        <v>713642603.814601</v>
      </c>
      <c r="AG250" s="9">
        <f t="shared" si="17"/>
        <v>1911340834.5154</v>
      </c>
    </row>
    <row r="251" spans="1:33">
      <c r="A251" s="5" t="s">
        <v>531</v>
      </c>
      <c r="B251" s="5" t="s">
        <v>532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>
        <v>0</v>
      </c>
      <c r="L251" s="6">
        <v>0</v>
      </c>
      <c r="M251" s="6">
        <v>0</v>
      </c>
      <c r="N251" s="6">
        <v>24421629.45</v>
      </c>
      <c r="O251" s="6">
        <v>391952403.77</v>
      </c>
      <c r="P251" s="6">
        <v>4662244775.87</v>
      </c>
      <c r="Q251" s="6">
        <v>152227558.39</v>
      </c>
      <c r="R251" s="6">
        <v>0</v>
      </c>
      <c r="S251" s="6">
        <v>0</v>
      </c>
      <c r="T251" s="6">
        <v>0</v>
      </c>
      <c r="U251" s="6">
        <v>45259500.82</v>
      </c>
      <c r="V251" s="6">
        <v>0</v>
      </c>
      <c r="W251" s="6">
        <v>257769031.51</v>
      </c>
      <c r="X251" s="6">
        <v>565986513.61</v>
      </c>
      <c r="Y251" s="9">
        <f t="shared" si="18"/>
        <v>5679132889.22</v>
      </c>
      <c r="Z251" s="9">
        <f t="shared" si="19"/>
        <v>5683487380.2</v>
      </c>
      <c r="AA251" s="9">
        <f t="shared" si="16"/>
        <v>-4354490.97999859</v>
      </c>
      <c r="AB251" s="10">
        <f>C251/(1+0.13)/VLOOKUP(A251,[1]选股结果!$A$2:$AX$3002,3,FALSE)</f>
        <v>0.957465234074293</v>
      </c>
      <c r="AC251" s="10">
        <f>(P251/(1+0.1)+W251)/(VLOOKUP(A251,[1]选股结果!$A$2:$AX$3002,7,FALSE)+VLOOKUP(A251,[1]选股结果!$A$2:$AX$3002,15,FALSE)+VLOOKUP(A251,[1]选股结果!$A$2:$AX$3002,16,FALSE)+VLOOKUP(A251,[1]选股结果!$A$2:$AX$3002,17,FALSE)+VLOOKUP(A251,[1]选股结果!$A$2:$AX$3002,18,FALSE))</f>
        <v>0.954493395286725</v>
      </c>
      <c r="AD251" s="13"/>
      <c r="AE251" s="10">
        <f>AA251/VLOOKUP(A251,[1]选股结果!$A$2:$AX$3002,35,FALSE)</f>
        <v>-0.0437935132996663</v>
      </c>
      <c r="AF251" s="9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P251/(1+0.13)+W251)</f>
        <v>326884407.401682</v>
      </c>
      <c r="AG251" s="9">
        <f t="shared" si="17"/>
        <v>-331238898.38168</v>
      </c>
    </row>
    <row r="252" spans="1:33">
      <c r="A252" s="5" t="s">
        <v>533</v>
      </c>
      <c r="B252" s="5" t="s">
        <v>534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35479421.33</v>
      </c>
      <c r="O252" s="6">
        <v>3728975.97</v>
      </c>
      <c r="P252" s="6">
        <v>318042248.9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95149338.34</v>
      </c>
      <c r="X252" s="6">
        <v>33034673.02</v>
      </c>
      <c r="Y252" s="9">
        <f t="shared" si="18"/>
        <v>526229815.44</v>
      </c>
      <c r="Z252" s="9">
        <f t="shared" si="19"/>
        <v>446226260.26</v>
      </c>
      <c r="AA252" s="9">
        <f t="shared" si="16"/>
        <v>80003555.1800001</v>
      </c>
      <c r="AB252" s="10">
        <f>C252/(1+0.13)/VLOOKUP(A252,[1]选股结果!$A$2:$AX$3002,3,FALSE)</f>
        <v>0.612638520643703</v>
      </c>
      <c r="AC252" s="10">
        <f>(P252/(1+0.1)+W252)/(VLOOKUP(A252,[1]选股结果!$A$2:$AX$3002,7,FALSE)+VLOOKUP(A252,[1]选股结果!$A$2:$AX$3002,15,FALSE)+VLOOKUP(A252,[1]选股结果!$A$2:$AX$3002,16,FALSE)+VLOOKUP(A252,[1]选股结果!$A$2:$AX$3002,17,FALSE)+VLOOKUP(A252,[1]选股结果!$A$2:$AX$3002,18,FALSE))</f>
        <v>0.649369256056773</v>
      </c>
      <c r="AD252" s="13"/>
      <c r="AE252" s="10">
        <f>AA252/VLOOKUP(A252,[1]选股结果!$A$2:$AX$3002,35,FALSE)</f>
        <v>0.712289212794881</v>
      </c>
      <c r="AF252" s="9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P252/(1+0.13)+W252)</f>
        <v>215169516.71938</v>
      </c>
      <c r="AG252" s="9">
        <f t="shared" si="17"/>
        <v>-135165961.53938</v>
      </c>
    </row>
    <row r="253" spans="1:33">
      <c r="A253" s="5" t="s">
        <v>535</v>
      </c>
      <c r="B253" s="5" t="s">
        <v>536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68719374.46</v>
      </c>
      <c r="O253" s="6">
        <v>46057548.27</v>
      </c>
      <c r="P253" s="6">
        <v>406106670.87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227480476.65</v>
      </c>
      <c r="X253" s="6">
        <v>38981222.64</v>
      </c>
      <c r="Y253" s="9">
        <f t="shared" si="18"/>
        <v>763330561.54</v>
      </c>
      <c r="Z253" s="9">
        <f t="shared" si="19"/>
        <v>672568370.16</v>
      </c>
      <c r="AA253" s="9">
        <f t="shared" si="16"/>
        <v>90762191.38</v>
      </c>
      <c r="AB253" s="10">
        <f>C253/(1+0.13)/VLOOKUP(A253,[1]选股结果!$A$2:$AX$3002,3,FALSE)</f>
        <v>0.575974011869345</v>
      </c>
      <c r="AC253" s="10">
        <f>(P253/(1+0.1)+W253)/(VLOOKUP(A253,[1]选股结果!$A$2:$AX$3002,7,FALSE)+VLOOKUP(A253,[1]选股结果!$A$2:$AX$3002,15,FALSE)+VLOOKUP(A253,[1]选股结果!$A$2:$AX$3002,16,FALSE)+VLOOKUP(A253,[1]选股结果!$A$2:$AX$3002,17,FALSE)+VLOOKUP(A253,[1]选股结果!$A$2:$AX$3002,18,FALSE))</f>
        <v>0.549791307861462</v>
      </c>
      <c r="AD253" s="13"/>
      <c r="AE253" s="10">
        <f>AA253/VLOOKUP(A253,[1]选股结果!$A$2:$AX$3002,35,FALSE)</f>
        <v>-11.4170765448294</v>
      </c>
      <c r="AF253" s="9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P253/(1+0.13)+W253)</f>
        <v>498396443.84177</v>
      </c>
      <c r="AG253" s="9">
        <f t="shared" si="17"/>
        <v>-407634252.46177</v>
      </c>
    </row>
    <row r="254" spans="1:33">
      <c r="A254" s="5" t="s">
        <v>537</v>
      </c>
      <c r="B254" s="5" t="s">
        <v>538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13066295.52</v>
      </c>
      <c r="O254" s="6">
        <v>47739901.34</v>
      </c>
      <c r="P254" s="6">
        <v>436707228.62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34947629.28</v>
      </c>
      <c r="X254" s="6">
        <v>80539067.68</v>
      </c>
      <c r="Y254" s="9">
        <f t="shared" si="18"/>
        <v>536170454.29</v>
      </c>
      <c r="Z254" s="9">
        <f t="shared" si="19"/>
        <v>552193925.58</v>
      </c>
      <c r="AA254" s="9">
        <f t="shared" si="16"/>
        <v>-16023471.29</v>
      </c>
      <c r="AB254" s="10">
        <f>C254/(1+0.13)/VLOOKUP(A254,[1]选股结果!$A$2:$AX$3002,3,FALSE)</f>
        <v>3.22820083409191</v>
      </c>
      <c r="AC254" s="10">
        <f>(P254/(1+0.1)+W254)/(VLOOKUP(A254,[1]选股结果!$A$2:$AX$3002,7,FALSE)+VLOOKUP(A254,[1]选股结果!$A$2:$AX$3002,15,FALSE)+VLOOKUP(A254,[1]选股结果!$A$2:$AX$3002,16,FALSE)+VLOOKUP(A254,[1]选股结果!$A$2:$AX$3002,17,FALSE)+VLOOKUP(A254,[1]选股结果!$A$2:$AX$3002,18,FALSE))</f>
        <v>2.70300153102004</v>
      </c>
      <c r="AD254" s="13"/>
      <c r="AE254" s="10">
        <f>AA254/VLOOKUP(A254,[1]选股结果!$A$2:$AX$3002,35,FALSE)</f>
        <v>0.334351211378477</v>
      </c>
      <c r="AF254" s="9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P254/(1+0.13)+W254)</f>
        <v>-261608818.12</v>
      </c>
      <c r="AG254" s="9">
        <f t="shared" si="17"/>
        <v>245585346.83</v>
      </c>
    </row>
    <row r="255" spans="1:33">
      <c r="A255" s="5" t="s">
        <v>539</v>
      </c>
      <c r="B255" s="5" t="s">
        <v>540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162552329.84</v>
      </c>
      <c r="O255" s="6">
        <v>154917087.87</v>
      </c>
      <c r="P255" s="6">
        <v>3955813175.89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596017128.77</v>
      </c>
      <c r="X255" s="6">
        <v>318690480.04</v>
      </c>
      <c r="Y255" s="9">
        <f t="shared" si="18"/>
        <v>5490872639.17</v>
      </c>
      <c r="Z255" s="9">
        <f t="shared" si="19"/>
        <v>4870520784.7</v>
      </c>
      <c r="AA255" s="9">
        <f t="shared" si="16"/>
        <v>620351854.47</v>
      </c>
      <c r="AB255" s="10">
        <f>C255/(1+0.13)/VLOOKUP(A255,[1]选股结果!$A$2:$AX$3002,3,FALSE)</f>
        <v>0.651613222997538</v>
      </c>
      <c r="AC255" s="10">
        <f>(P255/(1+0.1)+W255)/(VLOOKUP(A255,[1]选股结果!$A$2:$AX$3002,7,FALSE)+VLOOKUP(A255,[1]选股结果!$A$2:$AX$3002,15,FALSE)+VLOOKUP(A255,[1]选股结果!$A$2:$AX$3002,16,FALSE)+VLOOKUP(A255,[1]选股结果!$A$2:$AX$3002,17,FALSE)+VLOOKUP(A255,[1]选股结果!$A$2:$AX$3002,18,FALSE))</f>
        <v>0.5916523528583</v>
      </c>
      <c r="AD255" s="13"/>
      <c r="AE255" s="10">
        <f>AA255/VLOOKUP(A255,[1]选股结果!$A$2:$AX$3002,35,FALSE)</f>
        <v>4.78431996406957</v>
      </c>
      <c r="AF255" s="9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P255/(1+0.13)+W255)</f>
        <v>2988861579.38858</v>
      </c>
      <c r="AG255" s="9">
        <f t="shared" si="17"/>
        <v>-2368509724.91858</v>
      </c>
    </row>
    <row r="256" spans="1:33">
      <c r="A256" s="5" t="s">
        <v>541</v>
      </c>
      <c r="B256" s="5" t="s">
        <v>542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39050028.1</v>
      </c>
      <c r="O256" s="6">
        <v>9160534.25</v>
      </c>
      <c r="P256" s="6">
        <v>211577598.06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115003510.42</v>
      </c>
      <c r="X256" s="6">
        <v>57261340.4</v>
      </c>
      <c r="Y256" s="9">
        <f t="shared" si="18"/>
        <v>457749865.06</v>
      </c>
      <c r="Z256" s="9">
        <f t="shared" si="19"/>
        <v>383842448.88</v>
      </c>
      <c r="AA256" s="9">
        <f t="shared" si="16"/>
        <v>73907416.18</v>
      </c>
      <c r="AB256" s="10">
        <f>C256/(1+0.13)/VLOOKUP(A256,[1]选股结果!$A$2:$AX$3002,3,FALSE)</f>
        <v>0.757278466415122</v>
      </c>
      <c r="AC256" s="10">
        <f>(P256/(1+0.1)+W256)/(VLOOKUP(A256,[1]选股结果!$A$2:$AX$3002,7,FALSE)+VLOOKUP(A256,[1]选股结果!$A$2:$AX$3002,15,FALSE)+VLOOKUP(A256,[1]选股结果!$A$2:$AX$3002,16,FALSE)+VLOOKUP(A256,[1]选股结果!$A$2:$AX$3002,17,FALSE)+VLOOKUP(A256,[1]选股结果!$A$2:$AX$3002,18,FALSE))</f>
        <v>0.747473351571243</v>
      </c>
      <c r="AD256" s="13"/>
      <c r="AE256" s="10">
        <f>AA256/VLOOKUP(A256,[1]选股结果!$A$2:$AX$3002,35,FALSE)</f>
        <v>0.512808361227337</v>
      </c>
      <c r="AF256" s="9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P256/(1+0.13)+W256)</f>
        <v>108940598.487522</v>
      </c>
      <c r="AG256" s="9">
        <f t="shared" si="17"/>
        <v>-35033182.3075221</v>
      </c>
    </row>
    <row r="257" spans="1:33">
      <c r="A257" s="5" t="s">
        <v>543</v>
      </c>
      <c r="B257" s="5" t="s">
        <v>544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183758725.39</v>
      </c>
      <c r="O257" s="6">
        <v>102645908.3</v>
      </c>
      <c r="P257" s="6">
        <v>1996019217.23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682851309.62</v>
      </c>
      <c r="X257" s="6">
        <v>576658402.48</v>
      </c>
      <c r="Y257" s="9">
        <f t="shared" si="18"/>
        <v>2969888981.37</v>
      </c>
      <c r="Z257" s="9">
        <f t="shared" si="19"/>
        <v>3255528929.33</v>
      </c>
      <c r="AA257" s="9">
        <f t="shared" si="16"/>
        <v>-285639947.96</v>
      </c>
      <c r="AB257" s="10">
        <f>C257/(1+0.13)/VLOOKUP(A257,[1]选股结果!$A$2:$AX$3002,3,FALSE)</f>
        <v>0.882867911780229</v>
      </c>
      <c r="AC257" s="10">
        <f>(P257/(1+0.1)+W257)/(VLOOKUP(A257,[1]选股结果!$A$2:$AX$3002,7,FALSE)+VLOOKUP(A257,[1]选股结果!$A$2:$AX$3002,15,FALSE)+VLOOKUP(A257,[1]选股结果!$A$2:$AX$3002,16,FALSE)+VLOOKUP(A257,[1]选股结果!$A$2:$AX$3002,17,FALSE)+VLOOKUP(A257,[1]选股结果!$A$2:$AX$3002,18,FALSE))</f>
        <v>0.919265895839221</v>
      </c>
      <c r="AD257" s="13"/>
      <c r="AE257" s="10">
        <f>AA257/VLOOKUP(A257,[1]选股结果!$A$2:$AX$3002,35,FALSE)</f>
        <v>-1.73488180737327</v>
      </c>
      <c r="AF257" s="9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P257/(1+0.13)+W257)</f>
        <v>267508492.505841</v>
      </c>
      <c r="AG257" s="9">
        <f t="shared" si="17"/>
        <v>-553148440.465841</v>
      </c>
    </row>
    <row r="258" spans="1:33">
      <c r="A258" s="5" t="s">
        <v>545</v>
      </c>
      <c r="B258" s="5" t="s">
        <v>546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1061721405.76</v>
      </c>
      <c r="O258" s="6">
        <v>73896726.68</v>
      </c>
      <c r="P258" s="6">
        <v>4070768059.49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459727744.69</v>
      </c>
      <c r="X258" s="6">
        <v>353766732.23</v>
      </c>
      <c r="Y258" s="9">
        <f t="shared" si="18"/>
        <v>9191050660.97</v>
      </c>
      <c r="Z258" s="9">
        <f t="shared" si="19"/>
        <v>4884262536.41</v>
      </c>
      <c r="AA258" s="9">
        <f t="shared" si="16"/>
        <v>4306788124.56</v>
      </c>
      <c r="AB258" s="10">
        <f>C258/(1+0.13)/VLOOKUP(A258,[1]选股结果!$A$2:$AX$3002,3,FALSE)</f>
        <v>0.859984162300461</v>
      </c>
      <c r="AC258" s="10">
        <f>(P258/(1+0.1)+W258)/(VLOOKUP(A258,[1]选股结果!$A$2:$AX$3002,7,FALSE)+VLOOKUP(A258,[1]选股结果!$A$2:$AX$3002,15,FALSE)+VLOOKUP(A258,[1]选股结果!$A$2:$AX$3002,16,FALSE)+VLOOKUP(A258,[1]选股结果!$A$2:$AX$3002,17,FALSE)+VLOOKUP(A258,[1]选股结果!$A$2:$AX$3002,18,FALSE))</f>
        <v>0.632997871154262</v>
      </c>
      <c r="AD258" s="13"/>
      <c r="AE258" s="10">
        <f>AA258/VLOOKUP(A258,[1]选股结果!$A$2:$AX$3002,35,FALSE)</f>
        <v>1.62220353302448</v>
      </c>
      <c r="AF258" s="9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P258/(1+0.13)+W258)</f>
        <v>2510397641.33186</v>
      </c>
      <c r="AG258" s="9">
        <f t="shared" si="17"/>
        <v>1796390483.22814</v>
      </c>
    </row>
    <row r="259" spans="1:33">
      <c r="A259" s="5" t="s">
        <v>547</v>
      </c>
      <c r="B259" s="5" t="s">
        <v>548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121085986.75</v>
      </c>
      <c r="O259" s="6">
        <v>390044314.01</v>
      </c>
      <c r="P259" s="6">
        <v>812170760.31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366550768.3</v>
      </c>
      <c r="X259" s="6">
        <v>407368001.25</v>
      </c>
      <c r="Y259" s="9">
        <f t="shared" si="18"/>
        <v>2167888437.86</v>
      </c>
      <c r="Z259" s="9">
        <f t="shared" si="19"/>
        <v>1586089529.86</v>
      </c>
      <c r="AA259" s="9">
        <f t="shared" ref="AA259:AA322" si="20">Y259-Z259</f>
        <v>581798908</v>
      </c>
      <c r="AB259" s="10">
        <f>C259/(1+0.13)/VLOOKUP(A259,[1]选股结果!$A$2:$AX$3002,3,FALSE)</f>
        <v>0.912318752836242</v>
      </c>
      <c r="AC259" s="10">
        <f>(P259/(1+0.1)+W259)/(VLOOKUP(A259,[1]选股结果!$A$2:$AX$3002,7,FALSE)+VLOOKUP(A259,[1]选股结果!$A$2:$AX$3002,15,FALSE)+VLOOKUP(A259,[1]选股结果!$A$2:$AX$3002,16,FALSE)+VLOOKUP(A259,[1]选股结果!$A$2:$AX$3002,17,FALSE)+VLOOKUP(A259,[1]选股结果!$A$2:$AX$3002,18,FALSE))</f>
        <v>0.799157178121386</v>
      </c>
      <c r="AD259" s="13"/>
      <c r="AE259" s="10">
        <f>AA259/VLOOKUP(A259,[1]选股结果!$A$2:$AX$3002,35,FALSE)</f>
        <v>0.504552756036162</v>
      </c>
      <c r="AF259" s="9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P259/(1+0.13)+W259)</f>
        <v>297280395.954956</v>
      </c>
      <c r="AG259" s="9">
        <f t="shared" ref="AG259:AG322" si="21">AA259-AF259</f>
        <v>284518512.045044</v>
      </c>
    </row>
    <row r="260" spans="1:33">
      <c r="A260" s="5" t="s">
        <v>549</v>
      </c>
      <c r="B260" s="5" t="s">
        <v>550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174551699.33</v>
      </c>
      <c r="O260" s="6">
        <v>24617309.01</v>
      </c>
      <c r="P260" s="6">
        <v>293158343.03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108823998.73</v>
      </c>
      <c r="X260" s="6">
        <v>84206770.23</v>
      </c>
      <c r="Y260" s="9">
        <f t="shared" ref="Y260:Y299" si="22">C260+D260+E260+F260+G260+H260+I260+J260+K260+L260+M260+O260</f>
        <v>941679556.55</v>
      </c>
      <c r="Z260" s="9">
        <f t="shared" ref="Z260:Z299" si="23">P260+Q260+R260+S260+T260+U260+V260+W260+X260</f>
        <v>486189111.99</v>
      </c>
      <c r="AA260" s="9">
        <f t="shared" si="20"/>
        <v>455490444.56</v>
      </c>
      <c r="AB260" s="10">
        <f>C260/(1+0.13)/VLOOKUP(A260,[1]选股结果!$A$2:$AX$3002,3,FALSE)</f>
        <v>1.05088675305052</v>
      </c>
      <c r="AC260" s="10">
        <f>(P260/(1+0.1)+W260)/(VLOOKUP(A260,[1]选股结果!$A$2:$AX$3002,7,FALSE)+VLOOKUP(A260,[1]选股结果!$A$2:$AX$3002,15,FALSE)+VLOOKUP(A260,[1]选股结果!$A$2:$AX$3002,16,FALSE)+VLOOKUP(A260,[1]选股结果!$A$2:$AX$3002,17,FALSE)+VLOOKUP(A260,[1]选股结果!$A$2:$AX$3002,18,FALSE))</f>
        <v>0.660879214977582</v>
      </c>
      <c r="AD260" s="13"/>
      <c r="AE260" s="10">
        <f>AA260/VLOOKUP(A260,[1]选股结果!$A$2:$AX$3002,35,FALSE)</f>
        <v>3.07969775213019</v>
      </c>
      <c r="AF260" s="9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P260/(1+0.13)+W260)</f>
        <v>199671495.056549</v>
      </c>
      <c r="AG260" s="9">
        <f t="shared" si="21"/>
        <v>255818949.503451</v>
      </c>
    </row>
    <row r="261" spans="1:33">
      <c r="A261" s="5" t="s">
        <v>551</v>
      </c>
      <c r="B261" s="5" t="s">
        <v>552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698880698.94</v>
      </c>
      <c r="O261" s="6">
        <v>137936054.1</v>
      </c>
      <c r="P261" s="6">
        <v>4970044348.5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425128704.85</v>
      </c>
      <c r="X261" s="6">
        <v>123897199</v>
      </c>
      <c r="Y261" s="9">
        <f t="shared" si="22"/>
        <v>7797030882.06</v>
      </c>
      <c r="Z261" s="9">
        <f t="shared" si="23"/>
        <v>5519070252.35</v>
      </c>
      <c r="AA261" s="9">
        <f t="shared" si="20"/>
        <v>2277960629.71</v>
      </c>
      <c r="AB261" s="10">
        <f>C261/(1+0.13)/VLOOKUP(A261,[1]选股结果!$A$2:$AX$3002,3,FALSE)</f>
        <v>0.980931148551776</v>
      </c>
      <c r="AC261" s="10">
        <f>(P261/(1+0.1)+W261)/(VLOOKUP(A261,[1]选股结果!$A$2:$AX$3002,7,FALSE)+VLOOKUP(A261,[1]选股结果!$A$2:$AX$3002,15,FALSE)+VLOOKUP(A261,[1]选股结果!$A$2:$AX$3002,16,FALSE)+VLOOKUP(A261,[1]选股结果!$A$2:$AX$3002,17,FALSE)+VLOOKUP(A261,[1]选股结果!$A$2:$AX$3002,18,FALSE))</f>
        <v>0.88264996082571</v>
      </c>
      <c r="AD261" s="13"/>
      <c r="AE261" s="10">
        <f>AA261/VLOOKUP(A261,[1]选股结果!$A$2:$AX$3002,35,FALSE)</f>
        <v>2.78591766488769</v>
      </c>
      <c r="AF261" s="9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P261/(1+0.13)+W261)</f>
        <v>777180965.744247</v>
      </c>
      <c r="AG261" s="9">
        <f t="shared" si="21"/>
        <v>1500779663.96575</v>
      </c>
    </row>
    <row r="262" spans="1:33">
      <c r="A262" s="5" t="s">
        <v>553</v>
      </c>
      <c r="B262" s="5" t="s">
        <v>554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18817935.59</v>
      </c>
      <c r="O262" s="6">
        <v>4864360.22</v>
      </c>
      <c r="P262" s="6">
        <v>119629714.12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41448200.6</v>
      </c>
      <c r="X262" s="6">
        <v>7533452.18</v>
      </c>
      <c r="Y262" s="9">
        <f t="shared" si="22"/>
        <v>243009491.93</v>
      </c>
      <c r="Z262" s="9">
        <f t="shared" si="23"/>
        <v>168611366.9</v>
      </c>
      <c r="AA262" s="9">
        <f t="shared" si="20"/>
        <v>74398125.03</v>
      </c>
      <c r="AB262" s="10">
        <f>C262/(1+0.13)/VLOOKUP(A262,[1]选股结果!$A$2:$AX$3002,3,FALSE)</f>
        <v>0.535727138146581</v>
      </c>
      <c r="AC262" s="10">
        <f>(P262/(1+0.1)+W262)/(VLOOKUP(A262,[1]选股结果!$A$2:$AX$3002,7,FALSE)+VLOOKUP(A262,[1]选股结果!$A$2:$AX$3002,15,FALSE)+VLOOKUP(A262,[1]选股结果!$A$2:$AX$3002,16,FALSE)+VLOOKUP(A262,[1]选股结果!$A$2:$AX$3002,17,FALSE)+VLOOKUP(A262,[1]选股结果!$A$2:$AX$3002,18,FALSE))</f>
        <v>0.449993068352412</v>
      </c>
      <c r="AD262" s="13"/>
      <c r="AE262" s="10">
        <f>AA262/VLOOKUP(A262,[1]选股结果!$A$2:$AX$3002,35,FALSE)</f>
        <v>1.82188904024799</v>
      </c>
      <c r="AF262" s="9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P262/(1+0.13)+W262)</f>
        <v>186473239.903982</v>
      </c>
      <c r="AG262" s="9">
        <f t="shared" si="21"/>
        <v>-112075114.873982</v>
      </c>
    </row>
    <row r="263" spans="1:33">
      <c r="A263" s="5" t="s">
        <v>555</v>
      </c>
      <c r="B263" s="5" t="s">
        <v>556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17391783.93</v>
      </c>
      <c r="O263" s="6">
        <v>95112141.45</v>
      </c>
      <c r="P263" s="6">
        <v>970525521.82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205274634.77</v>
      </c>
      <c r="X263" s="6">
        <v>25280206.21</v>
      </c>
      <c r="Y263" s="9">
        <f t="shared" si="22"/>
        <v>633818024.46</v>
      </c>
      <c r="Z263" s="9">
        <f t="shared" si="23"/>
        <v>1201080362.8</v>
      </c>
      <c r="AA263" s="9">
        <f t="shared" si="20"/>
        <v>-567262338.34</v>
      </c>
      <c r="AB263" s="10">
        <f>C263/(1+0.13)/VLOOKUP(A263,[1]选股结果!$A$2:$AX$3002,3,FALSE)</f>
        <v>0.453108683067208</v>
      </c>
      <c r="AC263" s="10">
        <f>(P263/(1+0.1)+W263)/(VLOOKUP(A263,[1]选股结果!$A$2:$AX$3002,7,FALSE)+VLOOKUP(A263,[1]选股结果!$A$2:$AX$3002,15,FALSE)+VLOOKUP(A263,[1]选股结果!$A$2:$AX$3002,16,FALSE)+VLOOKUP(A263,[1]选股结果!$A$2:$AX$3002,17,FALSE)+VLOOKUP(A263,[1]选股结果!$A$2:$AX$3002,18,FALSE))</f>
        <v>0.883102598254054</v>
      </c>
      <c r="AD263" s="13"/>
      <c r="AE263" s="10">
        <f>AA263/VLOOKUP(A263,[1]选股结果!$A$2:$AX$3002,35,FALSE)</f>
        <v>2.8094995861159</v>
      </c>
      <c r="AF263" s="9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P263/(1+0.13)+W263)</f>
        <v>167386869.24646</v>
      </c>
      <c r="AG263" s="9">
        <f t="shared" si="21"/>
        <v>-734649207.58646</v>
      </c>
    </row>
    <row r="264" spans="1:33">
      <c r="A264" s="5" t="s">
        <v>557</v>
      </c>
      <c r="B264" s="5" t="s">
        <v>558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1991774.84</v>
      </c>
      <c r="O264" s="6">
        <v>100936738.8</v>
      </c>
      <c r="P264" s="6">
        <v>314428154.2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70472239.76</v>
      </c>
      <c r="X264" s="6">
        <v>149421667.14</v>
      </c>
      <c r="Y264" s="9">
        <f t="shared" si="22"/>
        <v>507233783.1</v>
      </c>
      <c r="Z264" s="9">
        <f t="shared" si="23"/>
        <v>534322061.1</v>
      </c>
      <c r="AA264" s="9">
        <f t="shared" si="20"/>
        <v>-27088277.9999999</v>
      </c>
      <c r="AB264" s="10">
        <f>C264/(1+0.13)/VLOOKUP(A264,[1]选股结果!$A$2:$AX$3002,3,FALSE)</f>
        <v>0.947684579599103</v>
      </c>
      <c r="AC264" s="10">
        <f>(P264/(1+0.1)+W264)/(VLOOKUP(A264,[1]选股结果!$A$2:$AX$3002,7,FALSE)+VLOOKUP(A264,[1]选股结果!$A$2:$AX$3002,15,FALSE)+VLOOKUP(A264,[1]选股结果!$A$2:$AX$3002,16,FALSE)+VLOOKUP(A264,[1]选股结果!$A$2:$AX$3002,17,FALSE)+VLOOKUP(A264,[1]选股结果!$A$2:$AX$3002,18,FALSE))</f>
        <v>0.854118652646039</v>
      </c>
      <c r="AD264" s="13"/>
      <c r="AE264" s="10">
        <f>AA264/VLOOKUP(A264,[1]选股结果!$A$2:$AX$3002,35,FALSE)</f>
        <v>0.541170123068732</v>
      </c>
      <c r="AF264" s="9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P264/(1+0.13)+W264)</f>
        <v>68446664.6231858</v>
      </c>
      <c r="AG264" s="9">
        <f t="shared" si="21"/>
        <v>-95534942.6231857</v>
      </c>
    </row>
    <row r="265" spans="1:33">
      <c r="A265" s="5" t="s">
        <v>559</v>
      </c>
      <c r="B265" s="5" t="s">
        <v>560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124728304.84</v>
      </c>
      <c r="O265" s="6">
        <v>48016105.19</v>
      </c>
      <c r="P265" s="6">
        <v>496974524.38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205282921.08</v>
      </c>
      <c r="X265" s="6">
        <v>110342773.37</v>
      </c>
      <c r="Y265" s="9">
        <f t="shared" si="22"/>
        <v>780105585.95</v>
      </c>
      <c r="Z265" s="9">
        <f t="shared" si="23"/>
        <v>812600218.83</v>
      </c>
      <c r="AA265" s="9">
        <f t="shared" si="20"/>
        <v>-32494632.88</v>
      </c>
      <c r="AB265" s="10">
        <f>C265/(1+0.13)/VLOOKUP(A265,[1]选股结果!$A$2:$AX$3002,3,FALSE)</f>
        <v>0.903304631328691</v>
      </c>
      <c r="AC265" s="10">
        <f>(P265/(1+0.1)+W265)/(VLOOKUP(A265,[1]选股结果!$A$2:$AX$3002,7,FALSE)+VLOOKUP(A265,[1]选股结果!$A$2:$AX$3002,15,FALSE)+VLOOKUP(A265,[1]选股结果!$A$2:$AX$3002,16,FALSE)+VLOOKUP(A265,[1]选股结果!$A$2:$AX$3002,17,FALSE)+VLOOKUP(A265,[1]选股结果!$A$2:$AX$3002,18,FALSE))</f>
        <v>0.802179059705996</v>
      </c>
      <c r="AD265" s="13"/>
      <c r="AE265" s="10">
        <f>AA265/VLOOKUP(A265,[1]选股结果!$A$2:$AX$3002,35,FALSE)</f>
        <v>0.163839066448802</v>
      </c>
      <c r="AF265" s="9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P265/(1+0.13)+W265)</f>
        <v>174032914.766903</v>
      </c>
      <c r="AG265" s="9">
        <f t="shared" si="21"/>
        <v>-206527547.646903</v>
      </c>
    </row>
    <row r="266" spans="1:33">
      <c r="A266" s="5" t="s">
        <v>561</v>
      </c>
      <c r="B266" s="5" t="s">
        <v>562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405275191.83</v>
      </c>
      <c r="O266" s="6">
        <v>77091476.61</v>
      </c>
      <c r="P266" s="6">
        <v>6270796260.01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239744103.04</v>
      </c>
      <c r="X266" s="6">
        <v>67692941.2</v>
      </c>
      <c r="Y266" s="9">
        <f t="shared" si="22"/>
        <v>8394710155.58</v>
      </c>
      <c r="Z266" s="9">
        <f t="shared" si="23"/>
        <v>6578233304.25</v>
      </c>
      <c r="AA266" s="9">
        <f t="shared" si="20"/>
        <v>1816476851.33</v>
      </c>
      <c r="AB266" s="10">
        <f>C266/(1+0.13)/VLOOKUP(A266,[1]选股结果!$A$2:$AX$3002,3,FALSE)</f>
        <v>0.918275122643216</v>
      </c>
      <c r="AC266" s="10">
        <f>(P266/(1+0.1)+W266)/(VLOOKUP(A266,[1]选股结果!$A$2:$AX$3002,7,FALSE)+VLOOKUP(A266,[1]选股结果!$A$2:$AX$3002,15,FALSE)+VLOOKUP(A266,[1]选股结果!$A$2:$AX$3002,16,FALSE)+VLOOKUP(A266,[1]选股结果!$A$2:$AX$3002,17,FALSE)+VLOOKUP(A266,[1]选股结果!$A$2:$AX$3002,18,FALSE))</f>
        <v>0.787245065964566</v>
      </c>
      <c r="AD266" s="13"/>
      <c r="AE266" s="10">
        <f>AA266/VLOOKUP(A266,[1]选股结果!$A$2:$AX$3002,35,FALSE)</f>
        <v>6.31636722111615</v>
      </c>
      <c r="AF266" s="9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P266/(1+0.13)+W266)</f>
        <v>1756772873.85221</v>
      </c>
      <c r="AG266" s="9">
        <f t="shared" si="21"/>
        <v>59703977.477788</v>
      </c>
    </row>
    <row r="267" spans="1:33">
      <c r="A267" s="5" t="s">
        <v>563</v>
      </c>
      <c r="B267" s="5" t="s">
        <v>564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251137773.79</v>
      </c>
      <c r="O267" s="6">
        <v>41792899.24</v>
      </c>
      <c r="P267" s="6">
        <v>4731870122.13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749984097.55</v>
      </c>
      <c r="X267" s="6">
        <v>228563691.04</v>
      </c>
      <c r="Y267" s="9">
        <f t="shared" si="22"/>
        <v>6250193988.86</v>
      </c>
      <c r="Z267" s="9">
        <f t="shared" si="23"/>
        <v>5710417910.72</v>
      </c>
      <c r="AA267" s="9">
        <f t="shared" si="20"/>
        <v>539776078.139999</v>
      </c>
      <c r="AB267" s="10">
        <f>C267/(1+0.13)/VLOOKUP(A267,[1]选股结果!$A$2:$AX$3002,3,FALSE)</f>
        <v>0.986537967819023</v>
      </c>
      <c r="AC267" s="10">
        <f>(P267/(1+0.1)+W267)/(VLOOKUP(A267,[1]选股结果!$A$2:$AX$3002,7,FALSE)+VLOOKUP(A267,[1]选股结果!$A$2:$AX$3002,15,FALSE)+VLOOKUP(A267,[1]选股结果!$A$2:$AX$3002,16,FALSE)+VLOOKUP(A267,[1]选股结果!$A$2:$AX$3002,17,FALSE)+VLOOKUP(A267,[1]选股结果!$A$2:$AX$3002,18,FALSE))</f>
        <v>0.938197432949789</v>
      </c>
      <c r="AD267" s="13"/>
      <c r="AE267" s="10">
        <f>AA267/VLOOKUP(A267,[1]选股结果!$A$2:$AX$3002,35,FALSE)</f>
        <v>-2.14401904558293</v>
      </c>
      <c r="AF267" s="9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P267/(1+0.13)+W267)</f>
        <v>446977723.679114</v>
      </c>
      <c r="AG267" s="9">
        <f t="shared" si="21"/>
        <v>92798354.4608847</v>
      </c>
    </row>
    <row r="268" spans="1:33">
      <c r="A268" s="5" t="s">
        <v>565</v>
      </c>
      <c r="B268" s="5" t="s">
        <v>566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315086927.74</v>
      </c>
      <c r="O268" s="6">
        <v>452914623.77</v>
      </c>
      <c r="P268" s="6">
        <v>102392419094.94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526820355.73</v>
      </c>
      <c r="X268" s="6">
        <v>1253029199.73</v>
      </c>
      <c r="Y268" s="9">
        <f t="shared" si="22"/>
        <v>103751079255.32</v>
      </c>
      <c r="Z268" s="9">
        <f t="shared" si="23"/>
        <v>104172268650.4</v>
      </c>
      <c r="AA268" s="9">
        <f t="shared" si="20"/>
        <v>-421189395.079987</v>
      </c>
      <c r="AB268" s="10">
        <f>C268/(1+0.13)/VLOOKUP(A268,[1]选股结果!$A$2:$AX$3002,3,FALSE)</f>
        <v>1.08912071920693</v>
      </c>
      <c r="AC268" s="10">
        <f>(P268/(1+0.1)+W268)/(VLOOKUP(A268,[1]选股结果!$A$2:$AX$3002,7,FALSE)+VLOOKUP(A268,[1]选股结果!$A$2:$AX$3002,15,FALSE)+VLOOKUP(A268,[1]选股结果!$A$2:$AX$3002,16,FALSE)+VLOOKUP(A268,[1]选股结果!$A$2:$AX$3002,17,FALSE)+VLOOKUP(A268,[1]选股结果!$A$2:$AX$3002,18,FALSE))</f>
        <v>1.1258935394945</v>
      </c>
      <c r="AD268" s="13"/>
      <c r="AE268" s="10">
        <f>AA268/VLOOKUP(A268,[1]选股结果!$A$2:$AX$3002,35,FALSE)</f>
        <v>-4.36801702984435</v>
      </c>
      <c r="AF268" s="9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P268/(1+0.13)+W268)</f>
        <v>-7995984503.02885</v>
      </c>
      <c r="AG268" s="9">
        <f t="shared" si="21"/>
        <v>7574795107.94887</v>
      </c>
    </row>
    <row r="269" spans="1:33">
      <c r="A269" s="5" t="s">
        <v>567</v>
      </c>
      <c r="B269" s="5" t="s">
        <v>568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16044248.92</v>
      </c>
      <c r="O269" s="6">
        <v>5945282.64</v>
      </c>
      <c r="P269" s="6">
        <v>1084603827.79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101885716.59</v>
      </c>
      <c r="X269" s="6">
        <v>40231879.29</v>
      </c>
      <c r="Y269" s="9">
        <f t="shared" si="22"/>
        <v>1035955823.09</v>
      </c>
      <c r="Z269" s="9">
        <f t="shared" si="23"/>
        <v>1226721423.67</v>
      </c>
      <c r="AA269" s="9">
        <f t="shared" si="20"/>
        <v>-190765600.58</v>
      </c>
      <c r="AB269" s="10">
        <f>C269/(1+0.13)/VLOOKUP(A269,[1]选股结果!$A$2:$AX$3002,3,FALSE)</f>
        <v>0.877277032456319</v>
      </c>
      <c r="AC269" s="10">
        <f>(P269/(1+0.1)+W269)/(VLOOKUP(A269,[1]选股结果!$A$2:$AX$3002,7,FALSE)+VLOOKUP(A269,[1]选股结果!$A$2:$AX$3002,15,FALSE)+VLOOKUP(A269,[1]选股结果!$A$2:$AX$3002,16,FALSE)+VLOOKUP(A269,[1]选股结果!$A$2:$AX$3002,17,FALSE)+VLOOKUP(A269,[1]选股结果!$A$2:$AX$3002,18,FALSE))</f>
        <v>0.966048144599297</v>
      </c>
      <c r="AD269" s="13"/>
      <c r="AE269" s="10">
        <f>AA269/VLOOKUP(A269,[1]选股结果!$A$2:$AX$3002,35,FALSE)</f>
        <v>0.58645664693086</v>
      </c>
      <c r="AF269" s="9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P269/(1+0.13)+W269)</f>
        <v>64411054.4756638</v>
      </c>
      <c r="AG269" s="9">
        <f t="shared" si="21"/>
        <v>-255176655.055664</v>
      </c>
    </row>
    <row r="270" spans="1:33">
      <c r="A270" s="5" t="s">
        <v>569</v>
      </c>
      <c r="B270" s="5" t="s">
        <v>570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1280399399.65</v>
      </c>
      <c r="O270" s="6">
        <v>774303108.93</v>
      </c>
      <c r="P270" s="6">
        <v>99012047277.65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1759546813.6</v>
      </c>
      <c r="X270" s="6">
        <v>797092150.83</v>
      </c>
      <c r="Y270" s="9">
        <f t="shared" si="22"/>
        <v>104156316014.06</v>
      </c>
      <c r="Z270" s="9">
        <f t="shared" si="23"/>
        <v>101568686242.08</v>
      </c>
      <c r="AA270" s="9">
        <f t="shared" si="20"/>
        <v>2587629771.98</v>
      </c>
      <c r="AB270" s="10">
        <f>C270/(1+0.13)/VLOOKUP(A270,[1]选股结果!$A$2:$AX$3002,3,FALSE)</f>
        <v>0.946192338461079</v>
      </c>
      <c r="AC270" s="10">
        <f>(P270/(1+0.1)+W270)/(VLOOKUP(A270,[1]选股结果!$A$2:$AX$3002,7,FALSE)+VLOOKUP(A270,[1]选股结果!$A$2:$AX$3002,15,FALSE)+VLOOKUP(A270,[1]选股结果!$A$2:$AX$3002,16,FALSE)+VLOOKUP(A270,[1]选股结果!$A$2:$AX$3002,17,FALSE)+VLOOKUP(A270,[1]选股结果!$A$2:$AX$3002,18,FALSE))</f>
        <v>0.999238625663448</v>
      </c>
      <c r="AD270" s="13"/>
      <c r="AE270" s="10">
        <f>AA270/VLOOKUP(A270,[1]选股结果!$A$2:$AX$3002,35,FALSE)</f>
        <v>0.780107994179302</v>
      </c>
      <c r="AF270" s="9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P270/(1+0.13)+W270)</f>
        <v>2459596235.66858</v>
      </c>
      <c r="AG270" s="9">
        <f t="shared" si="21"/>
        <v>128033536.311421</v>
      </c>
    </row>
    <row r="271" spans="1:33">
      <c r="A271" s="5" t="s">
        <v>571</v>
      </c>
      <c r="B271" s="5" t="s">
        <v>572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122220032.07</v>
      </c>
      <c r="O271" s="6">
        <v>65586257.92</v>
      </c>
      <c r="P271" s="6">
        <v>2038789383.46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193152134.31</v>
      </c>
      <c r="X271" s="6">
        <v>364791187.48</v>
      </c>
      <c r="Y271" s="9">
        <f t="shared" si="22"/>
        <v>2691116361.98</v>
      </c>
      <c r="Z271" s="9">
        <f t="shared" si="23"/>
        <v>2596732705.25</v>
      </c>
      <c r="AA271" s="9">
        <f t="shared" si="20"/>
        <v>94383656.73</v>
      </c>
      <c r="AB271" s="10">
        <f>C271/(1+0.13)/VLOOKUP(A271,[1]选股结果!$A$2:$AX$3002,3,FALSE)</f>
        <v>0.882097511530518</v>
      </c>
      <c r="AC271" s="10">
        <f>(P271/(1+0.1)+W271)/(VLOOKUP(A271,[1]选股结果!$A$2:$AX$3002,7,FALSE)+VLOOKUP(A271,[1]选股结果!$A$2:$AX$3002,15,FALSE)+VLOOKUP(A271,[1]选股结果!$A$2:$AX$3002,16,FALSE)+VLOOKUP(A271,[1]选股结果!$A$2:$AX$3002,17,FALSE)+VLOOKUP(A271,[1]选股结果!$A$2:$AX$3002,18,FALSE))</f>
        <v>0.794482441449167</v>
      </c>
      <c r="AD271" s="13"/>
      <c r="AE271" s="10">
        <f>AA271/VLOOKUP(A271,[1]选股结果!$A$2:$AX$3002,35,FALSE)</f>
        <v>1.65883316710035</v>
      </c>
      <c r="AF271" s="9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P271/(1+0.13)+W271)</f>
        <v>578622386.297522</v>
      </c>
      <c r="AG271" s="9">
        <f t="shared" si="21"/>
        <v>-484238729.567522</v>
      </c>
    </row>
    <row r="272" spans="1:33">
      <c r="A272" s="5" t="s">
        <v>573</v>
      </c>
      <c r="B272" s="5" t="s">
        <v>574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69870438.18</v>
      </c>
      <c r="O272" s="6">
        <v>3071194.77</v>
      </c>
      <c r="P272" s="6">
        <v>1197426942.23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100129361.98</v>
      </c>
      <c r="X272" s="6">
        <v>61611199.36</v>
      </c>
      <c r="Y272" s="9">
        <f t="shared" si="22"/>
        <v>1782339412.72</v>
      </c>
      <c r="Z272" s="9">
        <f t="shared" si="23"/>
        <v>1359167503.57</v>
      </c>
      <c r="AA272" s="9">
        <f t="shared" si="20"/>
        <v>423171909.15</v>
      </c>
      <c r="AB272" s="10">
        <f>C272/(1+0.13)/VLOOKUP(A272,[1]选股结果!$A$2:$AX$3002,3,FALSE)</f>
        <v>0.817592834843609</v>
      </c>
      <c r="AC272" s="10">
        <f>(P272/(1+0.1)+W272)/(VLOOKUP(A272,[1]选股结果!$A$2:$AX$3002,7,FALSE)+VLOOKUP(A272,[1]选股结果!$A$2:$AX$3002,15,FALSE)+VLOOKUP(A272,[1]选股结果!$A$2:$AX$3002,16,FALSE)+VLOOKUP(A272,[1]选股结果!$A$2:$AX$3002,17,FALSE)+VLOOKUP(A272,[1]选股结果!$A$2:$AX$3002,18,FALSE))</f>
        <v>0.683674861454017</v>
      </c>
      <c r="AD272" s="13"/>
      <c r="AE272" s="10">
        <f>AA272/VLOOKUP(A272,[1]选股结果!$A$2:$AX$3002,35,FALSE)</f>
        <v>3.48952440527832</v>
      </c>
      <c r="AF272" s="9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P272/(1+0.13)+W272)</f>
        <v>578891749.739469</v>
      </c>
      <c r="AG272" s="9">
        <f t="shared" si="21"/>
        <v>-155719840.589469</v>
      </c>
    </row>
    <row r="273" spans="1:33">
      <c r="A273" s="5" t="s">
        <v>575</v>
      </c>
      <c r="B273" s="5" t="s">
        <v>576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3068213727.7</v>
      </c>
      <c r="O273" s="6">
        <v>319605962.46</v>
      </c>
      <c r="P273" s="6">
        <v>38226752841.14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3350727089.84</v>
      </c>
      <c r="X273" s="6">
        <v>684164181.03</v>
      </c>
      <c r="Y273" s="9">
        <f t="shared" si="22"/>
        <v>49269649355.17</v>
      </c>
      <c r="Z273" s="9">
        <f t="shared" si="23"/>
        <v>42261644112.01</v>
      </c>
      <c r="AA273" s="9">
        <f t="shared" si="20"/>
        <v>7008005243.16</v>
      </c>
      <c r="AB273" s="10">
        <f>C273/(1+0.13)/VLOOKUP(A273,[1]选股结果!$A$2:$AX$3002,3,FALSE)</f>
        <v>0.583679893762114</v>
      </c>
      <c r="AC273" s="10">
        <f>(P273/(1+0.1)+W273)/(VLOOKUP(A273,[1]选股结果!$A$2:$AX$3002,7,FALSE)+VLOOKUP(A273,[1]选股结果!$A$2:$AX$3002,15,FALSE)+VLOOKUP(A273,[1]选股结果!$A$2:$AX$3002,16,FALSE)+VLOOKUP(A273,[1]选股结果!$A$2:$AX$3002,17,FALSE)+VLOOKUP(A273,[1]选股结果!$A$2:$AX$3002,18,FALSE))</f>
        <v>0.573780696748836</v>
      </c>
      <c r="AD273" s="13"/>
      <c r="AE273" s="10">
        <f>AA273/VLOOKUP(A273,[1]选股结果!$A$2:$AX$3002,35,FALSE)</f>
        <v>1.18112798863801</v>
      </c>
      <c r="AF273" s="9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P273/(1+0.13)+W273)</f>
        <v>29226008604.0318</v>
      </c>
      <c r="AG273" s="9">
        <f t="shared" si="21"/>
        <v>-22218003360.8718</v>
      </c>
    </row>
    <row r="274" spans="1:33">
      <c r="A274" s="5" t="s">
        <v>577</v>
      </c>
      <c r="B274" s="5" t="s">
        <v>578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2271341909.39</v>
      </c>
      <c r="O274" s="6">
        <v>753183098.58</v>
      </c>
      <c r="P274" s="6">
        <v>118749464958.61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3674022474.21</v>
      </c>
      <c r="X274" s="6">
        <v>917149536.22</v>
      </c>
      <c r="Y274" s="9">
        <f t="shared" si="22"/>
        <v>148033611293.8</v>
      </c>
      <c r="Z274" s="9">
        <f t="shared" si="23"/>
        <v>123340636969.04</v>
      </c>
      <c r="AA274" s="9">
        <f t="shared" si="20"/>
        <v>24692974324.76</v>
      </c>
      <c r="AB274" s="10">
        <f>C274/(1+0.13)/VLOOKUP(A274,[1]选股结果!$A$2:$AX$3002,3,FALSE)</f>
        <v>1.07055432377167</v>
      </c>
      <c r="AC274" s="10">
        <f>(P274/(1+0.1)+W274)/(VLOOKUP(A274,[1]选股结果!$A$2:$AX$3002,7,FALSE)+VLOOKUP(A274,[1]选股结果!$A$2:$AX$3002,15,FALSE)+VLOOKUP(A274,[1]选股结果!$A$2:$AX$3002,16,FALSE)+VLOOKUP(A274,[1]选股结果!$A$2:$AX$3002,17,FALSE)+VLOOKUP(A274,[1]选股结果!$A$2:$AX$3002,18,FALSE))</f>
        <v>0.97802851301159</v>
      </c>
      <c r="AD274" s="13"/>
      <c r="AE274" s="10">
        <f>AA274/VLOOKUP(A274,[1]选股结果!$A$2:$AX$3002,35,FALSE)</f>
        <v>9.5273443071714</v>
      </c>
      <c r="AF274" s="9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P274/(1+0.13)+W274)</f>
        <v>5373770542.4845</v>
      </c>
      <c r="AG274" s="9">
        <f t="shared" si="21"/>
        <v>19319203782.2755</v>
      </c>
    </row>
    <row r="275" spans="1:33">
      <c r="A275" s="5" t="s">
        <v>579</v>
      </c>
      <c r="B275" s="5" t="s">
        <v>580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78052283.14</v>
      </c>
      <c r="O275" s="6">
        <v>28025877.22</v>
      </c>
      <c r="P275" s="6">
        <v>662469426.78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242948619.61</v>
      </c>
      <c r="X275" s="6">
        <v>159913745.07</v>
      </c>
      <c r="Y275" s="9">
        <f t="shared" si="22"/>
        <v>1046738227.1</v>
      </c>
      <c r="Z275" s="9">
        <f t="shared" si="23"/>
        <v>1065331791.46</v>
      </c>
      <c r="AA275" s="9">
        <f t="shared" si="20"/>
        <v>-18593564.36</v>
      </c>
      <c r="AB275" s="10">
        <f>C275/(1+0.13)/VLOOKUP(A275,[1]选股结果!$A$2:$AX$3002,3,FALSE)</f>
        <v>0.810352760351367</v>
      </c>
      <c r="AC275" s="10">
        <f>(P275/(1+0.1)+W275)/(VLOOKUP(A275,[1]选股结果!$A$2:$AX$3002,7,FALSE)+VLOOKUP(A275,[1]选股结果!$A$2:$AX$3002,15,FALSE)+VLOOKUP(A275,[1]选股结果!$A$2:$AX$3002,16,FALSE)+VLOOKUP(A275,[1]选股结果!$A$2:$AX$3002,17,FALSE)+VLOOKUP(A275,[1]选股结果!$A$2:$AX$3002,18,FALSE))</f>
        <v>0.83849504548988</v>
      </c>
      <c r="AD275" s="13"/>
      <c r="AE275" s="10">
        <f>AA275/VLOOKUP(A275,[1]选股结果!$A$2:$AX$3002,35,FALSE)</f>
        <v>-0.807162835142246</v>
      </c>
      <c r="AF275" s="9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P275/(1+0.13)+W275)</f>
        <v>178783976.956195</v>
      </c>
      <c r="AG275" s="9">
        <f t="shared" si="21"/>
        <v>-197377541.316195</v>
      </c>
    </row>
    <row r="276" spans="1:33">
      <c r="A276" s="5" t="s">
        <v>581</v>
      </c>
      <c r="B276" s="5" t="s">
        <v>582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46172434.38</v>
      </c>
      <c r="O276" s="6">
        <v>68584376.66</v>
      </c>
      <c r="P276" s="6">
        <v>471174264.65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103514144.99</v>
      </c>
      <c r="X276" s="6">
        <v>105792289.17</v>
      </c>
      <c r="Y276" s="9">
        <f t="shared" si="22"/>
        <v>784931273.02</v>
      </c>
      <c r="Z276" s="9">
        <f t="shared" si="23"/>
        <v>680480698.81</v>
      </c>
      <c r="AA276" s="9">
        <f t="shared" si="20"/>
        <v>104450574.21</v>
      </c>
      <c r="AB276" s="10">
        <f>C276/(1+0.13)/VLOOKUP(A276,[1]选股结果!$A$2:$AX$3002,3,FALSE)</f>
        <v>1.04715279988823</v>
      </c>
      <c r="AC276" s="10">
        <f>(P276/(1+0.1)+W276)/(VLOOKUP(A276,[1]选股结果!$A$2:$AX$3002,7,FALSE)+VLOOKUP(A276,[1]选股结果!$A$2:$AX$3002,15,FALSE)+VLOOKUP(A276,[1]选股结果!$A$2:$AX$3002,16,FALSE)+VLOOKUP(A276,[1]选股结果!$A$2:$AX$3002,17,FALSE)+VLOOKUP(A276,[1]选股结果!$A$2:$AX$3002,18,FALSE))</f>
        <v>0.863401068836786</v>
      </c>
      <c r="AD276" s="13"/>
      <c r="AE276" s="10">
        <f>AA276/VLOOKUP(A276,[1]选股结果!$A$2:$AX$3002,35,FALSE)</f>
        <v>-0.2767209130027</v>
      </c>
      <c r="AF276" s="9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P276/(1+0.13)+W276)</f>
        <v>95516699.9435398</v>
      </c>
      <c r="AG276" s="9">
        <f t="shared" si="21"/>
        <v>8933874.2664602</v>
      </c>
    </row>
    <row r="277" spans="1:33">
      <c r="A277" s="5" t="s">
        <v>583</v>
      </c>
      <c r="B277" s="5" t="s">
        <v>584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35501407.9</v>
      </c>
      <c r="O277" s="6">
        <v>72528620.77</v>
      </c>
      <c r="P277" s="6">
        <v>1363053132.42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115783534.66</v>
      </c>
      <c r="X277" s="6">
        <v>179514351.49</v>
      </c>
      <c r="Y277" s="9">
        <f t="shared" si="22"/>
        <v>1675791216.6</v>
      </c>
      <c r="Z277" s="9">
        <f t="shared" si="23"/>
        <v>1658351018.57</v>
      </c>
      <c r="AA277" s="9">
        <f t="shared" si="20"/>
        <v>17440198.0299997</v>
      </c>
      <c r="AB277" s="10">
        <f>C277/(1+0.13)/VLOOKUP(A277,[1]选股结果!$A$2:$AX$3002,3,FALSE)</f>
        <v>0.762736553922822</v>
      </c>
      <c r="AC277" s="10">
        <f>(P277/(1+0.1)+W277)/(VLOOKUP(A277,[1]选股结果!$A$2:$AX$3002,7,FALSE)+VLOOKUP(A277,[1]选股结果!$A$2:$AX$3002,15,FALSE)+VLOOKUP(A277,[1]选股结果!$A$2:$AX$3002,16,FALSE)+VLOOKUP(A277,[1]选股结果!$A$2:$AX$3002,17,FALSE)+VLOOKUP(A277,[1]选股结果!$A$2:$AX$3002,18,FALSE))</f>
        <v>0.731507809937797</v>
      </c>
      <c r="AD277" s="13"/>
      <c r="AE277" s="10">
        <f>AA277/VLOOKUP(A277,[1]选股结果!$A$2:$AX$3002,35,FALSE)</f>
        <v>-2.28093250644848</v>
      </c>
      <c r="AF277" s="9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P277/(1+0.13)+W277)</f>
        <v>530207537.363805</v>
      </c>
      <c r="AG277" s="9">
        <f t="shared" si="21"/>
        <v>-512767339.333805</v>
      </c>
    </row>
    <row r="278" spans="1:33">
      <c r="A278" s="5" t="s">
        <v>585</v>
      </c>
      <c r="B278" s="5" t="s">
        <v>586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93560390.17</v>
      </c>
      <c r="O278" s="6">
        <v>19258228.56</v>
      </c>
      <c r="P278" s="6">
        <v>1771592747.81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164924123.92</v>
      </c>
      <c r="X278" s="6">
        <v>51128447.65</v>
      </c>
      <c r="Y278" s="9">
        <f t="shared" si="22"/>
        <v>2236582221.88</v>
      </c>
      <c r="Z278" s="9">
        <f t="shared" si="23"/>
        <v>1987645319.38</v>
      </c>
      <c r="AA278" s="9">
        <f t="shared" si="20"/>
        <v>248936902.5</v>
      </c>
      <c r="AB278" s="10">
        <f>C278/(1+0.13)/VLOOKUP(A278,[1]选股结果!$A$2:$AX$3002,3,FALSE)</f>
        <v>2.97160222705457</v>
      </c>
      <c r="AC278" s="10">
        <f>(P278/(1+0.1)+W278)/(VLOOKUP(A278,[1]选股结果!$A$2:$AX$3002,7,FALSE)+VLOOKUP(A278,[1]选股结果!$A$2:$AX$3002,15,FALSE)+VLOOKUP(A278,[1]选股结果!$A$2:$AX$3002,16,FALSE)+VLOOKUP(A278,[1]选股结果!$A$2:$AX$3002,17,FALSE)+VLOOKUP(A278,[1]选股结果!$A$2:$AX$3002,18,FALSE))</f>
        <v>3.11368582154995</v>
      </c>
      <c r="AD278" s="13"/>
      <c r="AE278" s="10">
        <f>AA278/VLOOKUP(A278,[1]选股结果!$A$2:$AX$3002,35,FALSE)</f>
        <v>3.0200780845142</v>
      </c>
      <c r="AF278" s="9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P278/(1+0.13)+W278)</f>
        <v>-1162492685.30221</v>
      </c>
      <c r="AG278" s="9">
        <f t="shared" si="21"/>
        <v>1411429587.80221</v>
      </c>
    </row>
    <row r="279" spans="1:33">
      <c r="A279" s="5" t="s">
        <v>587</v>
      </c>
      <c r="B279" s="5" t="s">
        <v>588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84376822.54</v>
      </c>
      <c r="O279" s="6">
        <v>251347214.24</v>
      </c>
      <c r="P279" s="6">
        <v>2137635098.79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181187332.65</v>
      </c>
      <c r="X279" s="6">
        <v>255702123.33</v>
      </c>
      <c r="Y279" s="9">
        <f t="shared" si="22"/>
        <v>2906769984.92</v>
      </c>
      <c r="Z279" s="9">
        <f t="shared" si="23"/>
        <v>2574524554.77</v>
      </c>
      <c r="AA279" s="9">
        <f t="shared" si="20"/>
        <v>332245430.15</v>
      </c>
      <c r="AB279" s="10">
        <f>C279/(1+0.13)/VLOOKUP(A279,[1]选股结果!$A$2:$AX$3002,3,FALSE)</f>
        <v>0.852480677032808</v>
      </c>
      <c r="AC279" s="10">
        <f>(P279/(1+0.1)+W279)/(VLOOKUP(A279,[1]选股结果!$A$2:$AX$3002,7,FALSE)+VLOOKUP(A279,[1]选股结果!$A$2:$AX$3002,15,FALSE)+VLOOKUP(A279,[1]选股结果!$A$2:$AX$3002,16,FALSE)+VLOOKUP(A279,[1]选股结果!$A$2:$AX$3002,17,FALSE)+VLOOKUP(A279,[1]选股结果!$A$2:$AX$3002,18,FALSE))</f>
        <v>0.802553835614241</v>
      </c>
      <c r="AD279" s="13"/>
      <c r="AE279" s="10">
        <f>AA279/VLOOKUP(A279,[1]选股结果!$A$2:$AX$3002,35,FALSE)</f>
        <v>82.9764995458373</v>
      </c>
      <c r="AF279" s="9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P279/(1+0.13)+W279)</f>
        <v>574264621.93469</v>
      </c>
      <c r="AG279" s="9">
        <f t="shared" si="21"/>
        <v>-242019191.78469</v>
      </c>
    </row>
    <row r="280" spans="1:33">
      <c r="A280" s="5" t="s">
        <v>589</v>
      </c>
      <c r="B280" s="5" t="s">
        <v>590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730965412.24</v>
      </c>
      <c r="O280" s="6">
        <v>117940626.04</v>
      </c>
      <c r="P280" s="6">
        <v>30373538775.49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696867706.34</v>
      </c>
      <c r="X280" s="6">
        <v>71305109.37</v>
      </c>
      <c r="Y280" s="9">
        <f t="shared" si="22"/>
        <v>35531457744.95</v>
      </c>
      <c r="Z280" s="9">
        <f t="shared" si="23"/>
        <v>31141711591.2</v>
      </c>
      <c r="AA280" s="9">
        <f t="shared" si="20"/>
        <v>4389746153.75</v>
      </c>
      <c r="AB280" s="10">
        <f>C280/(1+0.13)/VLOOKUP(A280,[1]选股结果!$A$2:$AX$3002,3,FALSE)</f>
        <v>0.935296344878809</v>
      </c>
      <c r="AC280" s="10">
        <f>(P280/(1+0.1)+W280)/(VLOOKUP(A280,[1]选股结果!$A$2:$AX$3002,7,FALSE)+VLOOKUP(A280,[1]选股结果!$A$2:$AX$3002,15,FALSE)+VLOOKUP(A280,[1]选股结果!$A$2:$AX$3002,16,FALSE)+VLOOKUP(A280,[1]选股结果!$A$2:$AX$3002,17,FALSE)+VLOOKUP(A280,[1]选股结果!$A$2:$AX$3002,18,FALSE))</f>
        <v>0.8972571501229</v>
      </c>
      <c r="AD280" s="13"/>
      <c r="AE280" s="10">
        <f>AA280/VLOOKUP(A280,[1]选股结果!$A$2:$AX$3002,35,FALSE)</f>
        <v>2.66655493764657</v>
      </c>
      <c r="AF280" s="9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P280/(1+0.13)+W280)</f>
        <v>3974688634.84407</v>
      </c>
      <c r="AG280" s="9">
        <f t="shared" si="21"/>
        <v>415057518.90593</v>
      </c>
    </row>
    <row r="281" spans="1:33">
      <c r="A281" s="5" t="s">
        <v>591</v>
      </c>
      <c r="B281" s="5" t="s">
        <v>592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599086434.83</v>
      </c>
      <c r="O281" s="6">
        <v>89054473.2</v>
      </c>
      <c r="P281" s="6">
        <v>1217383787.02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119590151.27</v>
      </c>
      <c r="X281" s="6">
        <v>246656914.83</v>
      </c>
      <c r="Y281" s="9">
        <f t="shared" si="22"/>
        <v>2617896833.06</v>
      </c>
      <c r="Z281" s="9">
        <f t="shared" si="23"/>
        <v>1583630853.12</v>
      </c>
      <c r="AA281" s="9">
        <f t="shared" si="20"/>
        <v>1034265979.94</v>
      </c>
      <c r="AB281" s="10">
        <f>C281/(1+0.13)/VLOOKUP(A281,[1]选股结果!$A$2:$AX$3002,3,FALSE)</f>
        <v>0.91822468236349</v>
      </c>
      <c r="AC281" s="10">
        <f>(P281/(1+0.1)+W281)/(VLOOKUP(A281,[1]选股结果!$A$2:$AX$3002,7,FALSE)+VLOOKUP(A281,[1]选股结果!$A$2:$AX$3002,15,FALSE)+VLOOKUP(A281,[1]选股结果!$A$2:$AX$3002,16,FALSE)+VLOOKUP(A281,[1]选股结果!$A$2:$AX$3002,17,FALSE)+VLOOKUP(A281,[1]选股结果!$A$2:$AX$3002,18,FALSE))</f>
        <v>0.853521097993894</v>
      </c>
      <c r="AD281" s="13"/>
      <c r="AE281" s="10">
        <f>AA281/VLOOKUP(A281,[1]选股结果!$A$2:$AX$3002,35,FALSE)</f>
        <v>1.41004409658975</v>
      </c>
      <c r="AF281" s="9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P281/(1+0.13)+W281)</f>
        <v>239836383.296549</v>
      </c>
      <c r="AG281" s="9">
        <f t="shared" si="21"/>
        <v>794429596.643451</v>
      </c>
    </row>
    <row r="282" spans="1:33">
      <c r="A282" s="5" t="s">
        <v>593</v>
      </c>
      <c r="B282" s="5" t="s">
        <v>594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159637489.42</v>
      </c>
      <c r="O282" s="6">
        <v>766070582.46</v>
      </c>
      <c r="P282" s="6">
        <v>4930173276.83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1181226249.2</v>
      </c>
      <c r="X282" s="6">
        <v>819747839.49</v>
      </c>
      <c r="Y282" s="9">
        <f t="shared" si="22"/>
        <v>6777157341.33</v>
      </c>
      <c r="Z282" s="9">
        <f t="shared" si="23"/>
        <v>6931147365.52</v>
      </c>
      <c r="AA282" s="9">
        <f t="shared" si="20"/>
        <v>-153990024.19</v>
      </c>
      <c r="AB282" s="10">
        <f>C282/(1+0.13)/VLOOKUP(A282,[1]选股结果!$A$2:$AX$3002,3,FALSE)</f>
        <v>0.773225655435106</v>
      </c>
      <c r="AC282" s="10">
        <f>(P282/(1+0.1)+W282)/(VLOOKUP(A282,[1]选股结果!$A$2:$AX$3002,7,FALSE)+VLOOKUP(A282,[1]选股结果!$A$2:$AX$3002,15,FALSE)+VLOOKUP(A282,[1]选股结果!$A$2:$AX$3002,16,FALSE)+VLOOKUP(A282,[1]选股结果!$A$2:$AX$3002,17,FALSE)+VLOOKUP(A282,[1]选股结果!$A$2:$AX$3002,18,FALSE))</f>
        <v>0.92085455240799</v>
      </c>
      <c r="AD282" s="13"/>
      <c r="AE282" s="10">
        <f>AA282/VLOOKUP(A282,[1]选股结果!$A$2:$AX$3002,35,FALSE)</f>
        <v>-0.255543003391629</v>
      </c>
      <c r="AF282" s="9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P282/(1+0.13)+W282)</f>
        <v>605730406.355488</v>
      </c>
      <c r="AG282" s="9">
        <f t="shared" si="21"/>
        <v>-759720430.545488</v>
      </c>
    </row>
    <row r="283" spans="1:33">
      <c r="A283" s="5" t="s">
        <v>595</v>
      </c>
      <c r="B283" s="5" t="s">
        <v>596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389121886.15</v>
      </c>
      <c r="O283" s="6">
        <v>63685732.42</v>
      </c>
      <c r="P283" s="6">
        <v>3899613757.92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96554430.98</v>
      </c>
      <c r="X283" s="6">
        <v>87866737.28</v>
      </c>
      <c r="Y283" s="9">
        <f t="shared" si="22"/>
        <v>3652912587.59</v>
      </c>
      <c r="Z283" s="9">
        <f t="shared" si="23"/>
        <v>4084034926.18</v>
      </c>
      <c r="AA283" s="9">
        <f t="shared" si="20"/>
        <v>-431122338.59</v>
      </c>
      <c r="AB283" s="10">
        <f>C283/(1+0.13)/VLOOKUP(A283,[1]选股结果!$A$2:$AX$3002,3,FALSE)</f>
        <v>1.04913753410322</v>
      </c>
      <c r="AC283" s="10">
        <f>(P283/(1+0.1)+W283)/(VLOOKUP(A283,[1]选股结果!$A$2:$AX$3002,7,FALSE)+VLOOKUP(A283,[1]选股结果!$A$2:$AX$3002,15,FALSE)+VLOOKUP(A283,[1]选股结果!$A$2:$AX$3002,16,FALSE)+VLOOKUP(A283,[1]选股结果!$A$2:$AX$3002,17,FALSE)+VLOOKUP(A283,[1]选股结果!$A$2:$AX$3002,18,FALSE))</f>
        <v>1.18601242534352</v>
      </c>
      <c r="AD283" s="13"/>
      <c r="AE283" s="10">
        <f>AA283/VLOOKUP(A283,[1]选股结果!$A$2:$AX$3002,35,FALSE)</f>
        <v>6.50565692623311</v>
      </c>
      <c r="AF283" s="9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P283/(1+0.13)+W283)</f>
        <v>-477034412.277877</v>
      </c>
      <c r="AG283" s="9">
        <f t="shared" si="21"/>
        <v>45912073.6878769</v>
      </c>
    </row>
    <row r="284" spans="1:33">
      <c r="A284" s="5" t="s">
        <v>597</v>
      </c>
      <c r="B284" s="5" t="s">
        <v>598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15445730.48</v>
      </c>
      <c r="O284" s="6">
        <v>28901321.69</v>
      </c>
      <c r="P284" s="6">
        <v>200074369.19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173315147.09</v>
      </c>
      <c r="X284" s="6">
        <v>28901321.69</v>
      </c>
      <c r="Y284" s="9">
        <f t="shared" si="22"/>
        <v>394515714.36</v>
      </c>
      <c r="Z284" s="9">
        <f t="shared" si="23"/>
        <v>402290837.97</v>
      </c>
      <c r="AA284" s="9">
        <f t="shared" si="20"/>
        <v>-7775123.60999995</v>
      </c>
      <c r="AB284" s="10">
        <f>C284/(1+0.13)/VLOOKUP(A284,[1]选股结果!$A$2:$AX$3002,3,FALSE)</f>
        <v>0.843423375183322</v>
      </c>
      <c r="AC284" s="10">
        <f>(P284/(1+0.1)+W284)/(VLOOKUP(A284,[1]选股结果!$A$2:$AX$3002,7,FALSE)+VLOOKUP(A284,[1]选股结果!$A$2:$AX$3002,15,FALSE)+VLOOKUP(A284,[1]选股结果!$A$2:$AX$3002,16,FALSE)+VLOOKUP(A284,[1]选股结果!$A$2:$AX$3002,17,FALSE)+VLOOKUP(A284,[1]选股结果!$A$2:$AX$3002,18,FALSE))</f>
        <v>0.74525010142611</v>
      </c>
      <c r="AD284" s="13"/>
      <c r="AE284" s="10">
        <f>AA284/VLOOKUP(A284,[1]选股结果!$A$2:$AX$3002,35,FALSE)</f>
        <v>0.0720907424250807</v>
      </c>
      <c r="AF284" s="9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P284/(1+0.13)+W284)</f>
        <v>126247666.175044</v>
      </c>
      <c r="AG284" s="9">
        <f t="shared" si="21"/>
        <v>-134022789.785044</v>
      </c>
    </row>
    <row r="285" spans="1:33">
      <c r="A285" s="5" t="s">
        <v>599</v>
      </c>
      <c r="B285" s="5" t="s">
        <v>600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40803107.01</v>
      </c>
      <c r="O285" s="6">
        <v>8572321.15</v>
      </c>
      <c r="P285" s="6">
        <v>199075784.06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42175854.19</v>
      </c>
      <c r="X285" s="6">
        <v>8540406.95</v>
      </c>
      <c r="Y285" s="9">
        <f t="shared" si="22"/>
        <v>299900346.84</v>
      </c>
      <c r="Z285" s="9">
        <f t="shared" si="23"/>
        <v>249792045.2</v>
      </c>
      <c r="AA285" s="9">
        <f t="shared" si="20"/>
        <v>50108301.64</v>
      </c>
      <c r="AB285" s="10">
        <f>C285/(1+0.13)/VLOOKUP(A285,[1]选股结果!$A$2:$AX$3002,3,FALSE)</f>
        <v>0.792414446118842</v>
      </c>
      <c r="AC285" s="10">
        <f>(P285/(1+0.1)+W285)/(VLOOKUP(A285,[1]选股结果!$A$2:$AX$3002,7,FALSE)+VLOOKUP(A285,[1]选股结果!$A$2:$AX$3002,15,FALSE)+VLOOKUP(A285,[1]选股结果!$A$2:$AX$3002,16,FALSE)+VLOOKUP(A285,[1]选股结果!$A$2:$AX$3002,17,FALSE)+VLOOKUP(A285,[1]选股结果!$A$2:$AX$3002,18,FALSE))</f>
        <v>0.85700254225674</v>
      </c>
      <c r="AD285" s="13"/>
      <c r="AE285" s="10">
        <f>AA285/VLOOKUP(A285,[1]选股结果!$A$2:$AX$3002,35,FALSE)</f>
        <v>0.508277409010537</v>
      </c>
      <c r="AF285" s="9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P285/(1+0.13)+W285)</f>
        <v>42039657.7199115</v>
      </c>
      <c r="AG285" s="9">
        <f t="shared" si="21"/>
        <v>8068643.92008848</v>
      </c>
    </row>
    <row r="286" spans="1:33">
      <c r="A286" s="5" t="s">
        <v>601</v>
      </c>
      <c r="B286" s="5" t="s">
        <v>602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1152145352.55</v>
      </c>
      <c r="O286" s="6">
        <v>83225800.57</v>
      </c>
      <c r="P286" s="6">
        <v>4504486327.79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263486318.71</v>
      </c>
      <c r="X286" s="6">
        <v>143432068.35</v>
      </c>
      <c r="Y286" s="9">
        <f t="shared" si="22"/>
        <v>10103810844.88</v>
      </c>
      <c r="Z286" s="9">
        <f t="shared" si="23"/>
        <v>4911404714.85</v>
      </c>
      <c r="AA286" s="9">
        <f t="shared" si="20"/>
        <v>5192406130.03</v>
      </c>
      <c r="AB286" s="10">
        <f>C286/(1+0.13)/VLOOKUP(A286,[1]选股结果!$A$2:$AX$3002,3,FALSE)</f>
        <v>0.562298193082375</v>
      </c>
      <c r="AC286" s="10">
        <f>(P286/(1+0.1)+W286)/(VLOOKUP(A286,[1]选股结果!$A$2:$AX$3002,7,FALSE)+VLOOKUP(A286,[1]选股结果!$A$2:$AX$3002,15,FALSE)+VLOOKUP(A286,[1]选股结果!$A$2:$AX$3002,16,FALSE)+VLOOKUP(A286,[1]选股结果!$A$2:$AX$3002,17,FALSE)+VLOOKUP(A286,[1]选股结果!$A$2:$AX$3002,18,FALSE))</f>
        <v>0.357721729672072</v>
      </c>
      <c r="AD286" s="13"/>
      <c r="AE286" s="10">
        <f>AA286/VLOOKUP(A286,[1]选股结果!$A$2:$AX$3002,35,FALSE)</f>
        <v>2.09786080636011</v>
      </c>
      <c r="AF286" s="9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P286/(1+0.13)+W286)</f>
        <v>7934221167.77018</v>
      </c>
      <c r="AG286" s="9">
        <f t="shared" si="21"/>
        <v>-2741815037.74018</v>
      </c>
    </row>
    <row r="287" spans="1:33">
      <c r="A287" s="5" t="s">
        <v>603</v>
      </c>
      <c r="B287" s="5" t="s">
        <v>604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5980745956</v>
      </c>
      <c r="O287" s="6">
        <v>4850018898</v>
      </c>
      <c r="P287" s="6">
        <v>107706213622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13584382845</v>
      </c>
      <c r="X287" s="6">
        <v>4001052386</v>
      </c>
      <c r="Y287" s="9">
        <f t="shared" si="22"/>
        <v>167658961005</v>
      </c>
      <c r="Z287" s="9">
        <f t="shared" si="23"/>
        <v>125291648853</v>
      </c>
      <c r="AA287" s="9">
        <f t="shared" si="20"/>
        <v>42367312152</v>
      </c>
      <c r="AB287" s="10">
        <f>C287/(1+0.13)/VLOOKUP(A287,[1]选股结果!$A$2:$AX$3002,3,FALSE)</f>
        <v>0.882411600007606</v>
      </c>
      <c r="AC287" s="10">
        <f>(P287/(1+0.1)+W287)/(VLOOKUP(A287,[1]选股结果!$A$2:$AX$3002,7,FALSE)+VLOOKUP(A287,[1]选股结果!$A$2:$AX$3002,15,FALSE)+VLOOKUP(A287,[1]选股结果!$A$2:$AX$3002,16,FALSE)+VLOOKUP(A287,[1]选股结果!$A$2:$AX$3002,17,FALSE)+VLOOKUP(A287,[1]选股结果!$A$2:$AX$3002,18,FALSE))</f>
        <v>0.857710308965876</v>
      </c>
      <c r="AD287" s="13"/>
      <c r="AE287" s="10">
        <f>AA287/VLOOKUP(A287,[1]选股结果!$A$2:$AX$3002,35,FALSE)</f>
        <v>1.76588441778412</v>
      </c>
      <c r="AF287" s="9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P287/(1+0.13)+W287)</f>
        <v>21096632403.1947</v>
      </c>
      <c r="AG287" s="9">
        <f t="shared" si="21"/>
        <v>21270679748.8053</v>
      </c>
    </row>
    <row r="288" spans="1:33">
      <c r="A288" s="5" t="s">
        <v>605</v>
      </c>
      <c r="B288" s="5" t="s">
        <v>606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125523365.24</v>
      </c>
      <c r="O288" s="6">
        <v>57187354.22</v>
      </c>
      <c r="P288" s="6">
        <v>2044777843.69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1049865869.62</v>
      </c>
      <c r="X288" s="6">
        <v>101740045</v>
      </c>
      <c r="Y288" s="9">
        <f t="shared" si="22"/>
        <v>3499454990.94</v>
      </c>
      <c r="Z288" s="9">
        <f t="shared" si="23"/>
        <v>3196383758.31</v>
      </c>
      <c r="AA288" s="9">
        <f t="shared" si="20"/>
        <v>303071232.63</v>
      </c>
      <c r="AB288" s="10">
        <f>C288/(1+0.13)/VLOOKUP(A288,[1]选股结果!$A$2:$AX$3002,3,FALSE)</f>
        <v>0.854086603740477</v>
      </c>
      <c r="AC288" s="10">
        <f>(P288/(1+0.1)+W288)/(VLOOKUP(A288,[1]选股结果!$A$2:$AX$3002,7,FALSE)+VLOOKUP(A288,[1]选股结果!$A$2:$AX$3002,15,FALSE)+VLOOKUP(A288,[1]选股结果!$A$2:$AX$3002,16,FALSE)+VLOOKUP(A288,[1]选股结果!$A$2:$AX$3002,17,FALSE)+VLOOKUP(A288,[1]选股结果!$A$2:$AX$3002,18,FALSE))</f>
        <v>0.852776746421152</v>
      </c>
      <c r="AD288" s="13"/>
      <c r="AE288" s="10">
        <f>AA288/VLOOKUP(A288,[1]选股结果!$A$2:$AX$3002,35,FALSE)</f>
        <v>1.4981201463723</v>
      </c>
      <c r="AF288" s="9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P288/(1+0.13)+W288)</f>
        <v>551518043.200089</v>
      </c>
      <c r="AG288" s="9">
        <f t="shared" si="21"/>
        <v>-248446810.570089</v>
      </c>
    </row>
    <row r="289" spans="1:33">
      <c r="A289" s="5" t="s">
        <v>607</v>
      </c>
      <c r="B289" s="5" t="s">
        <v>608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2737886006.34</v>
      </c>
      <c r="O289" s="6">
        <v>417977753.56</v>
      </c>
      <c r="P289" s="6">
        <v>47292817368.8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3719365246.5</v>
      </c>
      <c r="X289" s="6">
        <v>2327724594.48</v>
      </c>
      <c r="Y289" s="9">
        <f t="shared" si="22"/>
        <v>50080878019.68</v>
      </c>
      <c r="Z289" s="9">
        <f t="shared" si="23"/>
        <v>53339907209.78</v>
      </c>
      <c r="AA289" s="9">
        <f t="shared" si="20"/>
        <v>-3259029190.10001</v>
      </c>
      <c r="AB289" s="10">
        <f>C289/(1+0.13)/VLOOKUP(A289,[1]选股结果!$A$2:$AX$3002,3,FALSE)</f>
        <v>0.864533799152859</v>
      </c>
      <c r="AC289" s="10">
        <f>(P289/(1+0.1)+W289)/(VLOOKUP(A289,[1]选股结果!$A$2:$AX$3002,7,FALSE)+VLOOKUP(A289,[1]选股结果!$A$2:$AX$3002,15,FALSE)+VLOOKUP(A289,[1]选股结果!$A$2:$AX$3002,16,FALSE)+VLOOKUP(A289,[1]选股结果!$A$2:$AX$3002,17,FALSE)+VLOOKUP(A289,[1]选股结果!$A$2:$AX$3002,18,FALSE))</f>
        <v>0.949836238477157</v>
      </c>
      <c r="AD289" s="13"/>
      <c r="AE289" s="10">
        <f>AA289/VLOOKUP(A289,[1]选股结果!$A$2:$AX$3002,35,FALSE)</f>
        <v>-3.45389410883649</v>
      </c>
      <c r="AF289" s="9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P289/(1+0.13)+W289)</f>
        <v>3608467515.59043</v>
      </c>
      <c r="AG289" s="9">
        <f t="shared" si="21"/>
        <v>-6867496705.69044</v>
      </c>
    </row>
    <row r="290" spans="1:33">
      <c r="A290" s="5" t="s">
        <v>609</v>
      </c>
      <c r="B290" s="5" t="s">
        <v>610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1710804889.47</v>
      </c>
      <c r="O290" s="6">
        <v>460512686.82</v>
      </c>
      <c r="P290" s="6">
        <v>6214429099.91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1858928966.09</v>
      </c>
      <c r="X290" s="6">
        <v>638341990.54</v>
      </c>
      <c r="Y290" s="9">
        <f t="shared" si="22"/>
        <v>13216091652.33</v>
      </c>
      <c r="Z290" s="9">
        <f t="shared" si="23"/>
        <v>8711700056.54</v>
      </c>
      <c r="AA290" s="9">
        <f t="shared" si="20"/>
        <v>4504391595.79</v>
      </c>
      <c r="AB290" s="10">
        <f>C290/(1+0.13)/VLOOKUP(A290,[1]选股结果!$A$2:$AX$3002,3,FALSE)</f>
        <v>1.08687767287047</v>
      </c>
      <c r="AC290" s="10">
        <f>(P290/(1+0.1)+W290)/(VLOOKUP(A290,[1]选股结果!$A$2:$AX$3002,7,FALSE)+VLOOKUP(A290,[1]选股结果!$A$2:$AX$3002,15,FALSE)+VLOOKUP(A290,[1]选股结果!$A$2:$AX$3002,16,FALSE)+VLOOKUP(A290,[1]选股结果!$A$2:$AX$3002,17,FALSE)+VLOOKUP(A290,[1]选股结果!$A$2:$AX$3002,18,FALSE))</f>
        <v>0.777032575204903</v>
      </c>
      <c r="AD290" s="13"/>
      <c r="AE290" s="10">
        <f>AA290/VLOOKUP(A290,[1]选股结果!$A$2:$AX$3002,35,FALSE)</f>
        <v>6.97035700327479</v>
      </c>
      <c r="AF290" s="9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P290/(1+0.13)+W290)</f>
        <v>2304504433.01858</v>
      </c>
      <c r="AG290" s="9">
        <f t="shared" si="21"/>
        <v>2199887162.77142</v>
      </c>
    </row>
    <row r="291" spans="1:33">
      <c r="A291" s="5" t="s">
        <v>611</v>
      </c>
      <c r="B291" s="5" t="s">
        <v>612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147652439.37</v>
      </c>
      <c r="O291" s="6">
        <v>72410705.39</v>
      </c>
      <c r="P291" s="6">
        <v>1798563716.28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306783676.63</v>
      </c>
      <c r="X291" s="6">
        <v>97066096.57</v>
      </c>
      <c r="Y291" s="9">
        <f t="shared" si="22"/>
        <v>2858618832.22</v>
      </c>
      <c r="Z291" s="9">
        <f t="shared" si="23"/>
        <v>2202413489.48</v>
      </c>
      <c r="AA291" s="9">
        <f t="shared" si="20"/>
        <v>656205342.74</v>
      </c>
      <c r="AB291" s="10">
        <f>C291/(1+0.13)/VLOOKUP(A291,[1]选股结果!$A$2:$AX$3002,3,FALSE)</f>
        <v>0.856937586468306</v>
      </c>
      <c r="AC291" s="10">
        <f>(P291/(1+0.1)+W291)/(VLOOKUP(A291,[1]选股结果!$A$2:$AX$3002,7,FALSE)+VLOOKUP(A291,[1]选股结果!$A$2:$AX$3002,15,FALSE)+VLOOKUP(A291,[1]选股结果!$A$2:$AX$3002,16,FALSE)+VLOOKUP(A291,[1]选股结果!$A$2:$AX$3002,17,FALSE)+VLOOKUP(A291,[1]选股结果!$A$2:$AX$3002,18,FALSE))</f>
        <v>0.797939511941833</v>
      </c>
      <c r="AD291" s="13"/>
      <c r="AE291" s="10">
        <f>AA291/VLOOKUP(A291,[1]选股结果!$A$2:$AX$3002,35,FALSE)</f>
        <v>1.67944222220578</v>
      </c>
      <c r="AF291" s="9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P291/(1+0.13)+W291)</f>
        <v>535136944.797522</v>
      </c>
      <c r="AG291" s="9">
        <f t="shared" si="21"/>
        <v>121068397.942478</v>
      </c>
    </row>
    <row r="292" spans="1:33">
      <c r="A292" s="5" t="s">
        <v>613</v>
      </c>
      <c r="B292" s="5" t="s">
        <v>614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165575231.26</v>
      </c>
      <c r="O292" s="6">
        <v>520472255.9</v>
      </c>
      <c r="P292" s="6">
        <v>2435631858.19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913799412.35</v>
      </c>
      <c r="X292" s="6">
        <v>506816026.32</v>
      </c>
      <c r="Y292" s="9">
        <f t="shared" si="22"/>
        <v>2834867031.38</v>
      </c>
      <c r="Z292" s="9">
        <f t="shared" si="23"/>
        <v>3856247296.86</v>
      </c>
      <c r="AA292" s="9">
        <f t="shared" si="20"/>
        <v>-1021380265.48</v>
      </c>
      <c r="AB292" s="10">
        <f>C292/(1+0.13)/VLOOKUP(A292,[1]选股结果!$A$2:$AX$3002,3,FALSE)</f>
        <v>1.294891099739</v>
      </c>
      <c r="AC292" s="10">
        <f>(P292/(1+0.1)+W292)/(VLOOKUP(A292,[1]选股结果!$A$2:$AX$3002,7,FALSE)+VLOOKUP(A292,[1]选股结果!$A$2:$AX$3002,15,FALSE)+VLOOKUP(A292,[1]选股结果!$A$2:$AX$3002,16,FALSE)+VLOOKUP(A292,[1]选股结果!$A$2:$AX$3002,17,FALSE)+VLOOKUP(A292,[1]选股结果!$A$2:$AX$3002,18,FALSE))</f>
        <v>1.81199229141681</v>
      </c>
      <c r="AD292" s="13"/>
      <c r="AE292" s="10">
        <f>AA292/VLOOKUP(A292,[1]选股结果!$A$2:$AX$3002,35,FALSE)</f>
        <v>1.35960028795953</v>
      </c>
      <c r="AF292" s="9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P292/(1+0.13)+W292)</f>
        <v>-1342943550.91699</v>
      </c>
      <c r="AG292" s="9">
        <f t="shared" si="21"/>
        <v>321563285.436991</v>
      </c>
    </row>
    <row r="293" spans="1:33">
      <c r="A293" s="5" t="s">
        <v>615</v>
      </c>
      <c r="B293" s="5" t="s">
        <v>616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418477181.26</v>
      </c>
      <c r="O293" s="6">
        <v>300592102.08</v>
      </c>
      <c r="P293" s="6">
        <v>1264702799.36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1174348791.93</v>
      </c>
      <c r="X293" s="6">
        <v>186030108.61</v>
      </c>
      <c r="Y293" s="9">
        <f t="shared" si="22"/>
        <v>3704535650.57</v>
      </c>
      <c r="Z293" s="9">
        <f t="shared" si="23"/>
        <v>2625081699.9</v>
      </c>
      <c r="AA293" s="9">
        <f t="shared" si="20"/>
        <v>1079453950.67</v>
      </c>
      <c r="AB293" s="10">
        <f>C293/(1+0.13)/VLOOKUP(A293,[1]选股结果!$A$2:$AX$3002,3,FALSE)</f>
        <v>0.709113778688592</v>
      </c>
      <c r="AC293" s="10">
        <f>(P293/(1+0.1)+W293)/(VLOOKUP(A293,[1]选股结果!$A$2:$AX$3002,7,FALSE)+VLOOKUP(A293,[1]选股结果!$A$2:$AX$3002,15,FALSE)+VLOOKUP(A293,[1]选股结果!$A$2:$AX$3002,16,FALSE)+VLOOKUP(A293,[1]选股结果!$A$2:$AX$3002,17,FALSE)+VLOOKUP(A293,[1]选股结果!$A$2:$AX$3002,18,FALSE))</f>
        <v>0.762029635911878</v>
      </c>
      <c r="AD293" s="13"/>
      <c r="AE293" s="10">
        <f>AA293/VLOOKUP(A293,[1]选股结果!$A$2:$AX$3002,35,FALSE)</f>
        <v>1.17632248389361</v>
      </c>
      <c r="AF293" s="9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P293/(1+0.13)+W293)</f>
        <v>756298503.727257</v>
      </c>
      <c r="AG293" s="9">
        <f t="shared" si="21"/>
        <v>323155446.942743</v>
      </c>
    </row>
    <row r="294" spans="1:33">
      <c r="A294" s="5" t="s">
        <v>617</v>
      </c>
      <c r="B294" s="5" t="s">
        <v>618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>
        <v>0</v>
      </c>
      <c r="L294" s="6">
        <v>0</v>
      </c>
      <c r="M294" s="6">
        <v>0</v>
      </c>
      <c r="N294" s="6">
        <v>171488763.78</v>
      </c>
      <c r="O294" s="6">
        <v>108719727.63</v>
      </c>
      <c r="P294" s="6">
        <v>1682494735.32</v>
      </c>
      <c r="Q294" s="6">
        <v>-29584206.91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315202693.94</v>
      </c>
      <c r="X294" s="6">
        <v>207667768.17</v>
      </c>
      <c r="Y294" s="9">
        <f t="shared" si="22"/>
        <v>3351277687.04</v>
      </c>
      <c r="Z294" s="9">
        <f t="shared" si="23"/>
        <v>2175780990.52</v>
      </c>
      <c r="AA294" s="9">
        <f t="shared" si="20"/>
        <v>1175496696.52</v>
      </c>
      <c r="AB294" s="10">
        <f>C294/(1+0.13)/VLOOKUP(A294,[1]选股结果!$A$2:$AX$3002,3,FALSE)</f>
        <v>2.11017529527507</v>
      </c>
      <c r="AC294" s="10">
        <f>(P294/(1+0.1)+W294)/(VLOOKUP(A294,[1]选股结果!$A$2:$AX$3002,7,FALSE)+VLOOKUP(A294,[1]选股结果!$A$2:$AX$3002,15,FALSE)+VLOOKUP(A294,[1]选股结果!$A$2:$AX$3002,16,FALSE)+VLOOKUP(A294,[1]选股结果!$A$2:$AX$3002,17,FALSE)+VLOOKUP(A294,[1]选股结果!$A$2:$AX$3002,18,FALSE))</f>
        <v>1.26359559021993</v>
      </c>
      <c r="AD294" s="13"/>
      <c r="AE294" s="10">
        <f>AA294/VLOOKUP(A294,[1]选股结果!$A$2:$AX$3002,35,FALSE)</f>
        <v>-7.2023985707737</v>
      </c>
      <c r="AF294" s="9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P294/(1+0.13)+W294)</f>
        <v>-344220133.358496</v>
      </c>
      <c r="AG294" s="9">
        <f t="shared" si="21"/>
        <v>1519716829.8785</v>
      </c>
    </row>
    <row r="295" spans="1:33">
      <c r="A295" s="5" t="s">
        <v>619</v>
      </c>
      <c r="B295" s="5" t="s">
        <v>620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3280390007.53</v>
      </c>
      <c r="O295" s="6">
        <v>5403002145.11</v>
      </c>
      <c r="P295" s="6">
        <v>27840233257.6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476737865.96</v>
      </c>
      <c r="X295" s="6">
        <v>13327281512.44</v>
      </c>
      <c r="Y295" s="9">
        <f t="shared" si="22"/>
        <v>31525016680.1</v>
      </c>
      <c r="Z295" s="9">
        <f t="shared" si="23"/>
        <v>41644252636</v>
      </c>
      <c r="AA295" s="9">
        <f t="shared" si="20"/>
        <v>-10119235955.9</v>
      </c>
      <c r="AB295" s="10">
        <f>C295/(1+0.13)/VLOOKUP(A295,[1]选股结果!$A$2:$AX$3002,3,FALSE)</f>
        <v>3.86183440308719</v>
      </c>
      <c r="AC295" s="10">
        <f>(P295/(1+0.1)+W295)/(VLOOKUP(A295,[1]选股结果!$A$2:$AX$3002,7,FALSE)+VLOOKUP(A295,[1]选股结果!$A$2:$AX$3002,15,FALSE)+VLOOKUP(A295,[1]选股结果!$A$2:$AX$3002,16,FALSE)+VLOOKUP(A295,[1]选股结果!$A$2:$AX$3002,17,FALSE)+VLOOKUP(A295,[1]选股结果!$A$2:$AX$3002,18,FALSE))</f>
        <v>4.52410666150077</v>
      </c>
      <c r="AD295" s="13"/>
      <c r="AE295" s="10">
        <f>AA295/VLOOKUP(A295,[1]选股结果!$A$2:$AX$3002,35,FALSE)</f>
        <v>-58.1772739865287</v>
      </c>
      <c r="AF295" s="9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P295/(1+0.13)+W295)</f>
        <v>-19414414620.9478</v>
      </c>
      <c r="AG295" s="9">
        <f t="shared" si="21"/>
        <v>9295178665.04778</v>
      </c>
    </row>
    <row r="296" spans="1:33">
      <c r="A296" s="5" t="s">
        <v>621</v>
      </c>
      <c r="B296" s="5" t="s">
        <v>622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40313947.26</v>
      </c>
      <c r="O296" s="6">
        <v>33706899.72</v>
      </c>
      <c r="P296" s="6">
        <v>495042803.28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97193620.83</v>
      </c>
      <c r="X296" s="6">
        <v>84368839.07</v>
      </c>
      <c r="Y296" s="9">
        <f t="shared" si="22"/>
        <v>738125295.84</v>
      </c>
      <c r="Z296" s="9">
        <f t="shared" si="23"/>
        <v>676605263.18</v>
      </c>
      <c r="AA296" s="9">
        <f t="shared" si="20"/>
        <v>61520032.66</v>
      </c>
      <c r="AB296" s="10">
        <f>C296/(1+0.13)/VLOOKUP(A296,[1]选股结果!$A$2:$AX$3002,3,FALSE)</f>
        <v>0.778187917568121</v>
      </c>
      <c r="AC296" s="10">
        <f>(P296/(1+0.1)+W296)/(VLOOKUP(A296,[1]选股结果!$A$2:$AX$3002,7,FALSE)+VLOOKUP(A296,[1]选股结果!$A$2:$AX$3002,15,FALSE)+VLOOKUP(A296,[1]选股结果!$A$2:$AX$3002,16,FALSE)+VLOOKUP(A296,[1]选股结果!$A$2:$AX$3002,17,FALSE)+VLOOKUP(A296,[1]选股结果!$A$2:$AX$3002,18,FALSE))</f>
        <v>0.698290554160057</v>
      </c>
      <c r="AD296" s="13"/>
      <c r="AE296" s="10">
        <f>AA296/VLOOKUP(A296,[1]选股结果!$A$2:$AX$3002,35,FALSE)</f>
        <v>142.283669867637</v>
      </c>
      <c r="AF296" s="9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P296/(1+0.13)+W296)</f>
        <v>248389948.666018</v>
      </c>
      <c r="AG296" s="9">
        <f t="shared" si="21"/>
        <v>-186869916.006018</v>
      </c>
    </row>
    <row r="297" spans="1:33">
      <c r="A297" s="5" t="s">
        <v>623</v>
      </c>
      <c r="B297" s="5" t="s">
        <v>624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130534718.97</v>
      </c>
      <c r="O297" s="6">
        <v>110708864.31</v>
      </c>
      <c r="P297" s="6">
        <v>1002863125.59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975401406.23</v>
      </c>
      <c r="X297" s="6">
        <v>270534227.36</v>
      </c>
      <c r="Y297" s="9">
        <f t="shared" si="22"/>
        <v>3063396137.67</v>
      </c>
      <c r="Z297" s="9">
        <f t="shared" si="23"/>
        <v>2248798759.18</v>
      </c>
      <c r="AA297" s="9">
        <f t="shared" si="20"/>
        <v>814597378.49</v>
      </c>
      <c r="AB297" s="10">
        <f>C297/(1+0.13)/VLOOKUP(A297,[1]选股结果!$A$2:$AX$3002,3,FALSE)</f>
        <v>0.860000203921162</v>
      </c>
      <c r="AC297" s="10">
        <f>(P297/(1+0.1)+W297)/(VLOOKUP(A297,[1]选股结果!$A$2:$AX$3002,7,FALSE)+VLOOKUP(A297,[1]选股结果!$A$2:$AX$3002,15,FALSE)+VLOOKUP(A297,[1]选股结果!$A$2:$AX$3002,16,FALSE)+VLOOKUP(A297,[1]选股结果!$A$2:$AX$3002,17,FALSE)+VLOOKUP(A297,[1]选股结果!$A$2:$AX$3002,18,FALSE))</f>
        <v>0.748291354692871</v>
      </c>
      <c r="AD297" s="13"/>
      <c r="AE297" s="10">
        <f>AA297/VLOOKUP(A297,[1]选股结果!$A$2:$AX$3002,35,FALSE)</f>
        <v>2.01472293740477</v>
      </c>
      <c r="AF297" s="9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P297/(1+0.13)+W297)</f>
        <v>658981291.227433</v>
      </c>
      <c r="AG297" s="9">
        <f t="shared" si="21"/>
        <v>155616087.262567</v>
      </c>
    </row>
    <row r="298" spans="1:33">
      <c r="A298" s="5" t="s">
        <v>625</v>
      </c>
      <c r="B298" s="5" t="s">
        <v>626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428787119.68</v>
      </c>
      <c r="O298" s="6">
        <v>162117597.8</v>
      </c>
      <c r="P298" s="6">
        <v>3056553380.28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445221891.12</v>
      </c>
      <c r="X298" s="6">
        <v>437683559.64</v>
      </c>
      <c r="Y298" s="9">
        <f t="shared" si="22"/>
        <v>4804292826.06</v>
      </c>
      <c r="Z298" s="9">
        <f t="shared" si="23"/>
        <v>3939458831.04</v>
      </c>
      <c r="AA298" s="9">
        <f t="shared" si="20"/>
        <v>864833995.02</v>
      </c>
      <c r="AB298" s="10">
        <f>C298/(1+0.13)/VLOOKUP(A298,[1]选股结果!$A$2:$AX$3002,3,FALSE)</f>
        <v>0.641978621666558</v>
      </c>
      <c r="AC298" s="10">
        <f>(P298/(1+0.1)+W298)/(VLOOKUP(A298,[1]选股结果!$A$2:$AX$3002,7,FALSE)+VLOOKUP(A298,[1]选股结果!$A$2:$AX$3002,15,FALSE)+VLOOKUP(A298,[1]选股结果!$A$2:$AX$3002,16,FALSE)+VLOOKUP(A298,[1]选股结果!$A$2:$AX$3002,17,FALSE)+VLOOKUP(A298,[1]选股结果!$A$2:$AX$3002,18,FALSE))</f>
        <v>0.575605629446111</v>
      </c>
      <c r="AD298" s="13"/>
      <c r="AE298" s="10">
        <f>AA298/VLOOKUP(A298,[1]选股结果!$A$2:$AX$3002,35,FALSE)</f>
        <v>1.2578979545098</v>
      </c>
      <c r="AF298" s="9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P298/(1+0.13)+W298)</f>
        <v>2450758770.01699</v>
      </c>
      <c r="AG298" s="9">
        <f t="shared" si="21"/>
        <v>-1585924774.99699</v>
      </c>
    </row>
    <row r="299" spans="1:33">
      <c r="A299" s="5" t="s">
        <v>627</v>
      </c>
      <c r="B299" s="5" t="s">
        <v>628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154159996.08</v>
      </c>
      <c r="O299" s="6">
        <v>385987830.05</v>
      </c>
      <c r="P299" s="6">
        <v>9664012318.98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322077923.78</v>
      </c>
      <c r="X299" s="6">
        <v>982315344.63</v>
      </c>
      <c r="Y299" s="9">
        <f t="shared" si="22"/>
        <v>11066032318.04</v>
      </c>
      <c r="Z299" s="9">
        <f t="shared" si="23"/>
        <v>10968405587.39</v>
      </c>
      <c r="AA299" s="9">
        <f t="shared" si="20"/>
        <v>97626730.6499996</v>
      </c>
      <c r="AB299" s="10">
        <f>C299/(1+0.13)/VLOOKUP(A299,[1]选股结果!$A$2:$AX$3002,3,FALSE)</f>
        <v>1.19335421451269</v>
      </c>
      <c r="AC299" s="10">
        <f>(P299/(1+0.1)+W299)/(VLOOKUP(A299,[1]选股结果!$A$2:$AX$3002,7,FALSE)+VLOOKUP(A299,[1]选股结果!$A$2:$AX$3002,15,FALSE)+VLOOKUP(A299,[1]选股结果!$A$2:$AX$3002,16,FALSE)+VLOOKUP(A299,[1]选股结果!$A$2:$AX$3002,17,FALSE)+VLOOKUP(A299,[1]选股结果!$A$2:$AX$3002,18,FALSE))</f>
        <v>1.18205511934758</v>
      </c>
      <c r="AD299" s="13"/>
      <c r="AE299" s="10">
        <f>AA299/VLOOKUP(A299,[1]选股结果!$A$2:$AX$3002,35,FALSE)</f>
        <v>0.729560684696075</v>
      </c>
      <c r="AF299" s="9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P299/(1+0.13)+W299)</f>
        <v>-1169462820.12274</v>
      </c>
      <c r="AG299" s="9">
        <f t="shared" si="21"/>
        <v>1267089550.77274</v>
      </c>
    </row>
    <row r="300" spans="1:33">
      <c r="A300" s="5" t="s">
        <v>629</v>
      </c>
      <c r="B300" s="5" t="s">
        <v>630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164456616.48</v>
      </c>
      <c r="O300" s="6">
        <v>379424074.76</v>
      </c>
      <c r="P300" s="6">
        <v>2007443091.83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154309955.16</v>
      </c>
      <c r="X300" s="6">
        <v>462172459.09</v>
      </c>
      <c r="Y300" s="9">
        <f t="shared" ref="Y300:Y358" si="24">C300+D300+E300+F300+G300+H300+I300+J300+K300+L300+M300+O300</f>
        <v>2277968126.78</v>
      </c>
      <c r="Z300" s="9">
        <f t="shared" ref="Z300:Z358" si="25">P300+Q300+R300+S300+T300+U300+V300+W300+X300</f>
        <v>2623925506.08</v>
      </c>
      <c r="AA300" s="9">
        <f t="shared" si="20"/>
        <v>-345957379.3</v>
      </c>
      <c r="AB300" s="10">
        <f>C300/(1+0.13)/VLOOKUP(A300,[1]选股结果!$A$2:$AX$3002,3,FALSE)</f>
        <v>0.918876942244226</v>
      </c>
      <c r="AC300" s="10">
        <f>(P300/(1+0.1)+W300)/(VLOOKUP(A300,[1]选股结果!$A$2:$AX$3002,7,FALSE)+VLOOKUP(A300,[1]选股结果!$A$2:$AX$3002,15,FALSE)+VLOOKUP(A300,[1]选股结果!$A$2:$AX$3002,16,FALSE)+VLOOKUP(A300,[1]选股结果!$A$2:$AX$3002,17,FALSE)+VLOOKUP(A300,[1]选股结果!$A$2:$AX$3002,18,FALSE))</f>
        <v>1.17573758532879</v>
      </c>
      <c r="AD300" s="13"/>
      <c r="AE300" s="10">
        <f>AA300/VLOOKUP(A300,[1]选股结果!$A$2:$AX$3002,35,FALSE)</f>
        <v>-4.20047535001259</v>
      </c>
      <c r="AF300" s="9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P300/(1+0.13)+W300)</f>
        <v>-247389921.163983</v>
      </c>
      <c r="AG300" s="9">
        <f t="shared" si="21"/>
        <v>-98567458.1360174</v>
      </c>
    </row>
    <row r="301" spans="1:33">
      <c r="A301" s="5" t="s">
        <v>631</v>
      </c>
      <c r="B301" s="5" t="s">
        <v>632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44093499.02</v>
      </c>
      <c r="O301" s="6">
        <v>21919219.98</v>
      </c>
      <c r="P301" s="6">
        <v>73595315.96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63150580.7</v>
      </c>
      <c r="X301" s="6">
        <v>140773553.05</v>
      </c>
      <c r="Y301" s="9">
        <f t="shared" si="24"/>
        <v>1324009984.98</v>
      </c>
      <c r="Z301" s="9">
        <f t="shared" si="25"/>
        <v>277519449.71</v>
      </c>
      <c r="AA301" s="9">
        <f t="shared" si="20"/>
        <v>1046490535.27</v>
      </c>
      <c r="AB301" s="10">
        <f>C301/(1+0.13)/VLOOKUP(A301,[1]选股结果!$A$2:$AX$3002,3,FALSE)</f>
        <v>0.941960744333707</v>
      </c>
      <c r="AC301" s="10">
        <f>(P301/(1+0.1)+W301)/(VLOOKUP(A301,[1]选股结果!$A$2:$AX$3002,7,FALSE)+VLOOKUP(A301,[1]选股结果!$A$2:$AX$3002,15,FALSE)+VLOOKUP(A301,[1]选股结果!$A$2:$AX$3002,16,FALSE)+VLOOKUP(A301,[1]选股结果!$A$2:$AX$3002,17,FALSE)+VLOOKUP(A301,[1]选股结果!$A$2:$AX$3002,18,FALSE))</f>
        <v>0.250348799670542</v>
      </c>
      <c r="AD301" s="13"/>
      <c r="AE301" s="10">
        <f>AA301/VLOOKUP(A301,[1]选股结果!$A$2:$AX$3002,35,FALSE)</f>
        <v>3.10917587576473</v>
      </c>
      <c r="AF301" s="9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P301/(1+0.13)+W301)</f>
        <v>391217673.34531</v>
      </c>
      <c r="AG301" s="9">
        <f t="shared" si="21"/>
        <v>655272861.92469</v>
      </c>
    </row>
    <row r="302" spans="1:33">
      <c r="A302" s="5" t="s">
        <v>633</v>
      </c>
      <c r="B302" s="5" t="s">
        <v>634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174649634.16</v>
      </c>
      <c r="O302" s="6">
        <v>116597916.94</v>
      </c>
      <c r="P302" s="6">
        <v>2623192208.55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632172231.81</v>
      </c>
      <c r="X302" s="6">
        <v>588686674.3</v>
      </c>
      <c r="Y302" s="9">
        <f t="shared" si="24"/>
        <v>4141692864.07</v>
      </c>
      <c r="Z302" s="9">
        <f t="shared" si="25"/>
        <v>3844051114.66</v>
      </c>
      <c r="AA302" s="9">
        <f t="shared" si="20"/>
        <v>297641749.41</v>
      </c>
      <c r="AB302" s="10">
        <f>C302/(1+0.13)/VLOOKUP(A302,[1]选股结果!$A$2:$AX$3002,3,FALSE)</f>
        <v>0.721030731501808</v>
      </c>
      <c r="AC302" s="10">
        <f>(P302/(1+0.1)+W302)/(VLOOKUP(A302,[1]选股结果!$A$2:$AX$3002,7,FALSE)+VLOOKUP(A302,[1]选股结果!$A$2:$AX$3002,15,FALSE)+VLOOKUP(A302,[1]选股结果!$A$2:$AX$3002,16,FALSE)+VLOOKUP(A302,[1]选股结果!$A$2:$AX$3002,17,FALSE)+VLOOKUP(A302,[1]选股结果!$A$2:$AX$3002,18,FALSE))</f>
        <v>0.662204370770859</v>
      </c>
      <c r="AD302" s="13"/>
      <c r="AE302" s="10">
        <f>AA302/VLOOKUP(A302,[1]选股结果!$A$2:$AX$3002,35,FALSE)</f>
        <v>1.12085138773444</v>
      </c>
      <c r="AF302" s="9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P302/(1+0.13)+W302)</f>
        <v>1602251577.47496</v>
      </c>
      <c r="AG302" s="9">
        <f t="shared" si="21"/>
        <v>-1304609828.06495</v>
      </c>
    </row>
    <row r="303" spans="1:33">
      <c r="A303" s="5" t="s">
        <v>635</v>
      </c>
      <c r="B303" s="5" t="s">
        <v>636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78069408.79</v>
      </c>
      <c r="O303" s="6">
        <v>90616824.73</v>
      </c>
      <c r="P303" s="6">
        <v>3128756687.91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209591628.94</v>
      </c>
      <c r="X303" s="6">
        <v>224354017.28</v>
      </c>
      <c r="Y303" s="9">
        <f t="shared" si="24"/>
        <v>3726171501.08</v>
      </c>
      <c r="Z303" s="9">
        <f t="shared" si="25"/>
        <v>3562702334.13</v>
      </c>
      <c r="AA303" s="9">
        <f t="shared" si="20"/>
        <v>163469166.95</v>
      </c>
      <c r="AB303" s="10">
        <f>C303/(1+0.13)/VLOOKUP(A303,[1]选股结果!$A$2:$AX$3002,3,FALSE)</f>
        <v>1.00214968571556</v>
      </c>
      <c r="AC303" s="10">
        <f>(P303/(1+0.1)+W303)/(VLOOKUP(A303,[1]选股结果!$A$2:$AX$3002,7,FALSE)+VLOOKUP(A303,[1]选股结果!$A$2:$AX$3002,15,FALSE)+VLOOKUP(A303,[1]选股结果!$A$2:$AX$3002,16,FALSE)+VLOOKUP(A303,[1]选股结果!$A$2:$AX$3002,17,FALSE)+VLOOKUP(A303,[1]选股结果!$A$2:$AX$3002,18,FALSE))</f>
        <v>0.985646041475405</v>
      </c>
      <c r="AD303" s="13"/>
      <c r="AE303" s="10">
        <f>AA303/VLOOKUP(A303,[1]选股结果!$A$2:$AX$3002,35,FALSE)</f>
        <v>2.29710435350933</v>
      </c>
      <c r="AF303" s="9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P303/(1+0.13)+W303)</f>
        <v>119987195.811061</v>
      </c>
      <c r="AG303" s="9">
        <f t="shared" si="21"/>
        <v>43481971.1389386</v>
      </c>
    </row>
    <row r="304" spans="1:33">
      <c r="A304" s="5" t="s">
        <v>637</v>
      </c>
      <c r="B304" s="5" t="s">
        <v>638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399600980.14</v>
      </c>
      <c r="O304" s="6">
        <v>1686465339.3</v>
      </c>
      <c r="P304" s="6">
        <v>3415925616.99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570287296.41</v>
      </c>
      <c r="X304" s="6">
        <v>1232099684.3</v>
      </c>
      <c r="Y304" s="9">
        <f t="shared" si="24"/>
        <v>8263654008.74</v>
      </c>
      <c r="Z304" s="9">
        <f t="shared" si="25"/>
        <v>5218312597.7</v>
      </c>
      <c r="AA304" s="9">
        <f t="shared" si="20"/>
        <v>3045341411.04</v>
      </c>
      <c r="AB304" s="10">
        <f>C304/(1+0.13)/VLOOKUP(A304,[1]选股结果!$A$2:$AX$3002,3,FALSE)</f>
        <v>1.19397864853647</v>
      </c>
      <c r="AC304" s="10">
        <f>(P304/(1+0.1)+W304)/(VLOOKUP(A304,[1]选股结果!$A$2:$AX$3002,7,FALSE)+VLOOKUP(A304,[1]选股结果!$A$2:$AX$3002,15,FALSE)+VLOOKUP(A304,[1]选股结果!$A$2:$AX$3002,16,FALSE)+VLOOKUP(A304,[1]选股结果!$A$2:$AX$3002,17,FALSE)+VLOOKUP(A304,[1]选股结果!$A$2:$AX$3002,18,FALSE))</f>
        <v>0.797728579505008</v>
      </c>
      <c r="AD304" s="13"/>
      <c r="AE304" s="10">
        <f>AA304/VLOOKUP(A304,[1]选股结果!$A$2:$AX$3002,35,FALSE)</f>
        <v>10.0371109775058</v>
      </c>
      <c r="AF304" s="9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P304/(1+0.13)+W304)</f>
        <v>1014444915.84504</v>
      </c>
      <c r="AG304" s="9">
        <f t="shared" si="21"/>
        <v>2030896495.19496</v>
      </c>
    </row>
    <row r="305" spans="1:33">
      <c r="A305" s="5" t="s">
        <v>639</v>
      </c>
      <c r="B305" s="5" t="s">
        <v>640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331186970.84</v>
      </c>
      <c r="O305" s="6">
        <v>80930497.56</v>
      </c>
      <c r="P305" s="6">
        <v>7806720083.5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1204215950.32</v>
      </c>
      <c r="X305" s="6">
        <v>650790357.2</v>
      </c>
      <c r="Y305" s="9">
        <f t="shared" si="24"/>
        <v>11050893058.38</v>
      </c>
      <c r="Z305" s="9">
        <f t="shared" si="25"/>
        <v>9661726391.02</v>
      </c>
      <c r="AA305" s="9">
        <f t="shared" si="20"/>
        <v>1389166667.36</v>
      </c>
      <c r="AB305" s="10">
        <f>C305/(1+0.13)/VLOOKUP(A305,[1]选股结果!$A$2:$AX$3002,3,FALSE)</f>
        <v>1.03965112963197</v>
      </c>
      <c r="AC305" s="10">
        <f>(P305/(1+0.1)+W305)/(VLOOKUP(A305,[1]选股结果!$A$2:$AX$3002,7,FALSE)+VLOOKUP(A305,[1]选股结果!$A$2:$AX$3002,15,FALSE)+VLOOKUP(A305,[1]选股结果!$A$2:$AX$3002,16,FALSE)+VLOOKUP(A305,[1]选股结果!$A$2:$AX$3002,17,FALSE)+VLOOKUP(A305,[1]选股结果!$A$2:$AX$3002,18,FALSE))</f>
        <v>0.895478478657408</v>
      </c>
      <c r="AD305" s="13"/>
      <c r="AE305" s="10">
        <f>AA305/VLOOKUP(A305,[1]选股结果!$A$2:$AX$3002,35,FALSE)</f>
        <v>-17.1409093426744</v>
      </c>
      <c r="AF305" s="9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P305/(1+0.13)+W305)</f>
        <v>1157348274.51469</v>
      </c>
      <c r="AG305" s="9">
        <f t="shared" si="21"/>
        <v>231818392.84531</v>
      </c>
    </row>
    <row r="306" spans="1:33">
      <c r="A306" s="5" t="s">
        <v>641</v>
      </c>
      <c r="B306" s="5" t="s">
        <v>642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2215055970.8</v>
      </c>
      <c r="O306" s="6">
        <v>149425573.6</v>
      </c>
      <c r="P306" s="6">
        <v>35777429779.8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1636542380.28</v>
      </c>
      <c r="X306" s="6">
        <v>273369870.48</v>
      </c>
      <c r="Y306" s="9">
        <f t="shared" si="24"/>
        <v>41376053060.71</v>
      </c>
      <c r="Z306" s="9">
        <f t="shared" si="25"/>
        <v>37687342030.56</v>
      </c>
      <c r="AA306" s="9">
        <f t="shared" si="20"/>
        <v>3688711030.14999</v>
      </c>
      <c r="AB306" s="10">
        <f>C306/(1+0.13)/VLOOKUP(A306,[1]选股结果!$A$2:$AX$3002,3,FALSE)</f>
        <v>0.593932688581056</v>
      </c>
      <c r="AC306" s="10">
        <f>(P306/(1+0.1)+W306)/(VLOOKUP(A306,[1]选股结果!$A$2:$AX$3002,7,FALSE)+VLOOKUP(A306,[1]选股结果!$A$2:$AX$3002,15,FALSE)+VLOOKUP(A306,[1]选股结果!$A$2:$AX$3002,16,FALSE)+VLOOKUP(A306,[1]选股结果!$A$2:$AX$3002,17,FALSE)+VLOOKUP(A306,[1]选股结果!$A$2:$AX$3002,18,FALSE))</f>
        <v>0.611800053293365</v>
      </c>
      <c r="AD306" s="13"/>
      <c r="AE306" s="10">
        <f>AA306/VLOOKUP(A306,[1]选股结果!$A$2:$AX$3002,35,FALSE)</f>
        <v>0.981773326324204</v>
      </c>
      <c r="AF306" s="9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P306/(1+0.13)+W306)</f>
        <v>22539667458.2511</v>
      </c>
      <c r="AG306" s="9">
        <f t="shared" si="21"/>
        <v>-18850956428.1012</v>
      </c>
    </row>
    <row r="307" spans="1:33">
      <c r="A307" s="5" t="s">
        <v>643</v>
      </c>
      <c r="B307" s="5" t="s">
        <v>644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45070847.14</v>
      </c>
      <c r="O307" s="6">
        <v>27654001.1</v>
      </c>
      <c r="P307" s="6">
        <v>67036937.1</v>
      </c>
      <c r="Q307" s="6">
        <v>0</v>
      </c>
      <c r="R307" s="6">
        <v>0</v>
      </c>
      <c r="S307" s="6">
        <v>0</v>
      </c>
      <c r="T307" s="6">
        <v>0</v>
      </c>
      <c r="U307" s="6">
        <v>1193.28</v>
      </c>
      <c r="V307" s="6">
        <v>0</v>
      </c>
      <c r="W307" s="6">
        <v>57888982.83</v>
      </c>
      <c r="X307" s="6">
        <v>17396407.76</v>
      </c>
      <c r="Y307" s="9">
        <f t="shared" si="24"/>
        <v>458318255.86</v>
      </c>
      <c r="Z307" s="9">
        <f t="shared" si="25"/>
        <v>142323520.97</v>
      </c>
      <c r="AA307" s="9">
        <f t="shared" si="20"/>
        <v>315994734.89</v>
      </c>
      <c r="AB307" s="10">
        <f>C307/(1+0.13)/VLOOKUP(A307,[1]选股结果!$A$2:$AX$3002,3,FALSE)</f>
        <v>0.87265677487009</v>
      </c>
      <c r="AC307" s="10">
        <f>(P307/(1+0.1)+W307)/(VLOOKUP(A307,[1]选股结果!$A$2:$AX$3002,7,FALSE)+VLOOKUP(A307,[1]选股结果!$A$2:$AX$3002,15,FALSE)+VLOOKUP(A307,[1]选股结果!$A$2:$AX$3002,16,FALSE)+VLOOKUP(A307,[1]选股结果!$A$2:$AX$3002,17,FALSE)+VLOOKUP(A307,[1]选股结果!$A$2:$AX$3002,18,FALSE))</f>
        <v>0.377575184661732</v>
      </c>
      <c r="AD307" s="13"/>
      <c r="AE307" s="10">
        <f>AA307/VLOOKUP(A307,[1]选股结果!$A$2:$AX$3002,35,FALSE)</f>
        <v>2.06215913550165</v>
      </c>
      <c r="AF307" s="9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P307/(1+0.13)+W307)</f>
        <v>197509447.892655</v>
      </c>
      <c r="AG307" s="9">
        <f t="shared" si="21"/>
        <v>118485286.997345</v>
      </c>
    </row>
    <row r="308" spans="1:33">
      <c r="A308" s="5" t="s">
        <v>645</v>
      </c>
      <c r="B308" s="5" t="s">
        <v>646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74498051.18</v>
      </c>
      <c r="O308" s="6">
        <v>40960861.31</v>
      </c>
      <c r="P308" s="6">
        <v>156023932.76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113299853.8</v>
      </c>
      <c r="X308" s="6">
        <v>767249651.83</v>
      </c>
      <c r="Y308" s="9">
        <f t="shared" si="24"/>
        <v>1157570001.91</v>
      </c>
      <c r="Z308" s="9">
        <f t="shared" si="25"/>
        <v>1036573438.39</v>
      </c>
      <c r="AA308" s="9">
        <f t="shared" si="20"/>
        <v>120996563.52</v>
      </c>
      <c r="AB308" s="10">
        <f>C308/(1+0.13)/VLOOKUP(A308,[1]选股结果!$A$2:$AX$3002,3,FALSE)</f>
        <v>0.912000975186886</v>
      </c>
      <c r="AC308" s="10">
        <f>(P308/(1+0.1)+W308)/(VLOOKUP(A308,[1]选股结果!$A$2:$AX$3002,7,FALSE)+VLOOKUP(A308,[1]选股结果!$A$2:$AX$3002,15,FALSE)+VLOOKUP(A308,[1]选股结果!$A$2:$AX$3002,16,FALSE)+VLOOKUP(A308,[1]选股结果!$A$2:$AX$3002,17,FALSE)+VLOOKUP(A308,[1]选股结果!$A$2:$AX$3002,18,FALSE))</f>
        <v>0.252354597721497</v>
      </c>
      <c r="AD308" s="13"/>
      <c r="AE308" s="10">
        <f>AA308/VLOOKUP(A308,[1]选股结果!$A$2:$AX$3002,35,FALSE)</f>
        <v>49.8554653214199</v>
      </c>
      <c r="AF308" s="9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P308/(1+0.13)+W308)</f>
        <v>759662700.041239</v>
      </c>
      <c r="AG308" s="9">
        <f t="shared" si="21"/>
        <v>-638666136.521239</v>
      </c>
    </row>
    <row r="309" spans="1:33">
      <c r="A309" s="5" t="s">
        <v>647</v>
      </c>
      <c r="B309" s="5" t="s">
        <v>648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526697702.91</v>
      </c>
      <c r="O309" s="6">
        <v>140877490.9</v>
      </c>
      <c r="P309" s="6">
        <v>6618915323.31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798825752.25</v>
      </c>
      <c r="X309" s="6">
        <v>411355337.21</v>
      </c>
      <c r="Y309" s="9">
        <f t="shared" si="24"/>
        <v>8696100825.47</v>
      </c>
      <c r="Z309" s="9">
        <f t="shared" si="25"/>
        <v>7829096412.77</v>
      </c>
      <c r="AA309" s="9">
        <f t="shared" si="20"/>
        <v>867004412.699999</v>
      </c>
      <c r="AB309" s="10">
        <f>C309/(1+0.13)/VLOOKUP(A309,[1]选股结果!$A$2:$AX$3002,3,FALSE)</f>
        <v>0.787110275687248</v>
      </c>
      <c r="AC309" s="10">
        <f>(P309/(1+0.1)+W309)/(VLOOKUP(A309,[1]选股结果!$A$2:$AX$3002,7,FALSE)+VLOOKUP(A309,[1]选股结果!$A$2:$AX$3002,15,FALSE)+VLOOKUP(A309,[1]选股结果!$A$2:$AX$3002,16,FALSE)+VLOOKUP(A309,[1]选股结果!$A$2:$AX$3002,17,FALSE)+VLOOKUP(A309,[1]选股结果!$A$2:$AX$3002,18,FALSE))</f>
        <v>0.814767014669616</v>
      </c>
      <c r="AD309" s="13"/>
      <c r="AE309" s="10">
        <f>AA309/VLOOKUP(A309,[1]选股结果!$A$2:$AX$3002,35,FALSE)</f>
        <v>-8.10894130407033</v>
      </c>
      <c r="AF309" s="9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P309/(1+0.13)+W309)</f>
        <v>1709335113.79009</v>
      </c>
      <c r="AG309" s="9">
        <f t="shared" si="21"/>
        <v>-842330701.090088</v>
      </c>
    </row>
    <row r="310" spans="1:33">
      <c r="A310" s="5" t="s">
        <v>649</v>
      </c>
      <c r="B310" s="5" t="s">
        <v>650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274524812.59</v>
      </c>
      <c r="O310" s="6">
        <v>1158497513.95</v>
      </c>
      <c r="P310" s="6">
        <v>14209174660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3886161539.85</v>
      </c>
      <c r="X310" s="6">
        <v>2592672018.43</v>
      </c>
      <c r="Y310" s="9">
        <f t="shared" si="24"/>
        <v>6875428743.59</v>
      </c>
      <c r="Z310" s="9">
        <f t="shared" si="25"/>
        <v>20688008218.28</v>
      </c>
      <c r="AA310" s="9">
        <f t="shared" si="20"/>
        <v>-13812579474.69</v>
      </c>
      <c r="AB310" s="10">
        <f>C310/(1+0.13)/VLOOKUP(A310,[1]选股结果!$A$2:$AX$3002,3,FALSE)</f>
        <v>0.218937868454436</v>
      </c>
      <c r="AC310" s="10">
        <f>(P310/(1+0.1)+W310)/(VLOOKUP(A310,[1]选股结果!$A$2:$AX$3002,7,FALSE)+VLOOKUP(A310,[1]选股结果!$A$2:$AX$3002,15,FALSE)+VLOOKUP(A310,[1]选股结果!$A$2:$AX$3002,16,FALSE)+VLOOKUP(A310,[1]选股结果!$A$2:$AX$3002,17,FALSE)+VLOOKUP(A310,[1]选股结果!$A$2:$AX$3002,18,FALSE))</f>
        <v>0.749079232137478</v>
      </c>
      <c r="AD310" s="13"/>
      <c r="AE310" s="10">
        <f>AA310/VLOOKUP(A310,[1]选股结果!$A$2:$AX$3002,35,FALSE)</f>
        <v>-24.7521511255087</v>
      </c>
      <c r="AF310" s="9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P310/(1+0.13)+W310)</f>
        <v>5971678301.42247</v>
      </c>
      <c r="AG310" s="9">
        <f t="shared" si="21"/>
        <v>-19784257776.1125</v>
      </c>
    </row>
    <row r="311" spans="1:33">
      <c r="A311" s="5" t="s">
        <v>651</v>
      </c>
      <c r="B311" s="5" t="s">
        <v>652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38233154.69</v>
      </c>
      <c r="O311" s="6">
        <v>34348829.92</v>
      </c>
      <c r="P311" s="6">
        <v>706453252.56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138391964.41</v>
      </c>
      <c r="X311" s="6">
        <v>42904426.01</v>
      </c>
      <c r="Y311" s="9">
        <f t="shared" si="24"/>
        <v>817241768.48</v>
      </c>
      <c r="Z311" s="9">
        <f t="shared" si="25"/>
        <v>887749642.98</v>
      </c>
      <c r="AA311" s="9">
        <f t="shared" si="20"/>
        <v>-70507874.5</v>
      </c>
      <c r="AB311" s="10">
        <f>C311/(1+0.13)/VLOOKUP(A311,[1]选股结果!$A$2:$AX$3002,3,FALSE)</f>
        <v>0.641447054158054</v>
      </c>
      <c r="AC311" s="10">
        <f>(P311/(1+0.1)+W311)/(VLOOKUP(A311,[1]选股结果!$A$2:$AX$3002,7,FALSE)+VLOOKUP(A311,[1]选股结果!$A$2:$AX$3002,15,FALSE)+VLOOKUP(A311,[1]选股结果!$A$2:$AX$3002,16,FALSE)+VLOOKUP(A311,[1]选股结果!$A$2:$AX$3002,17,FALSE)+VLOOKUP(A311,[1]选股结果!$A$2:$AX$3002,18,FALSE))</f>
        <v>0.717797482975616</v>
      </c>
      <c r="AD311" s="13"/>
      <c r="AE311" s="10">
        <f>AA311/VLOOKUP(A311,[1]选股结果!$A$2:$AX$3002,35,FALSE)</f>
        <v>-1.62350756571323</v>
      </c>
      <c r="AF311" s="9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P311/(1+0.13)+W311)</f>
        <v>323952450.457876</v>
      </c>
      <c r="AG311" s="9">
        <f t="shared" si="21"/>
        <v>-394460324.957876</v>
      </c>
    </row>
    <row r="312" spans="1:33">
      <c r="A312" s="5" t="s">
        <v>653</v>
      </c>
      <c r="B312" s="5" t="s">
        <v>654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1955141772.3</v>
      </c>
      <c r="O312" s="6">
        <v>465569817.78</v>
      </c>
      <c r="P312" s="6">
        <v>34145034713.51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1626830075.61</v>
      </c>
      <c r="X312" s="6">
        <v>357822809.04</v>
      </c>
      <c r="Y312" s="9">
        <f t="shared" si="24"/>
        <v>38845520709.25</v>
      </c>
      <c r="Z312" s="9">
        <f t="shared" si="25"/>
        <v>36129687598.16</v>
      </c>
      <c r="AA312" s="9">
        <f t="shared" si="20"/>
        <v>2715833111.09</v>
      </c>
      <c r="AB312" s="10">
        <f>C312/(1+0.13)/VLOOKUP(A312,[1]选股结果!$A$2:$AX$3002,3,FALSE)</f>
        <v>0.807779346871375</v>
      </c>
      <c r="AC312" s="10">
        <f>(P312/(1+0.1)+W312)/(VLOOKUP(A312,[1]选股结果!$A$2:$AX$3002,7,FALSE)+VLOOKUP(A312,[1]选股结果!$A$2:$AX$3002,15,FALSE)+VLOOKUP(A312,[1]选股结果!$A$2:$AX$3002,16,FALSE)+VLOOKUP(A312,[1]选股结果!$A$2:$AX$3002,17,FALSE)+VLOOKUP(A312,[1]选股结果!$A$2:$AX$3002,18,FALSE))</f>
        <v>0.835956177872797</v>
      </c>
      <c r="AD312" s="13"/>
      <c r="AE312" s="10">
        <f>AA312/VLOOKUP(A312,[1]选股结果!$A$2:$AX$3002,35,FALSE)</f>
        <v>1.35222272587784</v>
      </c>
      <c r="AF312" s="9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P312/(1+0.13)+W312)</f>
        <v>7234654255.42761</v>
      </c>
      <c r="AG312" s="9">
        <f t="shared" si="21"/>
        <v>-4518821144.33761</v>
      </c>
    </row>
    <row r="313" spans="1:33">
      <c r="A313" s="5" t="s">
        <v>655</v>
      </c>
      <c r="B313" s="5" t="s">
        <v>656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134961531.85</v>
      </c>
      <c r="O313" s="6">
        <v>365387841.65</v>
      </c>
      <c r="P313" s="6">
        <v>643777009.82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937989620.97</v>
      </c>
      <c r="X313" s="6">
        <v>422734602.65</v>
      </c>
      <c r="Y313" s="9">
        <f t="shared" si="24"/>
        <v>1786124933.34</v>
      </c>
      <c r="Z313" s="9">
        <f t="shared" si="25"/>
        <v>2004501233.44</v>
      </c>
      <c r="AA313" s="9">
        <f t="shared" si="20"/>
        <v>-218376300.1</v>
      </c>
      <c r="AB313" s="10">
        <f>C313/(1+0.13)/VLOOKUP(A313,[1]选股结果!$A$2:$AX$3002,3,FALSE)</f>
        <v>0.754759023778856</v>
      </c>
      <c r="AC313" s="10">
        <f>(P313/(1+0.1)+W313)/(VLOOKUP(A313,[1]选股结果!$A$2:$AX$3002,7,FALSE)+VLOOKUP(A313,[1]选股结果!$A$2:$AX$3002,15,FALSE)+VLOOKUP(A313,[1]选股结果!$A$2:$AX$3002,16,FALSE)+VLOOKUP(A313,[1]选股结果!$A$2:$AX$3002,17,FALSE)+VLOOKUP(A313,[1]选股结果!$A$2:$AX$3002,18,FALSE))</f>
        <v>1.09449002830259</v>
      </c>
      <c r="AD313" s="13"/>
      <c r="AE313" s="10">
        <f>AA313/VLOOKUP(A313,[1]选股结果!$A$2:$AX$3002,35,FALSE)</f>
        <v>-1.0827344433124</v>
      </c>
      <c r="AF313" s="9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P313/(1+0.13)+W313)</f>
        <v>-115967538.562301</v>
      </c>
      <c r="AG313" s="9">
        <f t="shared" si="21"/>
        <v>-102408761.537699</v>
      </c>
    </row>
    <row r="314" spans="1:33">
      <c r="A314" s="5" t="s">
        <v>657</v>
      </c>
      <c r="B314" s="5" t="s">
        <v>658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26441841.82</v>
      </c>
      <c r="O314" s="6">
        <v>12730375.05</v>
      </c>
      <c r="P314" s="6">
        <v>2068440022.38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180484978.94</v>
      </c>
      <c r="X314" s="6">
        <v>39606264.59</v>
      </c>
      <c r="Y314" s="9">
        <f t="shared" si="24"/>
        <v>2371673987.73</v>
      </c>
      <c r="Z314" s="9">
        <f t="shared" si="25"/>
        <v>2288531265.91</v>
      </c>
      <c r="AA314" s="9">
        <f t="shared" si="20"/>
        <v>83142721.8199997</v>
      </c>
      <c r="AB314" s="10">
        <f>C314/(1+0.13)/VLOOKUP(A314,[1]选股结果!$A$2:$AX$3002,3,FALSE)</f>
        <v>0.881473896049724</v>
      </c>
      <c r="AC314" s="10">
        <f>(P314/(1+0.1)+W314)/(VLOOKUP(A314,[1]选股结果!$A$2:$AX$3002,7,FALSE)+VLOOKUP(A314,[1]选股结果!$A$2:$AX$3002,15,FALSE)+VLOOKUP(A314,[1]选股结果!$A$2:$AX$3002,16,FALSE)+VLOOKUP(A314,[1]选股结果!$A$2:$AX$3002,17,FALSE)+VLOOKUP(A314,[1]选股结果!$A$2:$AX$3002,18,FALSE))</f>
        <v>0.907983249552893</v>
      </c>
      <c r="AD314" s="13"/>
      <c r="AE314" s="10">
        <f>AA314/VLOOKUP(A314,[1]选股结果!$A$2:$AX$3002,35,FALSE)</f>
        <v>1.75704926745033</v>
      </c>
      <c r="AF314" s="9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P314/(1+0.13)+W314)</f>
        <v>258776132.228495</v>
      </c>
      <c r="AG314" s="9">
        <f t="shared" si="21"/>
        <v>-175633410.408495</v>
      </c>
    </row>
    <row r="315" spans="1:33">
      <c r="A315" s="5" t="s">
        <v>659</v>
      </c>
      <c r="B315" s="5" t="s">
        <v>660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>
        <v>0</v>
      </c>
      <c r="L315" s="6">
        <v>0</v>
      </c>
      <c r="M315" s="6">
        <v>0</v>
      </c>
      <c r="N315" s="6">
        <v>839462466.29</v>
      </c>
      <c r="O315" s="6">
        <v>172156917.23</v>
      </c>
      <c r="P315" s="6">
        <v>3785997408.28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1137421185.32</v>
      </c>
      <c r="X315" s="6">
        <v>738725975.14</v>
      </c>
      <c r="Y315" s="9">
        <f t="shared" si="24"/>
        <v>10904795476.44</v>
      </c>
      <c r="Z315" s="9">
        <f t="shared" si="25"/>
        <v>5662144568.74</v>
      </c>
      <c r="AA315" s="9">
        <f t="shared" si="20"/>
        <v>5242650907.7</v>
      </c>
      <c r="AB315" s="10">
        <f>C315/(1+0.13)/VLOOKUP(A315,[1]选股结果!$A$2:$AX$3002,3,FALSE)</f>
        <v>0.96317333447011</v>
      </c>
      <c r="AC315" s="10">
        <f>(P315/(1+0.1)+W315)/(VLOOKUP(A315,[1]选股结果!$A$2:$AX$3002,7,FALSE)+VLOOKUP(A315,[1]选股结果!$A$2:$AX$3002,15,FALSE)+VLOOKUP(A315,[1]选股结果!$A$2:$AX$3002,16,FALSE)+VLOOKUP(A315,[1]选股结果!$A$2:$AX$3002,17,FALSE)+VLOOKUP(A315,[1]选股结果!$A$2:$AX$3002,18,FALSE))</f>
        <v>0.702830538235452</v>
      </c>
      <c r="AD315" s="13"/>
      <c r="AE315" s="10">
        <f>AA315/VLOOKUP(A315,[1]选股结果!$A$2:$AX$3002,35,FALSE)</f>
        <v>3.01756185889646</v>
      </c>
      <c r="AF315" s="9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P315/(1+0.13)+W315)</f>
        <v>2027559861.95142</v>
      </c>
      <c r="AG315" s="9">
        <f t="shared" si="21"/>
        <v>3215091045.74858</v>
      </c>
    </row>
    <row r="316" spans="1:33">
      <c r="A316" s="5" t="s">
        <v>661</v>
      </c>
      <c r="B316" s="5" t="s">
        <v>662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891898894.94</v>
      </c>
      <c r="O316" s="6">
        <v>478696195.1</v>
      </c>
      <c r="P316" s="6">
        <v>11728180276.57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1294055692.39</v>
      </c>
      <c r="X316" s="6">
        <v>553327302.04</v>
      </c>
      <c r="Y316" s="9">
        <f t="shared" si="24"/>
        <v>16156393491.56</v>
      </c>
      <c r="Z316" s="9">
        <f t="shared" si="25"/>
        <v>13575563271</v>
      </c>
      <c r="AA316" s="9">
        <f t="shared" si="20"/>
        <v>2580830220.56</v>
      </c>
      <c r="AB316" s="10">
        <f>C316/(1+0.13)/VLOOKUP(A316,[1]选股结果!$A$2:$AX$3002,3,FALSE)</f>
        <v>0.871339256467901</v>
      </c>
      <c r="AC316" s="10">
        <f>(P316/(1+0.1)+W316)/(VLOOKUP(A316,[1]选股结果!$A$2:$AX$3002,7,FALSE)+VLOOKUP(A316,[1]选股结果!$A$2:$AX$3002,15,FALSE)+VLOOKUP(A316,[1]选股结果!$A$2:$AX$3002,16,FALSE)+VLOOKUP(A316,[1]选股结果!$A$2:$AX$3002,17,FALSE)+VLOOKUP(A316,[1]选股结果!$A$2:$AX$3002,18,FALSE))</f>
        <v>0.924145141626263</v>
      </c>
      <c r="AD316" s="13"/>
      <c r="AE316" s="10">
        <f>AA316/VLOOKUP(A316,[1]选股结果!$A$2:$AX$3002,35,FALSE)</f>
        <v>0.944673945243954</v>
      </c>
      <c r="AF316" s="9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P316/(1+0.13)+W316)</f>
        <v>1264426313.14548</v>
      </c>
      <c r="AG316" s="9">
        <f t="shared" si="21"/>
        <v>1316403907.41452</v>
      </c>
    </row>
    <row r="317" spans="1:33">
      <c r="A317" s="5" t="s">
        <v>663</v>
      </c>
      <c r="B317" s="5" t="s">
        <v>664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111501719.36</v>
      </c>
      <c r="O317" s="6">
        <v>46682576.63</v>
      </c>
      <c r="P317" s="6">
        <v>987935813.72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92753549.75</v>
      </c>
      <c r="X317" s="6">
        <v>588724292.85</v>
      </c>
      <c r="Y317" s="9">
        <f t="shared" si="24"/>
        <v>1805515657.77</v>
      </c>
      <c r="Z317" s="9">
        <f t="shared" si="25"/>
        <v>1669413656.32</v>
      </c>
      <c r="AA317" s="9">
        <f t="shared" si="20"/>
        <v>136102001.45</v>
      </c>
      <c r="AB317" s="10">
        <f>C317/(1+0.13)/VLOOKUP(A317,[1]选股结果!$A$2:$AX$3002,3,FALSE)</f>
        <v>0.918872443968148</v>
      </c>
      <c r="AC317" s="10">
        <f>(P317/(1+0.1)+W317)/(VLOOKUP(A317,[1]选股结果!$A$2:$AX$3002,7,FALSE)+VLOOKUP(A317,[1]选股结果!$A$2:$AX$3002,15,FALSE)+VLOOKUP(A317,[1]选股结果!$A$2:$AX$3002,16,FALSE)+VLOOKUP(A317,[1]选股结果!$A$2:$AX$3002,17,FALSE)+VLOOKUP(A317,[1]选股结果!$A$2:$AX$3002,18,FALSE))</f>
        <v>0.615814566711252</v>
      </c>
      <c r="AD317" s="13"/>
      <c r="AE317" s="10">
        <f>AA317/VLOOKUP(A317,[1]选股结果!$A$2:$AX$3002,35,FALSE)</f>
        <v>2.48426070220464</v>
      </c>
      <c r="AF317" s="9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P317/(1+0.13)+W317)</f>
        <v>642017924.241858</v>
      </c>
      <c r="AG317" s="9">
        <f t="shared" si="21"/>
        <v>-505915922.791858</v>
      </c>
    </row>
    <row r="318" spans="1:33">
      <c r="A318" s="5" t="s">
        <v>665</v>
      </c>
      <c r="B318" s="5" t="s">
        <v>666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1043711517.39</v>
      </c>
      <c r="O318" s="6">
        <v>483612315.42</v>
      </c>
      <c r="P318" s="6">
        <v>7803670989.55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614002069.75</v>
      </c>
      <c r="X318" s="6">
        <v>562704092.03</v>
      </c>
      <c r="Y318" s="9">
        <f t="shared" si="24"/>
        <v>10543083514.96</v>
      </c>
      <c r="Z318" s="9">
        <f t="shared" si="25"/>
        <v>8980377151.33</v>
      </c>
      <c r="AA318" s="9">
        <f t="shared" si="20"/>
        <v>1562706363.63</v>
      </c>
      <c r="AB318" s="10">
        <f>C318/(1+0.13)/VLOOKUP(A318,[1]选股结果!$A$2:$AX$3002,3,FALSE)</f>
        <v>0.924001520916512</v>
      </c>
      <c r="AC318" s="10">
        <f>(P318/(1+0.1)+W318)/(VLOOKUP(A318,[1]选股结果!$A$2:$AX$3002,7,FALSE)+VLOOKUP(A318,[1]选股结果!$A$2:$AX$3002,15,FALSE)+VLOOKUP(A318,[1]选股结果!$A$2:$AX$3002,16,FALSE)+VLOOKUP(A318,[1]选股结果!$A$2:$AX$3002,17,FALSE)+VLOOKUP(A318,[1]选股结果!$A$2:$AX$3002,18,FALSE))</f>
        <v>0.990621372954952</v>
      </c>
      <c r="AD318" s="13"/>
      <c r="AE318" s="10">
        <f>AA318/VLOOKUP(A318,[1]选股结果!$A$2:$AX$3002,35,FALSE)</f>
        <v>1.03570967312464</v>
      </c>
      <c r="AF318" s="9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P318/(1+0.13)+W318)</f>
        <v>261320036.764777</v>
      </c>
      <c r="AG318" s="9">
        <f t="shared" si="21"/>
        <v>1301386326.86522</v>
      </c>
    </row>
    <row r="319" spans="1:33">
      <c r="A319" s="5" t="s">
        <v>667</v>
      </c>
      <c r="B319" s="5" t="s">
        <v>668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53894915.46</v>
      </c>
      <c r="O319" s="6">
        <v>35534557.16</v>
      </c>
      <c r="P319" s="6">
        <v>280983278.43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65620900.58</v>
      </c>
      <c r="X319" s="6">
        <v>200482855.89</v>
      </c>
      <c r="Y319" s="9">
        <f t="shared" si="24"/>
        <v>535412335.1</v>
      </c>
      <c r="Z319" s="9">
        <f t="shared" si="25"/>
        <v>547087034.9</v>
      </c>
      <c r="AA319" s="9">
        <f t="shared" si="20"/>
        <v>-11674699.8</v>
      </c>
      <c r="AB319" s="10">
        <f>C319/(1+0.13)/VLOOKUP(A319,[1]选股结果!$A$2:$AX$3002,3,FALSE)</f>
        <v>0.809576794935859</v>
      </c>
      <c r="AC319" s="10">
        <f>(P319/(1+0.1)+W319)/(VLOOKUP(A319,[1]选股结果!$A$2:$AX$3002,7,FALSE)+VLOOKUP(A319,[1]选股结果!$A$2:$AX$3002,15,FALSE)+VLOOKUP(A319,[1]选股结果!$A$2:$AX$3002,16,FALSE)+VLOOKUP(A319,[1]选股结果!$A$2:$AX$3002,17,FALSE)+VLOOKUP(A319,[1]选股结果!$A$2:$AX$3002,18,FALSE))</f>
        <v>0.640548816270978</v>
      </c>
      <c r="AD319" s="13"/>
      <c r="AE319" s="10">
        <f>AA319/VLOOKUP(A319,[1]选股结果!$A$2:$AX$3002,35,FALSE)</f>
        <v>-0.309930509626735</v>
      </c>
      <c r="AF319" s="9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P319/(1+0.13)+W319)</f>
        <v>186948148.357876</v>
      </c>
      <c r="AG319" s="9">
        <f t="shared" si="21"/>
        <v>-198622848.157876</v>
      </c>
    </row>
    <row r="320" spans="1:33">
      <c r="A320" s="5" t="s">
        <v>669</v>
      </c>
      <c r="B320" s="5" t="s">
        <v>670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226279702.99</v>
      </c>
      <c r="O320" s="6">
        <v>23996919.61</v>
      </c>
      <c r="P320" s="6">
        <v>85064522.04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184520472.82</v>
      </c>
      <c r="X320" s="6">
        <v>40232569.05</v>
      </c>
      <c r="Y320" s="9">
        <f t="shared" si="24"/>
        <v>1442995614.24</v>
      </c>
      <c r="Z320" s="9">
        <f t="shared" si="25"/>
        <v>309817563.91</v>
      </c>
      <c r="AA320" s="9">
        <f t="shared" si="20"/>
        <v>1133178050.33</v>
      </c>
      <c r="AB320" s="10">
        <f>C320/(1+0.13)/VLOOKUP(A320,[1]选股结果!$A$2:$AX$3002,3,FALSE)</f>
        <v>0.829412487431048</v>
      </c>
      <c r="AC320" s="10">
        <f>(P320/(1+0.1)+W320)/(VLOOKUP(A320,[1]选股结果!$A$2:$AX$3002,7,FALSE)+VLOOKUP(A320,[1]选股结果!$A$2:$AX$3002,15,FALSE)+VLOOKUP(A320,[1]选股结果!$A$2:$AX$3002,16,FALSE)+VLOOKUP(A320,[1]选股结果!$A$2:$AX$3002,17,FALSE)+VLOOKUP(A320,[1]选股结果!$A$2:$AX$3002,18,FALSE))</f>
        <v>0.292297612862089</v>
      </c>
      <c r="AD320" s="13"/>
      <c r="AE320" s="10">
        <f>AA320/VLOOKUP(A320,[1]选股结果!$A$2:$AX$3002,35,FALSE)</f>
        <v>3.24335588838791</v>
      </c>
      <c r="AF320" s="9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P320/(1+0.13)+W320)</f>
        <v>636041062.461504</v>
      </c>
      <c r="AG320" s="9">
        <f t="shared" si="21"/>
        <v>497136987.868495</v>
      </c>
    </row>
    <row r="321" spans="1:33">
      <c r="A321" s="5" t="s">
        <v>671</v>
      </c>
      <c r="B321" s="5" t="s">
        <v>672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1319118050.51</v>
      </c>
      <c r="O321" s="6">
        <v>587364007.96</v>
      </c>
      <c r="P321" s="6">
        <v>4297905003.9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1068855922.83</v>
      </c>
      <c r="X321" s="6">
        <v>594973683.88</v>
      </c>
      <c r="Y321" s="9">
        <f t="shared" si="24"/>
        <v>11745308930.42</v>
      </c>
      <c r="Z321" s="9">
        <f t="shared" si="25"/>
        <v>5961734610.61</v>
      </c>
      <c r="AA321" s="9">
        <f t="shared" si="20"/>
        <v>5783574319.81</v>
      </c>
      <c r="AB321" s="10">
        <f>C321/(1+0.13)/VLOOKUP(A321,[1]选股结果!$A$2:$AX$3002,3,FALSE)</f>
        <v>0.914404651718551</v>
      </c>
      <c r="AC321" s="10">
        <f>(P321/(1+0.1)+W321)/(VLOOKUP(A321,[1]选股结果!$A$2:$AX$3002,7,FALSE)+VLOOKUP(A321,[1]选股结果!$A$2:$AX$3002,15,FALSE)+VLOOKUP(A321,[1]选股结果!$A$2:$AX$3002,16,FALSE)+VLOOKUP(A321,[1]选股结果!$A$2:$AX$3002,17,FALSE)+VLOOKUP(A321,[1]选股结果!$A$2:$AX$3002,18,FALSE))</f>
        <v>0.924378468617282</v>
      </c>
      <c r="AD321" s="13"/>
      <c r="AE321" s="10">
        <f>AA321/VLOOKUP(A321,[1]选股结果!$A$2:$AX$3002,35,FALSE)</f>
        <v>1.40747427964848</v>
      </c>
      <c r="AF321" s="9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P321/(1+0.13)+W321)</f>
        <v>510810558.716283</v>
      </c>
      <c r="AG321" s="9">
        <f t="shared" si="21"/>
        <v>5272763761.09372</v>
      </c>
    </row>
    <row r="322" spans="1:33">
      <c r="A322" s="5" t="s">
        <v>673</v>
      </c>
      <c r="B322" s="5" t="s">
        <v>674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47007511.93</v>
      </c>
      <c r="O322" s="6">
        <v>131574362.99</v>
      </c>
      <c r="P322" s="6">
        <v>544741987.98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112363567.28</v>
      </c>
      <c r="X322" s="6">
        <v>740859295.01</v>
      </c>
      <c r="Y322" s="9">
        <f t="shared" si="24"/>
        <v>984989510.54</v>
      </c>
      <c r="Z322" s="9">
        <f t="shared" si="25"/>
        <v>1397964850.27</v>
      </c>
      <c r="AA322" s="9">
        <f t="shared" si="20"/>
        <v>-412975339.73</v>
      </c>
      <c r="AB322" s="10">
        <f>C322/(1+0.13)/VLOOKUP(A322,[1]选股结果!$A$2:$AX$3002,3,FALSE)</f>
        <v>0.960521935817555</v>
      </c>
      <c r="AC322" s="10">
        <f>(P322/(1+0.1)+W322)/(VLOOKUP(A322,[1]选股结果!$A$2:$AX$3002,7,FALSE)+VLOOKUP(A322,[1]选股结果!$A$2:$AX$3002,15,FALSE)+VLOOKUP(A322,[1]选股结果!$A$2:$AX$3002,16,FALSE)+VLOOKUP(A322,[1]选股结果!$A$2:$AX$3002,17,FALSE)+VLOOKUP(A322,[1]选股结果!$A$2:$AX$3002,18,FALSE))</f>
        <v>0.797673131278504</v>
      </c>
      <c r="AD322" s="13"/>
      <c r="AE322" s="10">
        <f>AA322/VLOOKUP(A322,[1]选股结果!$A$2:$AX$3002,35,FALSE)</f>
        <v>-9.01621143173795</v>
      </c>
      <c r="AF322" s="9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P322/(1+0.13)+W322)</f>
        <v>167258777.475487</v>
      </c>
      <c r="AG322" s="9">
        <f t="shared" si="21"/>
        <v>-580234117.205487</v>
      </c>
    </row>
    <row r="323" spans="1:33">
      <c r="A323" s="5" t="s">
        <v>675</v>
      </c>
      <c r="B323" s="5" t="s">
        <v>676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91284549.01</v>
      </c>
      <c r="O323" s="6">
        <v>70741118.17</v>
      </c>
      <c r="P323" s="6">
        <v>2460886070.36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315198212.6</v>
      </c>
      <c r="X323" s="6">
        <v>91302684.93</v>
      </c>
      <c r="Y323" s="9">
        <f t="shared" si="24"/>
        <v>2879619215.21</v>
      </c>
      <c r="Z323" s="9">
        <f t="shared" si="25"/>
        <v>2867386967.89</v>
      </c>
      <c r="AA323" s="9">
        <f t="shared" ref="AA323:AA386" si="26">Y323-Z323</f>
        <v>12232247.3200002</v>
      </c>
      <c r="AB323" s="10">
        <f>C323/(1+0.13)/VLOOKUP(A323,[1]选股结果!$A$2:$AX$3002,3,FALSE)</f>
        <v>0.956120502587181</v>
      </c>
      <c r="AC323" s="10">
        <f>(P323/(1+0.1)+W323)/(VLOOKUP(A323,[1]选股结果!$A$2:$AX$3002,7,FALSE)+VLOOKUP(A323,[1]选股结果!$A$2:$AX$3002,15,FALSE)+VLOOKUP(A323,[1]选股结果!$A$2:$AX$3002,16,FALSE)+VLOOKUP(A323,[1]选股结果!$A$2:$AX$3002,17,FALSE)+VLOOKUP(A323,[1]选股结果!$A$2:$AX$3002,18,FALSE))</f>
        <v>1.02927136481613</v>
      </c>
      <c r="AD323" s="13"/>
      <c r="AE323" s="10">
        <f>AA323/VLOOKUP(A323,[1]选股结果!$A$2:$AX$3002,35,FALSE)</f>
        <v>0.11711526552418</v>
      </c>
      <c r="AF323" s="9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P323/(1+0.13)+W323)</f>
        <v>-13192697.064425</v>
      </c>
      <c r="AG323" s="9">
        <f t="shared" ref="AG323:AG386" si="27">AA323-AF323</f>
        <v>25424944.3844252</v>
      </c>
    </row>
    <row r="324" spans="1:33">
      <c r="A324" s="5" t="s">
        <v>677</v>
      </c>
      <c r="B324" s="5" t="s">
        <v>678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35943338.25</v>
      </c>
      <c r="O324" s="6">
        <v>565908169.65</v>
      </c>
      <c r="P324" s="6">
        <v>622595864.85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303527823.83</v>
      </c>
      <c r="X324" s="6">
        <v>524592474.12</v>
      </c>
      <c r="Y324" s="9">
        <f t="shared" si="24"/>
        <v>1397837714.45</v>
      </c>
      <c r="Z324" s="9">
        <f t="shared" si="25"/>
        <v>1450716162.8</v>
      </c>
      <c r="AA324" s="9">
        <f t="shared" si="26"/>
        <v>-52878448.3500004</v>
      </c>
      <c r="AB324" s="10">
        <f>C324/(1+0.13)/VLOOKUP(A324,[1]选股结果!$A$2:$AX$3002,3,FALSE)</f>
        <v>0.943864683241893</v>
      </c>
      <c r="AC324" s="10">
        <f>(P324/(1+0.1)+W324)/(VLOOKUP(A324,[1]选股结果!$A$2:$AX$3002,7,FALSE)+VLOOKUP(A324,[1]选股结果!$A$2:$AX$3002,15,FALSE)+VLOOKUP(A324,[1]选股结果!$A$2:$AX$3002,16,FALSE)+VLOOKUP(A324,[1]选股结果!$A$2:$AX$3002,17,FALSE)+VLOOKUP(A324,[1]选股结果!$A$2:$AX$3002,18,FALSE))</f>
        <v>0.875837399360488</v>
      </c>
      <c r="AD324" s="13"/>
      <c r="AE324" s="10">
        <f>AA324/VLOOKUP(A324,[1]选股结果!$A$2:$AX$3002,35,FALSE)</f>
        <v>0.186618642753222</v>
      </c>
      <c r="AF324" s="9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P324/(1+0.13)+W324)</f>
        <v>138294043.127345</v>
      </c>
      <c r="AG324" s="9">
        <f t="shared" si="27"/>
        <v>-191172491.477346</v>
      </c>
    </row>
    <row r="325" spans="1:33">
      <c r="A325" s="5" t="s">
        <v>679</v>
      </c>
      <c r="B325" s="5" t="s">
        <v>680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909658196.81</v>
      </c>
      <c r="O325" s="6">
        <v>324626500.87</v>
      </c>
      <c r="P325" s="6">
        <v>3673868446.28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409853683.06</v>
      </c>
      <c r="X325" s="6">
        <v>313096255.24</v>
      </c>
      <c r="Y325" s="9">
        <f t="shared" si="24"/>
        <v>5604792699.47</v>
      </c>
      <c r="Z325" s="9">
        <f t="shared" si="25"/>
        <v>4396818384.58</v>
      </c>
      <c r="AA325" s="9">
        <f t="shared" si="26"/>
        <v>1207974314.89</v>
      </c>
      <c r="AB325" s="10">
        <f>C325/(1+0.13)/VLOOKUP(A325,[1]选股结果!$A$2:$AX$3002,3,FALSE)</f>
        <v>1.12560647498201</v>
      </c>
      <c r="AC325" s="10">
        <f>(P325/(1+0.1)+W325)/(VLOOKUP(A325,[1]选股结果!$A$2:$AX$3002,7,FALSE)+VLOOKUP(A325,[1]选股结果!$A$2:$AX$3002,15,FALSE)+VLOOKUP(A325,[1]选股结果!$A$2:$AX$3002,16,FALSE)+VLOOKUP(A325,[1]选股结果!$A$2:$AX$3002,17,FALSE)+VLOOKUP(A325,[1]选股结果!$A$2:$AX$3002,18,FALSE))</f>
        <v>0.966321383117613</v>
      </c>
      <c r="AD325" s="13"/>
      <c r="AE325" s="10">
        <f>AA325/VLOOKUP(A325,[1]选股结果!$A$2:$AX$3002,35,FALSE)</f>
        <v>12.3898610475448</v>
      </c>
      <c r="AF325" s="9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P325/(1+0.13)+W325)</f>
        <v>219356613.99292</v>
      </c>
      <c r="AG325" s="9">
        <f t="shared" si="27"/>
        <v>988617700.89708</v>
      </c>
    </row>
    <row r="326" spans="1:33">
      <c r="A326" s="5" t="s">
        <v>681</v>
      </c>
      <c r="B326" s="5" t="s">
        <v>682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4669882.19</v>
      </c>
      <c r="O326" s="6">
        <v>84464810.55</v>
      </c>
      <c r="P326" s="6">
        <v>259169193.27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112838144.7</v>
      </c>
      <c r="X326" s="6">
        <v>24586498.23</v>
      </c>
      <c r="Y326" s="9">
        <f t="shared" si="24"/>
        <v>462534397.58</v>
      </c>
      <c r="Z326" s="9">
        <f t="shared" si="25"/>
        <v>396593836.2</v>
      </c>
      <c r="AA326" s="9">
        <f t="shared" si="26"/>
        <v>65940561.3799999</v>
      </c>
      <c r="AB326" s="10">
        <f>C326/(1+0.13)/VLOOKUP(A326,[1]选股结果!$A$2:$AX$3002,3,FALSE)</f>
        <v>0.996074831867658</v>
      </c>
      <c r="AC326" s="10">
        <f>(P326/(1+0.1)+W326)/(VLOOKUP(A326,[1]选股结果!$A$2:$AX$3002,7,FALSE)+VLOOKUP(A326,[1]选股结果!$A$2:$AX$3002,15,FALSE)+VLOOKUP(A326,[1]选股结果!$A$2:$AX$3002,16,FALSE)+VLOOKUP(A326,[1]选股结果!$A$2:$AX$3002,17,FALSE)+VLOOKUP(A326,[1]选股结果!$A$2:$AX$3002,18,FALSE))</f>
        <v>0.843728700166892</v>
      </c>
      <c r="AD326" s="13"/>
      <c r="AE326" s="10">
        <f>AA326/VLOOKUP(A326,[1]选股结果!$A$2:$AX$3002,35,FALSE)</f>
        <v>-0.765635355098451</v>
      </c>
      <c r="AF326" s="9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P326/(1+0.13)+W326)</f>
        <v>70792644.649469</v>
      </c>
      <c r="AG326" s="9">
        <f t="shared" si="27"/>
        <v>-4852083.26946912</v>
      </c>
    </row>
    <row r="327" spans="1:33">
      <c r="A327" s="5" t="s">
        <v>683</v>
      </c>
      <c r="B327" s="5" t="s">
        <v>684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907913244.16</v>
      </c>
      <c r="O327" s="6">
        <v>50651342.9</v>
      </c>
      <c r="P327" s="6">
        <v>407867291.14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204797488.06</v>
      </c>
      <c r="X327" s="6">
        <v>418350746.35</v>
      </c>
      <c r="Y327" s="9">
        <f t="shared" si="24"/>
        <v>2700581506.57</v>
      </c>
      <c r="Z327" s="9">
        <f t="shared" si="25"/>
        <v>1031015525.55</v>
      </c>
      <c r="AA327" s="9">
        <f t="shared" si="26"/>
        <v>1669565981.02</v>
      </c>
      <c r="AB327" s="10">
        <f>C327/(1+0.13)/VLOOKUP(A327,[1]选股结果!$A$2:$AX$3002,3,FALSE)</f>
        <v>0.888369452840005</v>
      </c>
      <c r="AC327" s="10">
        <f>(P327/(1+0.1)+W327)/(VLOOKUP(A327,[1]选股结果!$A$2:$AX$3002,7,FALSE)+VLOOKUP(A327,[1]选股结果!$A$2:$AX$3002,15,FALSE)+VLOOKUP(A327,[1]选股结果!$A$2:$AX$3002,16,FALSE)+VLOOKUP(A327,[1]选股结果!$A$2:$AX$3002,17,FALSE)+VLOOKUP(A327,[1]选股结果!$A$2:$AX$3002,18,FALSE))</f>
        <v>0.341097994092865</v>
      </c>
      <c r="AD327" s="13"/>
      <c r="AE327" s="10">
        <f>AA327/VLOOKUP(A327,[1]选股结果!$A$2:$AX$3002,35,FALSE)</f>
        <v>2.32394461175437</v>
      </c>
      <c r="AF327" s="9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P327/(1+0.13)+W327)</f>
        <v>1121708371.26637</v>
      </c>
      <c r="AG327" s="9">
        <f t="shared" si="27"/>
        <v>547857609.753628</v>
      </c>
    </row>
    <row r="328" spans="1:33">
      <c r="A328" s="5" t="s">
        <v>685</v>
      </c>
      <c r="B328" s="5" t="s">
        <v>686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2666517775.89</v>
      </c>
      <c r="O328" s="6">
        <v>813657879.37</v>
      </c>
      <c r="P328" s="6">
        <v>31867440269.06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3658669337.93</v>
      </c>
      <c r="X328" s="6">
        <v>1664273473.03</v>
      </c>
      <c r="Y328" s="9">
        <f t="shared" si="24"/>
        <v>68801495758.73</v>
      </c>
      <c r="Z328" s="9">
        <f t="shared" si="25"/>
        <v>37190383080.02</v>
      </c>
      <c r="AA328" s="9">
        <f t="shared" si="26"/>
        <v>31611112678.71</v>
      </c>
      <c r="AB328" s="10">
        <f>C328/(1+0.13)/VLOOKUP(A328,[1]选股结果!$A$2:$AX$3002,3,FALSE)</f>
        <v>0.679065753650906</v>
      </c>
      <c r="AC328" s="10">
        <f>(P328/(1+0.1)+W328)/(VLOOKUP(A328,[1]选股结果!$A$2:$AX$3002,7,FALSE)+VLOOKUP(A328,[1]选股结果!$A$2:$AX$3002,15,FALSE)+VLOOKUP(A328,[1]选股结果!$A$2:$AX$3002,16,FALSE)+VLOOKUP(A328,[1]选股结果!$A$2:$AX$3002,17,FALSE)+VLOOKUP(A328,[1]选股结果!$A$2:$AX$3002,18,FALSE))</f>
        <v>0.379090682085919</v>
      </c>
      <c r="AD328" s="13"/>
      <c r="AE328" s="10">
        <f>AA328/VLOOKUP(A328,[1]选股结果!$A$2:$AX$3002,35,FALSE)</f>
        <v>9.46464658980985</v>
      </c>
      <c r="AF328" s="9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P328/(1+0.13)+W328)</f>
        <v>54211993817.7006</v>
      </c>
      <c r="AG328" s="9">
        <f t="shared" si="27"/>
        <v>-22600881138.9906</v>
      </c>
    </row>
    <row r="329" spans="1:33">
      <c r="A329" s="5" t="s">
        <v>687</v>
      </c>
      <c r="B329" s="5" t="s">
        <v>688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52709709.36</v>
      </c>
      <c r="O329" s="6">
        <v>131525936.15</v>
      </c>
      <c r="P329" s="6">
        <v>1916662560.3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305514922.17</v>
      </c>
      <c r="X329" s="6">
        <v>249897820.69</v>
      </c>
      <c r="Y329" s="9">
        <f t="shared" si="24"/>
        <v>2471453054.64</v>
      </c>
      <c r="Z329" s="9">
        <f t="shared" si="25"/>
        <v>2472075303.16</v>
      </c>
      <c r="AA329" s="9">
        <f t="shared" si="26"/>
        <v>-622248.519999981</v>
      </c>
      <c r="AB329" s="10">
        <f>C329/(1+0.13)/VLOOKUP(A329,[1]选股结果!$A$2:$AX$3002,3,FALSE)</f>
        <v>0.825408930216309</v>
      </c>
      <c r="AC329" s="10">
        <f>(P329/(1+0.1)+W329)/(VLOOKUP(A329,[1]选股结果!$A$2:$AX$3002,7,FALSE)+VLOOKUP(A329,[1]选股结果!$A$2:$AX$3002,15,FALSE)+VLOOKUP(A329,[1]选股结果!$A$2:$AX$3002,16,FALSE)+VLOOKUP(A329,[1]选股结果!$A$2:$AX$3002,17,FALSE)+VLOOKUP(A329,[1]选股结果!$A$2:$AX$3002,18,FALSE))</f>
        <v>0.85708243075633</v>
      </c>
      <c r="AD329" s="13"/>
      <c r="AE329" s="10">
        <f>AA329/VLOOKUP(A329,[1]选股结果!$A$2:$AX$3002,35,FALSE)</f>
        <v>-0.00655672633487573</v>
      </c>
      <c r="AF329" s="9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P329/(1+0.13)+W329)</f>
        <v>387749971.972389</v>
      </c>
      <c r="AG329" s="9">
        <f t="shared" si="27"/>
        <v>-388372220.492389</v>
      </c>
    </row>
    <row r="330" spans="1:33">
      <c r="A330" s="5" t="s">
        <v>689</v>
      </c>
      <c r="B330" s="5" t="s">
        <v>690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41391496.76</v>
      </c>
      <c r="O330" s="6">
        <v>23760006.6</v>
      </c>
      <c r="P330" s="6">
        <v>392091325.74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90697014.7</v>
      </c>
      <c r="X330" s="6">
        <v>60121887.15</v>
      </c>
      <c r="Y330" s="9">
        <f t="shared" si="24"/>
        <v>440383752</v>
      </c>
      <c r="Z330" s="9">
        <f t="shared" si="25"/>
        <v>542910227.59</v>
      </c>
      <c r="AA330" s="9">
        <f t="shared" si="26"/>
        <v>-102526475.59</v>
      </c>
      <c r="AB330" s="10">
        <f>C330/(1+0.13)/VLOOKUP(A330,[1]选股结果!$A$2:$AX$3002,3,FALSE)</f>
        <v>1.09017078968656</v>
      </c>
      <c r="AC330" s="10">
        <f>(P330/(1+0.1)+W330)/(VLOOKUP(A330,[1]选股结果!$A$2:$AX$3002,7,FALSE)+VLOOKUP(A330,[1]选股结果!$A$2:$AX$3002,15,FALSE)+VLOOKUP(A330,[1]选股结果!$A$2:$AX$3002,16,FALSE)+VLOOKUP(A330,[1]选股结果!$A$2:$AX$3002,17,FALSE)+VLOOKUP(A330,[1]选股结果!$A$2:$AX$3002,18,FALSE))</f>
        <v>1.47321931659542</v>
      </c>
      <c r="AD330" s="13"/>
      <c r="AE330" s="10">
        <f>AA330/VLOOKUP(A330,[1]选股结果!$A$2:$AX$3002,35,FALSE)</f>
        <v>-12.6770880046129</v>
      </c>
      <c r="AF330" s="9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P330/(1+0.13)+W330)</f>
        <v>-134165818.976195</v>
      </c>
      <c r="AG330" s="9">
        <f t="shared" si="27"/>
        <v>31639343.3861947</v>
      </c>
    </row>
    <row r="331" spans="1:33">
      <c r="A331" s="5" t="s">
        <v>691</v>
      </c>
      <c r="B331" s="5" t="s">
        <v>692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1449609378.16</v>
      </c>
      <c r="O331" s="6">
        <v>335230367.36</v>
      </c>
      <c r="P331" s="6">
        <v>16538646640.19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1310050038.09</v>
      </c>
      <c r="X331" s="6">
        <v>257528405.72</v>
      </c>
      <c r="Y331" s="9">
        <f t="shared" si="24"/>
        <v>24844775719.89</v>
      </c>
      <c r="Z331" s="9">
        <f t="shared" si="25"/>
        <v>18106225084</v>
      </c>
      <c r="AA331" s="9">
        <f t="shared" si="26"/>
        <v>6738550635.89</v>
      </c>
      <c r="AB331" s="10">
        <f>C331/(1+0.13)/VLOOKUP(A331,[1]选股结果!$A$2:$AX$3002,3,FALSE)</f>
        <v>0.675225724176565</v>
      </c>
      <c r="AC331" s="10">
        <f>(P331/(1+0.1)+W331)/(VLOOKUP(A331,[1]选股结果!$A$2:$AX$3002,7,FALSE)+VLOOKUP(A331,[1]选股结果!$A$2:$AX$3002,15,FALSE)+VLOOKUP(A331,[1]选股结果!$A$2:$AX$3002,16,FALSE)+VLOOKUP(A331,[1]选股结果!$A$2:$AX$3002,17,FALSE)+VLOOKUP(A331,[1]选股结果!$A$2:$AX$3002,18,FALSE))</f>
        <v>0.627778019399033</v>
      </c>
      <c r="AD331" s="13"/>
      <c r="AE331" s="10">
        <f>AA331/VLOOKUP(A331,[1]选股结果!$A$2:$AX$3002,35,FALSE)</f>
        <v>1.71863161228549</v>
      </c>
      <c r="AF331" s="9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P331/(1+0.13)+W331)</f>
        <v>10090544706.3958</v>
      </c>
      <c r="AG331" s="9">
        <f t="shared" si="27"/>
        <v>-3351994070.50576</v>
      </c>
    </row>
    <row r="332" spans="1:33">
      <c r="A332" s="5" t="s">
        <v>693</v>
      </c>
      <c r="B332" s="5" t="s">
        <v>694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7549364.37</v>
      </c>
      <c r="O332" s="6">
        <v>11960442.48</v>
      </c>
      <c r="P332" s="6">
        <v>36349225.3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11189377.3</v>
      </c>
      <c r="X332" s="6">
        <v>1363307.89</v>
      </c>
      <c r="Y332" s="9">
        <f t="shared" si="24"/>
        <v>30717556.03</v>
      </c>
      <c r="Z332" s="9">
        <f t="shared" si="25"/>
        <v>48901910.49</v>
      </c>
      <c r="AA332" s="9">
        <f t="shared" si="26"/>
        <v>-18184354.46</v>
      </c>
      <c r="AB332" s="10">
        <f>C332/(1+0.13)/VLOOKUP(A332,[1]选股结果!$A$2:$AX$3002,3,FALSE)</f>
        <v>1.15749028786446</v>
      </c>
      <c r="AC332" s="10">
        <f>(P332/(1+0.1)+W332)/(VLOOKUP(A332,[1]选股结果!$A$2:$AX$3002,7,FALSE)+VLOOKUP(A332,[1]选股结果!$A$2:$AX$3002,15,FALSE)+VLOOKUP(A332,[1]选股结果!$A$2:$AX$3002,16,FALSE)+VLOOKUP(A332,[1]选股结果!$A$2:$AX$3002,17,FALSE)+VLOOKUP(A332,[1]选股结果!$A$2:$AX$3002,18,FALSE))</f>
        <v>1.16099082723717</v>
      </c>
      <c r="AD332" s="13"/>
      <c r="AE332" s="10">
        <f>AA332/VLOOKUP(A332,[1]选股结果!$A$2:$AX$3002,35,FALSE)</f>
        <v>0.222588370124765</v>
      </c>
      <c r="AF332" s="9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P332/(1+0.13)+W332)</f>
        <v>-5256508.54769912</v>
      </c>
      <c r="AG332" s="9">
        <f t="shared" si="27"/>
        <v>-12927845.9123009</v>
      </c>
    </row>
    <row r="333" spans="1:33">
      <c r="A333" s="5" t="s">
        <v>695</v>
      </c>
      <c r="B333" s="5" t="s">
        <v>696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215619831.59</v>
      </c>
      <c r="O333" s="6">
        <v>163622479.23</v>
      </c>
      <c r="P333" s="6">
        <v>7211879106.17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782078122.87</v>
      </c>
      <c r="X333" s="6">
        <v>532755856.1</v>
      </c>
      <c r="Y333" s="9">
        <f t="shared" si="24"/>
        <v>8189038931.84</v>
      </c>
      <c r="Z333" s="9">
        <f t="shared" si="25"/>
        <v>8526713085.14</v>
      </c>
      <c r="AA333" s="9">
        <f t="shared" si="26"/>
        <v>-337674153.300001</v>
      </c>
      <c r="AB333" s="10">
        <f>C333/(1+0.13)/VLOOKUP(A333,[1]选股结果!$A$2:$AX$3002,3,FALSE)</f>
        <v>0.931764903627845</v>
      </c>
      <c r="AC333" s="10">
        <f>(P333/(1+0.1)+W333)/(VLOOKUP(A333,[1]选股结果!$A$2:$AX$3002,7,FALSE)+VLOOKUP(A333,[1]选股结果!$A$2:$AX$3002,15,FALSE)+VLOOKUP(A333,[1]选股结果!$A$2:$AX$3002,16,FALSE)+VLOOKUP(A333,[1]选股结果!$A$2:$AX$3002,17,FALSE)+VLOOKUP(A333,[1]选股结果!$A$2:$AX$3002,18,FALSE))</f>
        <v>1.00505378605178</v>
      </c>
      <c r="AD333" s="13"/>
      <c r="AE333" s="10">
        <f>AA333/VLOOKUP(A333,[1]选股结果!$A$2:$AX$3002,35,FALSE)</f>
        <v>-2.26236444362915</v>
      </c>
      <c r="AF333" s="9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P333/(1+0.13)+W333)</f>
        <v>137159958.514513</v>
      </c>
      <c r="AG333" s="9">
        <f t="shared" si="27"/>
        <v>-474834111.814514</v>
      </c>
    </row>
    <row r="334" spans="1:33">
      <c r="A334" s="5" t="s">
        <v>697</v>
      </c>
      <c r="B334" s="5" t="s">
        <v>698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160806696.31</v>
      </c>
      <c r="O334" s="6">
        <v>45054990.94</v>
      </c>
      <c r="P334" s="6">
        <v>2627939774.37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630461894.86</v>
      </c>
      <c r="X334" s="6">
        <v>305645104.74</v>
      </c>
      <c r="Y334" s="9">
        <f t="shared" si="24"/>
        <v>3751820392.77</v>
      </c>
      <c r="Z334" s="9">
        <f t="shared" si="25"/>
        <v>3564046773.97</v>
      </c>
      <c r="AA334" s="9">
        <f t="shared" si="26"/>
        <v>187773618.8</v>
      </c>
      <c r="AB334" s="10">
        <f>C334/(1+0.13)/VLOOKUP(A334,[1]选股结果!$A$2:$AX$3002,3,FALSE)</f>
        <v>0.841901977248293</v>
      </c>
      <c r="AC334" s="10">
        <f>(P334/(1+0.1)+W334)/(VLOOKUP(A334,[1]选股结果!$A$2:$AX$3002,7,FALSE)+VLOOKUP(A334,[1]选股结果!$A$2:$AX$3002,15,FALSE)+VLOOKUP(A334,[1]选股结果!$A$2:$AX$3002,16,FALSE)+VLOOKUP(A334,[1]选股结果!$A$2:$AX$3002,17,FALSE)+VLOOKUP(A334,[1]选股结果!$A$2:$AX$3002,18,FALSE))</f>
        <v>0.818354875772479</v>
      </c>
      <c r="AD334" s="13"/>
      <c r="AE334" s="10">
        <f>AA334/VLOOKUP(A334,[1]选股结果!$A$2:$AX$3002,35,FALSE)</f>
        <v>0.910231394219372</v>
      </c>
      <c r="AF334" s="9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P334/(1+0.13)+W334)</f>
        <v>733644876.22354</v>
      </c>
      <c r="AG334" s="9">
        <f t="shared" si="27"/>
        <v>-545871257.42354</v>
      </c>
    </row>
    <row r="335" spans="1:33">
      <c r="A335" s="5" t="s">
        <v>699</v>
      </c>
      <c r="B335" s="5" t="s">
        <v>700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31245887.35</v>
      </c>
      <c r="O335" s="6">
        <v>182490023.2</v>
      </c>
      <c r="P335" s="6">
        <v>451436814.43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170266148.73</v>
      </c>
      <c r="X335" s="6">
        <v>258005684.82</v>
      </c>
      <c r="Y335" s="9">
        <f t="shared" si="24"/>
        <v>1134087020.2</v>
      </c>
      <c r="Z335" s="9">
        <f t="shared" si="25"/>
        <v>879708647.98</v>
      </c>
      <c r="AA335" s="9">
        <f t="shared" si="26"/>
        <v>254378372.22</v>
      </c>
      <c r="AB335" s="10">
        <f>C335/(1+0.13)/VLOOKUP(A335,[1]选股结果!$A$2:$AX$3002,3,FALSE)</f>
        <v>0.968498642386245</v>
      </c>
      <c r="AC335" s="10">
        <f>(P335/(1+0.1)+W335)/(VLOOKUP(A335,[1]选股结果!$A$2:$AX$3002,7,FALSE)+VLOOKUP(A335,[1]选股结果!$A$2:$AX$3002,15,FALSE)+VLOOKUP(A335,[1]选股结果!$A$2:$AX$3002,16,FALSE)+VLOOKUP(A335,[1]选股结果!$A$2:$AX$3002,17,FALSE)+VLOOKUP(A335,[1]选股结果!$A$2:$AX$3002,18,FALSE))</f>
        <v>0.732755283797005</v>
      </c>
      <c r="AD335" s="13"/>
      <c r="AE335" s="10">
        <f>AA335/VLOOKUP(A335,[1]选股结果!$A$2:$AX$3002,35,FALSE)</f>
        <v>23.914024350777</v>
      </c>
      <c r="AF335" s="9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P335/(1+0.13)+W335)</f>
        <v>222670410.949734</v>
      </c>
      <c r="AG335" s="9">
        <f t="shared" si="27"/>
        <v>31707961.2702655</v>
      </c>
    </row>
    <row r="336" spans="1:33">
      <c r="A336" s="5" t="s">
        <v>701</v>
      </c>
      <c r="B336" s="5" t="s">
        <v>702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97931951.67</v>
      </c>
      <c r="O336" s="6">
        <v>72972213.5</v>
      </c>
      <c r="P336" s="6">
        <v>76832579.68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182158971.31</v>
      </c>
      <c r="X336" s="6">
        <v>258777231.63</v>
      </c>
      <c r="Y336" s="9">
        <f t="shared" si="24"/>
        <v>741500466.95</v>
      </c>
      <c r="Z336" s="9">
        <f t="shared" si="25"/>
        <v>517768782.62</v>
      </c>
      <c r="AA336" s="9">
        <f t="shared" si="26"/>
        <v>223731684.33</v>
      </c>
      <c r="AB336" s="10">
        <f>C336/(1+0.13)/VLOOKUP(A336,[1]选股结果!$A$2:$AX$3002,3,FALSE)</f>
        <v>1.15354545782658</v>
      </c>
      <c r="AC336" s="10">
        <f>(P336/(1+0.1)+W336)/(VLOOKUP(A336,[1]选股结果!$A$2:$AX$3002,7,FALSE)+VLOOKUP(A336,[1]选股结果!$A$2:$AX$3002,15,FALSE)+VLOOKUP(A336,[1]选股结果!$A$2:$AX$3002,16,FALSE)+VLOOKUP(A336,[1]选股结果!$A$2:$AX$3002,17,FALSE)+VLOOKUP(A336,[1]选股结果!$A$2:$AX$3002,18,FALSE))</f>
        <v>0.560210092417756</v>
      </c>
      <c r="AD336" s="13"/>
      <c r="AE336" s="10">
        <f>AA336/VLOOKUP(A336,[1]选股结果!$A$2:$AX$3002,35,FALSE)</f>
        <v>2.28141250876617</v>
      </c>
      <c r="AF336" s="9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P336/(1+0.13)+W336)</f>
        <v>199690920.964867</v>
      </c>
      <c r="AG336" s="9">
        <f t="shared" si="27"/>
        <v>24040763.3651328</v>
      </c>
    </row>
    <row r="337" spans="1:33">
      <c r="A337" s="5" t="s">
        <v>703</v>
      </c>
      <c r="B337" s="5" t="s">
        <v>704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33629336.85</v>
      </c>
      <c r="O337" s="6">
        <v>99934053.88</v>
      </c>
      <c r="P337" s="6">
        <v>577101864.69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75359450.3</v>
      </c>
      <c r="X337" s="6">
        <v>106374018.23</v>
      </c>
      <c r="Y337" s="9">
        <f t="shared" si="24"/>
        <v>794110710.01</v>
      </c>
      <c r="Z337" s="9">
        <f t="shared" si="25"/>
        <v>758835333.22</v>
      </c>
      <c r="AA337" s="9">
        <f t="shared" si="26"/>
        <v>35275376.79</v>
      </c>
      <c r="AB337" s="10">
        <f>C337/(1+0.13)/VLOOKUP(A337,[1]选股结果!$A$2:$AX$3002,3,FALSE)</f>
        <v>0.739473762806706</v>
      </c>
      <c r="AC337" s="10">
        <f>(P337/(1+0.1)+W337)/(VLOOKUP(A337,[1]选股结果!$A$2:$AX$3002,7,FALSE)+VLOOKUP(A337,[1]选股结果!$A$2:$AX$3002,15,FALSE)+VLOOKUP(A337,[1]选股结果!$A$2:$AX$3002,16,FALSE)+VLOOKUP(A337,[1]选股结果!$A$2:$AX$3002,17,FALSE)+VLOOKUP(A337,[1]选股结果!$A$2:$AX$3002,18,FALSE))</f>
        <v>0.732409434603622</v>
      </c>
      <c r="AD337" s="13"/>
      <c r="AE337" s="10">
        <f>AA337/VLOOKUP(A337,[1]选股结果!$A$2:$AX$3002,35,FALSE)</f>
        <v>3.62634892403931</v>
      </c>
      <c r="AF337" s="9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P337/(1+0.13)+W337)</f>
        <v>233141448.560088</v>
      </c>
      <c r="AG337" s="9">
        <f t="shared" si="27"/>
        <v>-197866071.770088</v>
      </c>
    </row>
    <row r="338" spans="1:33">
      <c r="A338" s="5" t="s">
        <v>705</v>
      </c>
      <c r="B338" s="5" t="s">
        <v>706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37916748.89</v>
      </c>
      <c r="O338" s="6">
        <v>167307008.51</v>
      </c>
      <c r="P338" s="6">
        <v>1725034159.35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138045320.14</v>
      </c>
      <c r="X338" s="6">
        <v>130874149.76</v>
      </c>
      <c r="Y338" s="9">
        <f t="shared" si="24"/>
        <v>1810443722.03</v>
      </c>
      <c r="Z338" s="9">
        <f t="shared" si="25"/>
        <v>1993953629.25</v>
      </c>
      <c r="AA338" s="9">
        <f t="shared" si="26"/>
        <v>-183509907.22</v>
      </c>
      <c r="AB338" s="10">
        <f>C338/(1+0.13)/VLOOKUP(A338,[1]选股结果!$A$2:$AX$3002,3,FALSE)</f>
        <v>0.822892068924413</v>
      </c>
      <c r="AC338" s="10">
        <f>(P338/(1+0.1)+W338)/(VLOOKUP(A338,[1]选股结果!$A$2:$AX$3002,7,FALSE)+VLOOKUP(A338,[1]选股结果!$A$2:$AX$3002,15,FALSE)+VLOOKUP(A338,[1]选股结果!$A$2:$AX$3002,16,FALSE)+VLOOKUP(A338,[1]选股结果!$A$2:$AX$3002,17,FALSE)+VLOOKUP(A338,[1]选股结果!$A$2:$AX$3002,18,FALSE))</f>
        <v>0.987193621017262</v>
      </c>
      <c r="AD338" s="13"/>
      <c r="AE338" s="10">
        <f>AA338/VLOOKUP(A338,[1]选股结果!$A$2:$AX$3002,35,FALSE)</f>
        <v>-4.8540822723997</v>
      </c>
      <c r="AF338" s="9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P338/(1+0.13)+W338)</f>
        <v>63768421.280354</v>
      </c>
      <c r="AG338" s="9">
        <f t="shared" si="27"/>
        <v>-247278328.500354</v>
      </c>
    </row>
    <row r="339" spans="1:33">
      <c r="A339" s="5" t="s">
        <v>707</v>
      </c>
      <c r="B339" s="5" t="s">
        <v>708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303528127.87</v>
      </c>
      <c r="O339" s="6">
        <v>30668031.65</v>
      </c>
      <c r="P339" s="6">
        <v>2033766569.4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341767427.2</v>
      </c>
      <c r="X339" s="6">
        <v>79901428.93</v>
      </c>
      <c r="Y339" s="9">
        <f t="shared" si="24"/>
        <v>3215495828.18</v>
      </c>
      <c r="Z339" s="9">
        <f t="shared" si="25"/>
        <v>2455435425.53</v>
      </c>
      <c r="AA339" s="9">
        <f t="shared" si="26"/>
        <v>760060402.650001</v>
      </c>
      <c r="AB339" s="10">
        <f>C339/(1+0.13)/VLOOKUP(A339,[1]选股结果!$A$2:$AX$3002,3,FALSE)</f>
        <v>0.812296607068404</v>
      </c>
      <c r="AC339" s="10">
        <f>(P339/(1+0.1)+W339)/(VLOOKUP(A339,[1]选股结果!$A$2:$AX$3002,7,FALSE)+VLOOKUP(A339,[1]选股结果!$A$2:$AX$3002,15,FALSE)+VLOOKUP(A339,[1]选股结果!$A$2:$AX$3002,16,FALSE)+VLOOKUP(A339,[1]选股结果!$A$2:$AX$3002,17,FALSE)+VLOOKUP(A339,[1]选股结果!$A$2:$AX$3002,18,FALSE))</f>
        <v>0.794658562469016</v>
      </c>
      <c r="AD339" s="13"/>
      <c r="AE339" s="10">
        <f>AA339/VLOOKUP(A339,[1]选股结果!$A$2:$AX$3002,35,FALSE)</f>
        <v>1.26396474961652</v>
      </c>
      <c r="AF339" s="9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P339/(1+0.13)+W339)</f>
        <v>615152824.232212</v>
      </c>
      <c r="AG339" s="9">
        <f t="shared" si="27"/>
        <v>144907578.417789</v>
      </c>
    </row>
    <row r="340" spans="1:33">
      <c r="A340" s="5" t="s">
        <v>709</v>
      </c>
      <c r="B340" s="5" t="s">
        <v>710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23343134.23</v>
      </c>
      <c r="O340" s="6">
        <v>13550922.37</v>
      </c>
      <c r="P340" s="6">
        <v>1230143650.49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81292242.78</v>
      </c>
      <c r="X340" s="6">
        <v>49585625.52</v>
      </c>
      <c r="Y340" s="9">
        <f t="shared" si="24"/>
        <v>1358811326.41</v>
      </c>
      <c r="Z340" s="9">
        <f t="shared" si="25"/>
        <v>1361021518.79</v>
      </c>
      <c r="AA340" s="9">
        <f t="shared" si="26"/>
        <v>-2210192.38000011</v>
      </c>
      <c r="AB340" s="10">
        <f>C340/(1+0.13)/VLOOKUP(A340,[1]选股结果!$A$2:$AX$3002,3,FALSE)</f>
        <v>0.927138545637779</v>
      </c>
      <c r="AC340" s="10">
        <f>(P340/(1+0.1)+W340)/(VLOOKUP(A340,[1]选股结果!$A$2:$AX$3002,7,FALSE)+VLOOKUP(A340,[1]选股结果!$A$2:$AX$3002,15,FALSE)+VLOOKUP(A340,[1]选股结果!$A$2:$AX$3002,16,FALSE)+VLOOKUP(A340,[1]选股结果!$A$2:$AX$3002,17,FALSE)+VLOOKUP(A340,[1]选股结果!$A$2:$AX$3002,18,FALSE))</f>
        <v>0.962608439501981</v>
      </c>
      <c r="AD340" s="13"/>
      <c r="AE340" s="10">
        <f>AA340/VLOOKUP(A340,[1]选股结果!$A$2:$AX$3002,35,FALSE)</f>
        <v>-0.0607798170025795</v>
      </c>
      <c r="AF340" s="9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P340/(1+0.13)+W340)</f>
        <v>76287150.9513273</v>
      </c>
      <c r="AG340" s="9">
        <f t="shared" si="27"/>
        <v>-78497343.3313274</v>
      </c>
    </row>
    <row r="341" spans="1:33">
      <c r="A341" s="5" t="s">
        <v>711</v>
      </c>
      <c r="B341" s="5" t="s">
        <v>712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96097588.1</v>
      </c>
      <c r="O341" s="6">
        <v>70425241.09</v>
      </c>
      <c r="P341" s="6">
        <v>1620669446.57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322501657.33</v>
      </c>
      <c r="X341" s="6">
        <v>228768924.5</v>
      </c>
      <c r="Y341" s="9">
        <f t="shared" si="24"/>
        <v>2240339132.02</v>
      </c>
      <c r="Z341" s="9">
        <f t="shared" si="25"/>
        <v>2171940028.4</v>
      </c>
      <c r="AA341" s="9">
        <f t="shared" si="26"/>
        <v>68399103.6200004</v>
      </c>
      <c r="AB341" s="10">
        <f>C341/(1+0.13)/VLOOKUP(A341,[1]选股结果!$A$2:$AX$3002,3,FALSE)</f>
        <v>0.706365872070898</v>
      </c>
      <c r="AC341" s="10">
        <f>(P341/(1+0.1)+W341)/(VLOOKUP(A341,[1]选股结果!$A$2:$AX$3002,7,FALSE)+VLOOKUP(A341,[1]选股结果!$A$2:$AX$3002,15,FALSE)+VLOOKUP(A341,[1]选股结果!$A$2:$AX$3002,16,FALSE)+VLOOKUP(A341,[1]选股结果!$A$2:$AX$3002,17,FALSE)+VLOOKUP(A341,[1]选股结果!$A$2:$AX$3002,18,FALSE))</f>
        <v>0.704621996138873</v>
      </c>
      <c r="AD341" s="13"/>
      <c r="AE341" s="10">
        <f>AA341/VLOOKUP(A341,[1]选股结果!$A$2:$AX$3002,35,FALSE)</f>
        <v>0.593232487925038</v>
      </c>
      <c r="AF341" s="9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P341/(1+0.13)+W341)</f>
        <v>791931379.053008</v>
      </c>
      <c r="AG341" s="9">
        <f t="shared" si="27"/>
        <v>-723532275.433008</v>
      </c>
    </row>
    <row r="342" spans="1:33">
      <c r="A342" s="5" t="s">
        <v>713</v>
      </c>
      <c r="B342" s="5" t="s">
        <v>714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247481572.72</v>
      </c>
      <c r="O342" s="6">
        <v>81681998.04</v>
      </c>
      <c r="P342" s="6">
        <v>708259541.53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440667094.55</v>
      </c>
      <c r="X342" s="6">
        <v>46540317.12</v>
      </c>
      <c r="Y342" s="9">
        <f t="shared" si="24"/>
        <v>1743158027.18</v>
      </c>
      <c r="Z342" s="9">
        <f t="shared" si="25"/>
        <v>1195466953.2</v>
      </c>
      <c r="AA342" s="9">
        <f t="shared" si="26"/>
        <v>547691073.98</v>
      </c>
      <c r="AB342" s="10">
        <f>C342/(1+0.13)/VLOOKUP(A342,[1]选股结果!$A$2:$AX$3002,3,FALSE)</f>
        <v>0.374754275026792</v>
      </c>
      <c r="AC342" s="10">
        <f>(P342/(1+0.1)+W342)/(VLOOKUP(A342,[1]选股结果!$A$2:$AX$3002,7,FALSE)+VLOOKUP(A342,[1]选股结果!$A$2:$AX$3002,15,FALSE)+VLOOKUP(A342,[1]选股结果!$A$2:$AX$3002,16,FALSE)+VLOOKUP(A342,[1]选股结果!$A$2:$AX$3002,17,FALSE)+VLOOKUP(A342,[1]选股结果!$A$2:$AX$3002,18,FALSE))</f>
        <v>0.320146461509804</v>
      </c>
      <c r="AD342" s="13"/>
      <c r="AE342" s="10">
        <f>AA342/VLOOKUP(A342,[1]选股结果!$A$2:$AX$3002,35,FALSE)</f>
        <v>1.33208371144856</v>
      </c>
      <c r="AF342" s="9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P342/(1+0.13)+W342)</f>
        <v>2320189696.59372</v>
      </c>
      <c r="AG342" s="9">
        <f t="shared" si="27"/>
        <v>-1772498622.61372</v>
      </c>
    </row>
    <row r="343" spans="1:33">
      <c r="A343" s="5" t="s">
        <v>715</v>
      </c>
      <c r="B343" s="5" t="s">
        <v>716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113403634.58</v>
      </c>
      <c r="O343" s="6">
        <v>37423785.8</v>
      </c>
      <c r="P343" s="6">
        <v>2500163458.42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686297554.52</v>
      </c>
      <c r="X343" s="6">
        <v>105036149.24</v>
      </c>
      <c r="Y343" s="9">
        <f t="shared" si="24"/>
        <v>3592142338.27</v>
      </c>
      <c r="Z343" s="9">
        <f t="shared" si="25"/>
        <v>3291497162.18</v>
      </c>
      <c r="AA343" s="9">
        <f t="shared" si="26"/>
        <v>300645176.09</v>
      </c>
      <c r="AB343" s="10">
        <f>C343/(1+0.13)/VLOOKUP(A343,[1]选股结果!$A$2:$AX$3002,3,FALSE)</f>
        <v>0.630564891264039</v>
      </c>
      <c r="AC343" s="10">
        <f>(P343/(1+0.1)+W343)/(VLOOKUP(A343,[1]选股结果!$A$2:$AX$3002,7,FALSE)+VLOOKUP(A343,[1]选股结果!$A$2:$AX$3002,15,FALSE)+VLOOKUP(A343,[1]选股结果!$A$2:$AX$3002,16,FALSE)+VLOOKUP(A343,[1]选股结果!$A$2:$AX$3002,17,FALSE)+VLOOKUP(A343,[1]选股结果!$A$2:$AX$3002,18,FALSE))</f>
        <v>0.646654925401699</v>
      </c>
      <c r="AD343" s="13"/>
      <c r="AE343" s="10">
        <f>AA343/VLOOKUP(A343,[1]选股结果!$A$2:$AX$3002,35,FALSE)</f>
        <v>0.887967638407167</v>
      </c>
      <c r="AF343" s="9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P343/(1+0.13)+W343)</f>
        <v>1677292878.44</v>
      </c>
      <c r="AG343" s="9">
        <f t="shared" si="27"/>
        <v>-1376647702.35</v>
      </c>
    </row>
    <row r="344" spans="1:33">
      <c r="A344" s="5" t="s">
        <v>717</v>
      </c>
      <c r="B344" s="5" t="s">
        <v>718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2671915456.66</v>
      </c>
      <c r="O344" s="6">
        <v>608249008.21</v>
      </c>
      <c r="P344" s="6">
        <v>66867887853.35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2857250541.83</v>
      </c>
      <c r="X344" s="6">
        <v>423000599.38</v>
      </c>
      <c r="Y344" s="9">
        <f t="shared" si="24"/>
        <v>84375530900.32</v>
      </c>
      <c r="Z344" s="9">
        <f t="shared" si="25"/>
        <v>70148138994.56</v>
      </c>
      <c r="AA344" s="9">
        <f t="shared" si="26"/>
        <v>14227391905.76</v>
      </c>
      <c r="AB344" s="10">
        <f>C344/(1+0.13)/VLOOKUP(A344,[1]选股结果!$A$2:$AX$3002,3,FALSE)</f>
        <v>0.993019463093117</v>
      </c>
      <c r="AC344" s="10">
        <f>(P344/(1+0.1)+W344)/(VLOOKUP(A344,[1]选股结果!$A$2:$AX$3002,7,FALSE)+VLOOKUP(A344,[1]选股结果!$A$2:$AX$3002,15,FALSE)+VLOOKUP(A344,[1]选股结果!$A$2:$AX$3002,16,FALSE)+VLOOKUP(A344,[1]选股结果!$A$2:$AX$3002,17,FALSE)+VLOOKUP(A344,[1]选股结果!$A$2:$AX$3002,18,FALSE))</f>
        <v>0.955672041830458</v>
      </c>
      <c r="AD344" s="13"/>
      <c r="AE344" s="10">
        <f>AA344/VLOOKUP(A344,[1]选股结果!$A$2:$AX$3002,35,FALSE)</f>
        <v>2.10191533698288</v>
      </c>
      <c r="AF344" s="9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P344/(1+0.13)+W344)</f>
        <v>4566038543.98495</v>
      </c>
      <c r="AG344" s="9">
        <f t="shared" si="27"/>
        <v>9661353361.77505</v>
      </c>
    </row>
    <row r="345" spans="1:33">
      <c r="A345" s="5" t="s">
        <v>719</v>
      </c>
      <c r="B345" s="5" t="s">
        <v>720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289274200.09</v>
      </c>
      <c r="O345" s="6">
        <v>889588470.82</v>
      </c>
      <c r="P345" s="6">
        <v>2935077439.84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1498374520.58</v>
      </c>
      <c r="X345" s="6">
        <v>647730860.58</v>
      </c>
      <c r="Y345" s="9">
        <f t="shared" si="24"/>
        <v>5547220731.58</v>
      </c>
      <c r="Z345" s="9">
        <f t="shared" si="25"/>
        <v>5081182821</v>
      </c>
      <c r="AA345" s="9">
        <f t="shared" si="26"/>
        <v>466037910.58</v>
      </c>
      <c r="AB345" s="10">
        <f>C345/(1+0.13)/VLOOKUP(A345,[1]选股结果!$A$2:$AX$3002,3,FALSE)</f>
        <v>0.699239750340683</v>
      </c>
      <c r="AC345" s="10">
        <f>(P345/(1+0.1)+W345)/(VLOOKUP(A345,[1]选股结果!$A$2:$AX$3002,7,FALSE)+VLOOKUP(A345,[1]选股结果!$A$2:$AX$3002,15,FALSE)+VLOOKUP(A345,[1]选股结果!$A$2:$AX$3002,16,FALSE)+VLOOKUP(A345,[1]选股结果!$A$2:$AX$3002,17,FALSE)+VLOOKUP(A345,[1]选股结果!$A$2:$AX$3002,18,FALSE))</f>
        <v>0.685222493201475</v>
      </c>
      <c r="AD345" s="13"/>
      <c r="AE345" s="10">
        <f>AA345/VLOOKUP(A345,[1]选股结果!$A$2:$AX$3002,35,FALSE)</f>
        <v>-0.10890732406242</v>
      </c>
      <c r="AF345" s="9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P345/(1+0.13)+W345)</f>
        <v>1984903532.70478</v>
      </c>
      <c r="AG345" s="9">
        <f t="shared" si="27"/>
        <v>-1518865622.12478</v>
      </c>
    </row>
    <row r="346" spans="1:33">
      <c r="A346" s="5" t="s">
        <v>721</v>
      </c>
      <c r="B346" s="5" t="s">
        <v>722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>
        <v>0</v>
      </c>
      <c r="L346" s="6">
        <v>0</v>
      </c>
      <c r="M346" s="6">
        <v>0</v>
      </c>
      <c r="N346" s="6">
        <v>244229342.77</v>
      </c>
      <c r="O346" s="6">
        <v>486386565.42</v>
      </c>
      <c r="P346" s="6">
        <v>77507354.95</v>
      </c>
      <c r="Q346" s="6">
        <v>-112299297.97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106389700.37</v>
      </c>
      <c r="X346" s="6">
        <v>366096794.5</v>
      </c>
      <c r="Y346" s="9">
        <f t="shared" si="24"/>
        <v>1639838991.06</v>
      </c>
      <c r="Z346" s="9">
        <f t="shared" si="25"/>
        <v>437694551.85</v>
      </c>
      <c r="AA346" s="9">
        <f t="shared" si="26"/>
        <v>1202144439.21</v>
      </c>
      <c r="AB346" s="10">
        <f>C346/(1+0.13)/VLOOKUP(A346,[1]选股结果!$A$2:$AX$3002,3,FALSE)</f>
        <v>0.83429036721688</v>
      </c>
      <c r="AC346" s="10">
        <f>(P346/(1+0.1)+W346)/(VLOOKUP(A346,[1]选股结果!$A$2:$AX$3002,7,FALSE)+VLOOKUP(A346,[1]选股结果!$A$2:$AX$3002,15,FALSE)+VLOOKUP(A346,[1]选股结果!$A$2:$AX$3002,16,FALSE)+VLOOKUP(A346,[1]选股结果!$A$2:$AX$3002,17,FALSE)+VLOOKUP(A346,[1]选股结果!$A$2:$AX$3002,18,FALSE))</f>
        <v>0.483754156874831</v>
      </c>
      <c r="AD346" s="13"/>
      <c r="AE346" s="10">
        <f>AA346/VLOOKUP(A346,[1]选股结果!$A$2:$AX$3002,35,FALSE)</f>
        <v>1.52972035980863</v>
      </c>
      <c r="AF346" s="9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P346/(1+0.13)+W346)</f>
        <v>190599900.84823</v>
      </c>
      <c r="AG346" s="9">
        <f t="shared" si="27"/>
        <v>1011544538.36177</v>
      </c>
    </row>
    <row r="347" spans="1:33">
      <c r="A347" s="5" t="s">
        <v>723</v>
      </c>
      <c r="B347" s="5" t="s">
        <v>724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235338570.54</v>
      </c>
      <c r="O347" s="6">
        <v>746320419.64</v>
      </c>
      <c r="P347" s="6">
        <v>57322663311.92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680495223.45</v>
      </c>
      <c r="X347" s="6">
        <v>588079204.44</v>
      </c>
      <c r="Y347" s="9">
        <f t="shared" si="24"/>
        <v>57035235872.46</v>
      </c>
      <c r="Z347" s="9">
        <f t="shared" si="25"/>
        <v>58591237739.81</v>
      </c>
      <c r="AA347" s="9">
        <f t="shared" si="26"/>
        <v>-1556001867.35</v>
      </c>
      <c r="AB347" s="10">
        <f>C347/(1+0.13)/VLOOKUP(A347,[1]选股结果!$A$2:$AX$3002,3,FALSE)</f>
        <v>0.973397695686292</v>
      </c>
      <c r="AC347" s="10">
        <f>(P347/(1+0.1)+W347)/(VLOOKUP(A347,[1]选股结果!$A$2:$AX$3002,7,FALSE)+VLOOKUP(A347,[1]选股结果!$A$2:$AX$3002,15,FALSE)+VLOOKUP(A347,[1]选股结果!$A$2:$AX$3002,16,FALSE)+VLOOKUP(A347,[1]选股结果!$A$2:$AX$3002,17,FALSE)+VLOOKUP(A347,[1]选股结果!$A$2:$AX$3002,18,FALSE))</f>
        <v>1.03889265232291</v>
      </c>
      <c r="AD347" s="13"/>
      <c r="AE347" s="10">
        <f>AA347/VLOOKUP(A347,[1]选股结果!$A$2:$AX$3002,35,FALSE)</f>
        <v>-17.3489468745986</v>
      </c>
      <c r="AF347" s="9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P347/(1+0.13)+W347)</f>
        <v>-592864008.057693</v>
      </c>
      <c r="AG347" s="9">
        <f t="shared" si="27"/>
        <v>-963137859.292306</v>
      </c>
    </row>
    <row r="348" spans="1:33">
      <c r="A348" s="5" t="s">
        <v>725</v>
      </c>
      <c r="B348" s="5" t="s">
        <v>726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2115188557.08</v>
      </c>
      <c r="O348" s="6">
        <v>611613674.96</v>
      </c>
      <c r="P348" s="6">
        <v>14502993555.08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1708637382.66</v>
      </c>
      <c r="X348" s="6">
        <v>1588431351.09</v>
      </c>
      <c r="Y348" s="9">
        <f t="shared" si="24"/>
        <v>27014848812.2</v>
      </c>
      <c r="Z348" s="9">
        <f t="shared" si="25"/>
        <v>17800062288.83</v>
      </c>
      <c r="AA348" s="9">
        <f t="shared" si="26"/>
        <v>9214786523.37</v>
      </c>
      <c r="AB348" s="10">
        <f>C348/(1+0.13)/VLOOKUP(A348,[1]选股结果!$A$2:$AX$3002,3,FALSE)</f>
        <v>0.995480654330411</v>
      </c>
      <c r="AC348" s="10">
        <f>(P348/(1+0.1)+W348)/(VLOOKUP(A348,[1]选股结果!$A$2:$AX$3002,7,FALSE)+VLOOKUP(A348,[1]选股结果!$A$2:$AX$3002,15,FALSE)+VLOOKUP(A348,[1]选股结果!$A$2:$AX$3002,16,FALSE)+VLOOKUP(A348,[1]选股结果!$A$2:$AX$3002,17,FALSE)+VLOOKUP(A348,[1]选股结果!$A$2:$AX$3002,18,FALSE))</f>
        <v>0.874884485760363</v>
      </c>
      <c r="AD348" s="13"/>
      <c r="AE348" s="10">
        <f>AA348/VLOOKUP(A348,[1]选股结果!$A$2:$AX$3002,35,FALSE)</f>
        <v>2.59649460203532</v>
      </c>
      <c r="AF348" s="9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P348/(1+0.13)+W348)</f>
        <v>2479876051.63274</v>
      </c>
      <c r="AG348" s="9">
        <f t="shared" si="27"/>
        <v>6734910471.73726</v>
      </c>
    </row>
    <row r="349" spans="1:33">
      <c r="A349" s="5" t="s">
        <v>727</v>
      </c>
      <c r="B349" s="5" t="s">
        <v>728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40298998.5</v>
      </c>
      <c r="O349" s="6">
        <v>16618924.92</v>
      </c>
      <c r="P349" s="6">
        <v>1839842304.96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33540823.98</v>
      </c>
      <c r="X349" s="6">
        <v>22022264.7</v>
      </c>
      <c r="Y349" s="9">
        <f t="shared" si="24"/>
        <v>1732628835.43</v>
      </c>
      <c r="Z349" s="9">
        <f t="shared" si="25"/>
        <v>1895405393.64</v>
      </c>
      <c r="AA349" s="9">
        <f t="shared" si="26"/>
        <v>-162776558.21</v>
      </c>
      <c r="AB349" s="10">
        <f>C349/(1+0.13)/VLOOKUP(A349,[1]选股结果!$A$2:$AX$3002,3,FALSE)</f>
        <v>0.758228521892328</v>
      </c>
      <c r="AC349" s="10">
        <f>(P349/(1+0.1)+W349)/(VLOOKUP(A349,[1]选股结果!$A$2:$AX$3002,7,FALSE)+VLOOKUP(A349,[1]选股结果!$A$2:$AX$3002,15,FALSE)+VLOOKUP(A349,[1]选股结果!$A$2:$AX$3002,16,FALSE)+VLOOKUP(A349,[1]选股结果!$A$2:$AX$3002,17,FALSE)+VLOOKUP(A349,[1]选股结果!$A$2:$AX$3002,18,FALSE))</f>
        <v>0.98976703033607</v>
      </c>
      <c r="AD349" s="13"/>
      <c r="AE349" s="10">
        <f>AA349/VLOOKUP(A349,[1]选股结果!$A$2:$AX$3002,35,FALSE)</f>
        <v>-0.79629668888347</v>
      </c>
      <c r="AF349" s="9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P349/(1+0.13)+W349)</f>
        <v>62044106.9919467</v>
      </c>
      <c r="AG349" s="9">
        <f t="shared" si="27"/>
        <v>-224820665.201947</v>
      </c>
    </row>
    <row r="350" spans="1:33">
      <c r="A350" s="5" t="s">
        <v>729</v>
      </c>
      <c r="B350" s="5" t="s">
        <v>730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180831757.8</v>
      </c>
      <c r="O350" s="6">
        <v>108641338.76</v>
      </c>
      <c r="P350" s="6">
        <v>1536507193.8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282116454.84</v>
      </c>
      <c r="X350" s="6">
        <v>151447519.51</v>
      </c>
      <c r="Y350" s="9">
        <f t="shared" si="24"/>
        <v>2595731430.83</v>
      </c>
      <c r="Z350" s="9">
        <f t="shared" si="25"/>
        <v>1970071168.15</v>
      </c>
      <c r="AA350" s="9">
        <f t="shared" si="26"/>
        <v>625660262.680001</v>
      </c>
      <c r="AB350" s="10">
        <f>C350/(1+0.13)/VLOOKUP(A350,[1]选股结果!$A$2:$AX$3002,3,FALSE)</f>
        <v>0.916781833688231</v>
      </c>
      <c r="AC350" s="10">
        <f>(P350/(1+0.1)+W350)/(VLOOKUP(A350,[1]选股结果!$A$2:$AX$3002,7,FALSE)+VLOOKUP(A350,[1]选股结果!$A$2:$AX$3002,15,FALSE)+VLOOKUP(A350,[1]选股结果!$A$2:$AX$3002,16,FALSE)+VLOOKUP(A350,[1]选股结果!$A$2:$AX$3002,17,FALSE)+VLOOKUP(A350,[1]选股结果!$A$2:$AX$3002,18,FALSE))</f>
        <v>0.844750899510819</v>
      </c>
      <c r="AD350" s="13"/>
      <c r="AE350" s="10">
        <f>AA350/VLOOKUP(A350,[1]选股结果!$A$2:$AX$3002,35,FALSE)</f>
        <v>2.08792214837347</v>
      </c>
      <c r="AF350" s="9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P350/(1+0.13)+W350)</f>
        <v>345641202.180974</v>
      </c>
      <c r="AG350" s="9">
        <f t="shared" si="27"/>
        <v>280019060.499027</v>
      </c>
    </row>
    <row r="351" spans="1:33">
      <c r="A351" s="5" t="s">
        <v>731</v>
      </c>
      <c r="B351" s="5" t="s">
        <v>732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31810462.6</v>
      </c>
      <c r="O351" s="6">
        <v>75701497.9</v>
      </c>
      <c r="P351" s="6">
        <v>738046832.76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86854136.26</v>
      </c>
      <c r="X351" s="6">
        <v>82146354.02</v>
      </c>
      <c r="Y351" s="9">
        <f t="shared" si="24"/>
        <v>784114483.38</v>
      </c>
      <c r="Z351" s="9">
        <f t="shared" si="25"/>
        <v>907047323.04</v>
      </c>
      <c r="AA351" s="9">
        <f t="shared" si="26"/>
        <v>-122932839.66</v>
      </c>
      <c r="AB351" s="10">
        <f>C351/(1+0.13)/VLOOKUP(A351,[1]选股结果!$A$2:$AX$3002,3,FALSE)</f>
        <v>0.656107541010933</v>
      </c>
      <c r="AC351" s="10">
        <f>(P351/(1+0.1)+W351)/(VLOOKUP(A351,[1]选股结果!$A$2:$AX$3002,7,FALSE)+VLOOKUP(A351,[1]选股结果!$A$2:$AX$3002,15,FALSE)+VLOOKUP(A351,[1]选股结果!$A$2:$AX$3002,16,FALSE)+VLOOKUP(A351,[1]选股结果!$A$2:$AX$3002,17,FALSE)+VLOOKUP(A351,[1]选股结果!$A$2:$AX$3002,18,FALSE))</f>
        <v>0.776735811752134</v>
      </c>
      <c r="AD351" s="13"/>
      <c r="AE351" s="10">
        <f>AA351/VLOOKUP(A351,[1]选股结果!$A$2:$AX$3002,35,FALSE)</f>
        <v>2.2859925001768</v>
      </c>
      <c r="AF351" s="9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P351/(1+0.13)+W351)</f>
        <v>235635840.816903</v>
      </c>
      <c r="AG351" s="9">
        <f t="shared" si="27"/>
        <v>-358568680.476903</v>
      </c>
    </row>
    <row r="352" spans="1:33">
      <c r="A352" s="5" t="s">
        <v>733</v>
      </c>
      <c r="B352" s="5" t="s">
        <v>734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222339094.97</v>
      </c>
      <c r="O352" s="6">
        <v>60859084.98</v>
      </c>
      <c r="P352" s="6">
        <v>789773747.32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756111824.27</v>
      </c>
      <c r="X352" s="6">
        <v>106040577.57</v>
      </c>
      <c r="Y352" s="9">
        <f t="shared" si="24"/>
        <v>2108485276.29</v>
      </c>
      <c r="Z352" s="9">
        <f t="shared" si="25"/>
        <v>1651926149.16</v>
      </c>
      <c r="AA352" s="9">
        <f t="shared" si="26"/>
        <v>456559127.13</v>
      </c>
      <c r="AB352" s="10">
        <f>C352/(1+0.13)/VLOOKUP(A352,[1]选股结果!$A$2:$AX$3002,3,FALSE)</f>
        <v>0.445386605425177</v>
      </c>
      <c r="AC352" s="10">
        <f>(P352/(1+0.1)+W352)/(VLOOKUP(A352,[1]选股结果!$A$2:$AX$3002,7,FALSE)+VLOOKUP(A352,[1]选股结果!$A$2:$AX$3002,15,FALSE)+VLOOKUP(A352,[1]选股结果!$A$2:$AX$3002,16,FALSE)+VLOOKUP(A352,[1]选股结果!$A$2:$AX$3002,17,FALSE)+VLOOKUP(A352,[1]选股结果!$A$2:$AX$3002,18,FALSE))</f>
        <v>0.386354915582398</v>
      </c>
      <c r="AD352" s="13"/>
      <c r="AE352" s="10">
        <f>AA352/VLOOKUP(A352,[1]选股结果!$A$2:$AX$3002,35,FALSE)</f>
        <v>1.8920043479994</v>
      </c>
      <c r="AF352" s="9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P352/(1+0.13)+W352)</f>
        <v>2360345953.56283</v>
      </c>
      <c r="AG352" s="9">
        <f t="shared" si="27"/>
        <v>-1903786826.43283</v>
      </c>
    </row>
    <row r="353" spans="1:33">
      <c r="A353" s="5" t="s">
        <v>735</v>
      </c>
      <c r="B353" s="5" t="s">
        <v>736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432645350.34</v>
      </c>
      <c r="O353" s="6">
        <v>450093896.05</v>
      </c>
      <c r="P353" s="6">
        <v>1882131059.95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133161379.75</v>
      </c>
      <c r="X353" s="6">
        <v>1113336865.54</v>
      </c>
      <c r="Y353" s="9">
        <f t="shared" si="24"/>
        <v>5499369779.51</v>
      </c>
      <c r="Z353" s="9">
        <f t="shared" si="25"/>
        <v>3128629305.24</v>
      </c>
      <c r="AA353" s="9">
        <f t="shared" si="26"/>
        <v>2370740474.27</v>
      </c>
      <c r="AB353" s="10">
        <f>C353/(1+0.13)/VLOOKUP(A353,[1]选股结果!$A$2:$AX$3002,3,FALSE)</f>
        <v>1.60824071433949</v>
      </c>
      <c r="AC353" s="10">
        <f>(P353/(1+0.1)+W353)/(VLOOKUP(A353,[1]选股结果!$A$2:$AX$3002,7,FALSE)+VLOOKUP(A353,[1]选股结果!$A$2:$AX$3002,15,FALSE)+VLOOKUP(A353,[1]选股结果!$A$2:$AX$3002,16,FALSE)+VLOOKUP(A353,[1]选股结果!$A$2:$AX$3002,17,FALSE)+VLOOKUP(A353,[1]选股结果!$A$2:$AX$3002,18,FALSE))</f>
        <v>0.689211698775364</v>
      </c>
      <c r="AD353" s="13"/>
      <c r="AE353" s="10">
        <f>AA353/VLOOKUP(A353,[1]选股结果!$A$2:$AX$3002,35,FALSE)</f>
        <v>69.1139479733246</v>
      </c>
      <c r="AF353" s="9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P353/(1+0.13)+W353)</f>
        <v>877031490.589646</v>
      </c>
      <c r="AG353" s="9">
        <f t="shared" si="27"/>
        <v>1493708983.68035</v>
      </c>
    </row>
    <row r="354" spans="1:33">
      <c r="A354" s="5" t="s">
        <v>737</v>
      </c>
      <c r="B354" s="5" t="s">
        <v>738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171821534.38</v>
      </c>
      <c r="O354" s="6">
        <v>74286934.96</v>
      </c>
      <c r="P354" s="6">
        <v>925119211.48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1025485145.2</v>
      </c>
      <c r="X354" s="6">
        <v>115841613.72</v>
      </c>
      <c r="Y354" s="9">
        <f t="shared" si="24"/>
        <v>2117194452.56</v>
      </c>
      <c r="Z354" s="9">
        <f t="shared" si="25"/>
        <v>2066445970.4</v>
      </c>
      <c r="AA354" s="9">
        <f t="shared" si="26"/>
        <v>50748482.1599998</v>
      </c>
      <c r="AB354" s="10">
        <f>C354/(1+0.13)/VLOOKUP(A354,[1]选股结果!$A$2:$AX$3002,3,FALSE)</f>
        <v>0.937528203638789</v>
      </c>
      <c r="AC354" s="10">
        <f>(P354/(1+0.1)+W354)/(VLOOKUP(A354,[1]选股结果!$A$2:$AX$3002,7,FALSE)+VLOOKUP(A354,[1]选股结果!$A$2:$AX$3002,15,FALSE)+VLOOKUP(A354,[1]选股结果!$A$2:$AX$3002,16,FALSE)+VLOOKUP(A354,[1]选股结果!$A$2:$AX$3002,17,FALSE)+VLOOKUP(A354,[1]选股结果!$A$2:$AX$3002,18,FALSE))</f>
        <v>0.952321556399917</v>
      </c>
      <c r="AD354" s="13"/>
      <c r="AE354" s="10">
        <f>AA354/VLOOKUP(A354,[1]选股结果!$A$2:$AX$3002,35,FALSE)</f>
        <v>-0.112922943851131</v>
      </c>
      <c r="AF354" s="9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P354/(1+0.13)+W354)</f>
        <v>115775261.618584</v>
      </c>
      <c r="AG354" s="9">
        <f t="shared" si="27"/>
        <v>-65026779.4585839</v>
      </c>
    </row>
    <row r="355" spans="1:33">
      <c r="A355" s="5" t="s">
        <v>739</v>
      </c>
      <c r="B355" s="5" t="s">
        <v>740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276475353.58</v>
      </c>
      <c r="O355" s="6">
        <v>34668998.07</v>
      </c>
      <c r="P355" s="6">
        <v>910705717.51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108178576.58</v>
      </c>
      <c r="X355" s="6">
        <v>251857359.56</v>
      </c>
      <c r="Y355" s="9">
        <f t="shared" si="24"/>
        <v>1768125902.78</v>
      </c>
      <c r="Z355" s="9">
        <f t="shared" si="25"/>
        <v>1270741653.65</v>
      </c>
      <c r="AA355" s="9">
        <f t="shared" si="26"/>
        <v>497384249.13</v>
      </c>
      <c r="AB355" s="10">
        <f>C355/(1+0.13)/VLOOKUP(A355,[1]选股结果!$A$2:$AX$3002,3,FALSE)</f>
        <v>0.827414672639831</v>
      </c>
      <c r="AC355" s="10">
        <f>(P355/(1+0.1)+W355)/(VLOOKUP(A355,[1]选股结果!$A$2:$AX$3002,7,FALSE)+VLOOKUP(A355,[1]选股结果!$A$2:$AX$3002,15,FALSE)+VLOOKUP(A355,[1]选股结果!$A$2:$AX$3002,16,FALSE)+VLOOKUP(A355,[1]选股结果!$A$2:$AX$3002,17,FALSE)+VLOOKUP(A355,[1]选股结果!$A$2:$AX$3002,18,FALSE))</f>
        <v>0.691308500984756</v>
      </c>
      <c r="AD355" s="13"/>
      <c r="AE355" s="10">
        <f>AA355/VLOOKUP(A355,[1]选股结果!$A$2:$AX$3002,35,FALSE)</f>
        <v>1.24707765833836</v>
      </c>
      <c r="AF355" s="9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P355/(1+0.13)+W355)</f>
        <v>439975622.656814</v>
      </c>
      <c r="AG355" s="9">
        <f t="shared" si="27"/>
        <v>57408626.473186</v>
      </c>
    </row>
    <row r="356" spans="1:33">
      <c r="A356" s="5" t="s">
        <v>741</v>
      </c>
      <c r="B356" s="5" t="s">
        <v>742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167559485.39</v>
      </c>
      <c r="O356" s="6">
        <v>82918423.04</v>
      </c>
      <c r="P356" s="6">
        <v>2309092033.02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297216119.04</v>
      </c>
      <c r="X356" s="6">
        <v>86042587.76</v>
      </c>
      <c r="Y356" s="9">
        <f t="shared" si="24"/>
        <v>3127662874.43</v>
      </c>
      <c r="Z356" s="9">
        <f t="shared" si="25"/>
        <v>2692350739.82</v>
      </c>
      <c r="AA356" s="9">
        <f t="shared" si="26"/>
        <v>435312134.61</v>
      </c>
      <c r="AB356" s="10">
        <f>C356/(1+0.13)/VLOOKUP(A356,[1]选股结果!$A$2:$AX$3002,3,FALSE)</f>
        <v>1.04083439901996</v>
      </c>
      <c r="AC356" s="10">
        <f>(P356/(1+0.1)+W356)/(VLOOKUP(A356,[1]选股结果!$A$2:$AX$3002,7,FALSE)+VLOOKUP(A356,[1]选股结果!$A$2:$AX$3002,15,FALSE)+VLOOKUP(A356,[1]选股结果!$A$2:$AX$3002,16,FALSE)+VLOOKUP(A356,[1]选股结果!$A$2:$AX$3002,17,FALSE)+VLOOKUP(A356,[1]选股结果!$A$2:$AX$3002,18,FALSE))</f>
        <v>1.03246156067163</v>
      </c>
      <c r="AD356" s="13"/>
      <c r="AE356" s="10">
        <f>AA356/VLOOKUP(A356,[1]选股结果!$A$2:$AX$3002,35,FALSE)</f>
        <v>1.39848802706721</v>
      </c>
      <c r="AF356" s="9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P356/(1+0.13)+W356)</f>
        <v>-19614474.5388498</v>
      </c>
      <c r="AG356" s="9">
        <f t="shared" si="27"/>
        <v>454926609.14885</v>
      </c>
    </row>
    <row r="357" spans="1:33">
      <c r="A357" s="5" t="s">
        <v>743</v>
      </c>
      <c r="B357" s="5" t="s">
        <v>744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56080512.21</v>
      </c>
      <c r="O357" s="6">
        <v>1926446113.97</v>
      </c>
      <c r="P357" s="6">
        <v>6155168319.61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203485751.92</v>
      </c>
      <c r="X357" s="6">
        <v>1803244381.37</v>
      </c>
      <c r="Y357" s="9">
        <f t="shared" si="24"/>
        <v>7916120721.03</v>
      </c>
      <c r="Z357" s="9">
        <f t="shared" si="25"/>
        <v>8161898452.9</v>
      </c>
      <c r="AA357" s="9">
        <f t="shared" si="26"/>
        <v>-245777731.869999</v>
      </c>
      <c r="AB357" s="10">
        <f>C357/(1+0.13)/VLOOKUP(A357,[1]选股结果!$A$2:$AX$3002,3,FALSE)</f>
        <v>1.00742120759687</v>
      </c>
      <c r="AC357" s="10">
        <f>(P357/(1+0.1)+W357)/(VLOOKUP(A357,[1]选股结果!$A$2:$AX$3002,7,FALSE)+VLOOKUP(A357,[1]选股结果!$A$2:$AX$3002,15,FALSE)+VLOOKUP(A357,[1]选股结果!$A$2:$AX$3002,16,FALSE)+VLOOKUP(A357,[1]选股结果!$A$2:$AX$3002,17,FALSE)+VLOOKUP(A357,[1]选股结果!$A$2:$AX$3002,18,FALSE))</f>
        <v>1.12743246458834</v>
      </c>
      <c r="AD357" s="13"/>
      <c r="AE357" s="10">
        <f>AA357/VLOOKUP(A357,[1]选股结果!$A$2:$AX$3002,35,FALSE)</f>
        <v>-19.8953977200171</v>
      </c>
      <c r="AF357" s="9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P357/(1+0.13)+W357)</f>
        <v>-506909253.774337</v>
      </c>
      <c r="AG357" s="9">
        <f t="shared" si="27"/>
        <v>261131521.904338</v>
      </c>
    </row>
    <row r="358" spans="1:33">
      <c r="A358" s="5" t="s">
        <v>745</v>
      </c>
      <c r="B358" s="5" t="s">
        <v>746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203557122.87</v>
      </c>
      <c r="O358" s="6">
        <v>88614105.77</v>
      </c>
      <c r="P358" s="6">
        <v>2956159437.61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613856766.97</v>
      </c>
      <c r="X358" s="6">
        <v>323583880.33</v>
      </c>
      <c r="Y358" s="9">
        <f t="shared" si="24"/>
        <v>4134077366.78</v>
      </c>
      <c r="Z358" s="9">
        <f t="shared" si="25"/>
        <v>3893600084.91</v>
      </c>
      <c r="AA358" s="9">
        <f t="shared" si="26"/>
        <v>240477281.87</v>
      </c>
      <c r="AB358" s="10">
        <f>C358/(1+0.13)/VLOOKUP(A358,[1]选股结果!$A$2:$AX$3002,3,FALSE)</f>
        <v>0.766952211440566</v>
      </c>
      <c r="AC358" s="10">
        <f>(P358/(1+0.1)+W358)/(VLOOKUP(A358,[1]选股结果!$A$2:$AX$3002,7,FALSE)+VLOOKUP(A358,[1]选股结果!$A$2:$AX$3002,15,FALSE)+VLOOKUP(A358,[1]选股结果!$A$2:$AX$3002,16,FALSE)+VLOOKUP(A358,[1]选股结果!$A$2:$AX$3002,17,FALSE)+VLOOKUP(A358,[1]选股结果!$A$2:$AX$3002,18,FALSE))</f>
        <v>0.727189639369505</v>
      </c>
      <c r="AD358" s="13"/>
      <c r="AE358" s="10">
        <f>AA358/VLOOKUP(A358,[1]选股结果!$A$2:$AX$3002,35,FALSE)</f>
        <v>15.3648475283004</v>
      </c>
      <c r="AF358" s="9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P358/(1+0.13)+W358)</f>
        <v>1309843935.93009</v>
      </c>
      <c r="AG358" s="9">
        <f t="shared" si="27"/>
        <v>-1069366654.06009</v>
      </c>
    </row>
    <row r="359" spans="1:33">
      <c r="A359" s="5" t="s">
        <v>747</v>
      </c>
      <c r="B359" s="5" t="s">
        <v>748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58322961.39</v>
      </c>
      <c r="O359" s="6">
        <v>65928308.54</v>
      </c>
      <c r="P359" s="6">
        <v>991481249.34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188683580.68</v>
      </c>
      <c r="X359" s="6">
        <v>91456803.49</v>
      </c>
      <c r="Y359" s="9">
        <f t="shared" ref="Y359:Y422" si="28">C359+D359+E359+F359+G359+H359+I359+J359+K359+L359+M359+O359</f>
        <v>1296235056.28</v>
      </c>
      <c r="Z359" s="9">
        <f t="shared" ref="Z359:Z422" si="29">P359+Q359+R359+S359+T359+U359+V359+W359+X359</f>
        <v>1271621633.51</v>
      </c>
      <c r="AA359" s="9">
        <f t="shared" si="26"/>
        <v>24613422.77</v>
      </c>
      <c r="AB359" s="10">
        <f>C359/(1+0.13)/VLOOKUP(A359,[1]选股结果!$A$2:$AX$3002,3,FALSE)</f>
        <v>0.389533051517096</v>
      </c>
      <c r="AC359" s="10">
        <f>(P359/(1+0.1)+W359)/(VLOOKUP(A359,[1]选股结果!$A$2:$AX$3002,7,FALSE)+VLOOKUP(A359,[1]选股结果!$A$2:$AX$3002,15,FALSE)+VLOOKUP(A359,[1]选股结果!$A$2:$AX$3002,16,FALSE)+VLOOKUP(A359,[1]选股结果!$A$2:$AX$3002,17,FALSE)+VLOOKUP(A359,[1]选股结果!$A$2:$AX$3002,18,FALSE))</f>
        <v>0.396438132100224</v>
      </c>
      <c r="AD359" s="13"/>
      <c r="AE359" s="10">
        <f>AA359/VLOOKUP(A359,[1]选股结果!$A$2:$AX$3002,35,FALSE)</f>
        <v>1.35510480609786</v>
      </c>
      <c r="AF359" s="9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P359/(1+0.13)+W359)</f>
        <v>1683458729.90584</v>
      </c>
      <c r="AG359" s="9">
        <f t="shared" si="27"/>
        <v>-1658845307.13584</v>
      </c>
    </row>
    <row r="360" spans="1:33">
      <c r="A360" s="5" t="s">
        <v>749</v>
      </c>
      <c r="B360" s="5" t="s">
        <v>750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21635373817.94</v>
      </c>
      <c r="O360" s="6">
        <v>1632818206.84</v>
      </c>
      <c r="P360" s="6">
        <v>7853960713.47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5710336873.56</v>
      </c>
      <c r="X360" s="6">
        <v>3024047176.35</v>
      </c>
      <c r="Y360" s="9">
        <f t="shared" si="28"/>
        <v>53597754732.7</v>
      </c>
      <c r="Z360" s="9">
        <f t="shared" si="29"/>
        <v>16588344763.38</v>
      </c>
      <c r="AA360" s="9">
        <f t="shared" si="26"/>
        <v>37009409969.32</v>
      </c>
      <c r="AB360" s="10">
        <f>C360/(1+0.13)/VLOOKUP(A360,[1]选股结果!$A$2:$AX$3002,3,FALSE)</f>
        <v>0.924898070446613</v>
      </c>
      <c r="AC360" s="10">
        <f>(P360/(1+0.1)+W360)/(VLOOKUP(A360,[1]选股结果!$A$2:$AX$3002,7,FALSE)+VLOOKUP(A360,[1]选股结果!$A$2:$AX$3002,15,FALSE)+VLOOKUP(A360,[1]选股结果!$A$2:$AX$3002,16,FALSE)+VLOOKUP(A360,[1]选股结果!$A$2:$AX$3002,17,FALSE)+VLOOKUP(A360,[1]选股结果!$A$2:$AX$3002,18,FALSE))</f>
        <v>0.475289833542161</v>
      </c>
      <c r="AD360" s="13"/>
      <c r="AE360" s="10">
        <f>AA360/VLOOKUP(A360,[1]选股结果!$A$2:$AX$3002,35,FALSE)</f>
        <v>2.05611430063108</v>
      </c>
      <c r="AF360" s="9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P360/(1+0.13)+W360)</f>
        <v>14376023828.4046</v>
      </c>
      <c r="AG360" s="9">
        <f t="shared" si="27"/>
        <v>22633386140.9154</v>
      </c>
    </row>
    <row r="361" spans="1:33">
      <c r="A361" s="5" t="s">
        <v>751</v>
      </c>
      <c r="B361" s="5" t="s">
        <v>752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49256550.22</v>
      </c>
      <c r="O361" s="6">
        <v>26127494.31</v>
      </c>
      <c r="P361" s="6">
        <v>1073005520.57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106683613.95</v>
      </c>
      <c r="X361" s="6">
        <v>48975192.19</v>
      </c>
      <c r="Y361" s="9">
        <f t="shared" si="28"/>
        <v>1427053758.7</v>
      </c>
      <c r="Z361" s="9">
        <f t="shared" si="29"/>
        <v>1228664326.71</v>
      </c>
      <c r="AA361" s="9">
        <f t="shared" si="26"/>
        <v>198389431.99</v>
      </c>
      <c r="AB361" s="10">
        <f>C361/(1+0.13)/VLOOKUP(A361,[1]选股结果!$A$2:$AX$3002,3,FALSE)</f>
        <v>0.878570422714577</v>
      </c>
      <c r="AC361" s="10">
        <f>(P361/(1+0.1)+W361)/(VLOOKUP(A361,[1]选股结果!$A$2:$AX$3002,7,FALSE)+VLOOKUP(A361,[1]选股结果!$A$2:$AX$3002,15,FALSE)+VLOOKUP(A361,[1]选股结果!$A$2:$AX$3002,16,FALSE)+VLOOKUP(A361,[1]选股结果!$A$2:$AX$3002,17,FALSE)+VLOOKUP(A361,[1]选股结果!$A$2:$AX$3002,18,FALSE))</f>
        <v>0.844822408193374</v>
      </c>
      <c r="AD361" s="13"/>
      <c r="AE361" s="10">
        <f>AA361/VLOOKUP(A361,[1]选股结果!$A$2:$AX$3002,35,FALSE)</f>
        <v>0.93726163079303</v>
      </c>
      <c r="AF361" s="9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P361/(1+0.13)+W361)</f>
        <v>224665999.275929</v>
      </c>
      <c r="AG361" s="9">
        <f t="shared" si="27"/>
        <v>-26276567.285929</v>
      </c>
    </row>
    <row r="362" spans="1:33">
      <c r="A362" s="5" t="s">
        <v>753</v>
      </c>
      <c r="B362" s="5" t="s">
        <v>754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2093240726.28</v>
      </c>
      <c r="O362" s="6">
        <v>121751600.17</v>
      </c>
      <c r="P362" s="6">
        <v>9158733901.5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571174796.31</v>
      </c>
      <c r="X362" s="6">
        <v>683827590.23</v>
      </c>
      <c r="Y362" s="9">
        <f t="shared" si="28"/>
        <v>11288980514.27</v>
      </c>
      <c r="Z362" s="9">
        <f t="shared" si="29"/>
        <v>10413736288.04</v>
      </c>
      <c r="AA362" s="9">
        <f t="shared" si="26"/>
        <v>875244226.230001</v>
      </c>
      <c r="AB362" s="10">
        <f>C362/(1+0.13)/VLOOKUP(A362,[1]选股结果!$A$2:$AX$3002,3,FALSE)</f>
        <v>0.851133658601938</v>
      </c>
      <c r="AC362" s="10">
        <f>(P362/(1+0.1)+W362)/(VLOOKUP(A362,[1]选股结果!$A$2:$AX$3002,7,FALSE)+VLOOKUP(A362,[1]选股结果!$A$2:$AX$3002,15,FALSE)+VLOOKUP(A362,[1]选股结果!$A$2:$AX$3002,16,FALSE)+VLOOKUP(A362,[1]选股结果!$A$2:$AX$3002,17,FALSE)+VLOOKUP(A362,[1]选股结果!$A$2:$AX$3002,18,FALSE))</f>
        <v>0.814622157448321</v>
      </c>
      <c r="AD362" s="13"/>
      <c r="AE362" s="10">
        <f>AA362/VLOOKUP(A362,[1]选股结果!$A$2:$AX$3002,35,FALSE)</f>
        <v>2.32035656438562</v>
      </c>
      <c r="AF362" s="9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P362/(1+0.13)+W362)</f>
        <v>2245742756.04495</v>
      </c>
      <c r="AG362" s="9">
        <f t="shared" si="27"/>
        <v>-1370498529.81495</v>
      </c>
    </row>
    <row r="363" spans="1:33">
      <c r="A363" s="5" t="s">
        <v>755</v>
      </c>
      <c r="B363" s="5" t="s">
        <v>756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157136413.63</v>
      </c>
      <c r="O363" s="6">
        <v>169232354.86</v>
      </c>
      <c r="P363" s="6">
        <v>364294171.87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115402936.77</v>
      </c>
      <c r="X363" s="6">
        <v>254395116.4</v>
      </c>
      <c r="Y363" s="9">
        <f t="shared" si="28"/>
        <v>1220387782.81</v>
      </c>
      <c r="Z363" s="9">
        <f t="shared" si="29"/>
        <v>734092225.04</v>
      </c>
      <c r="AA363" s="9">
        <f t="shared" si="26"/>
        <v>486295557.77</v>
      </c>
      <c r="AB363" s="10">
        <f>C363/(1+0.13)/VLOOKUP(A363,[1]选股结果!$A$2:$AX$3002,3,FALSE)</f>
        <v>0.973323799868884</v>
      </c>
      <c r="AC363" s="10">
        <f>(P363/(1+0.1)+W363)/(VLOOKUP(A363,[1]选股结果!$A$2:$AX$3002,7,FALSE)+VLOOKUP(A363,[1]选股结果!$A$2:$AX$3002,15,FALSE)+VLOOKUP(A363,[1]选股结果!$A$2:$AX$3002,16,FALSE)+VLOOKUP(A363,[1]选股结果!$A$2:$AX$3002,17,FALSE)+VLOOKUP(A363,[1]选股结果!$A$2:$AX$3002,18,FALSE))</f>
        <v>0.581533311378618</v>
      </c>
      <c r="AD363" s="13"/>
      <c r="AE363" s="10">
        <f>AA363/VLOOKUP(A363,[1]选股结果!$A$2:$AX$3002,35,FALSE)</f>
        <v>7.39812650378478</v>
      </c>
      <c r="AF363" s="9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P363/(1+0.13)+W363)</f>
        <v>330147278.336195</v>
      </c>
      <c r="AG363" s="9">
        <f t="shared" si="27"/>
        <v>156148279.433805</v>
      </c>
    </row>
    <row r="364" spans="1:33">
      <c r="A364" s="5" t="s">
        <v>757</v>
      </c>
      <c r="B364" s="5" t="s">
        <v>758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109416935.65</v>
      </c>
      <c r="O364" s="6">
        <v>21009886.28</v>
      </c>
      <c r="P364" s="6">
        <v>82583183.88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71056996.18</v>
      </c>
      <c r="X364" s="6">
        <v>25912443.71</v>
      </c>
      <c r="Y364" s="9">
        <f t="shared" si="28"/>
        <v>611989230.79</v>
      </c>
      <c r="Z364" s="9">
        <f t="shared" si="29"/>
        <v>179552623.77</v>
      </c>
      <c r="AA364" s="9">
        <f t="shared" si="26"/>
        <v>432436607.02</v>
      </c>
      <c r="AB364" s="10">
        <f>C364/(1+0.13)/VLOOKUP(A364,[1]选股结果!$A$2:$AX$3002,3,FALSE)</f>
        <v>0.553404670977878</v>
      </c>
      <c r="AC364" s="10">
        <f>(P364/(1+0.1)+W364)/(VLOOKUP(A364,[1]选股结果!$A$2:$AX$3002,7,FALSE)+VLOOKUP(A364,[1]选股结果!$A$2:$AX$3002,15,FALSE)+VLOOKUP(A364,[1]选股结果!$A$2:$AX$3002,16,FALSE)+VLOOKUP(A364,[1]选股结果!$A$2:$AX$3002,17,FALSE)+VLOOKUP(A364,[1]选股结果!$A$2:$AX$3002,18,FALSE))</f>
        <v>0.230868614540707</v>
      </c>
      <c r="AD364" s="13"/>
      <c r="AE364" s="10">
        <f>AA364/VLOOKUP(A364,[1]选股结果!$A$2:$AX$3002,35,FALSE)</f>
        <v>4.17140009174916</v>
      </c>
      <c r="AF364" s="9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P364/(1+0.13)+W364)</f>
        <v>488829288.169381</v>
      </c>
      <c r="AG364" s="9">
        <f t="shared" si="27"/>
        <v>-56392681.1493806</v>
      </c>
    </row>
    <row r="365" spans="1:33">
      <c r="A365" s="5" t="s">
        <v>759</v>
      </c>
      <c r="B365" s="5" t="s">
        <v>760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343334378.18</v>
      </c>
      <c r="O365" s="6">
        <v>205566965.56</v>
      </c>
      <c r="P365" s="6">
        <v>779850340.19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133993872.89</v>
      </c>
      <c r="X365" s="6">
        <v>213269162.44</v>
      </c>
      <c r="Y365" s="9">
        <f t="shared" si="28"/>
        <v>1656708549.08</v>
      </c>
      <c r="Z365" s="9">
        <f t="shared" si="29"/>
        <v>1127113375.52</v>
      </c>
      <c r="AA365" s="9">
        <f t="shared" si="26"/>
        <v>529595173.56</v>
      </c>
      <c r="AB365" s="10">
        <f>C365/(1+0.13)/VLOOKUP(A365,[1]选股结果!$A$2:$AX$3002,3,FALSE)</f>
        <v>0.462415971563896</v>
      </c>
      <c r="AC365" s="10">
        <f>(P365/(1+0.1)+W365)/(VLOOKUP(A365,[1]选股结果!$A$2:$AX$3002,7,FALSE)+VLOOKUP(A365,[1]选股结果!$A$2:$AX$3002,15,FALSE)+VLOOKUP(A365,[1]选股结果!$A$2:$AX$3002,16,FALSE)+VLOOKUP(A365,[1]选股结果!$A$2:$AX$3002,17,FALSE)+VLOOKUP(A365,[1]选股结果!$A$2:$AX$3002,18,FALSE))</f>
        <v>0.332815780958309</v>
      </c>
      <c r="AD365" s="13"/>
      <c r="AE365" s="10">
        <f>AA365/VLOOKUP(A365,[1]选股结果!$A$2:$AX$3002,35,FALSE)</f>
        <v>2.16716969387065</v>
      </c>
      <c r="AF365" s="9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P365/(1+0.13)+W365)</f>
        <v>1708651802.44407</v>
      </c>
      <c r="AG365" s="9">
        <f t="shared" si="27"/>
        <v>-1179056628.88407</v>
      </c>
    </row>
    <row r="366" spans="1:33">
      <c r="A366" s="5" t="s">
        <v>761</v>
      </c>
      <c r="B366" s="5" t="s">
        <v>762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34662940.36</v>
      </c>
      <c r="O366" s="6">
        <v>23251367.41</v>
      </c>
      <c r="P366" s="6">
        <v>1719361844.34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221377005.76</v>
      </c>
      <c r="X366" s="6">
        <v>32429356.87</v>
      </c>
      <c r="Y366" s="9">
        <f t="shared" si="28"/>
        <v>1268773889.63</v>
      </c>
      <c r="Z366" s="9">
        <f t="shared" si="29"/>
        <v>1973168206.97</v>
      </c>
      <c r="AA366" s="9">
        <f t="shared" si="26"/>
        <v>-704394317.34</v>
      </c>
      <c r="AB366" s="10">
        <f>C366/(1+0.13)/VLOOKUP(A366,[1]选股结果!$A$2:$AX$3002,3,FALSE)</f>
        <v>1.09198910797231</v>
      </c>
      <c r="AC366" s="10">
        <f>(P366/(1+0.1)+W366)/(VLOOKUP(A366,[1]选股结果!$A$2:$AX$3002,7,FALSE)+VLOOKUP(A366,[1]选股结果!$A$2:$AX$3002,15,FALSE)+VLOOKUP(A366,[1]选股结果!$A$2:$AX$3002,16,FALSE)+VLOOKUP(A366,[1]选股结果!$A$2:$AX$3002,17,FALSE)+VLOOKUP(A366,[1]选股结果!$A$2:$AX$3002,18,FALSE))</f>
        <v>1.45698937360267</v>
      </c>
      <c r="AD366" s="13"/>
      <c r="AE366" s="10">
        <f>AA366/VLOOKUP(A366,[1]选股结果!$A$2:$AX$3002,35,FALSE)</f>
        <v>5.27110391422654</v>
      </c>
      <c r="AF366" s="9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P366/(1+0.13)+W366)</f>
        <v>-518196117.173186</v>
      </c>
      <c r="AG366" s="9">
        <f t="shared" si="27"/>
        <v>-186198200.166814</v>
      </c>
    </row>
    <row r="367" spans="1:33">
      <c r="A367" s="5" t="s">
        <v>763</v>
      </c>
      <c r="B367" s="5" t="s">
        <v>764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564651786</v>
      </c>
      <c r="O367" s="6">
        <v>89165735</v>
      </c>
      <c r="P367" s="6">
        <v>826697935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347266653</v>
      </c>
      <c r="X367" s="6">
        <v>406068081</v>
      </c>
      <c r="Y367" s="9">
        <f t="shared" si="28"/>
        <v>2901322734</v>
      </c>
      <c r="Z367" s="9">
        <f t="shared" si="29"/>
        <v>1580032669</v>
      </c>
      <c r="AA367" s="9">
        <f t="shared" si="26"/>
        <v>1321290065</v>
      </c>
      <c r="AB367" s="10">
        <f>C367/(1+0.13)/VLOOKUP(A367,[1]选股结果!$A$2:$AX$3002,3,FALSE)</f>
        <v>0.93164628793149</v>
      </c>
      <c r="AC367" s="10">
        <f>(P367/(1+0.1)+W367)/(VLOOKUP(A367,[1]选股结果!$A$2:$AX$3002,7,FALSE)+VLOOKUP(A367,[1]选股结果!$A$2:$AX$3002,15,FALSE)+VLOOKUP(A367,[1]选股结果!$A$2:$AX$3002,16,FALSE)+VLOOKUP(A367,[1]选股结果!$A$2:$AX$3002,17,FALSE)+VLOOKUP(A367,[1]选股结果!$A$2:$AX$3002,18,FALSE))</f>
        <v>0.53179717248802</v>
      </c>
      <c r="AD367" s="13"/>
      <c r="AE367" s="10">
        <f>AA367/VLOOKUP(A367,[1]选股结果!$A$2:$AX$3002,35,FALSE)</f>
        <v>3.19999987067185</v>
      </c>
      <c r="AF367" s="9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P367/(1+0.13)+W367)</f>
        <v>987362774.079646</v>
      </c>
      <c r="AG367" s="9">
        <f t="shared" si="27"/>
        <v>333927290.920354</v>
      </c>
    </row>
    <row r="368" spans="1:33">
      <c r="A368" s="5" t="s">
        <v>765</v>
      </c>
      <c r="B368" s="5" t="s">
        <v>766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640763212.59</v>
      </c>
      <c r="O368" s="6">
        <v>44695045.06</v>
      </c>
      <c r="P368" s="6">
        <v>3231770065.48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534284162.8</v>
      </c>
      <c r="X368" s="6">
        <v>132333469.49</v>
      </c>
      <c r="Y368" s="9">
        <f t="shared" si="28"/>
        <v>7172375194.57</v>
      </c>
      <c r="Z368" s="9">
        <f t="shared" si="29"/>
        <v>3898387697.77</v>
      </c>
      <c r="AA368" s="9">
        <f t="shared" si="26"/>
        <v>3273987496.8</v>
      </c>
      <c r="AB368" s="10">
        <f>C368/(1+0.13)/VLOOKUP(A368,[1]选股结果!$A$2:$AX$3002,3,FALSE)</f>
        <v>0.712177976452035</v>
      </c>
      <c r="AC368" s="10">
        <f>(P368/(1+0.1)+W368)/(VLOOKUP(A368,[1]选股结果!$A$2:$AX$3002,7,FALSE)+VLOOKUP(A368,[1]选股结果!$A$2:$AX$3002,15,FALSE)+VLOOKUP(A368,[1]选股结果!$A$2:$AX$3002,16,FALSE)+VLOOKUP(A368,[1]选股结果!$A$2:$AX$3002,17,FALSE)+VLOOKUP(A368,[1]选股结果!$A$2:$AX$3002,18,FALSE))</f>
        <v>0.515209108814214</v>
      </c>
      <c r="AD368" s="13"/>
      <c r="AE368" s="10">
        <f>AA368/VLOOKUP(A368,[1]选股结果!$A$2:$AX$3002,35,FALSE)</f>
        <v>3.70856613882603</v>
      </c>
      <c r="AF368" s="9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P368/(1+0.13)+W368)</f>
        <v>3345252344.72566</v>
      </c>
      <c r="AG368" s="9">
        <f t="shared" si="27"/>
        <v>-71264847.9256644</v>
      </c>
    </row>
    <row r="369" spans="1:33">
      <c r="A369" s="5" t="s">
        <v>767</v>
      </c>
      <c r="B369" s="5" t="s">
        <v>768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683706609.72</v>
      </c>
      <c r="O369" s="6">
        <v>453196406.36</v>
      </c>
      <c r="P369" s="6">
        <v>86693988498.23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7331577880.08</v>
      </c>
      <c r="X369" s="6">
        <v>1812680260.07</v>
      </c>
      <c r="Y369" s="9">
        <f t="shared" si="28"/>
        <v>95541212025.31</v>
      </c>
      <c r="Z369" s="9">
        <f t="shared" si="29"/>
        <v>95838246638.38</v>
      </c>
      <c r="AA369" s="9">
        <f t="shared" si="26"/>
        <v>-297034613.070007</v>
      </c>
      <c r="AB369" s="10">
        <f>C369/(1+0.13)/VLOOKUP(A369,[1]选股结果!$A$2:$AX$3002,3,FALSE)</f>
        <v>0.890694038974351</v>
      </c>
      <c r="AC369" s="10">
        <f>(P369/(1+0.1)+W369)/(VLOOKUP(A369,[1]选股结果!$A$2:$AX$3002,7,FALSE)+VLOOKUP(A369,[1]选股结果!$A$2:$AX$3002,15,FALSE)+VLOOKUP(A369,[1]选股结果!$A$2:$AX$3002,16,FALSE)+VLOOKUP(A369,[1]选股结果!$A$2:$AX$3002,17,FALSE)+VLOOKUP(A369,[1]选股结果!$A$2:$AX$3002,18,FALSE))</f>
        <v>0.885574278763507</v>
      </c>
      <c r="AD369" s="13"/>
      <c r="AE369" s="10">
        <f>AA369/VLOOKUP(A369,[1]选股结果!$A$2:$AX$3002,35,FALSE)</f>
        <v>0.0480139944882134</v>
      </c>
      <c r="AF369" s="9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P369/(1+0.13)+W369)</f>
        <v>13223142376.2266</v>
      </c>
      <c r="AG369" s="9">
        <f t="shared" si="27"/>
        <v>-13520176989.2966</v>
      </c>
    </row>
    <row r="370" spans="1:33">
      <c r="A370" s="5" t="s">
        <v>769</v>
      </c>
      <c r="B370" s="5" t="s">
        <v>770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13674251582.78</v>
      </c>
      <c r="O370" s="6">
        <v>2484535217.11</v>
      </c>
      <c r="P370" s="6">
        <v>81719479469.36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7526387637.37</v>
      </c>
      <c r="X370" s="6">
        <v>4485057983.1</v>
      </c>
      <c r="Y370" s="9">
        <f t="shared" si="28"/>
        <v>122347996129.3</v>
      </c>
      <c r="Z370" s="9">
        <f t="shared" si="29"/>
        <v>93730925089.83</v>
      </c>
      <c r="AA370" s="9">
        <f t="shared" si="26"/>
        <v>28617071039.47</v>
      </c>
      <c r="AB370" s="10">
        <f>C370/(1+0.13)/VLOOKUP(A370,[1]选股结果!$A$2:$AX$3002,3,FALSE)</f>
        <v>0.895414961294306</v>
      </c>
      <c r="AC370" s="10">
        <f>(P370/(1+0.1)+W370)/(VLOOKUP(A370,[1]选股结果!$A$2:$AX$3002,7,FALSE)+VLOOKUP(A370,[1]选股结果!$A$2:$AX$3002,15,FALSE)+VLOOKUP(A370,[1]选股结果!$A$2:$AX$3002,16,FALSE)+VLOOKUP(A370,[1]选股结果!$A$2:$AX$3002,17,FALSE)+VLOOKUP(A370,[1]选股结果!$A$2:$AX$3002,18,FALSE))</f>
        <v>0.819654666056592</v>
      </c>
      <c r="AD370" s="13"/>
      <c r="AE370" s="10">
        <f>AA370/VLOOKUP(A370,[1]选股结果!$A$2:$AX$3002,35,FALSE)</f>
        <v>2.57114980289161</v>
      </c>
      <c r="AF370" s="9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P370/(1+0.13)+W370)</f>
        <v>19974140508.1476</v>
      </c>
      <c r="AG370" s="9">
        <f t="shared" si="27"/>
        <v>8642930531.3224</v>
      </c>
    </row>
    <row r="371" spans="1:33">
      <c r="A371" s="5" t="s">
        <v>771</v>
      </c>
      <c r="B371" s="5" t="s">
        <v>772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1526603482.96</v>
      </c>
      <c r="O371" s="6">
        <v>745077805.51</v>
      </c>
      <c r="P371" s="6">
        <v>97645283452.25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1311411026.35</v>
      </c>
      <c r="X371" s="6">
        <v>706153558.05</v>
      </c>
      <c r="Y371" s="9">
        <f t="shared" si="28"/>
        <v>100837143302.63</v>
      </c>
      <c r="Z371" s="9">
        <f t="shared" si="29"/>
        <v>99662848036.65</v>
      </c>
      <c r="AA371" s="9">
        <f t="shared" si="26"/>
        <v>1174295265.97998</v>
      </c>
      <c r="AB371" s="10">
        <f>C371/(1+0.13)/VLOOKUP(A371,[1]选股结果!$A$2:$AX$3002,3,FALSE)</f>
        <v>0.9524365673484</v>
      </c>
      <c r="AC371" s="10">
        <f>(P371/(1+0.1)+W371)/(VLOOKUP(A371,[1]选股结果!$A$2:$AX$3002,7,FALSE)+VLOOKUP(A371,[1]选股结果!$A$2:$AX$3002,15,FALSE)+VLOOKUP(A371,[1]选股结果!$A$2:$AX$3002,16,FALSE)+VLOOKUP(A371,[1]选股结果!$A$2:$AX$3002,17,FALSE)+VLOOKUP(A371,[1]选股结果!$A$2:$AX$3002,18,FALSE))</f>
        <v>0.988625534002588</v>
      </c>
      <c r="AD371" s="13"/>
      <c r="AE371" s="10">
        <f>AA371/VLOOKUP(A371,[1]选股结果!$A$2:$AX$3002,35,FALSE)</f>
        <v>1.0684085638893</v>
      </c>
      <c r="AF371" s="9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P371/(1+0.13)+W371)</f>
        <v>3393082912.9821</v>
      </c>
      <c r="AG371" s="9">
        <f t="shared" si="27"/>
        <v>-2218787647.00212</v>
      </c>
    </row>
    <row r="372" spans="1:33">
      <c r="A372" s="5" t="s">
        <v>773</v>
      </c>
      <c r="B372" s="5" t="s">
        <v>774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140949951.01</v>
      </c>
      <c r="O372" s="6">
        <v>114449284.64</v>
      </c>
      <c r="P372" s="6">
        <v>1354026537.39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339020798.01</v>
      </c>
      <c r="X372" s="6">
        <v>98131381.17</v>
      </c>
      <c r="Y372" s="9">
        <f t="shared" si="28"/>
        <v>2092638844.78</v>
      </c>
      <c r="Z372" s="9">
        <f t="shared" si="29"/>
        <v>1791178716.57</v>
      </c>
      <c r="AA372" s="9">
        <f t="shared" si="26"/>
        <v>301460128.21</v>
      </c>
      <c r="AB372" s="10">
        <f>C372/(1+0.13)/VLOOKUP(A372,[1]选股结果!$A$2:$AX$3002,3,FALSE)</f>
        <v>0.668146713304237</v>
      </c>
      <c r="AC372" s="10">
        <f>(P372/(1+0.1)+W372)/(VLOOKUP(A372,[1]选股结果!$A$2:$AX$3002,7,FALSE)+VLOOKUP(A372,[1]选股结果!$A$2:$AX$3002,15,FALSE)+VLOOKUP(A372,[1]选股结果!$A$2:$AX$3002,16,FALSE)+VLOOKUP(A372,[1]选股结果!$A$2:$AX$3002,17,FALSE)+VLOOKUP(A372,[1]选股结果!$A$2:$AX$3002,18,FALSE))</f>
        <v>0.60520043783634</v>
      </c>
      <c r="AD372" s="13"/>
      <c r="AE372" s="10">
        <f>AA372/VLOOKUP(A372,[1]选股结果!$A$2:$AX$3002,35,FALSE)</f>
        <v>3.22641059486689</v>
      </c>
      <c r="AF372" s="9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P372/(1+0.13)+W372)</f>
        <v>1056831508.1685</v>
      </c>
      <c r="AG372" s="9">
        <f t="shared" si="27"/>
        <v>-755371379.958495</v>
      </c>
    </row>
    <row r="373" spans="1:33">
      <c r="A373" s="5" t="s">
        <v>775</v>
      </c>
      <c r="B373" s="5" t="s">
        <v>776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313842933.21</v>
      </c>
      <c r="O373" s="6">
        <v>665595384.81</v>
      </c>
      <c r="P373" s="6">
        <v>4166509474.12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559958081.51</v>
      </c>
      <c r="X373" s="6">
        <v>730729772.4</v>
      </c>
      <c r="Y373" s="9">
        <f t="shared" si="28"/>
        <v>5867639128.53</v>
      </c>
      <c r="Z373" s="9">
        <f t="shared" si="29"/>
        <v>5457197328.03</v>
      </c>
      <c r="AA373" s="9">
        <f t="shared" si="26"/>
        <v>410441800.500001</v>
      </c>
      <c r="AB373" s="10">
        <f>C373/(1+0.13)/VLOOKUP(A373,[1]选股结果!$A$2:$AX$3002,3,FALSE)</f>
        <v>0.840540962105308</v>
      </c>
      <c r="AC373" s="10">
        <f>(P373/(1+0.1)+W373)/(VLOOKUP(A373,[1]选股结果!$A$2:$AX$3002,7,FALSE)+VLOOKUP(A373,[1]选股结果!$A$2:$AX$3002,15,FALSE)+VLOOKUP(A373,[1]选股结果!$A$2:$AX$3002,16,FALSE)+VLOOKUP(A373,[1]选股结果!$A$2:$AX$3002,17,FALSE)+VLOOKUP(A373,[1]选股结果!$A$2:$AX$3002,18,FALSE))</f>
        <v>0.840987013348881</v>
      </c>
      <c r="AD373" s="13"/>
      <c r="AE373" s="10">
        <f>AA373/VLOOKUP(A373,[1]选股结果!$A$2:$AX$3002,35,FALSE)</f>
        <v>2.47236848565457</v>
      </c>
      <c r="AF373" s="9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P373/(1+0.13)+W373)</f>
        <v>922617003.700088</v>
      </c>
      <c r="AG373" s="9">
        <f t="shared" si="27"/>
        <v>-512175203.200087</v>
      </c>
    </row>
    <row r="374" spans="1:33">
      <c r="A374" s="5" t="s">
        <v>777</v>
      </c>
      <c r="B374" s="5" t="s">
        <v>778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44190538.14</v>
      </c>
      <c r="O374" s="6">
        <v>61707460.07</v>
      </c>
      <c r="P374" s="6">
        <v>73031357.78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113943972.38</v>
      </c>
      <c r="X374" s="6">
        <v>197468383.93</v>
      </c>
      <c r="Y374" s="9">
        <f t="shared" si="28"/>
        <v>985814100.31</v>
      </c>
      <c r="Z374" s="9">
        <f t="shared" si="29"/>
        <v>384443714.09</v>
      </c>
      <c r="AA374" s="9">
        <f t="shared" si="26"/>
        <v>601370386.22</v>
      </c>
      <c r="AB374" s="10">
        <f>C374/(1+0.13)/VLOOKUP(A374,[1]选股结果!$A$2:$AX$3002,3,FALSE)</f>
        <v>0.993424755262882</v>
      </c>
      <c r="AC374" s="10">
        <f>(P374/(1+0.1)+W374)/(VLOOKUP(A374,[1]选股结果!$A$2:$AX$3002,7,FALSE)+VLOOKUP(A374,[1]选股结果!$A$2:$AX$3002,15,FALSE)+VLOOKUP(A374,[1]选股结果!$A$2:$AX$3002,16,FALSE)+VLOOKUP(A374,[1]选股结果!$A$2:$AX$3002,17,FALSE)+VLOOKUP(A374,[1]选股结果!$A$2:$AX$3002,18,FALSE))</f>
        <v>0.24711431648012</v>
      </c>
      <c r="AD374" s="13"/>
      <c r="AE374" s="10">
        <f>AA374/VLOOKUP(A374,[1]选股结果!$A$2:$AX$3002,35,FALSE)</f>
        <v>-79.1537936716537</v>
      </c>
      <c r="AF374" s="9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P374/(1+0.13)+W374)</f>
        <v>551194488.470708</v>
      </c>
      <c r="AG374" s="9">
        <f t="shared" si="27"/>
        <v>50175897.7492921</v>
      </c>
    </row>
    <row r="375" spans="1:33">
      <c r="A375" s="5" t="s">
        <v>779</v>
      </c>
      <c r="B375" s="5" t="s">
        <v>780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1540292104.93</v>
      </c>
      <c r="O375" s="6">
        <v>480369301.03</v>
      </c>
      <c r="P375" s="6">
        <v>19875561739.75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740865500.31</v>
      </c>
      <c r="X375" s="6">
        <v>1113036372.95</v>
      </c>
      <c r="Y375" s="9">
        <f t="shared" si="28"/>
        <v>27472294972.84</v>
      </c>
      <c r="Z375" s="9">
        <f t="shared" si="29"/>
        <v>21729463613.01</v>
      </c>
      <c r="AA375" s="9">
        <f t="shared" si="26"/>
        <v>5742831359.83</v>
      </c>
      <c r="AB375" s="10">
        <f>C375/(1+0.13)/VLOOKUP(A375,[1]选股结果!$A$2:$AX$3002,3,FALSE)</f>
        <v>1.47549690559165</v>
      </c>
      <c r="AC375" s="10">
        <f>(P375/(1+0.1)+W375)/(VLOOKUP(A375,[1]选股结果!$A$2:$AX$3002,7,FALSE)+VLOOKUP(A375,[1]选股结果!$A$2:$AX$3002,15,FALSE)+VLOOKUP(A375,[1]选股结果!$A$2:$AX$3002,16,FALSE)+VLOOKUP(A375,[1]选股结果!$A$2:$AX$3002,17,FALSE)+VLOOKUP(A375,[1]选股结果!$A$2:$AX$3002,18,FALSE))</f>
        <v>1.47118034629031</v>
      </c>
      <c r="AD375" s="13"/>
      <c r="AE375" s="10">
        <f>AA375/VLOOKUP(A375,[1]选股结果!$A$2:$AX$3002,35,FALSE)</f>
        <v>1.98936993490605</v>
      </c>
      <c r="AF375" s="9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P375/(1+0.13)+W375)</f>
        <v>-5544506592.62425</v>
      </c>
      <c r="AG375" s="9">
        <f t="shared" si="27"/>
        <v>11287337952.4543</v>
      </c>
    </row>
    <row r="376" spans="1:33">
      <c r="A376" s="5" t="s">
        <v>781</v>
      </c>
      <c r="B376" s="5" t="s">
        <v>782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373439489.11</v>
      </c>
      <c r="O376" s="6">
        <v>207375380.04</v>
      </c>
      <c r="P376" s="6">
        <v>386019083.32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263188633.74</v>
      </c>
      <c r="X376" s="6">
        <v>174520358.75</v>
      </c>
      <c r="Y376" s="9">
        <f t="shared" si="28"/>
        <v>2124251744.54</v>
      </c>
      <c r="Z376" s="9">
        <f t="shared" si="29"/>
        <v>823728075.81</v>
      </c>
      <c r="AA376" s="9">
        <f t="shared" si="26"/>
        <v>1300523668.73</v>
      </c>
      <c r="AB376" s="10">
        <f>C376/(1+0.13)/VLOOKUP(A376,[1]选股结果!$A$2:$AX$3002,3,FALSE)</f>
        <v>0.47334486542827</v>
      </c>
      <c r="AC376" s="10">
        <f>(P376/(1+0.1)+W376)/(VLOOKUP(A376,[1]选股结果!$A$2:$AX$3002,7,FALSE)+VLOOKUP(A376,[1]选股结果!$A$2:$AX$3002,15,FALSE)+VLOOKUP(A376,[1]选股结果!$A$2:$AX$3002,16,FALSE)+VLOOKUP(A376,[1]选股结果!$A$2:$AX$3002,17,FALSE)+VLOOKUP(A376,[1]选股结果!$A$2:$AX$3002,18,FALSE))</f>
        <v>0.254059894160745</v>
      </c>
      <c r="AD376" s="13"/>
      <c r="AE376" s="10">
        <f>AA376/VLOOKUP(A376,[1]选股结果!$A$2:$AX$3002,35,FALSE)</f>
        <v>1.66103622530122</v>
      </c>
      <c r="AF376" s="9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P376/(1+0.13)+W376)</f>
        <v>1812407450.15221</v>
      </c>
      <c r="AG376" s="9">
        <f t="shared" si="27"/>
        <v>-511883781.422212</v>
      </c>
    </row>
    <row r="377" spans="1:33">
      <c r="A377" s="5" t="s">
        <v>783</v>
      </c>
      <c r="B377" s="5" t="s">
        <v>784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62689886.56</v>
      </c>
      <c r="O377" s="6">
        <v>13551788.11</v>
      </c>
      <c r="P377" s="6">
        <v>21004846.27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61727204.73</v>
      </c>
      <c r="X377" s="6">
        <v>52905394.79</v>
      </c>
      <c r="Y377" s="9">
        <f t="shared" si="28"/>
        <v>69661384.36</v>
      </c>
      <c r="Z377" s="9">
        <f t="shared" si="29"/>
        <v>135637445.79</v>
      </c>
      <c r="AA377" s="9">
        <f t="shared" si="26"/>
        <v>-65976061.43</v>
      </c>
      <c r="AB377" s="10">
        <f>C377/(1+0.13)/VLOOKUP(A377,[1]选股结果!$A$2:$AX$3002,3,FALSE)</f>
        <v>1.09231281033276</v>
      </c>
      <c r="AC377" s="10">
        <f>(P377/(1+0.1)+W377)/(VLOOKUP(A377,[1]选股结果!$A$2:$AX$3002,7,FALSE)+VLOOKUP(A377,[1]选股结果!$A$2:$AX$3002,15,FALSE)+VLOOKUP(A377,[1]选股结果!$A$2:$AX$3002,16,FALSE)+VLOOKUP(A377,[1]选股结果!$A$2:$AX$3002,17,FALSE)+VLOOKUP(A377,[1]选股结果!$A$2:$AX$3002,18,FALSE))</f>
        <v>0.871859041316074</v>
      </c>
      <c r="AD377" s="13"/>
      <c r="AE377" s="10">
        <f>AA377/VLOOKUP(A377,[1]选股结果!$A$2:$AX$3002,35,FALSE)</f>
        <v>-1.06738612506857</v>
      </c>
      <c r="AF377" s="9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P377/(1+0.13)+W377)</f>
        <v>12385796.4990265</v>
      </c>
      <c r="AG377" s="9">
        <f t="shared" si="27"/>
        <v>-78361857.9290265</v>
      </c>
    </row>
    <row r="378" spans="1:33">
      <c r="A378" s="5" t="s">
        <v>785</v>
      </c>
      <c r="B378" s="5" t="s">
        <v>786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523001664.05</v>
      </c>
      <c r="O378" s="6">
        <v>116488886.68</v>
      </c>
      <c r="P378" s="6">
        <v>5041861458.27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2481546015.4</v>
      </c>
      <c r="X378" s="6">
        <v>436246831.46</v>
      </c>
      <c r="Y378" s="9">
        <f t="shared" si="28"/>
        <v>9235890775.87</v>
      </c>
      <c r="Z378" s="9">
        <f t="shared" si="29"/>
        <v>7959654305.13</v>
      </c>
      <c r="AA378" s="9">
        <f t="shared" si="26"/>
        <v>1276236470.74</v>
      </c>
      <c r="AB378" s="10">
        <f>C378/(1+0.13)/VLOOKUP(A378,[1]选股结果!$A$2:$AX$3002,3,FALSE)</f>
        <v>0.864066806356456</v>
      </c>
      <c r="AC378" s="10">
        <f>(P378/(1+0.1)+W378)/(VLOOKUP(A378,[1]选股结果!$A$2:$AX$3002,7,FALSE)+VLOOKUP(A378,[1]选股结果!$A$2:$AX$3002,15,FALSE)+VLOOKUP(A378,[1]选股结果!$A$2:$AX$3002,16,FALSE)+VLOOKUP(A378,[1]选股结果!$A$2:$AX$3002,17,FALSE)+VLOOKUP(A378,[1]选股结果!$A$2:$AX$3002,18,FALSE))</f>
        <v>0.836638141635137</v>
      </c>
      <c r="AD378" s="13"/>
      <c r="AE378" s="10">
        <f>AA378/VLOOKUP(A378,[1]选股结果!$A$2:$AX$3002,35,FALSE)</f>
        <v>1.64112679215178</v>
      </c>
      <c r="AF378" s="9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P378/(1+0.13)+W378)</f>
        <v>1501208148.04602</v>
      </c>
      <c r="AG378" s="9">
        <f t="shared" si="27"/>
        <v>-224971677.306019</v>
      </c>
    </row>
    <row r="379" spans="1:33">
      <c r="A379" s="5" t="s">
        <v>787</v>
      </c>
      <c r="B379" s="5" t="s">
        <v>788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27771877.09</v>
      </c>
      <c r="O379" s="6">
        <v>4195233.91</v>
      </c>
      <c r="P379" s="6">
        <v>147139106.64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168022780.88</v>
      </c>
      <c r="X379" s="6">
        <v>32259002.51</v>
      </c>
      <c r="Y379" s="9">
        <f t="shared" si="28"/>
        <v>522839765.22</v>
      </c>
      <c r="Z379" s="9">
        <f t="shared" si="29"/>
        <v>347420890.03</v>
      </c>
      <c r="AA379" s="9">
        <f t="shared" si="26"/>
        <v>175418875.19</v>
      </c>
      <c r="AB379" s="10">
        <f>C379/(1+0.13)/VLOOKUP(A379,[1]选股结果!$A$2:$AX$3002,3,FALSE)</f>
        <v>0.906574784018921</v>
      </c>
      <c r="AC379" s="10">
        <f>(P379/(1+0.1)+W379)/(VLOOKUP(A379,[1]选股结果!$A$2:$AX$3002,7,FALSE)+VLOOKUP(A379,[1]选股结果!$A$2:$AX$3002,15,FALSE)+VLOOKUP(A379,[1]选股结果!$A$2:$AX$3002,16,FALSE)+VLOOKUP(A379,[1]选股结果!$A$2:$AX$3002,17,FALSE)+VLOOKUP(A379,[1]选股结果!$A$2:$AX$3002,18,FALSE))</f>
        <v>0.656067613343084</v>
      </c>
      <c r="AD379" s="13"/>
      <c r="AE379" s="10">
        <f>AA379/VLOOKUP(A379,[1]选股结果!$A$2:$AX$3002,35,FALSE)</f>
        <v>52.6030466661316</v>
      </c>
      <c r="AF379" s="9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P379/(1+0.13)+W379)</f>
        <v>161757241.55354</v>
      </c>
      <c r="AG379" s="9">
        <f t="shared" si="27"/>
        <v>13661633.6364602</v>
      </c>
    </row>
    <row r="380" spans="1:33">
      <c r="A380" s="5" t="s">
        <v>789</v>
      </c>
      <c r="B380" s="5" t="s">
        <v>790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49440496.77</v>
      </c>
      <c r="O380" s="6">
        <v>27109256.07</v>
      </c>
      <c r="P380" s="6">
        <v>1601741756.74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328901924.29</v>
      </c>
      <c r="X380" s="6">
        <v>93132875.18</v>
      </c>
      <c r="Y380" s="9">
        <f t="shared" si="28"/>
        <v>1790964018.08</v>
      </c>
      <c r="Z380" s="9">
        <f t="shared" si="29"/>
        <v>2023776556.21</v>
      </c>
      <c r="AA380" s="9">
        <f t="shared" si="26"/>
        <v>-232812538.13</v>
      </c>
      <c r="AB380" s="10">
        <f>C380/(1+0.13)/VLOOKUP(A380,[1]选股结果!$A$2:$AX$3002,3,FALSE)</f>
        <v>0.927950701669</v>
      </c>
      <c r="AC380" s="10">
        <f>(P380/(1+0.1)+W380)/(VLOOKUP(A380,[1]选股结果!$A$2:$AX$3002,7,FALSE)+VLOOKUP(A380,[1]选股结果!$A$2:$AX$3002,15,FALSE)+VLOOKUP(A380,[1]选股结果!$A$2:$AX$3002,16,FALSE)+VLOOKUP(A380,[1]选股结果!$A$2:$AX$3002,17,FALSE)+VLOOKUP(A380,[1]选股结果!$A$2:$AX$3002,18,FALSE))</f>
        <v>1.0416793951003</v>
      </c>
      <c r="AD380" s="13"/>
      <c r="AE380" s="10">
        <f>AA380/VLOOKUP(A380,[1]选股结果!$A$2:$AX$3002,35,FALSE)</f>
        <v>4.32609296847663</v>
      </c>
      <c r="AF380" s="9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P380/(1+0.13)+W380)</f>
        <v>-32763882.2758408</v>
      </c>
      <c r="AG380" s="9">
        <f t="shared" si="27"/>
        <v>-200048655.854159</v>
      </c>
    </row>
    <row r="381" spans="1:33">
      <c r="A381" s="5" t="s">
        <v>791</v>
      </c>
      <c r="B381" s="5" t="s">
        <v>792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11770041.1</v>
      </c>
      <c r="O381" s="6">
        <v>8524382.75</v>
      </c>
      <c r="P381" s="6">
        <v>609532926.44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46952156.2</v>
      </c>
      <c r="X381" s="6">
        <v>20291505.22</v>
      </c>
      <c r="Y381" s="9">
        <f t="shared" si="28"/>
        <v>478059728.57</v>
      </c>
      <c r="Z381" s="9">
        <f t="shared" si="29"/>
        <v>676776587.86</v>
      </c>
      <c r="AA381" s="9">
        <f t="shared" si="26"/>
        <v>-198716859.29</v>
      </c>
      <c r="AB381" s="10">
        <f>C381/(1+0.13)/VLOOKUP(A381,[1]选股结果!$A$2:$AX$3002,3,FALSE)</f>
        <v>0.871349534521583</v>
      </c>
      <c r="AC381" s="10">
        <f>(P381/(1+0.1)+W381)/(VLOOKUP(A381,[1]选股结果!$A$2:$AX$3002,7,FALSE)+VLOOKUP(A381,[1]选股结果!$A$2:$AX$3002,15,FALSE)+VLOOKUP(A381,[1]选股结果!$A$2:$AX$3002,16,FALSE)+VLOOKUP(A381,[1]选股结果!$A$2:$AX$3002,17,FALSE)+VLOOKUP(A381,[1]选股结果!$A$2:$AX$3002,18,FALSE))</f>
        <v>1.40714287082439</v>
      </c>
      <c r="AD381" s="13"/>
      <c r="AE381" s="10">
        <f>AA381/VLOOKUP(A381,[1]选股结果!$A$2:$AX$3002,35,FALSE)</f>
        <v>-64.4201738198001</v>
      </c>
      <c r="AF381" s="9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P381/(1+0.13)+W381)</f>
        <v>-159203353.735929</v>
      </c>
      <c r="AG381" s="9">
        <f t="shared" si="27"/>
        <v>-39513505.5540706</v>
      </c>
    </row>
    <row r="382" spans="1:33">
      <c r="A382" s="5" t="s">
        <v>793</v>
      </c>
      <c r="B382" s="5" t="s">
        <v>794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19639056.1</v>
      </c>
      <c r="O382" s="6">
        <v>51325316.55</v>
      </c>
      <c r="P382" s="6">
        <v>677290908.17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37854664.24</v>
      </c>
      <c r="X382" s="6">
        <v>105139760.56</v>
      </c>
      <c r="Y382" s="9">
        <f t="shared" si="28"/>
        <v>658261899.01</v>
      </c>
      <c r="Z382" s="9">
        <f t="shared" si="29"/>
        <v>820285332.97</v>
      </c>
      <c r="AA382" s="9">
        <f t="shared" si="26"/>
        <v>-162023433.96</v>
      </c>
      <c r="AB382" s="10">
        <f>C382/(1+0.13)/VLOOKUP(A382,[1]选股结果!$A$2:$AX$3002,3,FALSE)</f>
        <v>1.16656258894362</v>
      </c>
      <c r="AC382" s="10">
        <f>(P382/(1+0.1)+W382)/(VLOOKUP(A382,[1]选股结果!$A$2:$AX$3002,7,FALSE)+VLOOKUP(A382,[1]选股结果!$A$2:$AX$3002,15,FALSE)+VLOOKUP(A382,[1]选股结果!$A$2:$AX$3002,16,FALSE)+VLOOKUP(A382,[1]选股结果!$A$2:$AX$3002,17,FALSE)+VLOOKUP(A382,[1]选股结果!$A$2:$AX$3002,18,FALSE))</f>
        <v>1.35451422902622</v>
      </c>
      <c r="AD382" s="13"/>
      <c r="AE382" s="10">
        <f>AA382/VLOOKUP(A382,[1]选股结果!$A$2:$AX$3002,35,FALSE)</f>
        <v>-3.38844218668341</v>
      </c>
      <c r="AF382" s="9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P382/(1+0.13)+W382)</f>
        <v>-154711973.306195</v>
      </c>
      <c r="AG382" s="9">
        <f t="shared" si="27"/>
        <v>-7311460.65380517</v>
      </c>
    </row>
    <row r="383" spans="1:33">
      <c r="A383" s="5" t="s">
        <v>795</v>
      </c>
      <c r="B383" s="5" t="s">
        <v>796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44426792.45</v>
      </c>
      <c r="O383" s="6">
        <v>10406343.57</v>
      </c>
      <c r="P383" s="6">
        <v>198064712.17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60497326.4</v>
      </c>
      <c r="X383" s="6">
        <v>34660020.45</v>
      </c>
      <c r="Y383" s="9">
        <f t="shared" si="28"/>
        <v>516736866.37</v>
      </c>
      <c r="Z383" s="9">
        <f t="shared" si="29"/>
        <v>293222059.02</v>
      </c>
      <c r="AA383" s="9">
        <f t="shared" si="26"/>
        <v>223514807.35</v>
      </c>
      <c r="AB383" s="10">
        <f>C383/(1+0.13)/VLOOKUP(A383,[1]选股结果!$A$2:$AX$3002,3,FALSE)</f>
        <v>1.02108703425912</v>
      </c>
      <c r="AC383" s="10">
        <f>(P383/(1+0.1)+W383)/(VLOOKUP(A383,[1]选股结果!$A$2:$AX$3002,7,FALSE)+VLOOKUP(A383,[1]选股结果!$A$2:$AX$3002,15,FALSE)+VLOOKUP(A383,[1]选股结果!$A$2:$AX$3002,16,FALSE)+VLOOKUP(A383,[1]选股结果!$A$2:$AX$3002,17,FALSE)+VLOOKUP(A383,[1]选股结果!$A$2:$AX$3002,18,FALSE))</f>
        <v>0.851095668332553</v>
      </c>
      <c r="AD383" s="13"/>
      <c r="AE383" s="10">
        <f>AA383/VLOOKUP(A383,[1]选股结果!$A$2:$AX$3002,35,FALSE)</f>
        <v>0.308005762377049</v>
      </c>
      <c r="AF383" s="9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P383/(1+0.13)+W383)</f>
        <v>46867076.3848673</v>
      </c>
      <c r="AG383" s="9">
        <f t="shared" si="27"/>
        <v>176647730.965133</v>
      </c>
    </row>
    <row r="384" spans="1:33">
      <c r="A384" s="5" t="s">
        <v>797</v>
      </c>
      <c r="B384" s="5" t="s">
        <v>798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355344379.21</v>
      </c>
      <c r="O384" s="6">
        <v>912478759.57</v>
      </c>
      <c r="P384" s="6">
        <v>379906902.24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62477216.5</v>
      </c>
      <c r="X384" s="6">
        <v>975300585.3</v>
      </c>
      <c r="Y384" s="9">
        <f t="shared" si="28"/>
        <v>2749775881.99</v>
      </c>
      <c r="Z384" s="9">
        <f t="shared" si="29"/>
        <v>1417684704.04</v>
      </c>
      <c r="AA384" s="9">
        <f t="shared" si="26"/>
        <v>1332091177.95</v>
      </c>
      <c r="AB384" s="10">
        <f>C384/(1+0.13)/VLOOKUP(A384,[1]选股结果!$A$2:$AX$3002,3,FALSE)</f>
        <v>0.772311555433282</v>
      </c>
      <c r="AC384" s="10">
        <f>(P384/(1+0.1)+W384)/(VLOOKUP(A384,[1]选股结果!$A$2:$AX$3002,7,FALSE)+VLOOKUP(A384,[1]选股结果!$A$2:$AX$3002,15,FALSE)+VLOOKUP(A384,[1]选股结果!$A$2:$AX$3002,16,FALSE)+VLOOKUP(A384,[1]选股结果!$A$2:$AX$3002,17,FALSE)+VLOOKUP(A384,[1]选股结果!$A$2:$AX$3002,18,FALSE))</f>
        <v>0.284735566134884</v>
      </c>
      <c r="AD384" s="13"/>
      <c r="AE384" s="10">
        <f>AA384/VLOOKUP(A384,[1]选股结果!$A$2:$AX$3002,35,FALSE)</f>
        <v>2.62426665425065</v>
      </c>
      <c r="AF384" s="9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P384/(1+0.13)+W384)</f>
        <v>1033693547.07752</v>
      </c>
      <c r="AG384" s="9">
        <f t="shared" si="27"/>
        <v>298397630.872478</v>
      </c>
    </row>
    <row r="385" spans="1:33">
      <c r="A385" s="5" t="s">
        <v>799</v>
      </c>
      <c r="B385" s="5" t="s">
        <v>800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4016000000</v>
      </c>
      <c r="O385" s="6">
        <v>140000000</v>
      </c>
      <c r="P385" s="6">
        <v>88392000000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3738000000</v>
      </c>
      <c r="X385" s="6">
        <v>3472000000</v>
      </c>
      <c r="Y385" s="9">
        <f t="shared" si="28"/>
        <v>109722000000</v>
      </c>
      <c r="Z385" s="9">
        <f t="shared" si="29"/>
        <v>95602000000</v>
      </c>
      <c r="AA385" s="9">
        <f t="shared" si="26"/>
        <v>14120000000</v>
      </c>
      <c r="AB385" s="10">
        <f>C385/(1+0.13)/VLOOKUP(A385,[1]选股结果!$A$2:$AX$3002,3,FALSE)</f>
        <v>0.893476153191428</v>
      </c>
      <c r="AC385" s="10">
        <f>(P385/(1+0.1)+W385)/(VLOOKUP(A385,[1]选股结果!$A$2:$AX$3002,7,FALSE)+VLOOKUP(A385,[1]选股结果!$A$2:$AX$3002,15,FALSE)+VLOOKUP(A385,[1]选股结果!$A$2:$AX$3002,16,FALSE)+VLOOKUP(A385,[1]选股结果!$A$2:$AX$3002,17,FALSE)+VLOOKUP(A385,[1]选股结果!$A$2:$AX$3002,18,FALSE))</f>
        <v>0.851045547006605</v>
      </c>
      <c r="AD385" s="13"/>
      <c r="AE385" s="10">
        <f>AA385/VLOOKUP(A385,[1]选股结果!$A$2:$AX$3002,35,FALSE)</f>
        <v>1.88694373914206</v>
      </c>
      <c r="AF385" s="9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P385/(1+0.13)+W385)</f>
        <v>16851991150.4425</v>
      </c>
      <c r="AG385" s="9">
        <f t="shared" si="27"/>
        <v>-2731991150.44247</v>
      </c>
    </row>
    <row r="386" spans="1:33">
      <c r="A386" s="5" t="s">
        <v>801</v>
      </c>
      <c r="B386" s="5" t="s">
        <v>802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98870231.95</v>
      </c>
      <c r="O386" s="6">
        <v>19943629.99</v>
      </c>
      <c r="P386" s="6">
        <v>1933621352.34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102048512.07</v>
      </c>
      <c r="X386" s="6">
        <v>45398515.1</v>
      </c>
      <c r="Y386" s="9">
        <f t="shared" si="28"/>
        <v>2497805844.1</v>
      </c>
      <c r="Z386" s="9">
        <f t="shared" si="29"/>
        <v>2081068379.51</v>
      </c>
      <c r="AA386" s="9">
        <f t="shared" si="26"/>
        <v>416737464.59</v>
      </c>
      <c r="AB386" s="10">
        <f>C386/(1+0.13)/VLOOKUP(A386,[1]选股结果!$A$2:$AX$3002,3,FALSE)</f>
        <v>1.09025777481266</v>
      </c>
      <c r="AC386" s="10">
        <f>(P386/(1+0.1)+W386)/(VLOOKUP(A386,[1]选股结果!$A$2:$AX$3002,7,FALSE)+VLOOKUP(A386,[1]选股结果!$A$2:$AX$3002,15,FALSE)+VLOOKUP(A386,[1]选股结果!$A$2:$AX$3002,16,FALSE)+VLOOKUP(A386,[1]选股结果!$A$2:$AX$3002,17,FALSE)+VLOOKUP(A386,[1]选股结果!$A$2:$AX$3002,18,FALSE))</f>
        <v>0.910054505083677</v>
      </c>
      <c r="AD386" s="13"/>
      <c r="AE386" s="10">
        <f>AA386/VLOOKUP(A386,[1]选股结果!$A$2:$AX$3002,35,FALSE)</f>
        <v>-50.9469254210819</v>
      </c>
      <c r="AF386" s="9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P386/(1+0.13)+W386)</f>
        <v>230490624.966018</v>
      </c>
      <c r="AG386" s="9">
        <f t="shared" si="27"/>
        <v>186246839.623982</v>
      </c>
    </row>
    <row r="387" spans="1:33">
      <c r="A387" s="5" t="s">
        <v>803</v>
      </c>
      <c r="B387" s="5" t="s">
        <v>804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>
        <v>0</v>
      </c>
      <c r="L387" s="6">
        <v>340000000</v>
      </c>
      <c r="M387" s="6">
        <v>0</v>
      </c>
      <c r="N387" s="6">
        <v>453939430.1</v>
      </c>
      <c r="O387" s="6">
        <v>4278814461.39</v>
      </c>
      <c r="P387" s="6">
        <v>16868725104.07</v>
      </c>
      <c r="Q387" s="6">
        <v>973838929.65</v>
      </c>
      <c r="R387" s="6">
        <v>56027468.02</v>
      </c>
      <c r="S387" s="6">
        <v>0</v>
      </c>
      <c r="T387" s="6">
        <v>0</v>
      </c>
      <c r="U387" s="6">
        <v>108707539.64</v>
      </c>
      <c r="V387" s="6">
        <v>0</v>
      </c>
      <c r="W387" s="6">
        <v>456995355.54</v>
      </c>
      <c r="X387" s="6">
        <v>4586295260.53</v>
      </c>
      <c r="Y387" s="9">
        <f t="shared" si="28"/>
        <v>25470065417.26</v>
      </c>
      <c r="Z387" s="9">
        <f t="shared" si="29"/>
        <v>23050589657.45</v>
      </c>
      <c r="AA387" s="9">
        <f t="shared" ref="AA387:AA450" si="30">Y387-Z387</f>
        <v>2419475759.81</v>
      </c>
      <c r="AB387" s="10">
        <f>C387/(1+0.13)/VLOOKUP(A387,[1]选股结果!$A$2:$AX$3002,3,FALSE)</f>
        <v>1.36902935925046</v>
      </c>
      <c r="AC387" s="10">
        <f>(P387/(1+0.1)+W387)/(VLOOKUP(A387,[1]选股结果!$A$2:$AX$3002,7,FALSE)+VLOOKUP(A387,[1]选股结果!$A$2:$AX$3002,15,FALSE)+VLOOKUP(A387,[1]选股结果!$A$2:$AX$3002,16,FALSE)+VLOOKUP(A387,[1]选股结果!$A$2:$AX$3002,17,FALSE)+VLOOKUP(A387,[1]选股结果!$A$2:$AX$3002,18,FALSE))</f>
        <v>1.31572087813579</v>
      </c>
      <c r="AD387" s="13"/>
      <c r="AE387" s="10">
        <f>AA387/VLOOKUP(A387,[1]选股结果!$A$2:$AX$3002,35,FALSE)</f>
        <v>5.31926880813417</v>
      </c>
      <c r="AF387" s="9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P387/(1+0.13)+W387)</f>
        <v>-3382372940.17629</v>
      </c>
      <c r="AG387" s="9">
        <f t="shared" ref="AG387:AG450" si="31">AA387-AF387</f>
        <v>5801848699.98629</v>
      </c>
    </row>
    <row r="388" spans="1:33">
      <c r="A388" s="5" t="s">
        <v>805</v>
      </c>
      <c r="B388" s="5" t="s">
        <v>806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165782869.64</v>
      </c>
      <c r="O388" s="6">
        <v>80187115.19</v>
      </c>
      <c r="P388" s="6">
        <v>2952904454.81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882764631.18</v>
      </c>
      <c r="X388" s="6">
        <v>364290234.77</v>
      </c>
      <c r="Y388" s="9">
        <f t="shared" si="28"/>
        <v>4028666705.64</v>
      </c>
      <c r="Z388" s="9">
        <f t="shared" si="29"/>
        <v>4199959320.76</v>
      </c>
      <c r="AA388" s="9">
        <f t="shared" si="30"/>
        <v>-171292615.12</v>
      </c>
      <c r="AB388" s="10">
        <f>C388/(1+0.13)/VLOOKUP(A388,[1]选股结果!$A$2:$AX$3002,3,FALSE)</f>
        <v>0.829843047493523</v>
      </c>
      <c r="AC388" s="10">
        <f>(P388/(1+0.1)+W388)/(VLOOKUP(A388,[1]选股结果!$A$2:$AX$3002,7,FALSE)+VLOOKUP(A388,[1]选股结果!$A$2:$AX$3002,15,FALSE)+VLOOKUP(A388,[1]选股结果!$A$2:$AX$3002,16,FALSE)+VLOOKUP(A388,[1]选股结果!$A$2:$AX$3002,17,FALSE)+VLOOKUP(A388,[1]选股结果!$A$2:$AX$3002,18,FALSE))</f>
        <v>0.848452893044083</v>
      </c>
      <c r="AD388" s="13"/>
      <c r="AE388" s="10">
        <f>AA388/VLOOKUP(A388,[1]选股结果!$A$2:$AX$3002,35,FALSE)</f>
        <v>79.0747622759067</v>
      </c>
      <c r="AF388" s="9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P388/(1+0.13)+W388)</f>
        <v>708431304.452301</v>
      </c>
      <c r="AG388" s="9">
        <f t="shared" si="31"/>
        <v>-879723919.572301</v>
      </c>
    </row>
    <row r="389" spans="1:33">
      <c r="A389" s="5" t="s">
        <v>807</v>
      </c>
      <c r="B389" s="5" t="s">
        <v>808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355951163.87</v>
      </c>
      <c r="O389" s="6">
        <v>842372702.73</v>
      </c>
      <c r="P389" s="6">
        <v>7081244202.03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533674735.73</v>
      </c>
      <c r="X389" s="6">
        <v>1281558445.08</v>
      </c>
      <c r="Y389" s="9">
        <f t="shared" si="28"/>
        <v>9306774955.44</v>
      </c>
      <c r="Z389" s="9">
        <f t="shared" si="29"/>
        <v>8896477382.84</v>
      </c>
      <c r="AA389" s="9">
        <f t="shared" si="30"/>
        <v>410297572.6</v>
      </c>
      <c r="AB389" s="10">
        <f>C389/(1+0.13)/VLOOKUP(A389,[1]选股结果!$A$2:$AX$3002,3,FALSE)</f>
        <v>0.785303455485461</v>
      </c>
      <c r="AC389" s="10">
        <f>(P389/(1+0.1)+W389)/(VLOOKUP(A389,[1]选股结果!$A$2:$AX$3002,7,FALSE)+VLOOKUP(A389,[1]选股结果!$A$2:$AX$3002,15,FALSE)+VLOOKUP(A389,[1]选股结果!$A$2:$AX$3002,16,FALSE)+VLOOKUP(A389,[1]选股结果!$A$2:$AX$3002,17,FALSE)+VLOOKUP(A389,[1]选股结果!$A$2:$AX$3002,18,FALSE))</f>
        <v>0.843061726141549</v>
      </c>
      <c r="AD389" s="13"/>
      <c r="AE389" s="10">
        <f>AA389/VLOOKUP(A389,[1]选股结果!$A$2:$AX$3002,35,FALSE)</f>
        <v>0.388355033422298</v>
      </c>
      <c r="AF389" s="9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P389/(1+0.13)+W389)</f>
        <v>1468609431.31292</v>
      </c>
      <c r="AG389" s="9">
        <f t="shared" si="31"/>
        <v>-1058311858.71292</v>
      </c>
    </row>
    <row r="390" spans="1:33">
      <c r="A390" s="5" t="s">
        <v>809</v>
      </c>
      <c r="B390" s="5" t="s">
        <v>810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95468754.21</v>
      </c>
      <c r="O390" s="6">
        <v>115914309.15</v>
      </c>
      <c r="P390" s="6">
        <v>7737238547.01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344226576.54</v>
      </c>
      <c r="X390" s="6">
        <v>169026813.86</v>
      </c>
      <c r="Y390" s="9">
        <f t="shared" si="28"/>
        <v>7759293976.49</v>
      </c>
      <c r="Z390" s="9">
        <f t="shared" si="29"/>
        <v>8250491937.41</v>
      </c>
      <c r="AA390" s="9">
        <f t="shared" si="30"/>
        <v>-491197960.92</v>
      </c>
      <c r="AB390" s="10">
        <f>C390/(1+0.13)/VLOOKUP(A390,[1]选股结果!$A$2:$AX$3002,3,FALSE)</f>
        <v>1.06864375365302</v>
      </c>
      <c r="AC390" s="10">
        <f>(P390/(1+0.1)+W390)/(VLOOKUP(A390,[1]选股结果!$A$2:$AX$3002,7,FALSE)+VLOOKUP(A390,[1]选股结果!$A$2:$AX$3002,15,FALSE)+VLOOKUP(A390,[1]选股结果!$A$2:$AX$3002,16,FALSE)+VLOOKUP(A390,[1]选股结果!$A$2:$AX$3002,17,FALSE)+VLOOKUP(A390,[1]选股结果!$A$2:$AX$3002,18,FALSE))</f>
        <v>1.19422382782274</v>
      </c>
      <c r="AD390" s="13"/>
      <c r="AE390" s="10">
        <f>AA390/VLOOKUP(A390,[1]选股结果!$A$2:$AX$3002,35,FALSE)</f>
        <v>-5.20574911639071</v>
      </c>
      <c r="AF390" s="9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P390/(1+0.13)+W390)</f>
        <v>-1013202175.92593</v>
      </c>
      <c r="AG390" s="9">
        <f t="shared" si="31"/>
        <v>522004215.00593</v>
      </c>
    </row>
    <row r="391" spans="1:33">
      <c r="A391" s="5" t="s">
        <v>811</v>
      </c>
      <c r="B391" s="5" t="s">
        <v>812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185037773.13</v>
      </c>
      <c r="O391" s="6">
        <v>368225367.7</v>
      </c>
      <c r="P391" s="6">
        <v>18458807176.94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627150532.26</v>
      </c>
      <c r="X391" s="6">
        <v>359824031.56</v>
      </c>
      <c r="Y391" s="9">
        <f t="shared" si="28"/>
        <v>20197465132.8</v>
      </c>
      <c r="Z391" s="9">
        <f t="shared" si="29"/>
        <v>19445781740.76</v>
      </c>
      <c r="AA391" s="9">
        <f t="shared" si="30"/>
        <v>751683392.040001</v>
      </c>
      <c r="AB391" s="10">
        <f>C391/(1+0.13)/VLOOKUP(A391,[1]选股结果!$A$2:$AX$3002,3,FALSE)</f>
        <v>0.996187930785877</v>
      </c>
      <c r="AC391" s="10">
        <f>(P391/(1+0.1)+W391)/(VLOOKUP(A391,[1]选股结果!$A$2:$AX$3002,7,FALSE)+VLOOKUP(A391,[1]选股结果!$A$2:$AX$3002,15,FALSE)+VLOOKUP(A391,[1]选股结果!$A$2:$AX$3002,16,FALSE)+VLOOKUP(A391,[1]选股结果!$A$2:$AX$3002,17,FALSE)+VLOOKUP(A391,[1]选股结果!$A$2:$AX$3002,18,FALSE))</f>
        <v>1.00588241119811</v>
      </c>
      <c r="AD391" s="13"/>
      <c r="AE391" s="10">
        <f>AA391/VLOOKUP(A391,[1]选股结果!$A$2:$AX$3002,35,FALSE)</f>
        <v>5.51098371823022</v>
      </c>
      <c r="AF391" s="9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P391/(1+0.13)+W391)</f>
        <v>343704711.547607</v>
      </c>
      <c r="AG391" s="9">
        <f t="shared" si="31"/>
        <v>407978680.492394</v>
      </c>
    </row>
    <row r="392" spans="1:33">
      <c r="A392" s="5" t="s">
        <v>813</v>
      </c>
      <c r="B392" s="5" t="s">
        <v>814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670227181.46</v>
      </c>
      <c r="O392" s="6">
        <v>1273124999.11</v>
      </c>
      <c r="P392" s="6">
        <v>160200679780.84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363103053.65</v>
      </c>
      <c r="X392" s="6">
        <v>2569427221.56</v>
      </c>
      <c r="Y392" s="9">
        <f t="shared" si="28"/>
        <v>157879930982.99</v>
      </c>
      <c r="Z392" s="9">
        <f t="shared" si="29"/>
        <v>163133210056.05</v>
      </c>
      <c r="AA392" s="9">
        <f t="shared" si="30"/>
        <v>-5253279073.06</v>
      </c>
      <c r="AB392" s="10">
        <f>C392/(1+0.13)/VLOOKUP(A392,[1]选股结果!$A$2:$AX$3002,3,FALSE)</f>
        <v>0.971643652746823</v>
      </c>
      <c r="AC392" s="10">
        <f>(P392/(1+0.1)+W392)/(VLOOKUP(A392,[1]选股结果!$A$2:$AX$3002,7,FALSE)+VLOOKUP(A392,[1]选股结果!$A$2:$AX$3002,15,FALSE)+VLOOKUP(A392,[1]选股结果!$A$2:$AX$3002,16,FALSE)+VLOOKUP(A392,[1]选股结果!$A$2:$AX$3002,17,FALSE)+VLOOKUP(A392,[1]选股结果!$A$2:$AX$3002,18,FALSE))</f>
        <v>1.03324785548464</v>
      </c>
      <c r="AD392" s="13"/>
      <c r="AE392" s="10">
        <f>AA392/VLOOKUP(A392,[1]选股结果!$A$2:$AX$3002,35,FALSE)</f>
        <v>-7.5225659366104</v>
      </c>
      <c r="AF392" s="9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P392/(1+0.13)+W392)</f>
        <v>-831523032.559387</v>
      </c>
      <c r="AG392" s="9">
        <f t="shared" si="31"/>
        <v>-4421756040.50061</v>
      </c>
    </row>
    <row r="393" spans="1:33">
      <c r="A393" s="5" t="s">
        <v>815</v>
      </c>
      <c r="B393" s="5" t="s">
        <v>816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65069662.59</v>
      </c>
      <c r="O393" s="6">
        <v>25214725.55</v>
      </c>
      <c r="P393" s="6">
        <v>117534061.01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155361393.78</v>
      </c>
      <c r="X393" s="6">
        <v>314172814.93</v>
      </c>
      <c r="Y393" s="9">
        <f t="shared" si="28"/>
        <v>738403117.15</v>
      </c>
      <c r="Z393" s="9">
        <f t="shared" si="29"/>
        <v>587068269.72</v>
      </c>
      <c r="AA393" s="9">
        <f t="shared" si="30"/>
        <v>151334847.43</v>
      </c>
      <c r="AB393" s="10">
        <f>C393/(1+0.13)/VLOOKUP(A393,[1]选股结果!$A$2:$AX$3002,3,FALSE)</f>
        <v>1.12750654634726</v>
      </c>
      <c r="AC393" s="10">
        <f>(P393/(1+0.1)+W393)/(VLOOKUP(A393,[1]选股结果!$A$2:$AX$3002,7,FALSE)+VLOOKUP(A393,[1]选股结果!$A$2:$AX$3002,15,FALSE)+VLOOKUP(A393,[1]选股结果!$A$2:$AX$3002,16,FALSE)+VLOOKUP(A393,[1]选股结果!$A$2:$AX$3002,17,FALSE)+VLOOKUP(A393,[1]选股结果!$A$2:$AX$3002,18,FALSE))</f>
        <v>0.394851011488086</v>
      </c>
      <c r="AD393" s="13"/>
      <c r="AE393" s="10">
        <f>AA393/VLOOKUP(A393,[1]选股结果!$A$2:$AX$3002,35,FALSE)</f>
        <v>36.7014445825389</v>
      </c>
      <c r="AF393" s="9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P393/(1+0.13)+W393)</f>
        <v>404700794.858319</v>
      </c>
      <c r="AG393" s="9">
        <f t="shared" si="31"/>
        <v>-253365947.428319</v>
      </c>
    </row>
    <row r="394" spans="1:33">
      <c r="A394" s="5" t="s">
        <v>817</v>
      </c>
      <c r="B394" s="5" t="s">
        <v>818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91326827.84</v>
      </c>
      <c r="O394" s="6">
        <v>657231188.61</v>
      </c>
      <c r="P394" s="6">
        <v>1158823107.27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72544789.86</v>
      </c>
      <c r="X394" s="6">
        <v>327054552.75</v>
      </c>
      <c r="Y394" s="9">
        <f t="shared" si="28"/>
        <v>1730027024.69</v>
      </c>
      <c r="Z394" s="9">
        <f t="shared" si="29"/>
        <v>1558422449.88</v>
      </c>
      <c r="AA394" s="9">
        <f t="shared" si="30"/>
        <v>171604574.81</v>
      </c>
      <c r="AB394" s="10">
        <f>C394/(1+0.13)/VLOOKUP(A394,[1]选股结果!$A$2:$AX$3002,3,FALSE)</f>
        <v>0.662433902906303</v>
      </c>
      <c r="AC394" s="10">
        <f>(P394/(1+0.1)+W394)/(VLOOKUP(A394,[1]选股结果!$A$2:$AX$3002,7,FALSE)+VLOOKUP(A394,[1]选股结果!$A$2:$AX$3002,15,FALSE)+VLOOKUP(A394,[1]选股结果!$A$2:$AX$3002,16,FALSE)+VLOOKUP(A394,[1]选股结果!$A$2:$AX$3002,17,FALSE)+VLOOKUP(A394,[1]选股结果!$A$2:$AX$3002,18,FALSE))</f>
        <v>0.881712012645305</v>
      </c>
      <c r="AD394" s="13"/>
      <c r="AE394" s="10">
        <f>AA394/VLOOKUP(A394,[1]选股结果!$A$2:$AX$3002,35,FALSE)</f>
        <v>2.30902297456776</v>
      </c>
      <c r="AF394" s="9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P394/(1+0.13)+W394)</f>
        <v>179032078.624779</v>
      </c>
      <c r="AG394" s="9">
        <f t="shared" si="31"/>
        <v>-7427503.81477851</v>
      </c>
    </row>
    <row r="395" spans="1:33">
      <c r="A395" s="5" t="s">
        <v>819</v>
      </c>
      <c r="B395" s="5" t="s">
        <v>820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446601430.98</v>
      </c>
      <c r="O395" s="6">
        <v>177659500.91</v>
      </c>
      <c r="P395" s="6">
        <v>4314928639.11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644367471.9</v>
      </c>
      <c r="X395" s="6">
        <v>567797578.56</v>
      </c>
      <c r="Y395" s="9">
        <f t="shared" si="28"/>
        <v>6195441477.32</v>
      </c>
      <c r="Z395" s="9">
        <f t="shared" si="29"/>
        <v>5527093689.57</v>
      </c>
      <c r="AA395" s="9">
        <f t="shared" si="30"/>
        <v>668347787.75</v>
      </c>
      <c r="AB395" s="10">
        <f>C395/(1+0.13)/VLOOKUP(A395,[1]选股结果!$A$2:$AX$3002,3,FALSE)</f>
        <v>0.867871646896765</v>
      </c>
      <c r="AC395" s="10">
        <f>(P395/(1+0.1)+W395)/(VLOOKUP(A395,[1]选股结果!$A$2:$AX$3002,7,FALSE)+VLOOKUP(A395,[1]选股结果!$A$2:$AX$3002,15,FALSE)+VLOOKUP(A395,[1]选股结果!$A$2:$AX$3002,16,FALSE)+VLOOKUP(A395,[1]选股结果!$A$2:$AX$3002,17,FALSE)+VLOOKUP(A395,[1]选股结果!$A$2:$AX$3002,18,FALSE))</f>
        <v>0.818829102229622</v>
      </c>
      <c r="AD395" s="13"/>
      <c r="AE395" s="10">
        <f>AA395/VLOOKUP(A395,[1]选股结果!$A$2:$AX$3002,35,FALSE)</f>
        <v>1.55755580674236</v>
      </c>
      <c r="AF395" s="9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P395/(1+0.13)+W395)</f>
        <v>1114624496.94363</v>
      </c>
      <c r="AG395" s="9">
        <f t="shared" si="31"/>
        <v>-446276709.193629</v>
      </c>
    </row>
    <row r="396" spans="1:33">
      <c r="A396" s="5" t="s">
        <v>821</v>
      </c>
      <c r="B396" s="5" t="s">
        <v>822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119339669.99</v>
      </c>
      <c r="O396" s="6">
        <v>123618347.32</v>
      </c>
      <c r="P396" s="6">
        <v>2079417175.26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222810039.37</v>
      </c>
      <c r="X396" s="6">
        <v>210550556.4</v>
      </c>
      <c r="Y396" s="9">
        <f t="shared" si="28"/>
        <v>2495579270.54</v>
      </c>
      <c r="Z396" s="9">
        <f t="shared" si="29"/>
        <v>2512777771.03</v>
      </c>
      <c r="AA396" s="9">
        <f t="shared" si="30"/>
        <v>-17198500.4900002</v>
      </c>
      <c r="AB396" s="10">
        <f>C396/(1+0.13)/VLOOKUP(A396,[1]选股结果!$A$2:$AX$3002,3,FALSE)</f>
        <v>0.871322984268902</v>
      </c>
      <c r="AC396" s="10">
        <f>(P396/(1+0.1)+W396)/(VLOOKUP(A396,[1]选股结果!$A$2:$AX$3002,7,FALSE)+VLOOKUP(A396,[1]选股结果!$A$2:$AX$3002,15,FALSE)+VLOOKUP(A396,[1]选股结果!$A$2:$AX$3002,16,FALSE)+VLOOKUP(A396,[1]选股结果!$A$2:$AX$3002,17,FALSE)+VLOOKUP(A396,[1]选股结果!$A$2:$AX$3002,18,FALSE))</f>
        <v>0.890927647742691</v>
      </c>
      <c r="AD396" s="13"/>
      <c r="AE396" s="10">
        <f>AA396/VLOOKUP(A396,[1]选股结果!$A$2:$AX$3002,35,FALSE)</f>
        <v>0.227772062382823</v>
      </c>
      <c r="AF396" s="9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P396/(1+0.13)+W396)</f>
        <v>308895527.444425</v>
      </c>
      <c r="AG396" s="9">
        <f t="shared" si="31"/>
        <v>-326094027.934425</v>
      </c>
    </row>
    <row r="397" spans="1:33">
      <c r="A397" s="5" t="s">
        <v>823</v>
      </c>
      <c r="B397" s="5" t="s">
        <v>824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117881643.73</v>
      </c>
      <c r="O397" s="6">
        <v>38464038.67</v>
      </c>
      <c r="P397" s="6">
        <v>4100939039.75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343891809.95</v>
      </c>
      <c r="X397" s="6">
        <v>91075563.63</v>
      </c>
      <c r="Y397" s="9">
        <f t="shared" si="28"/>
        <v>4700413283.91</v>
      </c>
      <c r="Z397" s="9">
        <f t="shared" si="29"/>
        <v>4535906413.33</v>
      </c>
      <c r="AA397" s="9">
        <f t="shared" si="30"/>
        <v>164506870.58</v>
      </c>
      <c r="AB397" s="10">
        <f>C397/(1+0.13)/VLOOKUP(A397,[1]选股结果!$A$2:$AX$3002,3,FALSE)</f>
        <v>0.852755900890457</v>
      </c>
      <c r="AC397" s="10">
        <f>(P397/(1+0.1)+W397)/(VLOOKUP(A397,[1]选股结果!$A$2:$AX$3002,7,FALSE)+VLOOKUP(A397,[1]选股结果!$A$2:$AX$3002,15,FALSE)+VLOOKUP(A397,[1]选股结果!$A$2:$AX$3002,16,FALSE)+VLOOKUP(A397,[1]选股结果!$A$2:$AX$3002,17,FALSE)+VLOOKUP(A397,[1]选股结果!$A$2:$AX$3002,18,FALSE))</f>
        <v>0.931755661759916</v>
      </c>
      <c r="AD397" s="13"/>
      <c r="AE397" s="10">
        <f>AA397/VLOOKUP(A397,[1]选股结果!$A$2:$AX$3002,35,FALSE)</f>
        <v>0.369540786980721</v>
      </c>
      <c r="AF397" s="9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P397/(1+0.13)+W397)</f>
        <v>397222580.540885</v>
      </c>
      <c r="AG397" s="9">
        <f t="shared" si="31"/>
        <v>-232715709.960885</v>
      </c>
    </row>
    <row r="398" spans="1:33">
      <c r="A398" s="5" t="s">
        <v>825</v>
      </c>
      <c r="B398" s="5" t="s">
        <v>826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395521749.2</v>
      </c>
      <c r="O398" s="6">
        <v>44021042.42</v>
      </c>
      <c r="P398" s="6">
        <v>2427527865.71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348616582.92</v>
      </c>
      <c r="X398" s="6">
        <v>264505608.98</v>
      </c>
      <c r="Y398" s="9">
        <f t="shared" si="28"/>
        <v>3442026739.55</v>
      </c>
      <c r="Z398" s="9">
        <f t="shared" si="29"/>
        <v>3040650057.61</v>
      </c>
      <c r="AA398" s="9">
        <f t="shared" si="30"/>
        <v>401376681.94</v>
      </c>
      <c r="AB398" s="10">
        <f>C398/(1+0.13)/VLOOKUP(A398,[1]选股结果!$A$2:$AX$3002,3,FALSE)</f>
        <v>0.872562982731091</v>
      </c>
      <c r="AC398" s="10">
        <f>(P398/(1+0.1)+W398)/(VLOOKUP(A398,[1]选股结果!$A$2:$AX$3002,7,FALSE)+VLOOKUP(A398,[1]选股结果!$A$2:$AX$3002,15,FALSE)+VLOOKUP(A398,[1]选股结果!$A$2:$AX$3002,16,FALSE)+VLOOKUP(A398,[1]选股结果!$A$2:$AX$3002,17,FALSE)+VLOOKUP(A398,[1]选股结果!$A$2:$AX$3002,18,FALSE))</f>
        <v>0.81037525898851</v>
      </c>
      <c r="AD398" s="13"/>
      <c r="AE398" s="10">
        <f>AA398/VLOOKUP(A398,[1]选股结果!$A$2:$AX$3002,35,FALSE)</f>
        <v>1.99265745955424</v>
      </c>
      <c r="AF398" s="9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P398/(1+0.13)+W398)</f>
        <v>656556748.87407</v>
      </c>
      <c r="AG398" s="9">
        <f t="shared" si="31"/>
        <v>-255180066.93407</v>
      </c>
    </row>
    <row r="399" spans="1:33">
      <c r="A399" s="5" t="s">
        <v>827</v>
      </c>
      <c r="B399" s="5" t="s">
        <v>828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227877082.85</v>
      </c>
      <c r="O399" s="6">
        <v>19160384.57</v>
      </c>
      <c r="P399" s="6">
        <v>334695050.97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394253282.56</v>
      </c>
      <c r="X399" s="6">
        <v>346207235.21</v>
      </c>
      <c r="Y399" s="9">
        <f t="shared" si="28"/>
        <v>1903412465.9</v>
      </c>
      <c r="Z399" s="9">
        <f t="shared" si="29"/>
        <v>1075155568.74</v>
      </c>
      <c r="AA399" s="9">
        <f t="shared" si="30"/>
        <v>828256897.16</v>
      </c>
      <c r="AB399" s="10">
        <f>C399/(1+0.13)/VLOOKUP(A399,[1]选股结果!$A$2:$AX$3002,3,FALSE)</f>
        <v>1.06046126802029</v>
      </c>
      <c r="AC399" s="10">
        <f>(P399/(1+0.1)+W399)/(VLOOKUP(A399,[1]选股结果!$A$2:$AX$3002,7,FALSE)+VLOOKUP(A399,[1]选股结果!$A$2:$AX$3002,15,FALSE)+VLOOKUP(A399,[1]选股结果!$A$2:$AX$3002,16,FALSE)+VLOOKUP(A399,[1]选股结果!$A$2:$AX$3002,17,FALSE)+VLOOKUP(A399,[1]选股结果!$A$2:$AX$3002,18,FALSE))</f>
        <v>0.764472205062159</v>
      </c>
      <c r="AD399" s="13"/>
      <c r="AE399" s="10">
        <f>AA399/VLOOKUP(A399,[1]选股结果!$A$2:$AX$3002,35,FALSE)</f>
        <v>1.42442360812622</v>
      </c>
      <c r="AF399" s="9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P399/(1+0.13)+W399)</f>
        <v>223286829.077079</v>
      </c>
      <c r="AG399" s="9">
        <f t="shared" si="31"/>
        <v>604970068.082921</v>
      </c>
    </row>
    <row r="400" spans="1:33">
      <c r="A400" s="5" t="s">
        <v>829</v>
      </c>
      <c r="B400" s="5" t="s">
        <v>830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332762685.16</v>
      </c>
      <c r="O400" s="6">
        <v>555069123.12</v>
      </c>
      <c r="P400" s="6">
        <v>2288925212.2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612906658.54</v>
      </c>
      <c r="X400" s="6">
        <v>401680578.98</v>
      </c>
      <c r="Y400" s="9">
        <f t="shared" si="28"/>
        <v>4206817050.31</v>
      </c>
      <c r="Z400" s="9">
        <f t="shared" si="29"/>
        <v>3303512449.72</v>
      </c>
      <c r="AA400" s="9">
        <f t="shared" si="30"/>
        <v>903304600.59</v>
      </c>
      <c r="AB400" s="10">
        <f>C400/(1+0.13)/VLOOKUP(A400,[1]选股结果!$A$2:$AX$3002,3,FALSE)</f>
        <v>0.958383230132923</v>
      </c>
      <c r="AC400" s="10">
        <f>(P400/(1+0.1)+W400)/(VLOOKUP(A400,[1]选股结果!$A$2:$AX$3002,7,FALSE)+VLOOKUP(A400,[1]选股结果!$A$2:$AX$3002,15,FALSE)+VLOOKUP(A400,[1]选股结果!$A$2:$AX$3002,16,FALSE)+VLOOKUP(A400,[1]选股结果!$A$2:$AX$3002,17,FALSE)+VLOOKUP(A400,[1]选股结果!$A$2:$AX$3002,18,FALSE))</f>
        <v>0.812330645788708</v>
      </c>
      <c r="AD400" s="13"/>
      <c r="AE400" s="10">
        <f>AA400/VLOOKUP(A400,[1]选股结果!$A$2:$AX$3002,35,FALSE)</f>
        <v>1.29145051583931</v>
      </c>
      <c r="AF400" s="9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P400/(1+0.13)+W400)</f>
        <v>677568856.509646</v>
      </c>
      <c r="AG400" s="9">
        <f t="shared" si="31"/>
        <v>225735744.080354</v>
      </c>
    </row>
    <row r="401" spans="1:33">
      <c r="A401" s="5" t="s">
        <v>831</v>
      </c>
      <c r="B401" s="5" t="s">
        <v>832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53470785.75</v>
      </c>
      <c r="O401" s="6">
        <v>259992876.73</v>
      </c>
      <c r="P401" s="6">
        <v>305538323.98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206057199.79</v>
      </c>
      <c r="X401" s="6">
        <v>160647802.7</v>
      </c>
      <c r="Y401" s="9">
        <f t="shared" si="28"/>
        <v>1111321527.66</v>
      </c>
      <c r="Z401" s="9">
        <f t="shared" si="29"/>
        <v>672243326.47</v>
      </c>
      <c r="AA401" s="9">
        <f t="shared" si="30"/>
        <v>439078201.19</v>
      </c>
      <c r="AB401" s="10">
        <f>C401/(1+0.13)/VLOOKUP(A401,[1]选股结果!$A$2:$AX$3002,3,FALSE)</f>
        <v>0.803970946033504</v>
      </c>
      <c r="AC401" s="10">
        <f>(P401/(1+0.1)+W401)/(VLOOKUP(A401,[1]选股结果!$A$2:$AX$3002,7,FALSE)+VLOOKUP(A401,[1]选股结果!$A$2:$AX$3002,15,FALSE)+VLOOKUP(A401,[1]选股结果!$A$2:$AX$3002,16,FALSE)+VLOOKUP(A401,[1]选股结果!$A$2:$AX$3002,17,FALSE)+VLOOKUP(A401,[1]选股结果!$A$2:$AX$3002,18,FALSE))</f>
        <v>0.473566443446113</v>
      </c>
      <c r="AD401" s="13"/>
      <c r="AE401" s="10">
        <f>AA401/VLOOKUP(A401,[1]选股结果!$A$2:$AX$3002,35,FALSE)</f>
        <v>-0.751715078074594</v>
      </c>
      <c r="AF401" s="9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P401/(1+0.13)+W401)</f>
        <v>545205231.352566</v>
      </c>
      <c r="AG401" s="9">
        <f t="shared" si="31"/>
        <v>-106127030.162566</v>
      </c>
    </row>
    <row r="402" spans="1:33">
      <c r="A402" s="5" t="s">
        <v>833</v>
      </c>
      <c r="B402" s="5" t="s">
        <v>834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79903455.53</v>
      </c>
      <c r="O402" s="6">
        <v>28626349.22</v>
      </c>
      <c r="P402" s="6">
        <v>1095505627.83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598778790.43</v>
      </c>
      <c r="X402" s="6">
        <v>105557776.32</v>
      </c>
      <c r="Y402" s="9">
        <f t="shared" si="28"/>
        <v>2089710974.85</v>
      </c>
      <c r="Z402" s="9">
        <f t="shared" si="29"/>
        <v>1799842194.58</v>
      </c>
      <c r="AA402" s="9">
        <f t="shared" si="30"/>
        <v>289868780.27</v>
      </c>
      <c r="AB402" s="10">
        <f>C402/(1+0.13)/VLOOKUP(A402,[1]选股结果!$A$2:$AX$3002,3,FALSE)</f>
        <v>0.864025271854665</v>
      </c>
      <c r="AC402" s="10">
        <f>(P402/(1+0.1)+W402)/(VLOOKUP(A402,[1]选股结果!$A$2:$AX$3002,7,FALSE)+VLOOKUP(A402,[1]选股结果!$A$2:$AX$3002,15,FALSE)+VLOOKUP(A402,[1]选股结果!$A$2:$AX$3002,16,FALSE)+VLOOKUP(A402,[1]选股结果!$A$2:$AX$3002,17,FALSE)+VLOOKUP(A402,[1]选股结果!$A$2:$AX$3002,18,FALSE))</f>
        <v>0.810759043427545</v>
      </c>
      <c r="AD402" s="13"/>
      <c r="AE402" s="10">
        <f>AA402/VLOOKUP(A402,[1]选股结果!$A$2:$AX$3002,35,FALSE)</f>
        <v>2.42329682738411</v>
      </c>
      <c r="AF402" s="9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P402/(1+0.13)+W402)</f>
        <v>398660813.380797</v>
      </c>
      <c r="AG402" s="9">
        <f t="shared" si="31"/>
        <v>-108792033.110797</v>
      </c>
    </row>
    <row r="403" spans="1:33">
      <c r="A403" s="5" t="s">
        <v>835</v>
      </c>
      <c r="B403" s="5" t="s">
        <v>836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64137325.31</v>
      </c>
      <c r="O403" s="6">
        <v>28761585.47</v>
      </c>
      <c r="P403" s="6">
        <v>517972187.02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176897621.92</v>
      </c>
      <c r="X403" s="6">
        <v>149988130.94</v>
      </c>
      <c r="Y403" s="9">
        <f t="shared" si="28"/>
        <v>1079669655.24</v>
      </c>
      <c r="Z403" s="9">
        <f t="shared" si="29"/>
        <v>844857939.88</v>
      </c>
      <c r="AA403" s="9">
        <f t="shared" si="30"/>
        <v>234811715.36</v>
      </c>
      <c r="AB403" s="10">
        <f>C403/(1+0.13)/VLOOKUP(A403,[1]选股结果!$A$2:$AX$3002,3,FALSE)</f>
        <v>0.879846182431986</v>
      </c>
      <c r="AC403" s="10">
        <f>(P403/(1+0.1)+W403)/(VLOOKUP(A403,[1]选股结果!$A$2:$AX$3002,7,FALSE)+VLOOKUP(A403,[1]选股结果!$A$2:$AX$3002,15,FALSE)+VLOOKUP(A403,[1]选股结果!$A$2:$AX$3002,16,FALSE)+VLOOKUP(A403,[1]选股结果!$A$2:$AX$3002,17,FALSE)+VLOOKUP(A403,[1]选股结果!$A$2:$AX$3002,18,FALSE))</f>
        <v>0.692475562974038</v>
      </c>
      <c r="AD403" s="13"/>
      <c r="AE403" s="10">
        <f>AA403/VLOOKUP(A403,[1]选股结果!$A$2:$AX$3002,35,FALSE)</f>
        <v>2.33210465345806</v>
      </c>
      <c r="AF403" s="9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P403/(1+0.13)+W403)</f>
        <v>300177367.430619</v>
      </c>
      <c r="AG403" s="9">
        <f t="shared" si="31"/>
        <v>-65365652.0706195</v>
      </c>
    </row>
    <row r="404" spans="1:33">
      <c r="A404" s="5" t="s">
        <v>837</v>
      </c>
      <c r="B404" s="5" t="s">
        <v>838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1925594994.5</v>
      </c>
      <c r="O404" s="6">
        <v>821164558.14</v>
      </c>
      <c r="P404" s="6">
        <v>25710524460.16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4036447290.42</v>
      </c>
      <c r="X404" s="6">
        <v>5558098158.52</v>
      </c>
      <c r="Y404" s="9">
        <f t="shared" si="28"/>
        <v>38936101111.31</v>
      </c>
      <c r="Z404" s="9">
        <f t="shared" si="29"/>
        <v>35305069909.1</v>
      </c>
      <c r="AA404" s="9">
        <f t="shared" si="30"/>
        <v>3631031202.20999</v>
      </c>
      <c r="AB404" s="10">
        <f>C404/(1+0.13)/VLOOKUP(A404,[1]选股结果!$A$2:$AX$3002,3,FALSE)</f>
        <v>0.673695126466509</v>
      </c>
      <c r="AC404" s="10">
        <f>(P404/(1+0.1)+W404)/(VLOOKUP(A404,[1]选股结果!$A$2:$AX$3002,7,FALSE)+VLOOKUP(A404,[1]选股结果!$A$2:$AX$3002,15,FALSE)+VLOOKUP(A404,[1]选股结果!$A$2:$AX$3002,16,FALSE)+VLOOKUP(A404,[1]选股结果!$A$2:$AX$3002,17,FALSE)+VLOOKUP(A404,[1]选股结果!$A$2:$AX$3002,18,FALSE))</f>
        <v>0.567202400763819</v>
      </c>
      <c r="AD404" s="13"/>
      <c r="AE404" s="10">
        <f>AA404/VLOOKUP(A404,[1]选股结果!$A$2:$AX$3002,35,FALSE)</f>
        <v>2.18273686210795</v>
      </c>
      <c r="AF404" s="9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P404/(1+0.13)+W404)</f>
        <v>21535162743.9641</v>
      </c>
      <c r="AG404" s="9">
        <f t="shared" si="31"/>
        <v>-17904131541.7541</v>
      </c>
    </row>
    <row r="405" spans="1:33">
      <c r="A405" s="5" t="s">
        <v>839</v>
      </c>
      <c r="B405" s="5" t="s">
        <v>840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78413350.48</v>
      </c>
      <c r="O405" s="6">
        <v>115930584.85</v>
      </c>
      <c r="P405" s="6">
        <v>367760334.89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182898198.08</v>
      </c>
      <c r="X405" s="6">
        <v>228890443.12</v>
      </c>
      <c r="Y405" s="9">
        <f t="shared" si="28"/>
        <v>794270376.2</v>
      </c>
      <c r="Z405" s="9">
        <f t="shared" si="29"/>
        <v>779548976.09</v>
      </c>
      <c r="AA405" s="9">
        <f t="shared" si="30"/>
        <v>14721400.11</v>
      </c>
      <c r="AB405" s="10">
        <f>C405/(1+0.13)/VLOOKUP(A405,[1]选股结果!$A$2:$AX$3002,3,FALSE)</f>
        <v>0.261596492661604</v>
      </c>
      <c r="AC405" s="10">
        <f>(P405/(1+0.1)+W405)/(VLOOKUP(A405,[1]选股结果!$A$2:$AX$3002,7,FALSE)+VLOOKUP(A405,[1]选股结果!$A$2:$AX$3002,15,FALSE)+VLOOKUP(A405,[1]选股结果!$A$2:$AX$3002,16,FALSE)+VLOOKUP(A405,[1]选股结果!$A$2:$AX$3002,17,FALSE)+VLOOKUP(A405,[1]选股结果!$A$2:$AX$3002,18,FALSE))</f>
        <v>0.246986528840798</v>
      </c>
      <c r="AD405" s="13"/>
      <c r="AE405" s="10">
        <f>AA405/VLOOKUP(A405,[1]选股结果!$A$2:$AX$3002,35,FALSE)</f>
        <v>0.0857160606365665</v>
      </c>
      <c r="AF405" s="9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P405/(1+0.13)+W405)</f>
        <v>1585795869.71354</v>
      </c>
      <c r="AG405" s="9">
        <f t="shared" si="31"/>
        <v>-1571074469.60354</v>
      </c>
    </row>
    <row r="406" spans="1:33">
      <c r="A406" s="5" t="s">
        <v>841</v>
      </c>
      <c r="B406" s="5" t="s">
        <v>842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563951708.37</v>
      </c>
      <c r="O406" s="6">
        <v>96341915.69</v>
      </c>
      <c r="P406" s="6">
        <v>2954447978.23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694829749.93</v>
      </c>
      <c r="X406" s="6">
        <v>8834749.15</v>
      </c>
      <c r="Y406" s="9">
        <f t="shared" si="28"/>
        <v>7101389528.71</v>
      </c>
      <c r="Z406" s="9">
        <f t="shared" si="29"/>
        <v>3658112477.31</v>
      </c>
      <c r="AA406" s="9">
        <f t="shared" si="30"/>
        <v>3443277051.4</v>
      </c>
      <c r="AB406" s="10">
        <f>C406/(1+0.13)/VLOOKUP(A406,[1]选股结果!$A$2:$AX$3002,3,FALSE)</f>
        <v>1.07267413970791</v>
      </c>
      <c r="AC406" s="10">
        <f>(P406/(1+0.1)+W406)/(VLOOKUP(A406,[1]选股结果!$A$2:$AX$3002,7,FALSE)+VLOOKUP(A406,[1]选股结果!$A$2:$AX$3002,15,FALSE)+VLOOKUP(A406,[1]选股结果!$A$2:$AX$3002,16,FALSE)+VLOOKUP(A406,[1]选股结果!$A$2:$AX$3002,17,FALSE)+VLOOKUP(A406,[1]选股结果!$A$2:$AX$3002,18,FALSE))</f>
        <v>1.11903032495732</v>
      </c>
      <c r="AD406" s="13"/>
      <c r="AE406" s="10">
        <f>AA406/VLOOKUP(A406,[1]选股结果!$A$2:$AX$3002,35,FALSE)</f>
        <v>1.6746877879277</v>
      </c>
      <c r="AF406" s="9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P406/(1+0.13)+W406)</f>
        <v>-288295282.796903</v>
      </c>
      <c r="AG406" s="9">
        <f t="shared" si="31"/>
        <v>3731572334.1969</v>
      </c>
    </row>
    <row r="407" spans="1:33">
      <c r="A407" s="5" t="s">
        <v>843</v>
      </c>
      <c r="B407" s="5" t="s">
        <v>844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169632306.7</v>
      </c>
      <c r="O407" s="6">
        <v>40466206.85</v>
      </c>
      <c r="P407" s="6">
        <v>1337370340.25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272796474.66</v>
      </c>
      <c r="X407" s="6">
        <v>233537038.79</v>
      </c>
      <c r="Y407" s="9">
        <f t="shared" si="28"/>
        <v>1434869588.3</v>
      </c>
      <c r="Z407" s="9">
        <f t="shared" si="29"/>
        <v>1843703853.7</v>
      </c>
      <c r="AA407" s="9">
        <f t="shared" si="30"/>
        <v>-408834265.4</v>
      </c>
      <c r="AB407" s="10">
        <f>C407/(1+0.13)/VLOOKUP(A407,[1]选股结果!$A$2:$AX$3002,3,FALSE)</f>
        <v>0.677925102715893</v>
      </c>
      <c r="AC407" s="10">
        <f>(P407/(1+0.1)+W407)/(VLOOKUP(A407,[1]选股结果!$A$2:$AX$3002,7,FALSE)+VLOOKUP(A407,[1]选股结果!$A$2:$AX$3002,15,FALSE)+VLOOKUP(A407,[1]选股结果!$A$2:$AX$3002,16,FALSE)+VLOOKUP(A407,[1]选股结果!$A$2:$AX$3002,17,FALSE)+VLOOKUP(A407,[1]选股结果!$A$2:$AX$3002,18,FALSE))</f>
        <v>0.950115253420289</v>
      </c>
      <c r="AD407" s="13"/>
      <c r="AE407" s="10">
        <f>AA407/VLOOKUP(A407,[1]选股结果!$A$2:$AX$3002,35,FALSE)</f>
        <v>-4.21022344499996</v>
      </c>
      <c r="AF407" s="9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P407/(1+0.13)+W407)</f>
        <v>110434287.187522</v>
      </c>
      <c r="AG407" s="9">
        <f t="shared" si="31"/>
        <v>-519268552.587522</v>
      </c>
    </row>
    <row r="408" spans="1:33">
      <c r="A408" s="5" t="s">
        <v>845</v>
      </c>
      <c r="B408" s="5" t="s">
        <v>846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1089561597.57</v>
      </c>
      <c r="O408" s="6">
        <v>481390604.03</v>
      </c>
      <c r="P408" s="6">
        <v>3828365520.28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332786251.42</v>
      </c>
      <c r="X408" s="6">
        <v>931752542.7</v>
      </c>
      <c r="Y408" s="9">
        <f t="shared" si="28"/>
        <v>10198137880.44</v>
      </c>
      <c r="Z408" s="9">
        <f t="shared" si="29"/>
        <v>5092904314.4</v>
      </c>
      <c r="AA408" s="9">
        <f t="shared" si="30"/>
        <v>5105233566.04</v>
      </c>
      <c r="AB408" s="10">
        <f>C408/(1+0.13)/VLOOKUP(A408,[1]选股结果!$A$2:$AX$3002,3,FALSE)</f>
        <v>1.02266362488677</v>
      </c>
      <c r="AC408" s="10">
        <f>(P408/(1+0.1)+W408)/(VLOOKUP(A408,[1]选股结果!$A$2:$AX$3002,7,FALSE)+VLOOKUP(A408,[1]选股结果!$A$2:$AX$3002,15,FALSE)+VLOOKUP(A408,[1]选股结果!$A$2:$AX$3002,16,FALSE)+VLOOKUP(A408,[1]选股结果!$A$2:$AX$3002,17,FALSE)+VLOOKUP(A408,[1]选股结果!$A$2:$AX$3002,18,FALSE))</f>
        <v>0.489760575354799</v>
      </c>
      <c r="AD408" s="13"/>
      <c r="AE408" s="10">
        <f>AA408/VLOOKUP(A408,[1]选股结果!$A$2:$AX$3002,35,FALSE)</f>
        <v>23.7478274653933</v>
      </c>
      <c r="AF408" s="9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P408/(1+0.13)+W408)</f>
        <v>4064958488.35664</v>
      </c>
      <c r="AG408" s="9">
        <f t="shared" si="31"/>
        <v>1040275077.68336</v>
      </c>
    </row>
    <row r="409" spans="1:33">
      <c r="A409" s="5" t="s">
        <v>847</v>
      </c>
      <c r="B409" s="5" t="s">
        <v>848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638786053.46</v>
      </c>
      <c r="O409" s="6">
        <v>7159143066.18</v>
      </c>
      <c r="P409" s="6">
        <v>43989043414.92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612263128.57</v>
      </c>
      <c r="X409" s="6">
        <v>7830141289.31</v>
      </c>
      <c r="Y409" s="9">
        <f t="shared" si="28"/>
        <v>51330742715.83</v>
      </c>
      <c r="Z409" s="9">
        <f t="shared" si="29"/>
        <v>52431447832.8</v>
      </c>
      <c r="AA409" s="9">
        <f t="shared" si="30"/>
        <v>-1100705116.96999</v>
      </c>
      <c r="AB409" s="10">
        <f>C409/(1+0.13)/VLOOKUP(A409,[1]选股结果!$A$2:$AX$3002,3,FALSE)</f>
        <v>0.902399058516681</v>
      </c>
      <c r="AC409" s="10">
        <f>(P409/(1+0.1)+W409)/(VLOOKUP(A409,[1]选股结果!$A$2:$AX$3002,7,FALSE)+VLOOKUP(A409,[1]选股结果!$A$2:$AX$3002,15,FALSE)+VLOOKUP(A409,[1]选股结果!$A$2:$AX$3002,16,FALSE)+VLOOKUP(A409,[1]选股结果!$A$2:$AX$3002,17,FALSE)+VLOOKUP(A409,[1]选股结果!$A$2:$AX$3002,18,FALSE))</f>
        <v>0.96229550044226</v>
      </c>
      <c r="AD409" s="13"/>
      <c r="AE409" s="10">
        <f>AA409/VLOOKUP(A409,[1]选股结果!$A$2:$AX$3002,35,FALSE)</f>
        <v>-1.35069542718154</v>
      </c>
      <c r="AF409" s="9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P409/(1+0.13)+W409)</f>
        <v>2652555017.55602</v>
      </c>
      <c r="AG409" s="9">
        <f t="shared" si="31"/>
        <v>-3753260134.526</v>
      </c>
    </row>
    <row r="410" spans="1:33">
      <c r="A410" s="5" t="s">
        <v>849</v>
      </c>
      <c r="B410" s="5" t="s">
        <v>850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320020812.02</v>
      </c>
      <c r="O410" s="6">
        <v>568995500.03</v>
      </c>
      <c r="P410" s="6">
        <v>8069285382.05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425195309.07</v>
      </c>
      <c r="X410" s="6">
        <v>1091804121.15</v>
      </c>
      <c r="Y410" s="9">
        <f t="shared" si="28"/>
        <v>7309594219.76</v>
      </c>
      <c r="Z410" s="9">
        <f t="shared" si="29"/>
        <v>9586284812.27</v>
      </c>
      <c r="AA410" s="9">
        <f t="shared" si="30"/>
        <v>-2276690592.51</v>
      </c>
      <c r="AB410" s="10">
        <f>C410/(1+0.13)/VLOOKUP(A410,[1]选股结果!$A$2:$AX$3002,3,FALSE)</f>
        <v>0.579177821986005</v>
      </c>
      <c r="AC410" s="10">
        <f>(P410/(1+0.1)+W410)/(VLOOKUP(A410,[1]选股结果!$A$2:$AX$3002,7,FALSE)+VLOOKUP(A410,[1]选股结果!$A$2:$AX$3002,15,FALSE)+VLOOKUP(A410,[1]选股结果!$A$2:$AX$3002,16,FALSE)+VLOOKUP(A410,[1]选股结果!$A$2:$AX$3002,17,FALSE)+VLOOKUP(A410,[1]选股结果!$A$2:$AX$3002,18,FALSE))</f>
        <v>0.776467071975735</v>
      </c>
      <c r="AD410" s="13"/>
      <c r="AE410" s="10">
        <f>AA410/VLOOKUP(A410,[1]选股结果!$A$2:$AX$3002,35,FALSE)</f>
        <v>-4.56292852616838</v>
      </c>
      <c r="AF410" s="9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P410/(1+0.13)+W410)</f>
        <v>2428999891.8515</v>
      </c>
      <c r="AG410" s="9">
        <f t="shared" si="31"/>
        <v>-4705690484.3615</v>
      </c>
    </row>
    <row r="411" spans="1:33">
      <c r="A411" s="5" t="s">
        <v>851</v>
      </c>
      <c r="B411" s="5" t="s">
        <v>852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43936292.1</v>
      </c>
      <c r="O411" s="6">
        <v>11088980.21</v>
      </c>
      <c r="P411" s="6">
        <v>169735749.82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54638782.09</v>
      </c>
      <c r="X411" s="6">
        <v>30527877.04</v>
      </c>
      <c r="Y411" s="9">
        <f t="shared" si="28"/>
        <v>328155559.29</v>
      </c>
      <c r="Z411" s="9">
        <f t="shared" si="29"/>
        <v>254902408.95</v>
      </c>
      <c r="AA411" s="9">
        <f t="shared" si="30"/>
        <v>73253150.34</v>
      </c>
      <c r="AB411" s="10">
        <f>C411/(1+0.13)/VLOOKUP(A411,[1]选股结果!$A$2:$AX$3002,3,FALSE)</f>
        <v>1.05562963105783</v>
      </c>
      <c r="AC411" s="10">
        <f>(P411/(1+0.1)+W411)/(VLOOKUP(A411,[1]选股结果!$A$2:$AX$3002,7,FALSE)+VLOOKUP(A411,[1]选股结果!$A$2:$AX$3002,15,FALSE)+VLOOKUP(A411,[1]选股结果!$A$2:$AX$3002,16,FALSE)+VLOOKUP(A411,[1]选股结果!$A$2:$AX$3002,17,FALSE)+VLOOKUP(A411,[1]选股结果!$A$2:$AX$3002,18,FALSE))</f>
        <v>0.692176852310574</v>
      </c>
      <c r="AD411" s="13"/>
      <c r="AE411" s="10">
        <f>AA411/VLOOKUP(A411,[1]选股结果!$A$2:$AX$3002,35,FALSE)</f>
        <v>1.0249279613421</v>
      </c>
      <c r="AF411" s="9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P411/(1+0.13)+W411)</f>
        <v>97017652.850708</v>
      </c>
      <c r="AG411" s="9">
        <f t="shared" si="31"/>
        <v>-23764502.510708</v>
      </c>
    </row>
    <row r="412" spans="1:33">
      <c r="A412" s="5" t="s">
        <v>853</v>
      </c>
      <c r="B412" s="5" t="s">
        <v>854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600275015.54</v>
      </c>
      <c r="O412" s="6">
        <v>1453567401.43</v>
      </c>
      <c r="P412" s="6">
        <v>13468459065.68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743259767.33</v>
      </c>
      <c r="X412" s="6">
        <v>1055963523.34</v>
      </c>
      <c r="Y412" s="9">
        <f t="shared" si="28"/>
        <v>21014387432.73</v>
      </c>
      <c r="Z412" s="9">
        <f t="shared" si="29"/>
        <v>15267682356.35</v>
      </c>
      <c r="AA412" s="9">
        <f t="shared" si="30"/>
        <v>5746705076.38</v>
      </c>
      <c r="AB412" s="10">
        <f>C412/(1+0.13)/VLOOKUP(A412,[1]选股结果!$A$2:$AX$3002,3,FALSE)</f>
        <v>0.958682643523591</v>
      </c>
      <c r="AC412" s="10">
        <f>(P412/(1+0.1)+W412)/(VLOOKUP(A412,[1]选股结果!$A$2:$AX$3002,7,FALSE)+VLOOKUP(A412,[1]选股结果!$A$2:$AX$3002,15,FALSE)+VLOOKUP(A412,[1]选股结果!$A$2:$AX$3002,16,FALSE)+VLOOKUP(A412,[1]选股结果!$A$2:$AX$3002,17,FALSE)+VLOOKUP(A412,[1]选股结果!$A$2:$AX$3002,18,FALSE))</f>
        <v>0.778691410210369</v>
      </c>
      <c r="AD412" s="13"/>
      <c r="AE412" s="10">
        <f>AA412/VLOOKUP(A412,[1]选股结果!$A$2:$AX$3002,35,FALSE)</f>
        <v>7.93379018266701</v>
      </c>
      <c r="AF412" s="9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P412/(1+0.13)+W412)</f>
        <v>4016132761.50938</v>
      </c>
      <c r="AG412" s="9">
        <f t="shared" si="31"/>
        <v>1730572314.87062</v>
      </c>
    </row>
    <row r="413" spans="1:33">
      <c r="A413" s="5" t="s">
        <v>855</v>
      </c>
      <c r="B413" s="5" t="s">
        <v>856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187373397.82</v>
      </c>
      <c r="O413" s="6">
        <v>118530294.36</v>
      </c>
      <c r="P413" s="6">
        <v>422677135.38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193959602.02</v>
      </c>
      <c r="X413" s="6">
        <v>603207028.94</v>
      </c>
      <c r="Y413" s="9">
        <f t="shared" si="28"/>
        <v>1540685541.86</v>
      </c>
      <c r="Z413" s="9">
        <f t="shared" si="29"/>
        <v>1219843766.34</v>
      </c>
      <c r="AA413" s="9">
        <f t="shared" si="30"/>
        <v>320841775.52</v>
      </c>
      <c r="AB413" s="10">
        <f>C413/(1+0.13)/VLOOKUP(A413,[1]选股结果!$A$2:$AX$3002,3,FALSE)</f>
        <v>0.861474218870131</v>
      </c>
      <c r="AC413" s="10">
        <f>(P413/(1+0.1)+W413)/(VLOOKUP(A413,[1]选股结果!$A$2:$AX$3002,7,FALSE)+VLOOKUP(A413,[1]选股结果!$A$2:$AX$3002,15,FALSE)+VLOOKUP(A413,[1]选股结果!$A$2:$AX$3002,16,FALSE)+VLOOKUP(A413,[1]选股结果!$A$2:$AX$3002,17,FALSE)+VLOOKUP(A413,[1]选股结果!$A$2:$AX$3002,18,FALSE))</f>
        <v>0.399680834716278</v>
      </c>
      <c r="AD413" s="13"/>
      <c r="AE413" s="10">
        <f>AA413/VLOOKUP(A413,[1]选股结果!$A$2:$AX$3002,35,FALSE)</f>
        <v>-8.84689002925077</v>
      </c>
      <c r="AF413" s="9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P413/(1+0.13)+W413)</f>
        <v>878673021.506814</v>
      </c>
      <c r="AG413" s="9">
        <f t="shared" si="31"/>
        <v>-557831245.986814</v>
      </c>
    </row>
    <row r="414" spans="1:33">
      <c r="A414" s="5" t="s">
        <v>857</v>
      </c>
      <c r="B414" s="5" t="s">
        <v>858</v>
      </c>
      <c r="C414" s="6">
        <v>150843757410.76</v>
      </c>
      <c r="D414" s="6">
        <v>229201030.89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6">
        <v>-1050000000</v>
      </c>
      <c r="L414" s="6">
        <v>-1048090000</v>
      </c>
      <c r="M414" s="6">
        <v>0</v>
      </c>
      <c r="N414" s="6">
        <v>3622697371.84</v>
      </c>
      <c r="O414" s="6">
        <v>136027114.18</v>
      </c>
      <c r="P414" s="6">
        <v>134684795267.43</v>
      </c>
      <c r="Q414" s="6">
        <v>1542644578.8</v>
      </c>
      <c r="R414" s="6">
        <v>-9143744.56</v>
      </c>
      <c r="S414" s="6">
        <v>0</v>
      </c>
      <c r="T414" s="6">
        <v>0</v>
      </c>
      <c r="U414" s="6">
        <v>60865367.57</v>
      </c>
      <c r="V414" s="6">
        <v>0</v>
      </c>
      <c r="W414" s="6">
        <v>4213548669.87</v>
      </c>
      <c r="X414" s="6">
        <v>937416594.07</v>
      </c>
      <c r="Y414" s="9">
        <f t="shared" si="28"/>
        <v>150822755574.19</v>
      </c>
      <c r="Z414" s="9">
        <f t="shared" si="29"/>
        <v>141430126733.18</v>
      </c>
      <c r="AA414" s="9">
        <f t="shared" si="30"/>
        <v>9392628841.00998</v>
      </c>
      <c r="AB414" s="10">
        <f>C414/(1+0.13)/VLOOKUP(A414,[1]选股结果!$A$2:$AX$3002,3,FALSE)</f>
        <v>0.987180857627268</v>
      </c>
      <c r="AC414" s="10">
        <f>(P414/(1+0.1)+W414)/(VLOOKUP(A414,[1]选股结果!$A$2:$AX$3002,7,FALSE)+VLOOKUP(A414,[1]选股结果!$A$2:$AX$3002,15,FALSE)+VLOOKUP(A414,[1]选股结果!$A$2:$AX$3002,16,FALSE)+VLOOKUP(A414,[1]选股结果!$A$2:$AX$3002,17,FALSE)+VLOOKUP(A414,[1]选股结果!$A$2:$AX$3002,18,FALSE))</f>
        <v>1.00578018178829</v>
      </c>
      <c r="AD414" s="13"/>
      <c r="AE414" s="10">
        <f>AA414/VLOOKUP(A414,[1]选股结果!$A$2:$AX$3002,35,FALSE)</f>
        <v>1.19939171759328</v>
      </c>
      <c r="AF414" s="9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P414/(1+0.13)+W414)</f>
        <v>2522761212.56982</v>
      </c>
      <c r="AG414" s="9">
        <f t="shared" si="31"/>
        <v>6869867628.44016</v>
      </c>
    </row>
    <row r="415" spans="1:33">
      <c r="A415" s="5" t="s">
        <v>859</v>
      </c>
      <c r="B415" s="5" t="s">
        <v>860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2287077598.71</v>
      </c>
      <c r="O415" s="6">
        <v>976046113.49</v>
      </c>
      <c r="P415" s="6">
        <v>10611262460.21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2297615424.74</v>
      </c>
      <c r="X415" s="6">
        <v>561691426.54</v>
      </c>
      <c r="Y415" s="9">
        <f t="shared" si="28"/>
        <v>26475096639.97</v>
      </c>
      <c r="Z415" s="9">
        <f t="shared" si="29"/>
        <v>13470569311.49</v>
      </c>
      <c r="AA415" s="9">
        <f t="shared" si="30"/>
        <v>13004527328.48</v>
      </c>
      <c r="AB415" s="10">
        <f>C415/(1+0.13)/VLOOKUP(A415,[1]选股结果!$A$2:$AX$3002,3,FALSE)</f>
        <v>0.909153206706639</v>
      </c>
      <c r="AC415" s="10">
        <f>(P415/(1+0.1)+W415)/(VLOOKUP(A415,[1]选股结果!$A$2:$AX$3002,7,FALSE)+VLOOKUP(A415,[1]选股结果!$A$2:$AX$3002,15,FALSE)+VLOOKUP(A415,[1]选股结果!$A$2:$AX$3002,16,FALSE)+VLOOKUP(A415,[1]选股结果!$A$2:$AX$3002,17,FALSE)+VLOOKUP(A415,[1]选股结果!$A$2:$AX$3002,18,FALSE))</f>
        <v>0.665512529941236</v>
      </c>
      <c r="AD415" s="13"/>
      <c r="AE415" s="10">
        <f>AA415/VLOOKUP(A415,[1]选股结果!$A$2:$AX$3002,35,FALSE)</f>
        <v>4.89660564285197</v>
      </c>
      <c r="AF415" s="9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P415/(1+0.13)+W415)</f>
        <v>6259283940.01177</v>
      </c>
      <c r="AG415" s="9">
        <f t="shared" si="31"/>
        <v>6745243388.46823</v>
      </c>
    </row>
    <row r="416" spans="1:33">
      <c r="A416" s="5" t="s">
        <v>861</v>
      </c>
      <c r="B416" s="5" t="s">
        <v>862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124693257.71</v>
      </c>
      <c r="O416" s="6">
        <v>40405087.6</v>
      </c>
      <c r="P416" s="6">
        <v>273167508.08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110858090.11</v>
      </c>
      <c r="X416" s="6">
        <v>66567145.02</v>
      </c>
      <c r="Y416" s="9">
        <f t="shared" si="28"/>
        <v>825814095.39</v>
      </c>
      <c r="Z416" s="9">
        <f t="shared" si="29"/>
        <v>450592743.21</v>
      </c>
      <c r="AA416" s="9">
        <f t="shared" si="30"/>
        <v>375221352.18</v>
      </c>
      <c r="AB416" s="10">
        <f>C416/(1+0.13)/VLOOKUP(A416,[1]选股结果!$A$2:$AX$3002,3,FALSE)</f>
        <v>0.821180204253123</v>
      </c>
      <c r="AC416" s="10">
        <f>(P416/(1+0.1)+W416)/(VLOOKUP(A416,[1]选股结果!$A$2:$AX$3002,7,FALSE)+VLOOKUP(A416,[1]选股结果!$A$2:$AX$3002,15,FALSE)+VLOOKUP(A416,[1]选股结果!$A$2:$AX$3002,16,FALSE)+VLOOKUP(A416,[1]选股结果!$A$2:$AX$3002,17,FALSE)+VLOOKUP(A416,[1]选股结果!$A$2:$AX$3002,18,FALSE))</f>
        <v>0.641632798255884</v>
      </c>
      <c r="AD416" s="13"/>
      <c r="AE416" s="10">
        <f>AA416/VLOOKUP(A416,[1]选股结果!$A$2:$AX$3002,35,FALSE)</f>
        <v>0.588192374899906</v>
      </c>
      <c r="AF416" s="9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P416/(1+0.13)+W416)</f>
        <v>207210333.94708</v>
      </c>
      <c r="AG416" s="9">
        <f t="shared" si="31"/>
        <v>168011018.23292</v>
      </c>
    </row>
    <row r="417" spans="1:33">
      <c r="A417" s="5" t="s">
        <v>863</v>
      </c>
      <c r="B417" s="5" t="s">
        <v>864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141351836.28</v>
      </c>
      <c r="O417" s="6">
        <v>16251172.98</v>
      </c>
      <c r="P417" s="6">
        <v>1682219371.56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85044106.77</v>
      </c>
      <c r="X417" s="6">
        <v>25215444.43</v>
      </c>
      <c r="Y417" s="9">
        <f t="shared" si="28"/>
        <v>2010209464.66</v>
      </c>
      <c r="Z417" s="9">
        <f t="shared" si="29"/>
        <v>1792478922.76</v>
      </c>
      <c r="AA417" s="9">
        <f t="shared" si="30"/>
        <v>217730541.9</v>
      </c>
      <c r="AB417" s="10">
        <f>C417/(1+0.13)/VLOOKUP(A417,[1]选股结果!$A$2:$AX$3002,3,FALSE)</f>
        <v>0.98663714664905</v>
      </c>
      <c r="AC417" s="10">
        <f>(P417/(1+0.1)+W417)/(VLOOKUP(A417,[1]选股结果!$A$2:$AX$3002,7,FALSE)+VLOOKUP(A417,[1]选股结果!$A$2:$AX$3002,15,FALSE)+VLOOKUP(A417,[1]选股结果!$A$2:$AX$3002,16,FALSE)+VLOOKUP(A417,[1]选股结果!$A$2:$AX$3002,17,FALSE)+VLOOKUP(A417,[1]选股结果!$A$2:$AX$3002,18,FALSE))</f>
        <v>1.00070177008088</v>
      </c>
      <c r="AD417" s="13"/>
      <c r="AE417" s="10">
        <f>AA417/VLOOKUP(A417,[1]选股结果!$A$2:$AX$3002,35,FALSE)</f>
        <v>0.660278660843366</v>
      </c>
      <c r="AF417" s="9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P417/(1+0.13)+W417)</f>
        <v>39468531.294867</v>
      </c>
      <c r="AG417" s="9">
        <f t="shared" si="31"/>
        <v>178262010.605133</v>
      </c>
    </row>
    <row r="418" spans="1:33">
      <c r="A418" s="5" t="s">
        <v>865</v>
      </c>
      <c r="B418" s="5" t="s">
        <v>866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2385255780.78</v>
      </c>
      <c r="O418" s="6">
        <v>187405266.85</v>
      </c>
      <c r="P418" s="6">
        <v>12526100696.95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3315067411.76</v>
      </c>
      <c r="X418" s="6">
        <v>394114525.87</v>
      </c>
      <c r="Y418" s="9">
        <f t="shared" si="28"/>
        <v>21419416892.96</v>
      </c>
      <c r="Z418" s="9">
        <f t="shared" si="29"/>
        <v>16235282634.58</v>
      </c>
      <c r="AA418" s="9">
        <f t="shared" si="30"/>
        <v>5184134258.38</v>
      </c>
      <c r="AB418" s="10">
        <f>C418/(1+0.13)/VLOOKUP(A418,[1]选股结果!$A$2:$AX$3002,3,FALSE)</f>
        <v>0.854837538701713</v>
      </c>
      <c r="AC418" s="10">
        <f>(P418/(1+0.1)+W418)/(VLOOKUP(A418,[1]选股结果!$A$2:$AX$3002,7,FALSE)+VLOOKUP(A418,[1]选股结果!$A$2:$AX$3002,15,FALSE)+VLOOKUP(A418,[1]选股结果!$A$2:$AX$3002,16,FALSE)+VLOOKUP(A418,[1]选股结果!$A$2:$AX$3002,17,FALSE)+VLOOKUP(A418,[1]选股结果!$A$2:$AX$3002,18,FALSE))</f>
        <v>0.760252498773511</v>
      </c>
      <c r="AD418" s="13"/>
      <c r="AE418" s="10">
        <f>AA418/VLOOKUP(A418,[1]选股结果!$A$2:$AX$3002,35,FALSE)</f>
        <v>3.01584065043128</v>
      </c>
      <c r="AF418" s="9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P418/(1+0.13)+W418)</f>
        <v>4938767510.90248</v>
      </c>
      <c r="AG418" s="9">
        <f t="shared" si="31"/>
        <v>245366747.477523</v>
      </c>
    </row>
    <row r="419" spans="1:33">
      <c r="A419" s="5" t="s">
        <v>867</v>
      </c>
      <c r="B419" s="5" t="s">
        <v>868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1799548019.62</v>
      </c>
      <c r="O419" s="6">
        <v>1477355749.17</v>
      </c>
      <c r="P419" s="6">
        <v>49095458251.45</v>
      </c>
      <c r="Q419" s="6">
        <v>-34810453.44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5764501192.84</v>
      </c>
      <c r="X419" s="6">
        <v>2825128199.44</v>
      </c>
      <c r="Y419" s="9">
        <f t="shared" si="28"/>
        <v>54971514594.53</v>
      </c>
      <c r="Z419" s="9">
        <f t="shared" si="29"/>
        <v>57650277190.29</v>
      </c>
      <c r="AA419" s="9">
        <f t="shared" si="30"/>
        <v>-2678762595.75999</v>
      </c>
      <c r="AB419" s="10">
        <f>C419/(1+0.13)/VLOOKUP(A419,[1]选股结果!$A$2:$AX$3002,3,FALSE)</f>
        <v>0.994031295472611</v>
      </c>
      <c r="AC419" s="10">
        <f>(P419/(1+0.1)+W419)/(VLOOKUP(A419,[1]选股结果!$A$2:$AX$3002,7,FALSE)+VLOOKUP(A419,[1]选股结果!$A$2:$AX$3002,15,FALSE)+VLOOKUP(A419,[1]选股结果!$A$2:$AX$3002,16,FALSE)+VLOOKUP(A419,[1]选股结果!$A$2:$AX$3002,17,FALSE)+VLOOKUP(A419,[1]选股结果!$A$2:$AX$3002,18,FALSE))</f>
        <v>1.11990084619652</v>
      </c>
      <c r="AD419" s="13"/>
      <c r="AE419" s="10">
        <f>AA419/VLOOKUP(A419,[1]选股结果!$A$2:$AX$3002,35,FALSE)</f>
        <v>-1.18792995843642</v>
      </c>
      <c r="AF419" s="9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P419/(1+0.13)+W419)</f>
        <v>-4210739742.3739</v>
      </c>
      <c r="AG419" s="9">
        <f t="shared" si="31"/>
        <v>1531977146.61391</v>
      </c>
    </row>
    <row r="420" spans="1:33">
      <c r="A420" s="5" t="s">
        <v>869</v>
      </c>
      <c r="B420" s="5" t="s">
        <v>870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91326559.3</v>
      </c>
      <c r="O420" s="6">
        <v>199236774.4</v>
      </c>
      <c r="P420" s="6">
        <v>3185485492.67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756962425</v>
      </c>
      <c r="X420" s="6">
        <v>271666734.56</v>
      </c>
      <c r="Y420" s="9">
        <f t="shared" si="28"/>
        <v>3038929944.62</v>
      </c>
      <c r="Z420" s="9">
        <f t="shared" si="29"/>
        <v>4214114652.23</v>
      </c>
      <c r="AA420" s="9">
        <f t="shared" si="30"/>
        <v>-1175184707.61</v>
      </c>
      <c r="AB420" s="10">
        <f>C420/(1+0.13)/VLOOKUP(A420,[1]选股结果!$A$2:$AX$3002,3,FALSE)</f>
        <v>0.738741015555407</v>
      </c>
      <c r="AC420" s="10">
        <f>(P420/(1+0.1)+W420)/(VLOOKUP(A420,[1]选股结果!$A$2:$AX$3002,7,FALSE)+VLOOKUP(A420,[1]选股结果!$A$2:$AX$3002,15,FALSE)+VLOOKUP(A420,[1]选股结果!$A$2:$AX$3002,16,FALSE)+VLOOKUP(A420,[1]选股结果!$A$2:$AX$3002,17,FALSE)+VLOOKUP(A420,[1]选股结果!$A$2:$AX$3002,18,FALSE))</f>
        <v>1.08934113956628</v>
      </c>
      <c r="AD420" s="13"/>
      <c r="AE420" s="10">
        <f>AA420/VLOOKUP(A420,[1]选股结果!$A$2:$AX$3002,35,FALSE)</f>
        <v>-35.0952710189132</v>
      </c>
      <c r="AF420" s="9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P420/(1+0.13)+W420)</f>
        <v>-222703046.897435</v>
      </c>
      <c r="AG420" s="9">
        <f t="shared" si="31"/>
        <v>-952481660.712565</v>
      </c>
    </row>
    <row r="421" spans="1:33">
      <c r="A421" s="5" t="s">
        <v>871</v>
      </c>
      <c r="B421" s="5" t="s">
        <v>872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424656713.31</v>
      </c>
      <c r="O421" s="6">
        <v>39378896.31</v>
      </c>
      <c r="P421" s="6">
        <v>1616853027.28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540708505.29</v>
      </c>
      <c r="X421" s="6">
        <v>132003404.85</v>
      </c>
      <c r="Y421" s="9">
        <f t="shared" si="28"/>
        <v>4275981985.55</v>
      </c>
      <c r="Z421" s="9">
        <f t="shared" si="29"/>
        <v>2289564937.42</v>
      </c>
      <c r="AA421" s="9">
        <f t="shared" si="30"/>
        <v>1986417048.13</v>
      </c>
      <c r="AB421" s="10">
        <f>C421/(1+0.13)/VLOOKUP(A421,[1]选股结果!$A$2:$AX$3002,3,FALSE)</f>
        <v>0.578224389039057</v>
      </c>
      <c r="AC421" s="10">
        <f>(P421/(1+0.1)+W421)/(VLOOKUP(A421,[1]选股结果!$A$2:$AX$3002,7,FALSE)+VLOOKUP(A421,[1]选股结果!$A$2:$AX$3002,15,FALSE)+VLOOKUP(A421,[1]选股结果!$A$2:$AX$3002,16,FALSE)+VLOOKUP(A421,[1]选股结果!$A$2:$AX$3002,17,FALSE)+VLOOKUP(A421,[1]选股结果!$A$2:$AX$3002,18,FALSE))</f>
        <v>0.431462287752784</v>
      </c>
      <c r="AD421" s="13"/>
      <c r="AE421" s="10">
        <f>AA421/VLOOKUP(A421,[1]选股结果!$A$2:$AX$3002,35,FALSE)</f>
        <v>1.55780300210938</v>
      </c>
      <c r="AF421" s="9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P421/(1+0.13)+W421)</f>
        <v>2688356866.38655</v>
      </c>
      <c r="AG421" s="9">
        <f t="shared" si="31"/>
        <v>-701939818.256549</v>
      </c>
    </row>
    <row r="422" spans="1:33">
      <c r="A422" s="5" t="s">
        <v>873</v>
      </c>
      <c r="B422" s="5" t="s">
        <v>874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1061191763.81</v>
      </c>
      <c r="O422" s="6">
        <v>657417439.46</v>
      </c>
      <c r="P422" s="6">
        <v>46962682191.86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1039000772.66</v>
      </c>
      <c r="X422" s="6">
        <v>682919080.85</v>
      </c>
      <c r="Y422" s="9">
        <f t="shared" si="28"/>
        <v>46904271277.26</v>
      </c>
      <c r="Z422" s="9">
        <f t="shared" si="29"/>
        <v>48684602045.37</v>
      </c>
      <c r="AA422" s="9">
        <f t="shared" si="30"/>
        <v>-1780330768.11</v>
      </c>
      <c r="AB422" s="10">
        <f>C422/(1+0.13)/VLOOKUP(A422,[1]选股结果!$A$2:$AX$3002,3,FALSE)</f>
        <v>0.885497794098223</v>
      </c>
      <c r="AC422" s="10">
        <f>(P422/(1+0.1)+W422)/(VLOOKUP(A422,[1]选股结果!$A$2:$AX$3002,7,FALSE)+VLOOKUP(A422,[1]选股结果!$A$2:$AX$3002,15,FALSE)+VLOOKUP(A422,[1]选股结果!$A$2:$AX$3002,16,FALSE)+VLOOKUP(A422,[1]选股结果!$A$2:$AX$3002,17,FALSE)+VLOOKUP(A422,[1]选股结果!$A$2:$AX$3002,18,FALSE))</f>
        <v>0.986389014843599</v>
      </c>
      <c r="AD422" s="13"/>
      <c r="AE422" s="10">
        <f>AA422/VLOOKUP(A422,[1]选股结果!$A$2:$AX$3002,35,FALSE)</f>
        <v>-2.05498101966185</v>
      </c>
      <c r="AF422" s="9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P422/(1+0.13)+W422)</f>
        <v>1736905647.30114</v>
      </c>
      <c r="AG422" s="9">
        <f t="shared" si="31"/>
        <v>-3517236415.41114</v>
      </c>
    </row>
    <row r="423" spans="1:33">
      <c r="A423" s="5" t="s">
        <v>875</v>
      </c>
      <c r="B423" s="5" t="s">
        <v>876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2267012403.74</v>
      </c>
      <c r="O423" s="6">
        <v>621422332.66</v>
      </c>
      <c r="P423" s="6">
        <v>25882224623.63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1297862177.18</v>
      </c>
      <c r="X423" s="6">
        <v>1083626821.6</v>
      </c>
      <c r="Y423" s="9">
        <f t="shared" ref="Y423:Y444" si="32">C423+D423+E423+F423+G423+H423+I423+J423+K423+L423+M423+O423</f>
        <v>32584429958.96</v>
      </c>
      <c r="Z423" s="9">
        <f t="shared" ref="Z423:Z444" si="33">P423+Q423+R423+S423+T423+U423+V423+W423+X423</f>
        <v>28263713622.41</v>
      </c>
      <c r="AA423" s="9">
        <f t="shared" si="30"/>
        <v>4320716336.55</v>
      </c>
      <c r="AB423" s="10">
        <f>C423/(1+0.13)/VLOOKUP(A423,[1]选股结果!$A$2:$AX$3002,3,FALSE)</f>
        <v>0.578004634569305</v>
      </c>
      <c r="AC423" s="10">
        <f>(P423/(1+0.1)+W423)/(VLOOKUP(A423,[1]选股结果!$A$2:$AX$3002,7,FALSE)+VLOOKUP(A423,[1]选股结果!$A$2:$AX$3002,15,FALSE)+VLOOKUP(A423,[1]选股结果!$A$2:$AX$3002,16,FALSE)+VLOOKUP(A423,[1]选股结果!$A$2:$AX$3002,17,FALSE)+VLOOKUP(A423,[1]选股结果!$A$2:$AX$3002,18,FALSE))</f>
        <v>0.530750613450562</v>
      </c>
      <c r="AD423" s="13"/>
      <c r="AE423" s="10">
        <f>AA423/VLOOKUP(A423,[1]选股结果!$A$2:$AX$3002,35,FALSE)</f>
        <v>2.5676539284532</v>
      </c>
      <c r="AF423" s="9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P423/(1+0.13)+W423)</f>
        <v>22574958621.8055</v>
      </c>
      <c r="AG423" s="9">
        <f t="shared" si="31"/>
        <v>-18254242285.2555</v>
      </c>
    </row>
    <row r="424" spans="1:33">
      <c r="A424" s="5" t="s">
        <v>877</v>
      </c>
      <c r="B424" s="5" t="s">
        <v>878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45773458.84</v>
      </c>
      <c r="O424" s="6">
        <v>25033264.83</v>
      </c>
      <c r="P424" s="6">
        <v>250109544.29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83341037.78</v>
      </c>
      <c r="X424" s="6">
        <v>58133616.62</v>
      </c>
      <c r="Y424" s="9">
        <f t="shared" si="32"/>
        <v>497240024.73</v>
      </c>
      <c r="Z424" s="9">
        <f t="shared" si="33"/>
        <v>391584198.69</v>
      </c>
      <c r="AA424" s="9">
        <f t="shared" si="30"/>
        <v>105655826.04</v>
      </c>
      <c r="AB424" s="10">
        <f>C424/(1+0.13)/VLOOKUP(A424,[1]选股结果!$A$2:$AX$3002,3,FALSE)</f>
        <v>0.877287311217244</v>
      </c>
      <c r="AC424" s="10">
        <f>(P424/(1+0.1)+W424)/(VLOOKUP(A424,[1]选股结果!$A$2:$AX$3002,7,FALSE)+VLOOKUP(A424,[1]选股结果!$A$2:$AX$3002,15,FALSE)+VLOOKUP(A424,[1]选股结果!$A$2:$AX$3002,16,FALSE)+VLOOKUP(A424,[1]选股结果!$A$2:$AX$3002,17,FALSE)+VLOOKUP(A424,[1]选股结果!$A$2:$AX$3002,18,FALSE))</f>
        <v>0.761071567846978</v>
      </c>
      <c r="AD424" s="13"/>
      <c r="AE424" s="10">
        <f>AA424/VLOOKUP(A424,[1]选股结果!$A$2:$AX$3002,35,FALSE)</f>
        <v>1.65248433068872</v>
      </c>
      <c r="AF424" s="9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P424/(1+0.13)+W424)</f>
        <v>103580812.467345</v>
      </c>
      <c r="AG424" s="9">
        <f t="shared" si="31"/>
        <v>2075013.57265489</v>
      </c>
    </row>
    <row r="425" spans="1:33">
      <c r="A425" s="5" t="s">
        <v>879</v>
      </c>
      <c r="B425" s="5" t="s">
        <v>880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4894045.35</v>
      </c>
      <c r="O425" s="6">
        <v>1903221.26</v>
      </c>
      <c r="P425" s="6">
        <v>98380855.86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15590368.7</v>
      </c>
      <c r="X425" s="6">
        <v>3967349.13</v>
      </c>
      <c r="Y425" s="9">
        <f t="shared" si="32"/>
        <v>128449704.53</v>
      </c>
      <c r="Z425" s="9">
        <f t="shared" si="33"/>
        <v>117938573.69</v>
      </c>
      <c r="AA425" s="9">
        <f t="shared" si="30"/>
        <v>10511130.84</v>
      </c>
      <c r="AB425" s="10">
        <f>C425/(1+0.13)/VLOOKUP(A425,[1]选股结果!$A$2:$AX$3002,3,FALSE)</f>
        <v>0.839608667369042</v>
      </c>
      <c r="AC425" s="10">
        <f>(P425/(1+0.1)+W425)/(VLOOKUP(A425,[1]选股结果!$A$2:$AX$3002,7,FALSE)+VLOOKUP(A425,[1]选股结果!$A$2:$AX$3002,15,FALSE)+VLOOKUP(A425,[1]选股结果!$A$2:$AX$3002,16,FALSE)+VLOOKUP(A425,[1]选股结果!$A$2:$AX$3002,17,FALSE)+VLOOKUP(A425,[1]选股结果!$A$2:$AX$3002,18,FALSE))</f>
        <v>0.824346574047373</v>
      </c>
      <c r="AD425" s="13"/>
      <c r="AE425" s="10">
        <f>AA425/VLOOKUP(A425,[1]选股结果!$A$2:$AX$3002,35,FALSE)</f>
        <v>4.00663967900047</v>
      </c>
      <c r="AF425" s="9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P425/(1+0.13)+W425)</f>
        <v>24753910.539115</v>
      </c>
      <c r="AG425" s="9">
        <f t="shared" si="31"/>
        <v>-14242779.699115</v>
      </c>
    </row>
    <row r="426" spans="1:33">
      <c r="A426" s="5" t="s">
        <v>881</v>
      </c>
      <c r="B426" s="5" t="s">
        <v>882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27153146.94</v>
      </c>
      <c r="O426" s="6">
        <v>27929890.28</v>
      </c>
      <c r="P426" s="6">
        <v>729144715.58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85941886.23</v>
      </c>
      <c r="X426" s="6">
        <v>36476723.66</v>
      </c>
      <c r="Y426" s="9">
        <f t="shared" si="32"/>
        <v>809296160.73</v>
      </c>
      <c r="Z426" s="9">
        <f t="shared" si="33"/>
        <v>851563325.47</v>
      </c>
      <c r="AA426" s="9">
        <f t="shared" si="30"/>
        <v>-42267164.74</v>
      </c>
      <c r="AB426" s="10">
        <f>C426/(1+0.13)/VLOOKUP(A426,[1]选股结果!$A$2:$AX$3002,3,FALSE)</f>
        <v>0.893854794064387</v>
      </c>
      <c r="AC426" s="10">
        <f>(P426/(1+0.1)+W426)/(VLOOKUP(A426,[1]选股结果!$A$2:$AX$3002,7,FALSE)+VLOOKUP(A426,[1]选股结果!$A$2:$AX$3002,15,FALSE)+VLOOKUP(A426,[1]选股结果!$A$2:$AX$3002,16,FALSE)+VLOOKUP(A426,[1]选股结果!$A$2:$AX$3002,17,FALSE)+VLOOKUP(A426,[1]选股结果!$A$2:$AX$3002,18,FALSE))</f>
        <v>0.986326749012847</v>
      </c>
      <c r="AD426" s="13"/>
      <c r="AE426" s="10">
        <f>AA426/VLOOKUP(A426,[1]选股结果!$A$2:$AX$3002,35,FALSE)</f>
        <v>-24.8615136328352</v>
      </c>
      <c r="AF426" s="9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P426/(1+0.13)+W426)</f>
        <v>27978497.1022123</v>
      </c>
      <c r="AG426" s="9">
        <f t="shared" si="31"/>
        <v>-70245661.8422123</v>
      </c>
    </row>
    <row r="427" spans="1:33">
      <c r="A427" s="5" t="s">
        <v>883</v>
      </c>
      <c r="B427" s="5" t="s">
        <v>884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18621542.66</v>
      </c>
      <c r="O427" s="6">
        <v>676231078.09</v>
      </c>
      <c r="P427" s="6">
        <v>2997927047.6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371881476.66</v>
      </c>
      <c r="X427" s="6">
        <v>407533879.9</v>
      </c>
      <c r="Y427" s="9">
        <f t="shared" si="32"/>
        <v>3964210500.27</v>
      </c>
      <c r="Z427" s="9">
        <f t="shared" si="33"/>
        <v>3777342404.16</v>
      </c>
      <c r="AA427" s="9">
        <f t="shared" si="30"/>
        <v>186868096.11</v>
      </c>
      <c r="AB427" s="10">
        <f>C427/(1+0.13)/VLOOKUP(A427,[1]选股结果!$A$2:$AX$3002,3,FALSE)</f>
        <v>1.27608748759698</v>
      </c>
      <c r="AC427" s="10">
        <f>(P427/(1+0.1)+W427)/(VLOOKUP(A427,[1]选股结果!$A$2:$AX$3002,7,FALSE)+VLOOKUP(A427,[1]选股结果!$A$2:$AX$3002,15,FALSE)+VLOOKUP(A427,[1]选股结果!$A$2:$AX$3002,16,FALSE)+VLOOKUP(A427,[1]选股结果!$A$2:$AX$3002,17,FALSE)+VLOOKUP(A427,[1]选股结果!$A$2:$AX$3002,18,FALSE))</f>
        <v>1.24110681034126</v>
      </c>
      <c r="AD427" s="13"/>
      <c r="AE427" s="10">
        <f>AA427/VLOOKUP(A427,[1]选股结果!$A$2:$AX$3002,35,FALSE)</f>
        <v>-0.697178596474683</v>
      </c>
      <c r="AF427" s="9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P427/(1+0.13)+W427)</f>
        <v>-529343634.426725</v>
      </c>
      <c r="AG427" s="9">
        <f t="shared" si="31"/>
        <v>716211730.536725</v>
      </c>
    </row>
    <row r="428" spans="1:33">
      <c r="A428" s="5" t="s">
        <v>885</v>
      </c>
      <c r="B428" s="5" t="s">
        <v>886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>
        <v>1000000000</v>
      </c>
      <c r="L428" s="6">
        <v>0</v>
      </c>
      <c r="M428" s="6">
        <v>0</v>
      </c>
      <c r="N428" s="6">
        <v>803766562.3</v>
      </c>
      <c r="O428" s="6">
        <v>7189328382.53</v>
      </c>
      <c r="P428" s="6">
        <v>3747766313.98</v>
      </c>
      <c r="Q428" s="6">
        <v>1125770090.9</v>
      </c>
      <c r="R428" s="6">
        <v>-230483480.08</v>
      </c>
      <c r="S428" s="6">
        <v>0</v>
      </c>
      <c r="T428" s="6">
        <v>0</v>
      </c>
      <c r="U428" s="6">
        <v>207452121.54</v>
      </c>
      <c r="V428" s="6">
        <v>0</v>
      </c>
      <c r="W428" s="6">
        <v>474292379.15</v>
      </c>
      <c r="X428" s="6">
        <v>6170539927.14</v>
      </c>
      <c r="Y428" s="9">
        <f t="shared" si="32"/>
        <v>9353357616.11</v>
      </c>
      <c r="Z428" s="9">
        <f t="shared" si="33"/>
        <v>11495337352.63</v>
      </c>
      <c r="AA428" s="9">
        <f t="shared" si="30"/>
        <v>-2141979736.52</v>
      </c>
      <c r="AB428" s="10">
        <f>C428/(1+0.13)/VLOOKUP(A428,[1]选股结果!$A$2:$AX$3002,3,FALSE)</f>
        <v>0.740079136849959</v>
      </c>
      <c r="AC428" s="10">
        <f>(P428/(1+0.1)+W428)/(VLOOKUP(A428,[1]选股结果!$A$2:$AX$3002,7,FALSE)+VLOOKUP(A428,[1]选股结果!$A$2:$AX$3002,15,FALSE)+VLOOKUP(A428,[1]选股结果!$A$2:$AX$3002,16,FALSE)+VLOOKUP(A428,[1]选股结果!$A$2:$AX$3002,17,FALSE)+VLOOKUP(A428,[1]选股结果!$A$2:$AX$3002,18,FALSE))</f>
        <v>0.781442743000116</v>
      </c>
      <c r="AD428" s="13"/>
      <c r="AE428" s="10">
        <f>AA428/VLOOKUP(A428,[1]选股结果!$A$2:$AX$3002,35,FALSE)</f>
        <v>-1.6643309284532</v>
      </c>
      <c r="AF428" s="9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P428/(1+0.13)+W428)</f>
        <v>1176006283.46557</v>
      </c>
      <c r="AG428" s="9">
        <f t="shared" si="31"/>
        <v>-3317986019.98557</v>
      </c>
    </row>
    <row r="429" spans="1:33">
      <c r="A429" s="5" t="s">
        <v>887</v>
      </c>
      <c r="B429" s="5" t="s">
        <v>888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4040099813.5</v>
      </c>
      <c r="O429" s="6">
        <v>148998412.44</v>
      </c>
      <c r="P429" s="6">
        <v>39268089884.02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3255150014.12</v>
      </c>
      <c r="X429" s="6">
        <v>964501560.87</v>
      </c>
      <c r="Y429" s="9">
        <f t="shared" si="32"/>
        <v>57108545820.83</v>
      </c>
      <c r="Z429" s="9">
        <f t="shared" si="33"/>
        <v>43487741459.01</v>
      </c>
      <c r="AA429" s="9">
        <f t="shared" si="30"/>
        <v>13620804361.82</v>
      </c>
      <c r="AB429" s="10">
        <f>C429/(1+0.13)/VLOOKUP(A429,[1]选股结果!$A$2:$AX$3002,3,FALSE)</f>
        <v>0.50614311544712</v>
      </c>
      <c r="AC429" s="10">
        <f>(P429/(1+0.1)+W429)/(VLOOKUP(A429,[1]选股结果!$A$2:$AX$3002,7,FALSE)+VLOOKUP(A429,[1]选股结果!$A$2:$AX$3002,15,FALSE)+VLOOKUP(A429,[1]选股结果!$A$2:$AX$3002,16,FALSE)+VLOOKUP(A429,[1]选股结果!$A$2:$AX$3002,17,FALSE)+VLOOKUP(A429,[1]选股结果!$A$2:$AX$3002,18,FALSE))</f>
        <v>0.434049736870608</v>
      </c>
      <c r="AD429" s="13"/>
      <c r="AE429" s="10">
        <f>AA429/VLOOKUP(A429,[1]选股结果!$A$2:$AX$3002,35,FALSE)</f>
        <v>1.98821472243258</v>
      </c>
      <c r="AF429" s="9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P429/(1+0.13)+W429)</f>
        <v>51738452280.6334</v>
      </c>
      <c r="AG429" s="9">
        <f t="shared" si="31"/>
        <v>-38117647918.8134</v>
      </c>
    </row>
    <row r="430" spans="1:33">
      <c r="A430" s="5" t="s">
        <v>889</v>
      </c>
      <c r="B430" s="5" t="s">
        <v>890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1399682570.31</v>
      </c>
      <c r="O430" s="6">
        <v>296907946.44</v>
      </c>
      <c r="P430" s="6">
        <v>43503890577.98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1534217014.71</v>
      </c>
      <c r="X430" s="6">
        <v>1020586858.85</v>
      </c>
      <c r="Y430" s="9">
        <f t="shared" si="32"/>
        <v>47550784310.68</v>
      </c>
      <c r="Z430" s="9">
        <f t="shared" si="33"/>
        <v>46058694451.54</v>
      </c>
      <c r="AA430" s="9">
        <f t="shared" si="30"/>
        <v>1492089859.14</v>
      </c>
      <c r="AB430" s="10">
        <f>C430/(1+0.13)/VLOOKUP(A430,[1]选股结果!$A$2:$AX$3002,3,FALSE)</f>
        <v>0.967676917698227</v>
      </c>
      <c r="AC430" s="10">
        <f>(P430/(1+0.1)+W430)/(VLOOKUP(A430,[1]选股结果!$A$2:$AX$3002,7,FALSE)+VLOOKUP(A430,[1]选股结果!$A$2:$AX$3002,15,FALSE)+VLOOKUP(A430,[1]选股结果!$A$2:$AX$3002,16,FALSE)+VLOOKUP(A430,[1]选股结果!$A$2:$AX$3002,17,FALSE)+VLOOKUP(A430,[1]选股结果!$A$2:$AX$3002,18,FALSE))</f>
        <v>1.01626756653531</v>
      </c>
      <c r="AD430" s="13"/>
      <c r="AE430" s="10">
        <f>AA430/VLOOKUP(A430,[1]选股结果!$A$2:$AX$3002,35,FALSE)</f>
        <v>0.811750292635658</v>
      </c>
      <c r="AF430" s="9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P430/(1+0.13)+W430)</f>
        <v>392347369.338219</v>
      </c>
      <c r="AG430" s="9">
        <f t="shared" si="31"/>
        <v>1099742489.80178</v>
      </c>
    </row>
    <row r="431" spans="1:33">
      <c r="A431" s="5" t="s">
        <v>891</v>
      </c>
      <c r="B431" s="5" t="s">
        <v>892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7024249269.73</v>
      </c>
      <c r="O431" s="6">
        <v>33987540524.87</v>
      </c>
      <c r="P431" s="6">
        <v>58645734775.63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6320437019.78</v>
      </c>
      <c r="X431" s="6">
        <v>38902033365.59</v>
      </c>
      <c r="Y431" s="9">
        <f t="shared" si="32"/>
        <v>111665976991.04</v>
      </c>
      <c r="Z431" s="9">
        <f t="shared" si="33"/>
        <v>103868205161</v>
      </c>
      <c r="AA431" s="9">
        <f t="shared" si="30"/>
        <v>7797771830.03999</v>
      </c>
      <c r="AB431" s="10">
        <f>C431/(1+0.13)/VLOOKUP(A431,[1]选股结果!$A$2:$AX$3002,3,FALSE)</f>
        <v>1.12536562691148</v>
      </c>
      <c r="AC431" s="10">
        <f>(P431/(1+0.1)+W431)/(VLOOKUP(A431,[1]选股结果!$A$2:$AX$3002,7,FALSE)+VLOOKUP(A431,[1]选股结果!$A$2:$AX$3002,15,FALSE)+VLOOKUP(A431,[1]选股结果!$A$2:$AX$3002,16,FALSE)+VLOOKUP(A431,[1]选股结果!$A$2:$AX$3002,17,FALSE)+VLOOKUP(A431,[1]选股结果!$A$2:$AX$3002,18,FALSE))</f>
        <v>1.0400866979377</v>
      </c>
      <c r="AD431" s="13"/>
      <c r="AE431" s="10">
        <f>AA431/VLOOKUP(A431,[1]选股结果!$A$2:$AX$3002,35,FALSE)</f>
        <v>2.54178787472685</v>
      </c>
      <c r="AF431" s="9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P431/(1+0.13)+W431)</f>
        <v>-882999639.925934</v>
      </c>
      <c r="AG431" s="9">
        <f t="shared" si="31"/>
        <v>8680771469.96592</v>
      </c>
    </row>
    <row r="432" spans="1:33">
      <c r="A432" s="5" t="s">
        <v>893</v>
      </c>
      <c r="B432" s="5" t="s">
        <v>894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7329668.77</v>
      </c>
      <c r="O432" s="6">
        <v>18551405.34</v>
      </c>
      <c r="P432" s="6">
        <v>315913618.24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75924030.3</v>
      </c>
      <c r="X432" s="6">
        <v>24186921.58</v>
      </c>
      <c r="Y432" s="9">
        <f t="shared" si="32"/>
        <v>497488679.1</v>
      </c>
      <c r="Z432" s="9">
        <f t="shared" si="33"/>
        <v>416024570.12</v>
      </c>
      <c r="AA432" s="9">
        <f t="shared" si="30"/>
        <v>81464108.98</v>
      </c>
      <c r="AB432" s="10">
        <f>C432/(1+0.13)/VLOOKUP(A432,[1]选股结果!$A$2:$AX$3002,3,FALSE)</f>
        <v>0.692364632361044</v>
      </c>
      <c r="AC432" s="10">
        <f>(P432/(1+0.1)+W432)/(VLOOKUP(A432,[1]选股结果!$A$2:$AX$3002,7,FALSE)+VLOOKUP(A432,[1]选股结果!$A$2:$AX$3002,15,FALSE)+VLOOKUP(A432,[1]选股结果!$A$2:$AX$3002,16,FALSE)+VLOOKUP(A432,[1]选股结果!$A$2:$AX$3002,17,FALSE)+VLOOKUP(A432,[1]选股结果!$A$2:$AX$3002,18,FALSE))</f>
        <v>0.657860841536552</v>
      </c>
      <c r="AD432" s="13"/>
      <c r="AE432" s="10">
        <f>AA432/VLOOKUP(A432,[1]选股结果!$A$2:$AX$3002,35,FALSE)</f>
        <v>0.906808909304356</v>
      </c>
      <c r="AF432" s="9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P432/(1+0.13)+W432)</f>
        <v>196474541.536283</v>
      </c>
      <c r="AG432" s="9">
        <f t="shared" si="31"/>
        <v>-115010432.556283</v>
      </c>
    </row>
    <row r="433" spans="1:33">
      <c r="A433" s="5" t="s">
        <v>895</v>
      </c>
      <c r="B433" s="5" t="s">
        <v>896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1531826498.86</v>
      </c>
      <c r="O433" s="6">
        <v>529610507.12</v>
      </c>
      <c r="P433" s="6">
        <v>18596693102.88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1822563793.72</v>
      </c>
      <c r="X433" s="6">
        <v>4158837421.95</v>
      </c>
      <c r="Y433" s="9">
        <f t="shared" si="32"/>
        <v>28204187655.16</v>
      </c>
      <c r="Z433" s="9">
        <f t="shared" si="33"/>
        <v>24578094318.55</v>
      </c>
      <c r="AA433" s="9">
        <f t="shared" si="30"/>
        <v>3626093336.61</v>
      </c>
      <c r="AB433" s="10">
        <f>C433/(1+0.13)/VLOOKUP(A433,[1]选股结果!$A$2:$AX$3002,3,FALSE)</f>
        <v>0.944587701073389</v>
      </c>
      <c r="AC433" s="10">
        <f>(P433/(1+0.1)+W433)/(VLOOKUP(A433,[1]选股结果!$A$2:$AX$3002,7,FALSE)+VLOOKUP(A433,[1]选股结果!$A$2:$AX$3002,15,FALSE)+VLOOKUP(A433,[1]选股结果!$A$2:$AX$3002,16,FALSE)+VLOOKUP(A433,[1]选股结果!$A$2:$AX$3002,17,FALSE)+VLOOKUP(A433,[1]选股结果!$A$2:$AX$3002,18,FALSE))</f>
        <v>0.790067602569985</v>
      </c>
      <c r="AD433" s="13"/>
      <c r="AE433" s="10">
        <f>AA433/VLOOKUP(A433,[1]选股结果!$A$2:$AX$3002,35,FALSE)</f>
        <v>2.03232272462829</v>
      </c>
      <c r="AF433" s="9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P433/(1+0.13)+W433)</f>
        <v>5425307072.21787</v>
      </c>
      <c r="AG433" s="9">
        <f t="shared" si="31"/>
        <v>-1799213735.60787</v>
      </c>
    </row>
    <row r="434" spans="1:33">
      <c r="A434" s="5" t="s">
        <v>897</v>
      </c>
      <c r="B434" s="5" t="s">
        <v>898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303875871.23</v>
      </c>
      <c r="O434" s="6">
        <v>569324765.87</v>
      </c>
      <c r="P434" s="6">
        <v>1783680531.43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35183385.78</v>
      </c>
      <c r="X434" s="6">
        <v>521242498.3</v>
      </c>
      <c r="Y434" s="9">
        <f t="shared" si="32"/>
        <v>3049642309.21</v>
      </c>
      <c r="Z434" s="9">
        <f t="shared" si="33"/>
        <v>2340106415.51</v>
      </c>
      <c r="AA434" s="9">
        <f t="shared" si="30"/>
        <v>709535893.7</v>
      </c>
      <c r="AB434" s="10">
        <f>C434/(1+0.13)/VLOOKUP(A434,[1]选股结果!$A$2:$AX$3002,3,FALSE)</f>
        <v>4.01306015351092</v>
      </c>
      <c r="AC434" s="10">
        <f>(P434/(1+0.1)+W434)/(VLOOKUP(A434,[1]选股结果!$A$2:$AX$3002,7,FALSE)+VLOOKUP(A434,[1]选股结果!$A$2:$AX$3002,15,FALSE)+VLOOKUP(A434,[1]选股结果!$A$2:$AX$3002,16,FALSE)+VLOOKUP(A434,[1]选股结果!$A$2:$AX$3002,17,FALSE)+VLOOKUP(A434,[1]选股结果!$A$2:$AX$3002,18,FALSE))</f>
        <v>3.94967942023906</v>
      </c>
      <c r="AD434" s="13"/>
      <c r="AE434" s="10">
        <f>AA434/VLOOKUP(A434,[1]选股结果!$A$2:$AX$3002,35,FALSE)</f>
        <v>-9.57436287160794</v>
      </c>
      <c r="AF434" s="9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P434/(1+0.13)+W434)</f>
        <v>-1194207147.29823</v>
      </c>
      <c r="AG434" s="9">
        <f t="shared" si="31"/>
        <v>1903743040.99823</v>
      </c>
    </row>
    <row r="435" spans="1:33">
      <c r="A435" s="5" t="s">
        <v>899</v>
      </c>
      <c r="B435" s="5" t="s">
        <v>900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703795887.02</v>
      </c>
      <c r="O435" s="6">
        <v>2378320857.85</v>
      </c>
      <c r="P435" s="6">
        <v>7507327066.83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875001848.88</v>
      </c>
      <c r="X435" s="6">
        <v>3736674720.4</v>
      </c>
      <c r="Y435" s="9">
        <f t="shared" si="32"/>
        <v>13269683528.32</v>
      </c>
      <c r="Z435" s="9">
        <f t="shared" si="33"/>
        <v>12119003636.11</v>
      </c>
      <c r="AA435" s="9">
        <f t="shared" si="30"/>
        <v>1150679892.21</v>
      </c>
      <c r="AB435" s="10">
        <f>C435/(1+0.13)/VLOOKUP(A435,[1]选股结果!$A$2:$AX$3002,3,FALSE)</f>
        <v>1.07750501166871</v>
      </c>
      <c r="AC435" s="10">
        <f>(P435/(1+0.1)+W435)/(VLOOKUP(A435,[1]选股结果!$A$2:$AX$3002,7,FALSE)+VLOOKUP(A435,[1]选股结果!$A$2:$AX$3002,15,FALSE)+VLOOKUP(A435,[1]选股结果!$A$2:$AX$3002,16,FALSE)+VLOOKUP(A435,[1]选股结果!$A$2:$AX$3002,17,FALSE)+VLOOKUP(A435,[1]选股结果!$A$2:$AX$3002,18,FALSE))</f>
        <v>0.901665833606876</v>
      </c>
      <c r="AD435" s="13"/>
      <c r="AE435" s="10">
        <f>AA435/VLOOKUP(A435,[1]选股结果!$A$2:$AX$3002,35,FALSE)</f>
        <v>4.20493654470328</v>
      </c>
      <c r="AF435" s="9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P435/(1+0.13)+W435)</f>
        <v>1020922682.78903</v>
      </c>
      <c r="AG435" s="9">
        <f t="shared" si="31"/>
        <v>129757209.420975</v>
      </c>
    </row>
    <row r="436" spans="1:33">
      <c r="A436" s="5" t="s">
        <v>901</v>
      </c>
      <c r="B436" s="5" t="s">
        <v>902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554995693.97</v>
      </c>
      <c r="O436" s="6">
        <v>2475602987.73</v>
      </c>
      <c r="P436" s="6">
        <v>7406897670.54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1172750368.33</v>
      </c>
      <c r="X436" s="6">
        <v>2768598859.03</v>
      </c>
      <c r="Y436" s="9">
        <f t="shared" si="32"/>
        <v>10279563222</v>
      </c>
      <c r="Z436" s="9">
        <f t="shared" si="33"/>
        <v>11348246897.9</v>
      </c>
      <c r="AA436" s="9">
        <f t="shared" si="30"/>
        <v>-1068683675.9</v>
      </c>
      <c r="AB436" s="10">
        <f>C436/(1+0.13)/VLOOKUP(A436,[1]选股结果!$A$2:$AX$3002,3,FALSE)</f>
        <v>0.901374850402492</v>
      </c>
      <c r="AC436" s="10">
        <f>(P436/(1+0.1)+W436)/(VLOOKUP(A436,[1]选股结果!$A$2:$AX$3002,7,FALSE)+VLOOKUP(A436,[1]选股结果!$A$2:$AX$3002,15,FALSE)+VLOOKUP(A436,[1]选股结果!$A$2:$AX$3002,16,FALSE)+VLOOKUP(A436,[1]选股结果!$A$2:$AX$3002,17,FALSE)+VLOOKUP(A436,[1]选股结果!$A$2:$AX$3002,18,FALSE))</f>
        <v>1.14957000399277</v>
      </c>
      <c r="AD436" s="13"/>
      <c r="AE436" s="10">
        <f>AA436/VLOOKUP(A436,[1]选股结果!$A$2:$AX$3002,35,FALSE)</f>
        <v>-1.95599472830756</v>
      </c>
      <c r="AF436" s="9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P436/(1+0.13)+W436)</f>
        <v>-849917459.352921</v>
      </c>
      <c r="AG436" s="9">
        <f t="shared" si="31"/>
        <v>-218766216.547079</v>
      </c>
    </row>
    <row r="437" spans="1:33">
      <c r="A437" s="5" t="s">
        <v>903</v>
      </c>
      <c r="B437" s="5" t="s">
        <v>904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75115816.21</v>
      </c>
      <c r="O437" s="6">
        <v>48814665.14</v>
      </c>
      <c r="P437" s="6">
        <v>421333860.76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247876498.16</v>
      </c>
      <c r="X437" s="6">
        <v>32260995.07</v>
      </c>
      <c r="Y437" s="9">
        <f t="shared" si="32"/>
        <v>937351073.4</v>
      </c>
      <c r="Z437" s="9">
        <f t="shared" si="33"/>
        <v>701471353.99</v>
      </c>
      <c r="AA437" s="9">
        <f t="shared" si="30"/>
        <v>235879719.41</v>
      </c>
      <c r="AB437" s="10">
        <f>C437/(1+0.13)/VLOOKUP(A437,[1]选股结果!$A$2:$AX$3002,3,FALSE)</f>
        <v>0.564241823201522</v>
      </c>
      <c r="AC437" s="10">
        <f>(P437/(1+0.1)+W437)/(VLOOKUP(A437,[1]选股结果!$A$2:$AX$3002,7,FALSE)+VLOOKUP(A437,[1]选股结果!$A$2:$AX$3002,15,FALSE)+VLOOKUP(A437,[1]选股结果!$A$2:$AX$3002,16,FALSE)+VLOOKUP(A437,[1]选股结果!$A$2:$AX$3002,17,FALSE)+VLOOKUP(A437,[1]选股结果!$A$2:$AX$3002,18,FALSE))</f>
        <v>0.570843866791477</v>
      </c>
      <c r="AD437" s="13"/>
      <c r="AE437" s="10">
        <f>AA437/VLOOKUP(A437,[1]选股结果!$A$2:$AX$3002,35,FALSE)</f>
        <v>1.44498179430213</v>
      </c>
      <c r="AF437" s="9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P437/(1+0.13)+W437)</f>
        <v>484480315.638584</v>
      </c>
      <c r="AG437" s="9">
        <f t="shared" si="31"/>
        <v>-248600596.228584</v>
      </c>
    </row>
    <row r="438" spans="1:33">
      <c r="A438" s="5" t="s">
        <v>905</v>
      </c>
      <c r="B438" s="5" t="s">
        <v>906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106589310.99</v>
      </c>
      <c r="O438" s="6">
        <v>112927980.59</v>
      </c>
      <c r="P438" s="6">
        <v>3575856986.68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715478656.75</v>
      </c>
      <c r="X438" s="6">
        <v>151862476.87</v>
      </c>
      <c r="Y438" s="9">
        <f t="shared" si="32"/>
        <v>4587531922.71</v>
      </c>
      <c r="Z438" s="9">
        <f t="shared" si="33"/>
        <v>4443198120.3</v>
      </c>
      <c r="AA438" s="9">
        <f t="shared" si="30"/>
        <v>144333802.41</v>
      </c>
      <c r="AB438" s="10">
        <f>C438/(1+0.13)/VLOOKUP(A438,[1]选股结果!$A$2:$AX$3002,3,FALSE)</f>
        <v>0.826187855087715</v>
      </c>
      <c r="AC438" s="10">
        <f>(P438/(1+0.1)+W438)/(VLOOKUP(A438,[1]选股结果!$A$2:$AX$3002,7,FALSE)+VLOOKUP(A438,[1]选股结果!$A$2:$AX$3002,15,FALSE)+VLOOKUP(A438,[1]选股结果!$A$2:$AX$3002,16,FALSE)+VLOOKUP(A438,[1]选股结果!$A$2:$AX$3002,17,FALSE)+VLOOKUP(A438,[1]选股结果!$A$2:$AX$3002,18,FALSE))</f>
        <v>0.876594562816269</v>
      </c>
      <c r="AD438" s="13"/>
      <c r="AE438" s="10">
        <f>AA438/VLOOKUP(A438,[1]选股结果!$A$2:$AX$3002,35,FALSE)</f>
        <v>0.65706909892743</v>
      </c>
      <c r="AF438" s="9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P438/(1+0.13)+W438)</f>
        <v>644666641.148672</v>
      </c>
      <c r="AG438" s="9">
        <f t="shared" si="31"/>
        <v>-500332838.738672</v>
      </c>
    </row>
    <row r="439" spans="1:33">
      <c r="A439" s="5" t="s">
        <v>907</v>
      </c>
      <c r="B439" s="5" t="s">
        <v>908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145179764.78</v>
      </c>
      <c r="O439" s="6">
        <v>49291312.31</v>
      </c>
      <c r="P439" s="6">
        <v>3959794109.91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576646270.62</v>
      </c>
      <c r="X439" s="6">
        <v>160063540.31</v>
      </c>
      <c r="Y439" s="9">
        <f t="shared" si="32"/>
        <v>4412017846.59</v>
      </c>
      <c r="Z439" s="9">
        <f t="shared" si="33"/>
        <v>4696503920.84</v>
      </c>
      <c r="AA439" s="9">
        <f t="shared" si="30"/>
        <v>-284486074.25</v>
      </c>
      <c r="AB439" s="10">
        <f>C439/(1+0.13)/VLOOKUP(A439,[1]选股结果!$A$2:$AX$3002,3,FALSE)</f>
        <v>0.786204388663181</v>
      </c>
      <c r="AC439" s="10">
        <f>(P439/(1+0.1)+W439)/(VLOOKUP(A439,[1]选股结果!$A$2:$AX$3002,7,FALSE)+VLOOKUP(A439,[1]选股结果!$A$2:$AX$3002,15,FALSE)+VLOOKUP(A439,[1]选股结果!$A$2:$AX$3002,16,FALSE)+VLOOKUP(A439,[1]选股结果!$A$2:$AX$3002,17,FALSE)+VLOOKUP(A439,[1]选股结果!$A$2:$AX$3002,18,FALSE))</f>
        <v>0.910289358853301</v>
      </c>
      <c r="AD439" s="13"/>
      <c r="AE439" s="10">
        <f>AA439/VLOOKUP(A439,[1]选股结果!$A$2:$AX$3002,35,FALSE)</f>
        <v>-1.20307737367519</v>
      </c>
      <c r="AF439" s="9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P439/(1+0.13)+W439)</f>
        <v>507167750.958407</v>
      </c>
      <c r="AG439" s="9">
        <f t="shared" si="31"/>
        <v>-791653825.208407</v>
      </c>
    </row>
    <row r="440" spans="1:33">
      <c r="A440" s="5" t="s">
        <v>909</v>
      </c>
      <c r="B440" s="5" t="s">
        <v>910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65468492.85</v>
      </c>
      <c r="O440" s="6">
        <v>68202824.88</v>
      </c>
      <c r="P440" s="6">
        <v>1333002890.8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254657300.06</v>
      </c>
      <c r="X440" s="6">
        <v>55953420</v>
      </c>
      <c r="Y440" s="9">
        <f t="shared" si="32"/>
        <v>1891999927.6</v>
      </c>
      <c r="Z440" s="9">
        <f t="shared" si="33"/>
        <v>1643613610.86</v>
      </c>
      <c r="AA440" s="9">
        <f t="shared" si="30"/>
        <v>248386316.74</v>
      </c>
      <c r="AB440" s="10">
        <f>C440/(1+0.13)/VLOOKUP(A440,[1]选股结果!$A$2:$AX$3002,3,FALSE)</f>
        <v>0.892097065421071</v>
      </c>
      <c r="AC440" s="10">
        <f>(P440/(1+0.1)+W440)/(VLOOKUP(A440,[1]选股结果!$A$2:$AX$3002,7,FALSE)+VLOOKUP(A440,[1]选股结果!$A$2:$AX$3002,15,FALSE)+VLOOKUP(A440,[1]选股结果!$A$2:$AX$3002,16,FALSE)+VLOOKUP(A440,[1]选股结果!$A$2:$AX$3002,17,FALSE)+VLOOKUP(A440,[1]选股结果!$A$2:$AX$3002,18,FALSE))</f>
        <v>0.885684621117987</v>
      </c>
      <c r="AD440" s="13"/>
      <c r="AE440" s="10">
        <f>AA440/VLOOKUP(A440,[1]选股结果!$A$2:$AX$3002,35,FALSE)</f>
        <v>2.08551669400253</v>
      </c>
      <c r="AF440" s="9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P440/(1+0.13)+W440)</f>
        <v>221450670.880796</v>
      </c>
      <c r="AG440" s="9">
        <f t="shared" si="31"/>
        <v>26935645.8592036</v>
      </c>
    </row>
    <row r="441" spans="1:33">
      <c r="A441" s="5" t="s">
        <v>911</v>
      </c>
      <c r="B441" s="5" t="s">
        <v>912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564771510.21</v>
      </c>
      <c r="O441" s="6">
        <v>35930062.26</v>
      </c>
      <c r="P441" s="6">
        <v>3532599277.62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191211048.78</v>
      </c>
      <c r="X441" s="6">
        <v>103693152.92</v>
      </c>
      <c r="Y441" s="9">
        <f t="shared" si="32"/>
        <v>5993430858.26</v>
      </c>
      <c r="Z441" s="9">
        <f t="shared" si="33"/>
        <v>3827503479.32</v>
      </c>
      <c r="AA441" s="9">
        <f t="shared" si="30"/>
        <v>2165927378.94</v>
      </c>
      <c r="AB441" s="10">
        <f>C441/(1+0.13)/VLOOKUP(A441,[1]选股结果!$A$2:$AX$3002,3,FALSE)</f>
        <v>0.900951853604541</v>
      </c>
      <c r="AC441" s="10">
        <f>(P441/(1+0.1)+W441)/(VLOOKUP(A441,[1]选股结果!$A$2:$AX$3002,7,FALSE)+VLOOKUP(A441,[1]选股结果!$A$2:$AX$3002,15,FALSE)+VLOOKUP(A441,[1]选股结果!$A$2:$AX$3002,16,FALSE)+VLOOKUP(A441,[1]选股结果!$A$2:$AX$3002,17,FALSE)+VLOOKUP(A441,[1]选股结果!$A$2:$AX$3002,18,FALSE))</f>
        <v>0.774541754136059</v>
      </c>
      <c r="AD441" s="13"/>
      <c r="AE441" s="10">
        <f>AA441/VLOOKUP(A441,[1]选股结果!$A$2:$AX$3002,35,FALSE)</f>
        <v>1.88579142033963</v>
      </c>
      <c r="AF441" s="9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P441/(1+0.13)+W441)</f>
        <v>1075727897.06885</v>
      </c>
      <c r="AG441" s="9">
        <f t="shared" si="31"/>
        <v>1090199481.87115</v>
      </c>
    </row>
    <row r="442" spans="1:33">
      <c r="A442" s="5" t="s">
        <v>913</v>
      </c>
      <c r="B442" s="5" t="s">
        <v>914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204172397.16</v>
      </c>
      <c r="O442" s="6">
        <v>75725494.44</v>
      </c>
      <c r="P442" s="6">
        <v>1677966676.28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89783007.65</v>
      </c>
      <c r="X442" s="6">
        <v>42109838.22</v>
      </c>
      <c r="Y442" s="9">
        <f t="shared" si="32"/>
        <v>1835377243.86</v>
      </c>
      <c r="Z442" s="9">
        <f t="shared" si="33"/>
        <v>1809859522.15</v>
      </c>
      <c r="AA442" s="9">
        <f t="shared" si="30"/>
        <v>25517721.71</v>
      </c>
      <c r="AB442" s="10">
        <f>C442/(1+0.13)/VLOOKUP(A442,[1]选股结果!$A$2:$AX$3002,3,FALSE)</f>
        <v>0.85785434724208</v>
      </c>
      <c r="AC442" s="10">
        <f>(P442/(1+0.1)+W442)/(VLOOKUP(A442,[1]选股结果!$A$2:$AX$3002,7,FALSE)+VLOOKUP(A442,[1]选股结果!$A$2:$AX$3002,15,FALSE)+VLOOKUP(A442,[1]选股结果!$A$2:$AX$3002,16,FALSE)+VLOOKUP(A442,[1]选股结果!$A$2:$AX$3002,17,FALSE)+VLOOKUP(A442,[1]选股结果!$A$2:$AX$3002,18,FALSE))</f>
        <v>1.2813241940624</v>
      </c>
      <c r="AD442" s="13"/>
      <c r="AE442" s="10">
        <f>AA442/VLOOKUP(A442,[1]选股结果!$A$2:$AX$3002,35,FALSE)</f>
        <v>0.0598251640216409</v>
      </c>
      <c r="AF442" s="9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P442/(1+0.13)+W442)</f>
        <v>-314132698.904691</v>
      </c>
      <c r="AG442" s="9">
        <f t="shared" si="31"/>
        <v>339650420.61469</v>
      </c>
    </row>
    <row r="443" spans="1:33">
      <c r="A443" s="5" t="s">
        <v>915</v>
      </c>
      <c r="B443" s="5" t="s">
        <v>916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792725123.44</v>
      </c>
      <c r="O443" s="6">
        <v>1006981071.55</v>
      </c>
      <c r="P443" s="6">
        <v>50875361174.06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2260744733.91</v>
      </c>
      <c r="X443" s="6">
        <v>1976031692.91</v>
      </c>
      <c r="Y443" s="9">
        <f t="shared" si="32"/>
        <v>46563713411.64</v>
      </c>
      <c r="Z443" s="9">
        <f t="shared" si="33"/>
        <v>55112137600.88</v>
      </c>
      <c r="AA443" s="9">
        <f t="shared" si="30"/>
        <v>-8548424189.24001</v>
      </c>
      <c r="AB443" s="10">
        <f>C443/(1+0.13)/VLOOKUP(A443,[1]选股结果!$A$2:$AX$3002,3,FALSE)</f>
        <v>0.871745559550823</v>
      </c>
      <c r="AC443" s="10">
        <f>(P443/(1+0.1)+W443)/(VLOOKUP(A443,[1]选股结果!$A$2:$AX$3002,7,FALSE)+VLOOKUP(A443,[1]选股结果!$A$2:$AX$3002,15,FALSE)+VLOOKUP(A443,[1]选股结果!$A$2:$AX$3002,16,FALSE)+VLOOKUP(A443,[1]选股结果!$A$2:$AX$3002,17,FALSE)+VLOOKUP(A443,[1]选股结果!$A$2:$AX$3002,18,FALSE))</f>
        <v>1.0925071630599</v>
      </c>
      <c r="AD443" s="13"/>
      <c r="AE443" s="10">
        <f>AA443/VLOOKUP(A443,[1]选股结果!$A$2:$AX$3002,35,FALSE)</f>
        <v>-7.81603124128797</v>
      </c>
      <c r="AF443" s="9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P443/(1+0.13)+W443)</f>
        <v>-2879751171.15725</v>
      </c>
      <c r="AG443" s="9">
        <f t="shared" si="31"/>
        <v>-5668673018.08276</v>
      </c>
    </row>
    <row r="444" spans="1:33">
      <c r="A444" s="5" t="s">
        <v>917</v>
      </c>
      <c r="B444" s="5" t="s">
        <v>918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14013024.08</v>
      </c>
      <c r="O444" s="6">
        <v>29882252.8</v>
      </c>
      <c r="P444" s="6">
        <v>109369665.4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121312942.92</v>
      </c>
      <c r="X444" s="6">
        <v>29280381.4</v>
      </c>
      <c r="Y444" s="9">
        <f t="shared" si="32"/>
        <v>270186776.9</v>
      </c>
      <c r="Z444" s="9">
        <f t="shared" si="33"/>
        <v>259962989.72</v>
      </c>
      <c r="AA444" s="9">
        <f t="shared" si="30"/>
        <v>10223787.18</v>
      </c>
      <c r="AB444" s="10">
        <f>C444/(1+0.13)/VLOOKUP(A444,[1]选股结果!$A$2:$AX$3002,3,FALSE)</f>
        <v>1.04683104812848</v>
      </c>
      <c r="AC444" s="10">
        <f>(P444/(1+0.1)+W444)/(VLOOKUP(A444,[1]选股结果!$A$2:$AX$3002,7,FALSE)+VLOOKUP(A444,[1]选股结果!$A$2:$AX$3002,15,FALSE)+VLOOKUP(A444,[1]选股结果!$A$2:$AX$3002,16,FALSE)+VLOOKUP(A444,[1]选股结果!$A$2:$AX$3002,17,FALSE)+VLOOKUP(A444,[1]选股结果!$A$2:$AX$3002,18,FALSE))</f>
        <v>0.754943907846094</v>
      </c>
      <c r="AD444" s="13"/>
      <c r="AE444" s="10">
        <f>AA444/VLOOKUP(A444,[1]选股结果!$A$2:$AX$3002,35,FALSE)</f>
        <v>-0.0892665721427962</v>
      </c>
      <c r="AF444" s="9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P444/(1+0.13)+W444)</f>
        <v>74292209.3067257</v>
      </c>
      <c r="AG444" s="9">
        <f t="shared" si="31"/>
        <v>-64068422.1267257</v>
      </c>
    </row>
    <row r="445" spans="1:33">
      <c r="A445" s="5" t="s">
        <v>919</v>
      </c>
      <c r="B445" s="5" t="s">
        <v>920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5996230.48</v>
      </c>
      <c r="O445" s="6">
        <v>15553661.49</v>
      </c>
      <c r="P445" s="6">
        <v>219152554.17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13087901.6</v>
      </c>
      <c r="X445" s="6">
        <v>12354163.53</v>
      </c>
      <c r="Y445" s="9">
        <f t="shared" ref="Y445:Y505" si="34">C445+D445+E445+F445+G445+H445+I445+J445+K445+L445+M445+O445</f>
        <v>285702905.83</v>
      </c>
      <c r="Z445" s="9">
        <f t="shared" ref="Z445:Z505" si="35">P445+Q445+R445+S445+T445+U445+V445+W445+X445</f>
        <v>244594619.3</v>
      </c>
      <c r="AA445" s="9">
        <f t="shared" si="30"/>
        <v>41108286.53</v>
      </c>
      <c r="AB445" s="10">
        <f>C445/(1+0.13)/VLOOKUP(A445,[1]选股结果!$A$2:$AX$3002,3,FALSE)</f>
        <v>0.806783429883222</v>
      </c>
      <c r="AC445" s="10">
        <f>(P445/(1+0.1)+W445)/(VLOOKUP(A445,[1]选股结果!$A$2:$AX$3002,7,FALSE)+VLOOKUP(A445,[1]选股结果!$A$2:$AX$3002,15,FALSE)+VLOOKUP(A445,[1]选股结果!$A$2:$AX$3002,16,FALSE)+VLOOKUP(A445,[1]选股结果!$A$2:$AX$3002,17,FALSE)+VLOOKUP(A445,[1]选股结果!$A$2:$AX$3002,18,FALSE))</f>
        <v>0.781264882073076</v>
      </c>
      <c r="AD445" s="13"/>
      <c r="AE445" s="10">
        <f>AA445/VLOOKUP(A445,[1]选股结果!$A$2:$AX$3002,35,FALSE)</f>
        <v>1.04472254232003</v>
      </c>
      <c r="AF445" s="9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P445/(1+0.13)+W445)</f>
        <v>64733003.4452212</v>
      </c>
      <c r="AG445" s="9">
        <f t="shared" si="31"/>
        <v>-23624716.9152212</v>
      </c>
    </row>
    <row r="446" spans="1:33">
      <c r="A446" s="5" t="s">
        <v>921</v>
      </c>
      <c r="B446" s="5" t="s">
        <v>922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4292916233.73</v>
      </c>
      <c r="O446" s="6">
        <v>533246876.61</v>
      </c>
      <c r="P446" s="6">
        <v>11640533355.78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4061456917.86</v>
      </c>
      <c r="X446" s="6">
        <v>419411184.36</v>
      </c>
      <c r="Y446" s="9">
        <f t="shared" si="34"/>
        <v>27347488486.66</v>
      </c>
      <c r="Z446" s="9">
        <f t="shared" si="35"/>
        <v>16121401458</v>
      </c>
      <c r="AA446" s="9">
        <f t="shared" si="30"/>
        <v>11226087028.66</v>
      </c>
      <c r="AB446" s="10">
        <f>C446/(1+0.13)/VLOOKUP(A446,[1]选股结果!$A$2:$AX$3002,3,FALSE)</f>
        <v>0.799175535587606</v>
      </c>
      <c r="AC446" s="10">
        <f>(P446/(1+0.1)+W446)/(VLOOKUP(A446,[1]选股结果!$A$2:$AX$3002,7,FALSE)+VLOOKUP(A446,[1]选股结果!$A$2:$AX$3002,15,FALSE)+VLOOKUP(A446,[1]选股结果!$A$2:$AX$3002,16,FALSE)+VLOOKUP(A446,[1]选股结果!$A$2:$AX$3002,17,FALSE)+VLOOKUP(A446,[1]选股结果!$A$2:$AX$3002,18,FALSE))</f>
        <v>0.598697470469371</v>
      </c>
      <c r="AD446" s="13"/>
      <c r="AE446" s="10">
        <f>AA446/VLOOKUP(A446,[1]选股结果!$A$2:$AX$3002,35,FALSE)</f>
        <v>3.19889240626789</v>
      </c>
      <c r="AF446" s="9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P446/(1+0.13)+W446)</f>
        <v>10096551153.1423</v>
      </c>
      <c r="AG446" s="9">
        <f t="shared" si="31"/>
        <v>1129535875.5177</v>
      </c>
    </row>
    <row r="447" spans="1:33">
      <c r="A447" s="5" t="s">
        <v>923</v>
      </c>
      <c r="B447" s="5" t="s">
        <v>924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17897707.24</v>
      </c>
      <c r="O447" s="6">
        <v>6373269.79</v>
      </c>
      <c r="P447" s="6">
        <v>1534422301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69794231.55</v>
      </c>
      <c r="X447" s="6">
        <v>21318931.97</v>
      </c>
      <c r="Y447" s="9">
        <f t="shared" si="34"/>
        <v>1773534329.03</v>
      </c>
      <c r="Z447" s="9">
        <f t="shared" si="35"/>
        <v>1625535464.52</v>
      </c>
      <c r="AA447" s="9">
        <f t="shared" si="30"/>
        <v>147998864.51</v>
      </c>
      <c r="AB447" s="10">
        <f>C447/(1+0.13)/VLOOKUP(A447,[1]选股结果!$A$2:$AX$3002,3,FALSE)</f>
        <v>1.01635546297583</v>
      </c>
      <c r="AC447" s="10">
        <f>(P447/(1+0.1)+W447)/(VLOOKUP(A447,[1]选股结果!$A$2:$AX$3002,7,FALSE)+VLOOKUP(A447,[1]选股结果!$A$2:$AX$3002,15,FALSE)+VLOOKUP(A447,[1]选股结果!$A$2:$AX$3002,16,FALSE)+VLOOKUP(A447,[1]选股结果!$A$2:$AX$3002,17,FALSE)+VLOOKUP(A447,[1]选股结果!$A$2:$AX$3002,18,FALSE))</f>
        <v>0.958991068977715</v>
      </c>
      <c r="AD447" s="13"/>
      <c r="AE447" s="10">
        <f>AA447/VLOOKUP(A447,[1]选股结果!$A$2:$AX$3002,35,FALSE)</f>
        <v>16.2876130364758</v>
      </c>
      <c r="AF447" s="9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P447/(1+0.13)+W447)</f>
        <v>99668880.9470797</v>
      </c>
      <c r="AG447" s="9">
        <f t="shared" si="31"/>
        <v>48329983.5629203</v>
      </c>
    </row>
    <row r="448" spans="1:33">
      <c r="A448" s="5" t="s">
        <v>925</v>
      </c>
      <c r="B448" s="5" t="s">
        <v>926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>
        <v>0</v>
      </c>
      <c r="L448" s="6">
        <v>0</v>
      </c>
      <c r="M448" s="6">
        <v>0</v>
      </c>
      <c r="N448" s="6">
        <v>783066077</v>
      </c>
      <c r="O448" s="6">
        <v>17371350846.3</v>
      </c>
      <c r="P448" s="6">
        <v>36506967643.15</v>
      </c>
      <c r="Q448" s="6">
        <v>0</v>
      </c>
      <c r="R448" s="6">
        <v>0</v>
      </c>
      <c r="S448" s="6">
        <v>0</v>
      </c>
      <c r="T448" s="6">
        <v>0</v>
      </c>
      <c r="U448" s="6">
        <v>962144560.42</v>
      </c>
      <c r="V448" s="6">
        <v>0</v>
      </c>
      <c r="W448" s="6">
        <v>522670019.05</v>
      </c>
      <c r="X448" s="6">
        <v>861210318.31</v>
      </c>
      <c r="Y448" s="9">
        <f t="shared" si="34"/>
        <v>33828418285.48</v>
      </c>
      <c r="Z448" s="9">
        <f t="shared" si="35"/>
        <v>38852992540.93</v>
      </c>
      <c r="AA448" s="9">
        <f t="shared" si="30"/>
        <v>-5024574255.45</v>
      </c>
      <c r="AB448" s="10" t="e">
        <f>C448/(1+0.13)/VLOOKUP(A448,[1]选股结果!$A$2:$AX$3002,3,FALSE)</f>
        <v>#DIV/0!</v>
      </c>
      <c r="AC448" s="10">
        <f>(P448/(1+0.1)+W448)/(VLOOKUP(A448,[1]选股结果!$A$2:$AX$3002,7,FALSE)+VLOOKUP(A448,[1]选股结果!$A$2:$AX$3002,15,FALSE)+VLOOKUP(A448,[1]选股结果!$A$2:$AX$3002,16,FALSE)+VLOOKUP(A448,[1]选股结果!$A$2:$AX$3002,17,FALSE)+VLOOKUP(A448,[1]选股结果!$A$2:$AX$3002,18,FALSE))</f>
        <v>42.6447935383928</v>
      </c>
      <c r="AD448" s="13"/>
      <c r="AE448" s="10">
        <f>AA448/VLOOKUP(A448,[1]选股结果!$A$2:$AX$3002,35,FALSE)</f>
        <v>-17.7257864787712</v>
      </c>
      <c r="AF448" s="9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P448/(1+0.13)+W448)</f>
        <v>-32039218377.8472</v>
      </c>
      <c r="AG448" s="9">
        <f t="shared" si="31"/>
        <v>27014644122.3972</v>
      </c>
    </row>
    <row r="449" spans="1:33">
      <c r="A449" s="5" t="s">
        <v>927</v>
      </c>
      <c r="B449" s="5" t="s">
        <v>928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263619953.64</v>
      </c>
      <c r="O449" s="6">
        <v>138108713.35</v>
      </c>
      <c r="P449" s="6">
        <v>4931602759.43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856721560.97</v>
      </c>
      <c r="X449" s="6">
        <v>358117085.55</v>
      </c>
      <c r="Y449" s="9">
        <f t="shared" si="34"/>
        <v>6151936463.79</v>
      </c>
      <c r="Z449" s="9">
        <f t="shared" si="35"/>
        <v>6146441405.95</v>
      </c>
      <c r="AA449" s="9">
        <f t="shared" si="30"/>
        <v>5495057.8399992</v>
      </c>
      <c r="AB449" s="10">
        <f>C449/(1+0.13)/VLOOKUP(A449,[1]选股结果!$A$2:$AX$3002,3,FALSE)</f>
        <v>0.722281821379951</v>
      </c>
      <c r="AC449" s="10">
        <f>(P449/(1+0.1)+W449)/(VLOOKUP(A449,[1]选股结果!$A$2:$AX$3002,7,FALSE)+VLOOKUP(A449,[1]选股结果!$A$2:$AX$3002,15,FALSE)+VLOOKUP(A449,[1]选股结果!$A$2:$AX$3002,16,FALSE)+VLOOKUP(A449,[1]选股结果!$A$2:$AX$3002,17,FALSE)+VLOOKUP(A449,[1]选股结果!$A$2:$AX$3002,18,FALSE))</f>
        <v>0.769761470645193</v>
      </c>
      <c r="AD449" s="13"/>
      <c r="AE449" s="10">
        <f>AA449/VLOOKUP(A449,[1]选股结果!$A$2:$AX$3002,35,FALSE)</f>
        <v>0.00768794530608081</v>
      </c>
      <c r="AF449" s="9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P449/(1+0.13)+W449)</f>
        <v>1716237982.15593</v>
      </c>
      <c r="AG449" s="9">
        <f t="shared" si="31"/>
        <v>-1710742924.31593</v>
      </c>
    </row>
    <row r="450" spans="1:33">
      <c r="A450" s="5" t="s">
        <v>929</v>
      </c>
      <c r="B450" s="5" t="s">
        <v>930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306874144.52</v>
      </c>
      <c r="O450" s="6">
        <v>43854489.88</v>
      </c>
      <c r="P450" s="6">
        <v>1215555537.09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367409697.23</v>
      </c>
      <c r="X450" s="6">
        <v>762316899.87</v>
      </c>
      <c r="Y450" s="9">
        <f t="shared" si="34"/>
        <v>3089951401.48</v>
      </c>
      <c r="Z450" s="9">
        <f t="shared" si="35"/>
        <v>2345282134.19</v>
      </c>
      <c r="AA450" s="9">
        <f t="shared" si="30"/>
        <v>744669267.29</v>
      </c>
      <c r="AB450" s="10">
        <f>C450/(1+0.13)/VLOOKUP(A450,[1]选股结果!$A$2:$AX$3002,3,FALSE)</f>
        <v>0.901050392777113</v>
      </c>
      <c r="AC450" s="10">
        <f>(P450/(1+0.1)+W450)/(VLOOKUP(A450,[1]选股结果!$A$2:$AX$3002,7,FALSE)+VLOOKUP(A450,[1]选股结果!$A$2:$AX$3002,15,FALSE)+VLOOKUP(A450,[1]选股结果!$A$2:$AX$3002,16,FALSE)+VLOOKUP(A450,[1]选股结果!$A$2:$AX$3002,17,FALSE)+VLOOKUP(A450,[1]选股结果!$A$2:$AX$3002,18,FALSE))</f>
        <v>0.557530977375806</v>
      </c>
      <c r="AD450" s="13"/>
      <c r="AE450" s="10">
        <f>AA450/VLOOKUP(A450,[1]选股结果!$A$2:$AX$3002,35,FALSE)</f>
        <v>3.25842484353849</v>
      </c>
      <c r="AF450" s="9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P450/(1+0.13)+W450)</f>
        <v>1197914878.59858</v>
      </c>
      <c r="AG450" s="9">
        <f t="shared" si="31"/>
        <v>-453245611.308584</v>
      </c>
    </row>
    <row r="451" spans="1:33">
      <c r="A451" s="5" t="s">
        <v>931</v>
      </c>
      <c r="B451" s="5" t="s">
        <v>932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683276918.09</v>
      </c>
      <c r="O451" s="6">
        <v>165818240.2</v>
      </c>
      <c r="P451" s="6">
        <v>7341143343.91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664915349.89</v>
      </c>
      <c r="X451" s="6">
        <v>293582510.05</v>
      </c>
      <c r="Y451" s="9">
        <f t="shared" si="34"/>
        <v>10709106318.33</v>
      </c>
      <c r="Z451" s="9">
        <f t="shared" si="35"/>
        <v>8299641203.85</v>
      </c>
      <c r="AA451" s="9">
        <f t="shared" ref="AA451:AA514" si="36">Y451-Z451</f>
        <v>2409465114.48</v>
      </c>
      <c r="AB451" s="10">
        <f>C451/(1+0.13)/VLOOKUP(A451,[1]选股结果!$A$2:$AX$3002,3,FALSE)</f>
        <v>0.974278343196706</v>
      </c>
      <c r="AC451" s="10">
        <f>(P451/(1+0.1)+W451)/(VLOOKUP(A451,[1]选股结果!$A$2:$AX$3002,7,FALSE)+VLOOKUP(A451,[1]选股结果!$A$2:$AX$3002,15,FALSE)+VLOOKUP(A451,[1]选股结果!$A$2:$AX$3002,16,FALSE)+VLOOKUP(A451,[1]选股结果!$A$2:$AX$3002,17,FALSE)+VLOOKUP(A451,[1]选股结果!$A$2:$AX$3002,18,FALSE))</f>
        <v>0.916859039402606</v>
      </c>
      <c r="AD451" s="13"/>
      <c r="AE451" s="10">
        <f>AA451/VLOOKUP(A451,[1]选股结果!$A$2:$AX$3002,35,FALSE)</f>
        <v>2.14737048767808</v>
      </c>
      <c r="AF451" s="9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P451/(1+0.13)+W451)</f>
        <v>842652796.40115</v>
      </c>
      <c r="AG451" s="9">
        <f t="shared" ref="AG451:AG514" si="37">AA451-AF451</f>
        <v>1566812318.07885</v>
      </c>
    </row>
    <row r="452" spans="1:33">
      <c r="A452" s="5" t="s">
        <v>933</v>
      </c>
      <c r="B452" s="5" t="s">
        <v>934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42848506.45</v>
      </c>
      <c r="O452" s="6">
        <v>24425876.83</v>
      </c>
      <c r="P452" s="6">
        <v>116189644.4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112546991.76</v>
      </c>
      <c r="X452" s="6">
        <v>38143030.53</v>
      </c>
      <c r="Y452" s="9">
        <f t="shared" si="34"/>
        <v>721947930.63</v>
      </c>
      <c r="Z452" s="9">
        <f t="shared" si="35"/>
        <v>266879666.69</v>
      </c>
      <c r="AA452" s="9">
        <f t="shared" si="36"/>
        <v>455068263.94</v>
      </c>
      <c r="AB452" s="10">
        <f>C452/(1+0.13)/VLOOKUP(A452,[1]选股结果!$A$2:$AX$3002,3,FALSE)</f>
        <v>1.51336068056157</v>
      </c>
      <c r="AC452" s="10">
        <f>(P452/(1+0.1)+W452)/(VLOOKUP(A452,[1]选股结果!$A$2:$AX$3002,7,FALSE)+VLOOKUP(A452,[1]选股结果!$A$2:$AX$3002,15,FALSE)+VLOOKUP(A452,[1]选股结果!$A$2:$AX$3002,16,FALSE)+VLOOKUP(A452,[1]选股结果!$A$2:$AX$3002,17,FALSE)+VLOOKUP(A452,[1]选股结果!$A$2:$AX$3002,18,FALSE))</f>
        <v>0.752176162434328</v>
      </c>
      <c r="AD452" s="13"/>
      <c r="AE452" s="10">
        <f>AA452/VLOOKUP(A452,[1]选股结果!$A$2:$AX$3002,35,FALSE)</f>
        <v>3.68538386315156</v>
      </c>
      <c r="AF452" s="9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P452/(1+0.13)+W452)</f>
        <v>74687287.5807079</v>
      </c>
      <c r="AG452" s="9">
        <f t="shared" si="37"/>
        <v>380380976.359292</v>
      </c>
    </row>
    <row r="453" spans="1:33">
      <c r="A453" s="5" t="s">
        <v>935</v>
      </c>
      <c r="B453" s="5" t="s">
        <v>936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12418906.38</v>
      </c>
      <c r="O453" s="6">
        <v>15158339.3</v>
      </c>
      <c r="P453" s="6">
        <v>51073734.55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19850058.54</v>
      </c>
      <c r="X453" s="6">
        <v>34032817.38</v>
      </c>
      <c r="Y453" s="9">
        <f t="shared" si="34"/>
        <v>97883115.63</v>
      </c>
      <c r="Z453" s="9">
        <f t="shared" si="35"/>
        <v>104956610.47</v>
      </c>
      <c r="AA453" s="9">
        <f t="shared" si="36"/>
        <v>-7073494.84</v>
      </c>
      <c r="AB453" s="10">
        <f>C453/(1+0.13)/VLOOKUP(A453,[1]选股结果!$A$2:$AX$3002,3,FALSE)</f>
        <v>2.00019273210509</v>
      </c>
      <c r="AC453" s="10">
        <f>(P453/(1+0.1)+W453)/(VLOOKUP(A453,[1]选股结果!$A$2:$AX$3002,7,FALSE)+VLOOKUP(A453,[1]选股结果!$A$2:$AX$3002,15,FALSE)+VLOOKUP(A453,[1]选股结果!$A$2:$AX$3002,16,FALSE)+VLOOKUP(A453,[1]选股结果!$A$2:$AX$3002,17,FALSE)+VLOOKUP(A453,[1]选股结果!$A$2:$AX$3002,18,FALSE))</f>
        <v>1.32468166476119</v>
      </c>
      <c r="AD453" s="13"/>
      <c r="AE453" s="10">
        <f>AA453/VLOOKUP(A453,[1]选股结果!$A$2:$AX$3002,35,FALSE)</f>
        <v>0.423647540594626</v>
      </c>
      <c r="AF453" s="9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P453/(1+0.13)+W453)</f>
        <v>-15012842.9369911</v>
      </c>
      <c r="AG453" s="9">
        <f t="shared" si="37"/>
        <v>7939348.09699115</v>
      </c>
    </row>
    <row r="454" spans="1:33">
      <c r="A454" s="5" t="s">
        <v>937</v>
      </c>
      <c r="B454" s="5" t="s">
        <v>938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>
        <v>0</v>
      </c>
      <c r="L454" s="6">
        <v>0</v>
      </c>
      <c r="M454" s="6">
        <v>0</v>
      </c>
      <c r="N454" s="6">
        <v>891399.99</v>
      </c>
      <c r="O454" s="6">
        <v>24155255.33</v>
      </c>
      <c r="P454" s="6">
        <v>32834147.49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5306956.62</v>
      </c>
      <c r="X454" s="6">
        <v>17498221.8</v>
      </c>
      <c r="Y454" s="9">
        <f t="shared" si="34"/>
        <v>56825168.19</v>
      </c>
      <c r="Z454" s="9">
        <f t="shared" si="35"/>
        <v>55639325.91</v>
      </c>
      <c r="AA454" s="9">
        <f t="shared" si="36"/>
        <v>1185842.28</v>
      </c>
      <c r="AB454" s="10">
        <f>C454/(1+0.13)/VLOOKUP(A454,[1]选股结果!$A$2:$AX$3002,3,FALSE)</f>
        <v>1.00615392631598</v>
      </c>
      <c r="AC454" s="10">
        <f>(P454/(1+0.1)+W454)/(VLOOKUP(A454,[1]选股结果!$A$2:$AX$3002,7,FALSE)+VLOOKUP(A454,[1]选股结果!$A$2:$AX$3002,15,FALSE)+VLOOKUP(A454,[1]选股结果!$A$2:$AX$3002,16,FALSE)+VLOOKUP(A454,[1]选股结果!$A$2:$AX$3002,17,FALSE)+VLOOKUP(A454,[1]选股结果!$A$2:$AX$3002,18,FALSE))</f>
        <v>0.954943720995426</v>
      </c>
      <c r="AD454" s="13"/>
      <c r="AE454" s="10">
        <f>AA454/VLOOKUP(A454,[1]选股结果!$A$2:$AX$3002,35,FALSE)</f>
        <v>0.366553553575531</v>
      </c>
      <c r="AF454" s="9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P454/(1+0.13)+W454)</f>
        <v>2451200.83973451</v>
      </c>
      <c r="AG454" s="9">
        <f t="shared" si="37"/>
        <v>-1265358.55973451</v>
      </c>
    </row>
    <row r="455" spans="1:33">
      <c r="A455" s="5" t="s">
        <v>939</v>
      </c>
      <c r="B455" s="5" t="s">
        <v>940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>
        <v>0</v>
      </c>
      <c r="L455" s="6">
        <v>0</v>
      </c>
      <c r="M455" s="6">
        <v>0</v>
      </c>
      <c r="N455" s="6">
        <v>236176211.31</v>
      </c>
      <c r="O455" s="6">
        <v>433218504.48</v>
      </c>
      <c r="P455" s="6">
        <v>3398782891.81</v>
      </c>
      <c r="Q455" s="6">
        <v>-216123843.5</v>
      </c>
      <c r="R455" s="6">
        <v>0</v>
      </c>
      <c r="S455" s="6">
        <v>0</v>
      </c>
      <c r="T455" s="6">
        <v>0</v>
      </c>
      <c r="U455" s="6">
        <v>131250923.47</v>
      </c>
      <c r="V455" s="6">
        <v>0</v>
      </c>
      <c r="W455" s="6">
        <v>925065282.96</v>
      </c>
      <c r="X455" s="6">
        <v>780272297.66</v>
      </c>
      <c r="Y455" s="9">
        <f t="shared" si="34"/>
        <v>5924234719.9</v>
      </c>
      <c r="Z455" s="9">
        <f t="shared" si="35"/>
        <v>5019247552.4</v>
      </c>
      <c r="AA455" s="9">
        <f t="shared" si="36"/>
        <v>904987167.5</v>
      </c>
      <c r="AB455" s="10">
        <f>C455/(1+0.13)/VLOOKUP(A455,[1]选股结果!$A$2:$AX$3002,3,FALSE)</f>
        <v>0.899496625332292</v>
      </c>
      <c r="AC455" s="10">
        <f>(P455/(1+0.1)+W455)/(VLOOKUP(A455,[1]选股结果!$A$2:$AX$3002,7,FALSE)+VLOOKUP(A455,[1]选股结果!$A$2:$AX$3002,15,FALSE)+VLOOKUP(A455,[1]选股结果!$A$2:$AX$3002,16,FALSE)+VLOOKUP(A455,[1]选股结果!$A$2:$AX$3002,17,FALSE)+VLOOKUP(A455,[1]选股结果!$A$2:$AX$3002,18,FALSE))</f>
        <v>0.854995881485619</v>
      </c>
      <c r="AD455" s="13"/>
      <c r="AE455" s="10">
        <f>AA455/VLOOKUP(A455,[1]选股结果!$A$2:$AX$3002,35,FALSE)</f>
        <v>7.81127272807729</v>
      </c>
      <c r="AF455" s="9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P455/(1+0.13)+W455)</f>
        <v>762936809.561681</v>
      </c>
      <c r="AG455" s="9">
        <f t="shared" si="37"/>
        <v>142050357.938319</v>
      </c>
    </row>
    <row r="456" spans="1:33">
      <c r="A456" s="5" t="s">
        <v>941</v>
      </c>
      <c r="B456" s="5" t="s">
        <v>942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22288299.27</v>
      </c>
      <c r="O456" s="6">
        <v>84226464.31</v>
      </c>
      <c r="P456" s="6">
        <v>968517651.88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401900021.41</v>
      </c>
      <c r="X456" s="6">
        <v>366900367.06</v>
      </c>
      <c r="Y456" s="9">
        <f t="shared" si="34"/>
        <v>2360894989.23</v>
      </c>
      <c r="Z456" s="9">
        <f t="shared" si="35"/>
        <v>1737318040.35</v>
      </c>
      <c r="AA456" s="9">
        <f t="shared" si="36"/>
        <v>623576948.88</v>
      </c>
      <c r="AB456" s="10">
        <f>C456/(1+0.13)/VLOOKUP(A456,[1]选股结果!$A$2:$AX$3002,3,FALSE)</f>
        <v>2.4360769901418</v>
      </c>
      <c r="AC456" s="10">
        <f>(P456/(1+0.1)+W456)/(VLOOKUP(A456,[1]选股结果!$A$2:$AX$3002,7,FALSE)+VLOOKUP(A456,[1]选股结果!$A$2:$AX$3002,15,FALSE)+VLOOKUP(A456,[1]选股结果!$A$2:$AX$3002,16,FALSE)+VLOOKUP(A456,[1]选股结果!$A$2:$AX$3002,17,FALSE)+VLOOKUP(A456,[1]选股结果!$A$2:$AX$3002,18,FALSE))</f>
        <v>1.07588056820914</v>
      </c>
      <c r="AD456" s="13"/>
      <c r="AE456" s="10">
        <f>AA456/VLOOKUP(A456,[1]选股结果!$A$2:$AX$3002,35,FALSE)</f>
        <v>-2.10001108938781</v>
      </c>
      <c r="AF456" s="9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P456/(1+0.13)+W456)</f>
        <v>-67068738.4204426</v>
      </c>
      <c r="AG456" s="9">
        <f t="shared" si="37"/>
        <v>690645687.300443</v>
      </c>
    </row>
    <row r="457" spans="1:33">
      <c r="A457" s="5" t="s">
        <v>943</v>
      </c>
      <c r="B457" s="5" t="s">
        <v>944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1489598240.21</v>
      </c>
      <c r="O457" s="6">
        <v>627545507.36</v>
      </c>
      <c r="P457" s="6">
        <v>3083382779.37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1938129388.8</v>
      </c>
      <c r="X457" s="6">
        <v>4190241505.37</v>
      </c>
      <c r="Y457" s="9">
        <f t="shared" si="34"/>
        <v>12146051469.3</v>
      </c>
      <c r="Z457" s="9">
        <f t="shared" si="35"/>
        <v>9211753673.54</v>
      </c>
      <c r="AA457" s="9">
        <f t="shared" si="36"/>
        <v>2934297795.76</v>
      </c>
      <c r="AB457" s="10">
        <f>C457/(1+0.13)/VLOOKUP(A457,[1]选股结果!$A$2:$AX$3002,3,FALSE)</f>
        <v>0.918381367211651</v>
      </c>
      <c r="AC457" s="10">
        <f>(P457/(1+0.1)+W457)/(VLOOKUP(A457,[1]选股结果!$A$2:$AX$3002,7,FALSE)+VLOOKUP(A457,[1]选股结果!$A$2:$AX$3002,15,FALSE)+VLOOKUP(A457,[1]选股结果!$A$2:$AX$3002,16,FALSE)+VLOOKUP(A457,[1]选股结果!$A$2:$AX$3002,17,FALSE)+VLOOKUP(A457,[1]选股结果!$A$2:$AX$3002,18,FALSE))</f>
        <v>0.521797587784414</v>
      </c>
      <c r="AD457" s="13"/>
      <c r="AE457" s="10">
        <f>AA457/VLOOKUP(A457,[1]选股结果!$A$2:$AX$3002,35,FALSE)</f>
        <v>1.82335038871277</v>
      </c>
      <c r="AF457" s="9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P457/(1+0.13)+W457)</f>
        <v>4419504125.38389</v>
      </c>
      <c r="AG457" s="9">
        <f t="shared" si="37"/>
        <v>-1485206329.62389</v>
      </c>
    </row>
    <row r="458" spans="1:33">
      <c r="A458" s="5" t="s">
        <v>945</v>
      </c>
      <c r="B458" s="5" t="s">
        <v>946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11360020.02</v>
      </c>
      <c r="O458" s="6">
        <v>32249434.47</v>
      </c>
      <c r="P458" s="6">
        <v>568819279.14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82786086.96</v>
      </c>
      <c r="X458" s="6">
        <v>55758344.56</v>
      </c>
      <c r="Y458" s="9">
        <f t="shared" si="34"/>
        <v>832566513.44</v>
      </c>
      <c r="Z458" s="9">
        <f t="shared" si="35"/>
        <v>707363710.66</v>
      </c>
      <c r="AA458" s="9">
        <f t="shared" si="36"/>
        <v>125202802.78</v>
      </c>
      <c r="AB458" s="10">
        <f>C458/(1+0.13)/VLOOKUP(A458,[1]选股结果!$A$2:$AX$3002,3,FALSE)</f>
        <v>0.843901122066216</v>
      </c>
      <c r="AC458" s="10">
        <f>(P458/(1+0.1)+W458)/(VLOOKUP(A458,[1]选股结果!$A$2:$AX$3002,7,FALSE)+VLOOKUP(A458,[1]选股结果!$A$2:$AX$3002,15,FALSE)+VLOOKUP(A458,[1]选股结果!$A$2:$AX$3002,16,FALSE)+VLOOKUP(A458,[1]选股结果!$A$2:$AX$3002,17,FALSE)+VLOOKUP(A458,[1]选股结果!$A$2:$AX$3002,18,FALSE))</f>
        <v>0.962560464452842</v>
      </c>
      <c r="AD458" s="13"/>
      <c r="AE458" s="10">
        <f>AA458/VLOOKUP(A458,[1]选股结果!$A$2:$AX$3002,35,FALSE)</f>
        <v>0.545422364924737</v>
      </c>
      <c r="AF458" s="9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P458/(1+0.13)+W458)</f>
        <v>37061905.0957521</v>
      </c>
      <c r="AG458" s="9">
        <f t="shared" si="37"/>
        <v>88140897.6842479</v>
      </c>
    </row>
    <row r="459" spans="1:33">
      <c r="A459" s="5" t="s">
        <v>947</v>
      </c>
      <c r="B459" s="5" t="s">
        <v>948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40072095.68</v>
      </c>
      <c r="O459" s="6">
        <v>17274080.15</v>
      </c>
      <c r="P459" s="6">
        <v>429620613.68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39676503.15</v>
      </c>
      <c r="X459" s="6">
        <v>25152895.13</v>
      </c>
      <c r="Y459" s="9">
        <f t="shared" si="34"/>
        <v>511970994</v>
      </c>
      <c r="Z459" s="9">
        <f t="shared" si="35"/>
        <v>494450011.96</v>
      </c>
      <c r="AA459" s="9">
        <f t="shared" si="36"/>
        <v>17520982.04</v>
      </c>
      <c r="AB459" s="10">
        <f>C459/(1+0.13)/VLOOKUP(A459,[1]选股结果!$A$2:$AX$3002,3,FALSE)</f>
        <v>0.863285038238061</v>
      </c>
      <c r="AC459" s="10">
        <f>(P459/(1+0.1)+W459)/(VLOOKUP(A459,[1]选股结果!$A$2:$AX$3002,7,FALSE)+VLOOKUP(A459,[1]选股结果!$A$2:$AX$3002,15,FALSE)+VLOOKUP(A459,[1]选股结果!$A$2:$AX$3002,16,FALSE)+VLOOKUP(A459,[1]选股结果!$A$2:$AX$3002,17,FALSE)+VLOOKUP(A459,[1]选股结果!$A$2:$AX$3002,18,FALSE))</f>
        <v>0.948184083698789</v>
      </c>
      <c r="AD459" s="13"/>
      <c r="AE459" s="10">
        <f>AA459/VLOOKUP(A459,[1]选股结果!$A$2:$AX$3002,35,FALSE)</f>
        <v>0.519620468773116</v>
      </c>
      <c r="AF459" s="9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P459/(1+0.13)+W459)</f>
        <v>33880551.4848673</v>
      </c>
      <c r="AG459" s="9">
        <f t="shared" si="37"/>
        <v>-16359569.4448673</v>
      </c>
    </row>
    <row r="460" spans="1:33">
      <c r="A460" s="5" t="s">
        <v>949</v>
      </c>
      <c r="B460" s="5" t="s">
        <v>950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505404979.54</v>
      </c>
      <c r="O460" s="6">
        <v>42321652.33</v>
      </c>
      <c r="P460" s="6">
        <v>1557224645.26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291381159.08</v>
      </c>
      <c r="X460" s="6">
        <v>246888802.22</v>
      </c>
      <c r="Y460" s="9">
        <f t="shared" si="34"/>
        <v>4354107565.17</v>
      </c>
      <c r="Z460" s="9">
        <f t="shared" si="35"/>
        <v>2095494606.56</v>
      </c>
      <c r="AA460" s="9">
        <f t="shared" si="36"/>
        <v>2258612958.61</v>
      </c>
      <c r="AB460" s="10">
        <f>C460/(1+0.13)/VLOOKUP(A460,[1]选股结果!$A$2:$AX$3002,3,FALSE)</f>
        <v>0.996215273940697</v>
      </c>
      <c r="AC460" s="10">
        <f>(P460/(1+0.1)+W460)/(VLOOKUP(A460,[1]选股结果!$A$2:$AX$3002,7,FALSE)+VLOOKUP(A460,[1]选股结果!$A$2:$AX$3002,15,FALSE)+VLOOKUP(A460,[1]选股结果!$A$2:$AX$3002,16,FALSE)+VLOOKUP(A460,[1]选股结果!$A$2:$AX$3002,17,FALSE)+VLOOKUP(A460,[1]选股结果!$A$2:$AX$3002,18,FALSE))</f>
        <v>0.850301633348107</v>
      </c>
      <c r="AD460" s="13"/>
      <c r="AE460" s="10">
        <f>AA460/VLOOKUP(A460,[1]选股结果!$A$2:$AX$3002,35,FALSE)</f>
        <v>1.59972785762189</v>
      </c>
      <c r="AF460" s="9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P460/(1+0.13)+W460)</f>
        <v>338113789.470266</v>
      </c>
      <c r="AG460" s="9">
        <f t="shared" si="37"/>
        <v>1920499169.13973</v>
      </c>
    </row>
    <row r="461" spans="1:33">
      <c r="A461" s="5" t="s">
        <v>951</v>
      </c>
      <c r="B461" s="5" t="s">
        <v>952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22251175.38</v>
      </c>
      <c r="O461" s="6">
        <v>6689157.51</v>
      </c>
      <c r="P461" s="6">
        <v>169753757.53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90746696.26</v>
      </c>
      <c r="X461" s="6">
        <v>10804726.89</v>
      </c>
      <c r="Y461" s="9">
        <f t="shared" si="34"/>
        <v>469822535.07</v>
      </c>
      <c r="Z461" s="9">
        <f t="shared" si="35"/>
        <v>271305180.68</v>
      </c>
      <c r="AA461" s="9">
        <f t="shared" si="36"/>
        <v>198517354.39</v>
      </c>
      <c r="AB461" s="10">
        <f>C461/(1+0.13)/VLOOKUP(A461,[1]选股结果!$A$2:$AX$3002,3,FALSE)</f>
        <v>0.956262098343667</v>
      </c>
      <c r="AC461" s="10">
        <f>(P461/(1+0.1)+W461)/(VLOOKUP(A461,[1]选股结果!$A$2:$AX$3002,7,FALSE)+VLOOKUP(A461,[1]选股结果!$A$2:$AX$3002,15,FALSE)+VLOOKUP(A461,[1]选股结果!$A$2:$AX$3002,16,FALSE)+VLOOKUP(A461,[1]选股结果!$A$2:$AX$3002,17,FALSE)+VLOOKUP(A461,[1]选股结果!$A$2:$AX$3002,18,FALSE))</f>
        <v>0.79700589089232</v>
      </c>
      <c r="AD461" s="13"/>
      <c r="AE461" s="10">
        <f>AA461/VLOOKUP(A461,[1]选股结果!$A$2:$AX$3002,35,FALSE)</f>
        <v>1.99568263182169</v>
      </c>
      <c r="AF461" s="9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P461/(1+0.13)+W461)</f>
        <v>66514916.0241593</v>
      </c>
      <c r="AG461" s="9">
        <f t="shared" si="37"/>
        <v>132002438.365841</v>
      </c>
    </row>
    <row r="462" spans="1:33">
      <c r="A462" s="5" t="s">
        <v>953</v>
      </c>
      <c r="B462" s="5" t="s">
        <v>954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30691368.29</v>
      </c>
      <c r="O462" s="6">
        <v>9012423.88</v>
      </c>
      <c r="P462" s="6">
        <v>868805252.26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70015492.26</v>
      </c>
      <c r="X462" s="6">
        <v>24314872.62</v>
      </c>
      <c r="Y462" s="9">
        <f t="shared" si="34"/>
        <v>951137010.87</v>
      </c>
      <c r="Z462" s="9">
        <f t="shared" si="35"/>
        <v>963135617.14</v>
      </c>
      <c r="AA462" s="9">
        <f t="shared" si="36"/>
        <v>-11998606.27</v>
      </c>
      <c r="AB462" s="10">
        <f>C462/(1+0.13)/VLOOKUP(A462,[1]选股结果!$A$2:$AX$3002,3,FALSE)</f>
        <v>0.882852507376712</v>
      </c>
      <c r="AC462" s="10">
        <f>(P462/(1+0.1)+W462)/(VLOOKUP(A462,[1]选股结果!$A$2:$AX$3002,7,FALSE)+VLOOKUP(A462,[1]选股结果!$A$2:$AX$3002,15,FALSE)+VLOOKUP(A462,[1]选股结果!$A$2:$AX$3002,16,FALSE)+VLOOKUP(A462,[1]选股结果!$A$2:$AX$3002,17,FALSE)+VLOOKUP(A462,[1]选股结果!$A$2:$AX$3002,18,FALSE))</f>
        <v>1.05674000461571</v>
      </c>
      <c r="AD462" s="13"/>
      <c r="AE462" s="10">
        <f>AA462/VLOOKUP(A462,[1]选股结果!$A$2:$AX$3002,35,FALSE)</f>
        <v>-0.118327574493993</v>
      </c>
      <c r="AF462" s="9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P462/(1+0.13)+W462)</f>
        <v>-25198931.9498231</v>
      </c>
      <c r="AG462" s="9">
        <f t="shared" si="37"/>
        <v>13200325.6798231</v>
      </c>
    </row>
    <row r="463" spans="1:33">
      <c r="A463" s="5" t="s">
        <v>955</v>
      </c>
      <c r="B463" s="5" t="s">
        <v>956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51946720.15</v>
      </c>
      <c r="O463" s="6">
        <v>15480813.63</v>
      </c>
      <c r="P463" s="6">
        <v>434040241.32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45015309.28</v>
      </c>
      <c r="X463" s="6">
        <v>37197477.48</v>
      </c>
      <c r="Y463" s="9">
        <f t="shared" si="34"/>
        <v>556523256.18</v>
      </c>
      <c r="Z463" s="9">
        <f t="shared" si="35"/>
        <v>516253028.08</v>
      </c>
      <c r="AA463" s="9">
        <f t="shared" si="36"/>
        <v>40270228.0999999</v>
      </c>
      <c r="AB463" s="10">
        <f>C463/(1+0.13)/VLOOKUP(A463,[1]选股结果!$A$2:$AX$3002,3,FALSE)</f>
        <v>0.4626694863141</v>
      </c>
      <c r="AC463" s="10">
        <f>(P463/(1+0.1)+W463)/(VLOOKUP(A463,[1]选股结果!$A$2:$AX$3002,7,FALSE)+VLOOKUP(A463,[1]选股结果!$A$2:$AX$3002,15,FALSE)+VLOOKUP(A463,[1]选股结果!$A$2:$AX$3002,16,FALSE)+VLOOKUP(A463,[1]选股结果!$A$2:$AX$3002,17,FALSE)+VLOOKUP(A463,[1]选股结果!$A$2:$AX$3002,18,FALSE))</f>
        <v>0.48502269483674</v>
      </c>
      <c r="AD463" s="13"/>
      <c r="AE463" s="10">
        <f>AA463/VLOOKUP(A463,[1]选股结果!$A$2:$AX$3002,35,FALSE)</f>
        <v>0.371996123468737</v>
      </c>
      <c r="AF463" s="9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P463/(1+0.13)+W463)</f>
        <v>477222153.642212</v>
      </c>
      <c r="AG463" s="9">
        <f t="shared" si="37"/>
        <v>-436951925.542212</v>
      </c>
    </row>
    <row r="464" spans="1:33">
      <c r="A464" s="5" t="s">
        <v>957</v>
      </c>
      <c r="B464" s="5" t="s">
        <v>958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58408133.09</v>
      </c>
      <c r="O464" s="6">
        <v>15773153.9</v>
      </c>
      <c r="P464" s="6">
        <v>1523272640.56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80843692.82</v>
      </c>
      <c r="X464" s="6">
        <v>115817369.46</v>
      </c>
      <c r="Y464" s="9">
        <f t="shared" si="34"/>
        <v>1136295563.69</v>
      </c>
      <c r="Z464" s="9">
        <f t="shared" si="35"/>
        <v>1719933702.84</v>
      </c>
      <c r="AA464" s="9">
        <f t="shared" si="36"/>
        <v>-583638139.15</v>
      </c>
      <c r="AB464" s="10">
        <f>C464/(1+0.13)/VLOOKUP(A464,[1]选股结果!$A$2:$AX$3002,3,FALSE)</f>
        <v>0.556886362761581</v>
      </c>
      <c r="AC464" s="10">
        <f>(P464/(1+0.1)+W464)/(VLOOKUP(A464,[1]选股结果!$A$2:$AX$3002,7,FALSE)+VLOOKUP(A464,[1]选股结果!$A$2:$AX$3002,15,FALSE)+VLOOKUP(A464,[1]选股结果!$A$2:$AX$3002,16,FALSE)+VLOOKUP(A464,[1]选股结果!$A$2:$AX$3002,17,FALSE)+VLOOKUP(A464,[1]选股结果!$A$2:$AX$3002,18,FALSE))</f>
        <v>0.894156624271104</v>
      </c>
      <c r="AD464" s="13"/>
      <c r="AE464" s="10">
        <f>AA464/VLOOKUP(A464,[1]选股结果!$A$2:$AX$3002,35,FALSE)</f>
        <v>-5.67948814961103</v>
      </c>
      <c r="AF464" s="9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P464/(1+0.13)+W464)</f>
        <v>210255246.358673</v>
      </c>
      <c r="AG464" s="9">
        <f t="shared" si="37"/>
        <v>-793893385.508673</v>
      </c>
    </row>
    <row r="465" spans="1:33">
      <c r="A465" s="5" t="s">
        <v>959</v>
      </c>
      <c r="B465" s="5" t="s">
        <v>960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83506751.88</v>
      </c>
      <c r="O465" s="6">
        <v>9265726.68</v>
      </c>
      <c r="P465" s="6">
        <v>565243546.29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158699527.77</v>
      </c>
      <c r="X465" s="6">
        <v>158609919.37</v>
      </c>
      <c r="Y465" s="9">
        <f t="shared" si="34"/>
        <v>804650495.57</v>
      </c>
      <c r="Z465" s="9">
        <f t="shared" si="35"/>
        <v>882552993.43</v>
      </c>
      <c r="AA465" s="9">
        <f t="shared" si="36"/>
        <v>-77902497.86</v>
      </c>
      <c r="AB465" s="10">
        <f>C465/(1+0.13)/VLOOKUP(A465,[1]选股结果!$A$2:$AX$3002,3,FALSE)</f>
        <v>0.864134169799094</v>
      </c>
      <c r="AC465" s="10">
        <f>(P465/(1+0.1)+W465)/(VLOOKUP(A465,[1]选股结果!$A$2:$AX$3002,7,FALSE)+VLOOKUP(A465,[1]选股结果!$A$2:$AX$3002,15,FALSE)+VLOOKUP(A465,[1]选股结果!$A$2:$AX$3002,16,FALSE)+VLOOKUP(A465,[1]选股结果!$A$2:$AX$3002,17,FALSE)+VLOOKUP(A465,[1]选股结果!$A$2:$AX$3002,18,FALSE))</f>
        <v>0.950326418338782</v>
      </c>
      <c r="AD465" s="13"/>
      <c r="AE465" s="10">
        <f>AA465/VLOOKUP(A465,[1]选股结果!$A$2:$AX$3002,35,FALSE)</f>
        <v>-1.09647265777147</v>
      </c>
      <c r="AF465" s="9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P465/(1+0.13)+W465)</f>
        <v>48796825.5797344</v>
      </c>
      <c r="AG465" s="9">
        <f t="shared" si="37"/>
        <v>-126699323.439734</v>
      </c>
    </row>
    <row r="466" spans="1:33">
      <c r="A466" s="5" t="s">
        <v>961</v>
      </c>
      <c r="B466" s="5" t="s">
        <v>962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21068094.99</v>
      </c>
      <c r="O466" s="6">
        <v>10474454.01</v>
      </c>
      <c r="P466" s="6">
        <v>240166676.45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70705339.16</v>
      </c>
      <c r="X466" s="6">
        <v>46262180.85</v>
      </c>
      <c r="Y466" s="9">
        <f t="shared" si="34"/>
        <v>279993947.02</v>
      </c>
      <c r="Z466" s="9">
        <f t="shared" si="35"/>
        <v>357134196.46</v>
      </c>
      <c r="AA466" s="9">
        <f t="shared" si="36"/>
        <v>-77140249.4400001</v>
      </c>
      <c r="AB466" s="10">
        <f>C466/(1+0.13)/VLOOKUP(A466,[1]选股结果!$A$2:$AX$3002,3,FALSE)</f>
        <v>0.522843463369338</v>
      </c>
      <c r="AC466" s="10">
        <f>(P466/(1+0.1)+W466)/(VLOOKUP(A466,[1]选股结果!$A$2:$AX$3002,7,FALSE)+VLOOKUP(A466,[1]选股结果!$A$2:$AX$3002,15,FALSE)+VLOOKUP(A466,[1]选股结果!$A$2:$AX$3002,16,FALSE)+VLOOKUP(A466,[1]选股结果!$A$2:$AX$3002,17,FALSE)+VLOOKUP(A466,[1]选股结果!$A$2:$AX$3002,18,FALSE))</f>
        <v>0.745248415346357</v>
      </c>
      <c r="AD466" s="13"/>
      <c r="AE466" s="10">
        <f>AA466/VLOOKUP(A466,[1]选股结果!$A$2:$AX$3002,35,FALSE)</f>
        <v>-1.25831067064393</v>
      </c>
      <c r="AF466" s="9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P466/(1+0.13)+W466)</f>
        <v>104599840.055841</v>
      </c>
      <c r="AG466" s="9">
        <f t="shared" si="37"/>
        <v>-181740089.495841</v>
      </c>
    </row>
    <row r="467" spans="1:33">
      <c r="A467" s="5" t="s">
        <v>963</v>
      </c>
      <c r="B467" s="5" t="s">
        <v>964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39348321.7</v>
      </c>
      <c r="O467" s="6">
        <v>15923949.54</v>
      </c>
      <c r="P467" s="6">
        <v>432566176.65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90878812.22</v>
      </c>
      <c r="X467" s="6">
        <v>132157562.02</v>
      </c>
      <c r="Y467" s="9">
        <f t="shared" si="34"/>
        <v>673216479.22</v>
      </c>
      <c r="Z467" s="9">
        <f t="shared" si="35"/>
        <v>655602550.89</v>
      </c>
      <c r="AA467" s="9">
        <f t="shared" si="36"/>
        <v>17613928.3299999</v>
      </c>
      <c r="AB467" s="10">
        <f>C467/(1+0.13)/VLOOKUP(A467,[1]选股结果!$A$2:$AX$3002,3,FALSE)</f>
        <v>0.965070236366688</v>
      </c>
      <c r="AC467" s="10">
        <f>(P467/(1+0.1)+W467)/(VLOOKUP(A467,[1]选股结果!$A$2:$AX$3002,7,FALSE)+VLOOKUP(A467,[1]选股结果!$A$2:$AX$3002,15,FALSE)+VLOOKUP(A467,[1]选股结果!$A$2:$AX$3002,16,FALSE)+VLOOKUP(A467,[1]选股结果!$A$2:$AX$3002,17,FALSE)+VLOOKUP(A467,[1]选股结果!$A$2:$AX$3002,18,FALSE))</f>
        <v>0.85209285239608</v>
      </c>
      <c r="AD467" s="13"/>
      <c r="AE467" s="10">
        <f>AA467/VLOOKUP(A467,[1]选股结果!$A$2:$AX$3002,35,FALSE)</f>
        <v>0.624113715189148</v>
      </c>
      <c r="AF467" s="9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P467/(1+0.13)+W467)</f>
        <v>94474233.8910618</v>
      </c>
      <c r="AG467" s="9">
        <f t="shared" si="37"/>
        <v>-76860305.5610619</v>
      </c>
    </row>
    <row r="468" spans="1:33">
      <c r="A468" s="5" t="s">
        <v>965</v>
      </c>
      <c r="B468" s="5" t="s">
        <v>966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34085928.34</v>
      </c>
      <c r="O468" s="6">
        <v>44297220.65</v>
      </c>
      <c r="P468" s="6">
        <v>276537628.26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84070276.68</v>
      </c>
      <c r="X468" s="6">
        <v>46309161.78</v>
      </c>
      <c r="Y468" s="9">
        <f t="shared" si="34"/>
        <v>529243191.34</v>
      </c>
      <c r="Z468" s="9">
        <f t="shared" si="35"/>
        <v>406917066.72</v>
      </c>
      <c r="AA468" s="9">
        <f t="shared" si="36"/>
        <v>122326124.62</v>
      </c>
      <c r="AB468" s="10">
        <f>C468/(1+0.13)/VLOOKUP(A468,[1]选股结果!$A$2:$AX$3002,3,FALSE)</f>
        <v>0.836696467373844</v>
      </c>
      <c r="AC468" s="10">
        <f>(P468/(1+0.1)+W468)/(VLOOKUP(A468,[1]选股结果!$A$2:$AX$3002,7,FALSE)+VLOOKUP(A468,[1]选股结果!$A$2:$AX$3002,15,FALSE)+VLOOKUP(A468,[1]选股结果!$A$2:$AX$3002,16,FALSE)+VLOOKUP(A468,[1]选股结果!$A$2:$AX$3002,17,FALSE)+VLOOKUP(A468,[1]选股结果!$A$2:$AX$3002,18,FALSE))</f>
        <v>0.84141899850202</v>
      </c>
      <c r="AD468" s="13"/>
      <c r="AE468" s="10">
        <f>AA468/VLOOKUP(A468,[1]选股结果!$A$2:$AX$3002,35,FALSE)</f>
        <v>1.22376957425961</v>
      </c>
      <c r="AF468" s="9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P468/(1+0.13)+W468)</f>
        <v>69899462.4781415</v>
      </c>
      <c r="AG468" s="9">
        <f t="shared" si="37"/>
        <v>52426662.1418585</v>
      </c>
    </row>
    <row r="469" spans="1:33">
      <c r="A469" s="5" t="s">
        <v>967</v>
      </c>
      <c r="B469" s="5" t="s">
        <v>968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233965902.21</v>
      </c>
      <c r="O469" s="6">
        <v>2676229178.65</v>
      </c>
      <c r="P469" s="6">
        <v>5165116712.28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567258716.19</v>
      </c>
      <c r="X469" s="6">
        <v>2624890315.66</v>
      </c>
      <c r="Y469" s="9">
        <f t="shared" si="34"/>
        <v>9511432031.33</v>
      </c>
      <c r="Z469" s="9">
        <f t="shared" si="35"/>
        <v>8357265744.13</v>
      </c>
      <c r="AA469" s="9">
        <f t="shared" si="36"/>
        <v>1154166287.2</v>
      </c>
      <c r="AB469" s="10">
        <f>C469/(1+0.13)/VLOOKUP(A469,[1]选股结果!$A$2:$AX$3002,3,FALSE)</f>
        <v>0.959678135694935</v>
      </c>
      <c r="AC469" s="10">
        <f>(P469/(1+0.1)+W469)/(VLOOKUP(A469,[1]选股结果!$A$2:$AX$3002,7,FALSE)+VLOOKUP(A469,[1]选股结果!$A$2:$AX$3002,15,FALSE)+VLOOKUP(A469,[1]选股结果!$A$2:$AX$3002,16,FALSE)+VLOOKUP(A469,[1]选股结果!$A$2:$AX$3002,17,FALSE)+VLOOKUP(A469,[1]选股结果!$A$2:$AX$3002,18,FALSE))</f>
        <v>0.885304449477348</v>
      </c>
      <c r="AD469" s="13"/>
      <c r="AE469" s="10">
        <f>AA469/VLOOKUP(A469,[1]选股结果!$A$2:$AX$3002,35,FALSE)</f>
        <v>3.4823400456826</v>
      </c>
      <c r="AF469" s="9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P469/(1+0.13)+W469)</f>
        <v>806485063.969469</v>
      </c>
      <c r="AG469" s="9">
        <f t="shared" si="37"/>
        <v>347681223.230531</v>
      </c>
    </row>
    <row r="470" spans="1:33">
      <c r="A470" s="5" t="s">
        <v>969</v>
      </c>
      <c r="B470" s="5" t="s">
        <v>970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53447179.22</v>
      </c>
      <c r="O470" s="6">
        <v>5848941.53</v>
      </c>
      <c r="P470" s="6">
        <v>837201155.78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120076376.53</v>
      </c>
      <c r="X470" s="6">
        <v>41542548.95</v>
      </c>
      <c r="Y470" s="9">
        <f t="shared" si="34"/>
        <v>1091039507.81</v>
      </c>
      <c r="Z470" s="9">
        <f t="shared" si="35"/>
        <v>998820081.26</v>
      </c>
      <c r="AA470" s="9">
        <f t="shared" si="36"/>
        <v>92219426.55</v>
      </c>
      <c r="AB470" s="10">
        <f>C470/(1+0.13)/VLOOKUP(A470,[1]选股结果!$A$2:$AX$3002,3,FALSE)</f>
        <v>1.08125067037837</v>
      </c>
      <c r="AC470" s="10">
        <f>(P470/(1+0.1)+W470)/(VLOOKUP(A470,[1]选股结果!$A$2:$AX$3002,7,FALSE)+VLOOKUP(A470,[1]选股结果!$A$2:$AX$3002,15,FALSE)+VLOOKUP(A470,[1]选股结果!$A$2:$AX$3002,16,FALSE)+VLOOKUP(A470,[1]选股结果!$A$2:$AX$3002,17,FALSE)+VLOOKUP(A470,[1]选股结果!$A$2:$AX$3002,18,FALSE))</f>
        <v>1.0833088989243</v>
      </c>
      <c r="AD470" s="13"/>
      <c r="AE470" s="10">
        <f>AA470/VLOOKUP(A470,[1]选股结果!$A$2:$AX$3002,35,FALSE)</f>
        <v>1.66593783420342</v>
      </c>
      <c r="AF470" s="9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P470/(1+0.13)+W470)</f>
        <v>-47557852.2763716</v>
      </c>
      <c r="AG470" s="9">
        <f t="shared" si="37"/>
        <v>139777278.826372</v>
      </c>
    </row>
    <row r="471" spans="1:33">
      <c r="A471" s="5" t="s">
        <v>971</v>
      </c>
      <c r="B471" s="5" t="s">
        <v>972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38547025.87</v>
      </c>
      <c r="O471" s="6">
        <v>13920178.14</v>
      </c>
      <c r="P471" s="6">
        <v>483874137.68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270047818.17</v>
      </c>
      <c r="X471" s="6">
        <v>37816822.87</v>
      </c>
      <c r="Y471" s="9">
        <f t="shared" si="34"/>
        <v>848243390.01</v>
      </c>
      <c r="Z471" s="9">
        <f t="shared" si="35"/>
        <v>791738778.72</v>
      </c>
      <c r="AA471" s="9">
        <f t="shared" si="36"/>
        <v>56504611.29</v>
      </c>
      <c r="AB471" s="10">
        <f>C471/(1+0.13)/VLOOKUP(A471,[1]选股结果!$A$2:$AX$3002,3,FALSE)</f>
        <v>0.921044197764731</v>
      </c>
      <c r="AC471" s="10">
        <f>(P471/(1+0.1)+W471)/(VLOOKUP(A471,[1]选股结果!$A$2:$AX$3002,7,FALSE)+VLOOKUP(A471,[1]选股结果!$A$2:$AX$3002,15,FALSE)+VLOOKUP(A471,[1]选股结果!$A$2:$AX$3002,16,FALSE)+VLOOKUP(A471,[1]选股结果!$A$2:$AX$3002,17,FALSE)+VLOOKUP(A471,[1]选股结果!$A$2:$AX$3002,18,FALSE))</f>
        <v>1.01150114624896</v>
      </c>
      <c r="AD471" s="13"/>
      <c r="AE471" s="10">
        <f>AA471/VLOOKUP(A471,[1]选股结果!$A$2:$AX$3002,35,FALSE)</f>
        <v>0.645944338494561</v>
      </c>
      <c r="AF471" s="9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P471/(1+0.13)+W471)</f>
        <v>3606170.03327441</v>
      </c>
      <c r="AG471" s="9">
        <f t="shared" si="37"/>
        <v>52898441.2567256</v>
      </c>
    </row>
    <row r="472" spans="1:33">
      <c r="A472" s="5" t="s">
        <v>973</v>
      </c>
      <c r="B472" s="5" t="s">
        <v>974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95060566.72</v>
      </c>
      <c r="O472" s="6">
        <v>10768118.24</v>
      </c>
      <c r="P472" s="6">
        <v>555740366.9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58739247.11</v>
      </c>
      <c r="X472" s="6">
        <v>69949181.1</v>
      </c>
      <c r="Y472" s="9">
        <f t="shared" si="34"/>
        <v>929677680.5</v>
      </c>
      <c r="Z472" s="9">
        <f t="shared" si="35"/>
        <v>684428795.11</v>
      </c>
      <c r="AA472" s="9">
        <f t="shared" si="36"/>
        <v>245248885.39</v>
      </c>
      <c r="AB472" s="10">
        <f>C472/(1+0.13)/VLOOKUP(A472,[1]选股结果!$A$2:$AX$3002,3,FALSE)</f>
        <v>0.608854357596548</v>
      </c>
      <c r="AC472" s="10">
        <f>(P472/(1+0.1)+W472)/(VLOOKUP(A472,[1]选股结果!$A$2:$AX$3002,7,FALSE)+VLOOKUP(A472,[1]选股结果!$A$2:$AX$3002,15,FALSE)+VLOOKUP(A472,[1]选股结果!$A$2:$AX$3002,16,FALSE)+VLOOKUP(A472,[1]选股结果!$A$2:$AX$3002,17,FALSE)+VLOOKUP(A472,[1]选股结果!$A$2:$AX$3002,18,FALSE))</f>
        <v>0.575283837901347</v>
      </c>
      <c r="AD472" s="13"/>
      <c r="AE472" s="10">
        <f>AA472/VLOOKUP(A472,[1]选股结果!$A$2:$AX$3002,35,FALSE)</f>
        <v>0.804549346296196</v>
      </c>
      <c r="AF472" s="9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P472/(1+0.13)+W472)</f>
        <v>429767314.495221</v>
      </c>
      <c r="AG472" s="9">
        <f t="shared" si="37"/>
        <v>-184518429.105221</v>
      </c>
    </row>
    <row r="473" spans="1:33">
      <c r="A473" s="5" t="s">
        <v>975</v>
      </c>
      <c r="B473" s="5" t="s">
        <v>976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58819932.2</v>
      </c>
      <c r="O473" s="6">
        <v>25875685.48</v>
      </c>
      <c r="P473" s="6">
        <v>1531396240.9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79046768.13</v>
      </c>
      <c r="X473" s="6">
        <v>119907215.45</v>
      </c>
      <c r="Y473" s="9">
        <f t="shared" si="34"/>
        <v>1864653211.65</v>
      </c>
      <c r="Z473" s="9">
        <f t="shared" si="35"/>
        <v>1730350224.48</v>
      </c>
      <c r="AA473" s="9">
        <f t="shared" si="36"/>
        <v>134302987.17</v>
      </c>
      <c r="AB473" s="10">
        <f>C473/(1+0.13)/VLOOKUP(A473,[1]选股结果!$A$2:$AX$3002,3,FALSE)</f>
        <v>0.82831474065885</v>
      </c>
      <c r="AC473" s="10">
        <f>(P473/(1+0.1)+W473)/(VLOOKUP(A473,[1]选股结果!$A$2:$AX$3002,7,FALSE)+VLOOKUP(A473,[1]选股结果!$A$2:$AX$3002,15,FALSE)+VLOOKUP(A473,[1]选股结果!$A$2:$AX$3002,16,FALSE)+VLOOKUP(A473,[1]选股结果!$A$2:$AX$3002,17,FALSE)+VLOOKUP(A473,[1]选股结果!$A$2:$AX$3002,18,FALSE))</f>
        <v>0.805248964590031</v>
      </c>
      <c r="AD473" s="13"/>
      <c r="AE473" s="10">
        <f>AA473/VLOOKUP(A473,[1]选股结果!$A$2:$AX$3002,35,FALSE)</f>
        <v>1.11758474743651</v>
      </c>
      <c r="AF473" s="9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P473/(1+0.13)+W473)</f>
        <v>392779170.159115</v>
      </c>
      <c r="AG473" s="9">
        <f t="shared" si="37"/>
        <v>-258476182.989115</v>
      </c>
    </row>
    <row r="474" spans="1:33">
      <c r="A474" s="5" t="s">
        <v>977</v>
      </c>
      <c r="B474" s="5" t="s">
        <v>978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38306835.29</v>
      </c>
      <c r="O474" s="6">
        <v>7504195.52</v>
      </c>
      <c r="P474" s="6">
        <v>202537262.99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47981178.34</v>
      </c>
      <c r="X474" s="6">
        <v>18180470.34</v>
      </c>
      <c r="Y474" s="9">
        <f t="shared" si="34"/>
        <v>344838082.83</v>
      </c>
      <c r="Z474" s="9">
        <f t="shared" si="35"/>
        <v>268698911.67</v>
      </c>
      <c r="AA474" s="9">
        <f t="shared" si="36"/>
        <v>76139171.16</v>
      </c>
      <c r="AB474" s="10">
        <f>C474/(1+0.13)/VLOOKUP(A474,[1]选股结果!$A$2:$AX$3002,3,FALSE)</f>
        <v>0.957336873487575</v>
      </c>
      <c r="AC474" s="10">
        <f>(P474/(1+0.1)+W474)/(VLOOKUP(A474,[1]选股结果!$A$2:$AX$3002,7,FALSE)+VLOOKUP(A474,[1]选股结果!$A$2:$AX$3002,15,FALSE)+VLOOKUP(A474,[1]选股结果!$A$2:$AX$3002,16,FALSE)+VLOOKUP(A474,[1]选股结果!$A$2:$AX$3002,17,FALSE)+VLOOKUP(A474,[1]选股结果!$A$2:$AX$3002,18,FALSE))</f>
        <v>0.92726884209757</v>
      </c>
      <c r="AD474" s="13"/>
      <c r="AE474" s="10">
        <f>AA474/VLOOKUP(A474,[1]选股结果!$A$2:$AX$3002,35,FALSE)</f>
        <v>1.45852550430966</v>
      </c>
      <c r="AF474" s="9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P474/(1+0.13)+W474)</f>
        <v>23093706.639646</v>
      </c>
      <c r="AG474" s="9">
        <f t="shared" si="37"/>
        <v>53045464.520354</v>
      </c>
    </row>
    <row r="475" spans="1:33">
      <c r="A475" s="5" t="s">
        <v>979</v>
      </c>
      <c r="B475" s="5" t="s">
        <v>980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31282195.96</v>
      </c>
      <c r="O475" s="6">
        <v>8986738.89</v>
      </c>
      <c r="P475" s="6">
        <v>404879750.49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168086674.19</v>
      </c>
      <c r="X475" s="6">
        <v>12056140.57</v>
      </c>
      <c r="Y475" s="9">
        <f t="shared" si="34"/>
        <v>672661808.85</v>
      </c>
      <c r="Z475" s="9">
        <f t="shared" si="35"/>
        <v>585022565.25</v>
      </c>
      <c r="AA475" s="9">
        <f t="shared" si="36"/>
        <v>87639243.5999999</v>
      </c>
      <c r="AB475" s="10">
        <f>C475/(1+0.13)/VLOOKUP(A475,[1]选股结果!$A$2:$AX$3002,3,FALSE)</f>
        <v>0.898196468032249</v>
      </c>
      <c r="AC475" s="10">
        <f>(P475/(1+0.1)+W475)/(VLOOKUP(A475,[1]选股结果!$A$2:$AX$3002,7,FALSE)+VLOOKUP(A475,[1]选股结果!$A$2:$AX$3002,15,FALSE)+VLOOKUP(A475,[1]选股结果!$A$2:$AX$3002,16,FALSE)+VLOOKUP(A475,[1]选股结果!$A$2:$AX$3002,17,FALSE)+VLOOKUP(A475,[1]选股结果!$A$2:$AX$3002,18,FALSE))</f>
        <v>0.94870678833035</v>
      </c>
      <c r="AD475" s="13"/>
      <c r="AE475" s="10">
        <f>AA475/VLOOKUP(A475,[1]选股结果!$A$2:$AX$3002,35,FALSE)</f>
        <v>1.17917538465155</v>
      </c>
      <c r="AF475" s="9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P475/(1+0.13)+W475)</f>
        <v>38760061.4995575</v>
      </c>
      <c r="AG475" s="9">
        <f t="shared" si="37"/>
        <v>48879182.1004424</v>
      </c>
    </row>
    <row r="476" spans="1:33">
      <c r="A476" s="5" t="s">
        <v>981</v>
      </c>
      <c r="B476" s="5" t="s">
        <v>982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27690546.52</v>
      </c>
      <c r="O476" s="6">
        <v>45613903.63</v>
      </c>
      <c r="P476" s="6">
        <v>493355419.08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37127289.87</v>
      </c>
      <c r="X476" s="6">
        <v>50552814.42</v>
      </c>
      <c r="Y476" s="9">
        <f t="shared" si="34"/>
        <v>388679384.83</v>
      </c>
      <c r="Z476" s="9">
        <f t="shared" si="35"/>
        <v>581035523.37</v>
      </c>
      <c r="AA476" s="9">
        <f t="shared" si="36"/>
        <v>-192356138.54</v>
      </c>
      <c r="AB476" s="10">
        <f>C476/(1+0.13)/VLOOKUP(A476,[1]选股结果!$A$2:$AX$3002,3,FALSE)</f>
        <v>0.63322141307781</v>
      </c>
      <c r="AC476" s="10">
        <f>(P476/(1+0.1)+W476)/(VLOOKUP(A476,[1]选股结果!$A$2:$AX$3002,7,FALSE)+VLOOKUP(A476,[1]选股结果!$A$2:$AX$3002,15,FALSE)+VLOOKUP(A476,[1]选股结果!$A$2:$AX$3002,16,FALSE)+VLOOKUP(A476,[1]选股结果!$A$2:$AX$3002,17,FALSE)+VLOOKUP(A476,[1]选股结果!$A$2:$AX$3002,18,FALSE))</f>
        <v>1.1962328758403</v>
      </c>
      <c r="AD476" s="13"/>
      <c r="AE476" s="10">
        <f>AA476/VLOOKUP(A476,[1]选股结果!$A$2:$AX$3002,35,FALSE)</f>
        <v>-3.13232543241907</v>
      </c>
      <c r="AF476" s="9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P476/(1+0.13)+W476)</f>
        <v>-67757049.2</v>
      </c>
      <c r="AG476" s="9">
        <f t="shared" si="37"/>
        <v>-124599089.34</v>
      </c>
    </row>
    <row r="477" spans="1:33">
      <c r="A477" s="5" t="s">
        <v>983</v>
      </c>
      <c r="B477" s="5" t="s">
        <v>984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30341627.78</v>
      </c>
      <c r="O477" s="6">
        <v>48050758.46</v>
      </c>
      <c r="P477" s="6">
        <v>353962469.44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38038291.58</v>
      </c>
      <c r="X477" s="6">
        <v>63832203.1</v>
      </c>
      <c r="Y477" s="9">
        <f t="shared" si="34"/>
        <v>533728157.12</v>
      </c>
      <c r="Z477" s="9">
        <f t="shared" si="35"/>
        <v>455832964.12</v>
      </c>
      <c r="AA477" s="9">
        <f t="shared" si="36"/>
        <v>77895193</v>
      </c>
      <c r="AB477" s="10">
        <f>C477/(1+0.13)/VLOOKUP(A477,[1]选股结果!$A$2:$AX$3002,3,FALSE)</f>
        <v>1.0455790152366</v>
      </c>
      <c r="AC477" s="10">
        <f>(P477/(1+0.1)+W477)/(VLOOKUP(A477,[1]选股结果!$A$2:$AX$3002,7,FALSE)+VLOOKUP(A477,[1]选股结果!$A$2:$AX$3002,15,FALSE)+VLOOKUP(A477,[1]选股结果!$A$2:$AX$3002,16,FALSE)+VLOOKUP(A477,[1]选股结果!$A$2:$AX$3002,17,FALSE)+VLOOKUP(A477,[1]选股结果!$A$2:$AX$3002,18,FALSE))</f>
        <v>0.971211846415071</v>
      </c>
      <c r="AD477" s="13"/>
      <c r="AE477" s="10">
        <f>AA477/VLOOKUP(A477,[1]选股结果!$A$2:$AX$3002,35,FALSE)</f>
        <v>1.67428302493445</v>
      </c>
      <c r="AF477" s="9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P477/(1+0.13)+W477)</f>
        <v>19208605.7717699</v>
      </c>
      <c r="AG477" s="9">
        <f t="shared" si="37"/>
        <v>58686587.2282301</v>
      </c>
    </row>
    <row r="478" spans="1:33">
      <c r="A478" s="5" t="s">
        <v>985</v>
      </c>
      <c r="B478" s="5" t="s">
        <v>986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3163920631.06</v>
      </c>
      <c r="O478" s="6">
        <v>10749923860.65</v>
      </c>
      <c r="P478" s="6">
        <v>10126939443.03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1584534163.31</v>
      </c>
      <c r="X478" s="6">
        <v>9517882542.81</v>
      </c>
      <c r="Y478" s="9">
        <f t="shared" si="34"/>
        <v>33180877597.31</v>
      </c>
      <c r="Z478" s="9">
        <f t="shared" si="35"/>
        <v>21229356149.15</v>
      </c>
      <c r="AA478" s="9">
        <f t="shared" si="36"/>
        <v>11951521448.16</v>
      </c>
      <c r="AB478" s="10">
        <f>C478/(1+0.13)/VLOOKUP(A478,[1]选股结果!$A$2:$AX$3002,3,FALSE)</f>
        <v>0.777519288656276</v>
      </c>
      <c r="AC478" s="10">
        <f>(P478/(1+0.1)+W478)/(VLOOKUP(A478,[1]选股结果!$A$2:$AX$3002,7,FALSE)+VLOOKUP(A478,[1]选股结果!$A$2:$AX$3002,15,FALSE)+VLOOKUP(A478,[1]选股结果!$A$2:$AX$3002,16,FALSE)+VLOOKUP(A478,[1]选股结果!$A$2:$AX$3002,17,FALSE)+VLOOKUP(A478,[1]选股结果!$A$2:$AX$3002,18,FALSE))</f>
        <v>0.648488002742555</v>
      </c>
      <c r="AD478" s="13"/>
      <c r="AE478" s="10">
        <f>AA478/VLOOKUP(A478,[1]选股结果!$A$2:$AX$3002,35,FALSE)</f>
        <v>2.35407330695148</v>
      </c>
      <c r="AF478" s="9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P478/(1+0.13)+W478)</f>
        <v>6093576197.81407</v>
      </c>
      <c r="AG478" s="9">
        <f t="shared" si="37"/>
        <v>5857945250.34593</v>
      </c>
    </row>
    <row r="479" spans="1:33">
      <c r="A479" s="5" t="s">
        <v>987</v>
      </c>
      <c r="B479" s="5" t="s">
        <v>988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61581372.49</v>
      </c>
      <c r="O479" s="6">
        <v>17356496.2</v>
      </c>
      <c r="P479" s="6">
        <v>280193544.17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82624534.87</v>
      </c>
      <c r="X479" s="6">
        <v>66478057.3</v>
      </c>
      <c r="Y479" s="9">
        <f t="shared" si="34"/>
        <v>522611526.55</v>
      </c>
      <c r="Z479" s="9">
        <f t="shared" si="35"/>
        <v>429296136.34</v>
      </c>
      <c r="AA479" s="9">
        <f t="shared" si="36"/>
        <v>93315390.21</v>
      </c>
      <c r="AB479" s="10">
        <f>C479/(1+0.13)/VLOOKUP(A479,[1]选股结果!$A$2:$AX$3002,3,FALSE)</f>
        <v>0.652434557494537</v>
      </c>
      <c r="AC479" s="10">
        <f>(P479/(1+0.1)+W479)/(VLOOKUP(A479,[1]选股结果!$A$2:$AX$3002,7,FALSE)+VLOOKUP(A479,[1]选股结果!$A$2:$AX$3002,15,FALSE)+VLOOKUP(A479,[1]选股结果!$A$2:$AX$3002,16,FALSE)+VLOOKUP(A479,[1]选股结果!$A$2:$AX$3002,17,FALSE)+VLOOKUP(A479,[1]选股结果!$A$2:$AX$3002,18,FALSE))</f>
        <v>0.561765646187213</v>
      </c>
      <c r="AD479" s="13"/>
      <c r="AE479" s="10">
        <f>AA479/VLOOKUP(A479,[1]选股结果!$A$2:$AX$3002,35,FALSE)</f>
        <v>1.27816134932276</v>
      </c>
      <c r="AF479" s="9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P479/(1+0.13)+W479)</f>
        <v>269926666.323982</v>
      </c>
      <c r="AG479" s="9">
        <f t="shared" si="37"/>
        <v>-176611276.113982</v>
      </c>
    </row>
    <row r="480" spans="1:33">
      <c r="A480" s="5" t="s">
        <v>989</v>
      </c>
      <c r="B480" s="5" t="s">
        <v>990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26135941.3</v>
      </c>
      <c r="O480" s="6">
        <v>10777112.6</v>
      </c>
      <c r="P480" s="6">
        <v>3666185855.67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304322829.57</v>
      </c>
      <c r="X480" s="6">
        <v>219600668.33</v>
      </c>
      <c r="Y480" s="9">
        <f t="shared" si="34"/>
        <v>4381092981.15</v>
      </c>
      <c r="Z480" s="9">
        <f t="shared" si="35"/>
        <v>4190109353.57</v>
      </c>
      <c r="AA480" s="9">
        <f t="shared" si="36"/>
        <v>190983627.58</v>
      </c>
      <c r="AB480" s="10">
        <f>C480/(1+0.13)/VLOOKUP(A480,[1]选股结果!$A$2:$AX$3002,3,FALSE)</f>
        <v>0.737123504199097</v>
      </c>
      <c r="AC480" s="10">
        <f>(P480/(1+0.1)+W480)/(VLOOKUP(A480,[1]选股结果!$A$2:$AX$3002,7,FALSE)+VLOOKUP(A480,[1]选股结果!$A$2:$AX$3002,15,FALSE)+VLOOKUP(A480,[1]选股结果!$A$2:$AX$3002,16,FALSE)+VLOOKUP(A480,[1]选股结果!$A$2:$AX$3002,17,FALSE)+VLOOKUP(A480,[1]选股结果!$A$2:$AX$3002,18,FALSE))</f>
        <v>0.725171673886832</v>
      </c>
      <c r="AD480" s="13"/>
      <c r="AE480" s="10">
        <f>AA480/VLOOKUP(A480,[1]选股结果!$A$2:$AX$3002,35,FALSE)</f>
        <v>1.27293761395607</v>
      </c>
      <c r="AF480" s="9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P480/(1+0.13)+W480)</f>
        <v>1466931119.92513</v>
      </c>
      <c r="AG480" s="9">
        <f t="shared" si="37"/>
        <v>-1275947492.34513</v>
      </c>
    </row>
    <row r="481" spans="1:33">
      <c r="A481" s="5" t="s">
        <v>991</v>
      </c>
      <c r="B481" s="5" t="s">
        <v>992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29599191.81</v>
      </c>
      <c r="O481" s="6">
        <v>28110351.24</v>
      </c>
      <c r="P481" s="6">
        <v>547353192.24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58999915.47</v>
      </c>
      <c r="X481" s="6">
        <v>55502869</v>
      </c>
      <c r="Y481" s="9">
        <f t="shared" si="34"/>
        <v>649261681.29</v>
      </c>
      <c r="Z481" s="9">
        <f t="shared" si="35"/>
        <v>661855976.71</v>
      </c>
      <c r="AA481" s="9">
        <f t="shared" si="36"/>
        <v>-12594295.4200001</v>
      </c>
      <c r="AB481" s="10">
        <f>C481/(1+0.13)/VLOOKUP(A481,[1]选股结果!$A$2:$AX$3002,3,FALSE)</f>
        <v>0.807887976103845</v>
      </c>
      <c r="AC481" s="10">
        <f>(P481/(1+0.1)+W481)/(VLOOKUP(A481,[1]选股结果!$A$2:$AX$3002,7,FALSE)+VLOOKUP(A481,[1]选股结果!$A$2:$AX$3002,15,FALSE)+VLOOKUP(A481,[1]选股结果!$A$2:$AX$3002,16,FALSE)+VLOOKUP(A481,[1]选股结果!$A$2:$AX$3002,17,FALSE)+VLOOKUP(A481,[1]选股结果!$A$2:$AX$3002,18,FALSE))</f>
        <v>0.887102479775989</v>
      </c>
      <c r="AD481" s="13"/>
      <c r="AE481" s="10">
        <f>AA481/VLOOKUP(A481,[1]选股结果!$A$2:$AX$3002,35,FALSE)</f>
        <v>-0.289243376005855</v>
      </c>
      <c r="AF481" s="9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P481/(1+0.13)+W481)</f>
        <v>84045621.265398</v>
      </c>
      <c r="AG481" s="9">
        <f t="shared" si="37"/>
        <v>-96639916.6853981</v>
      </c>
    </row>
    <row r="482" spans="1:33">
      <c r="A482" s="5" t="s">
        <v>993</v>
      </c>
      <c r="B482" s="5" t="s">
        <v>994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>
        <v>0</v>
      </c>
      <c r="L482" s="6">
        <v>0</v>
      </c>
      <c r="M482" s="6">
        <v>0</v>
      </c>
      <c r="N482" s="6">
        <v>81713154.23</v>
      </c>
      <c r="O482" s="6">
        <v>144104403.5</v>
      </c>
      <c r="P482" s="6">
        <v>5801890323.48</v>
      </c>
      <c r="Q482" s="6">
        <v>-280071928.69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591241748.83</v>
      </c>
      <c r="X482" s="6">
        <v>356933411.4</v>
      </c>
      <c r="Y482" s="9">
        <f t="shared" si="34"/>
        <v>6425691637.22</v>
      </c>
      <c r="Z482" s="9">
        <f t="shared" si="35"/>
        <v>6469993555.02</v>
      </c>
      <c r="AA482" s="9">
        <f t="shared" si="36"/>
        <v>-44301917.7999992</v>
      </c>
      <c r="AB482" s="10">
        <f>C482/(1+0.13)/VLOOKUP(A482,[1]选股结果!$A$2:$AX$3002,3,FALSE)</f>
        <v>0.786550886724479</v>
      </c>
      <c r="AC482" s="10">
        <f>(P482/(1+0.1)+W482)/(VLOOKUP(A482,[1]选股结果!$A$2:$AX$3002,7,FALSE)+VLOOKUP(A482,[1]选股结果!$A$2:$AX$3002,15,FALSE)+VLOOKUP(A482,[1]选股结果!$A$2:$AX$3002,16,FALSE)+VLOOKUP(A482,[1]选股结果!$A$2:$AX$3002,17,FALSE)+VLOOKUP(A482,[1]选股结果!$A$2:$AX$3002,18,FALSE))</f>
        <v>0.894849200085144</v>
      </c>
      <c r="AD482" s="13"/>
      <c r="AE482" s="10">
        <f>AA482/VLOOKUP(A482,[1]选股结果!$A$2:$AX$3002,35,FALSE)</f>
        <v>-0.196040367175161</v>
      </c>
      <c r="AF482" s="9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P482/(1+0.13)+W482)</f>
        <v>829287267.690973</v>
      </c>
      <c r="AG482" s="9">
        <f t="shared" si="37"/>
        <v>-873589185.490973</v>
      </c>
    </row>
    <row r="483" spans="1:33">
      <c r="A483" s="5" t="s">
        <v>995</v>
      </c>
      <c r="B483" s="5" t="s">
        <v>996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1019507748.75</v>
      </c>
      <c r="O483" s="6">
        <v>806276880.4</v>
      </c>
      <c r="P483" s="6">
        <v>3059419442.45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2364304903.63</v>
      </c>
      <c r="X483" s="6">
        <v>589346905.48</v>
      </c>
      <c r="Y483" s="9">
        <f t="shared" si="34"/>
        <v>11694410058.05</v>
      </c>
      <c r="Z483" s="9">
        <f t="shared" si="35"/>
        <v>6013071251.56</v>
      </c>
      <c r="AA483" s="9">
        <f t="shared" si="36"/>
        <v>5681338806.49</v>
      </c>
      <c r="AB483" s="10">
        <f>C483/(1+0.13)/VLOOKUP(A483,[1]选股结果!$A$2:$AX$3002,3,FALSE)</f>
        <v>0.846165119554021</v>
      </c>
      <c r="AC483" s="10">
        <f>(P483/(1+0.1)+W483)/(VLOOKUP(A483,[1]选股结果!$A$2:$AX$3002,7,FALSE)+VLOOKUP(A483,[1]选股结果!$A$2:$AX$3002,15,FALSE)+VLOOKUP(A483,[1]选股结果!$A$2:$AX$3002,16,FALSE)+VLOOKUP(A483,[1]选股结果!$A$2:$AX$3002,17,FALSE)+VLOOKUP(A483,[1]选股结果!$A$2:$AX$3002,18,FALSE))</f>
        <v>0.643269733850383</v>
      </c>
      <c r="AD483" s="13"/>
      <c r="AE483" s="10">
        <f>AA483/VLOOKUP(A483,[1]选股结果!$A$2:$AX$3002,35,FALSE)</f>
        <v>0.943490142216077</v>
      </c>
      <c r="AF483" s="9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P483/(1+0.13)+W483)</f>
        <v>2927369722.60345</v>
      </c>
      <c r="AG483" s="9">
        <f t="shared" si="37"/>
        <v>2753969083.88655</v>
      </c>
    </row>
    <row r="484" spans="1:33">
      <c r="A484" s="5" t="s">
        <v>997</v>
      </c>
      <c r="B484" s="5" t="s">
        <v>998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306834728.87</v>
      </c>
      <c r="O484" s="6">
        <v>227409219.25</v>
      </c>
      <c r="P484" s="6">
        <v>8003376530.54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518825957.18</v>
      </c>
      <c r="X484" s="6">
        <v>153310890.28</v>
      </c>
      <c r="Y484" s="9">
        <f t="shared" si="34"/>
        <v>9989314005.52</v>
      </c>
      <c r="Z484" s="9">
        <f t="shared" si="35"/>
        <v>8675513378</v>
      </c>
      <c r="AA484" s="9">
        <f t="shared" si="36"/>
        <v>1313800627.52</v>
      </c>
      <c r="AB484" s="10">
        <f>C484/(1+0.13)/VLOOKUP(A484,[1]选股结果!$A$2:$AX$3002,3,FALSE)</f>
        <v>1.02347912388613</v>
      </c>
      <c r="AC484" s="10">
        <f>(P484/(1+0.1)+W484)/(VLOOKUP(A484,[1]选股结果!$A$2:$AX$3002,7,FALSE)+VLOOKUP(A484,[1]选股结果!$A$2:$AX$3002,15,FALSE)+VLOOKUP(A484,[1]选股结果!$A$2:$AX$3002,16,FALSE)+VLOOKUP(A484,[1]选股结果!$A$2:$AX$3002,17,FALSE)+VLOOKUP(A484,[1]选股结果!$A$2:$AX$3002,18,FALSE))</f>
        <v>0.874613990035555</v>
      </c>
      <c r="AD484" s="13"/>
      <c r="AE484" s="10">
        <f>AA484/VLOOKUP(A484,[1]选股结果!$A$2:$AX$3002,35,FALSE)</f>
        <v>-1.35424261694186</v>
      </c>
      <c r="AF484" s="9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P484/(1+0.13)+W484)</f>
        <v>1310611889.79699</v>
      </c>
      <c r="AG484" s="9">
        <f t="shared" si="37"/>
        <v>3188737.72301054</v>
      </c>
    </row>
    <row r="485" spans="1:33">
      <c r="A485" s="5" t="s">
        <v>999</v>
      </c>
      <c r="B485" s="5" t="s">
        <v>1000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417781091.63</v>
      </c>
      <c r="O485" s="6">
        <v>1151365729.75</v>
      </c>
      <c r="P485" s="6">
        <v>3801337002.71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2870755797.87</v>
      </c>
      <c r="X485" s="6">
        <v>1837088343.54</v>
      </c>
      <c r="Y485" s="9">
        <f t="shared" si="34"/>
        <v>8639555244.55</v>
      </c>
      <c r="Z485" s="9">
        <f t="shared" si="35"/>
        <v>8509181144.12</v>
      </c>
      <c r="AA485" s="9">
        <f t="shared" si="36"/>
        <v>130374100.429999</v>
      </c>
      <c r="AB485" s="10">
        <f>C485/(1+0.13)/VLOOKUP(A485,[1]选股结果!$A$2:$AX$3002,3,FALSE)</f>
        <v>0.872978118741772</v>
      </c>
      <c r="AC485" s="10">
        <f>(P485/(1+0.1)+W485)/(VLOOKUP(A485,[1]选股结果!$A$2:$AX$3002,7,FALSE)+VLOOKUP(A485,[1]选股结果!$A$2:$AX$3002,15,FALSE)+VLOOKUP(A485,[1]选股结果!$A$2:$AX$3002,16,FALSE)+VLOOKUP(A485,[1]选股结果!$A$2:$AX$3002,17,FALSE)+VLOOKUP(A485,[1]选股结果!$A$2:$AX$3002,18,FALSE))</f>
        <v>0.90708248329903</v>
      </c>
      <c r="AD485" s="13"/>
      <c r="AE485" s="10">
        <f>AA485/VLOOKUP(A485,[1]选股结果!$A$2:$AX$3002,35,FALSE)</f>
        <v>0.439484267920669</v>
      </c>
      <c r="AF485" s="9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P485/(1+0.13)+W485)</f>
        <v>739806248.423983</v>
      </c>
      <c r="AG485" s="9">
        <f t="shared" si="37"/>
        <v>-609432147.993984</v>
      </c>
    </row>
    <row r="486" spans="1:33">
      <c r="A486" s="5" t="s">
        <v>1001</v>
      </c>
      <c r="B486" s="5" t="s">
        <v>1002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642528463.4</v>
      </c>
      <c r="O486" s="6">
        <v>2101685832.36</v>
      </c>
      <c r="P486" s="6">
        <v>1458645159.65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930316565.14</v>
      </c>
      <c r="X486" s="6">
        <v>1466328744.73</v>
      </c>
      <c r="Y486" s="9">
        <f t="shared" si="34"/>
        <v>7885206922.97</v>
      </c>
      <c r="Z486" s="9">
        <f t="shared" si="35"/>
        <v>3855290469.52</v>
      </c>
      <c r="AA486" s="9">
        <f t="shared" si="36"/>
        <v>4029916453.45</v>
      </c>
      <c r="AB486" s="10">
        <f>C486/(1+0.13)/VLOOKUP(A486,[1]选股结果!$A$2:$AX$3002,3,FALSE)</f>
        <v>0.853800664661399</v>
      </c>
      <c r="AC486" s="10">
        <f>(P486/(1+0.1)+W486)/(VLOOKUP(A486,[1]选股结果!$A$2:$AX$3002,7,FALSE)+VLOOKUP(A486,[1]选股结果!$A$2:$AX$3002,15,FALSE)+VLOOKUP(A486,[1]选股结果!$A$2:$AX$3002,16,FALSE)+VLOOKUP(A486,[1]选股结果!$A$2:$AX$3002,17,FALSE)+VLOOKUP(A486,[1]选股结果!$A$2:$AX$3002,18,FALSE))</f>
        <v>0.609795189999651</v>
      </c>
      <c r="AD486" s="13"/>
      <c r="AE486" s="10">
        <f>AA486/VLOOKUP(A486,[1]选股结果!$A$2:$AX$3002,35,FALSE)</f>
        <v>0.901789699187862</v>
      </c>
      <c r="AF486" s="9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P486/(1+0.13)+W486)</f>
        <v>1479036281.10097</v>
      </c>
      <c r="AG486" s="9">
        <f t="shared" si="37"/>
        <v>2550880172.34903</v>
      </c>
    </row>
    <row r="487" spans="1:33">
      <c r="A487" s="5" t="s">
        <v>1003</v>
      </c>
      <c r="B487" s="5" t="s">
        <v>1004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24188775098.14</v>
      </c>
      <c r="O487" s="6">
        <v>11515337536.55</v>
      </c>
      <c r="P487" s="6">
        <v>97798917624.89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5924981460.96</v>
      </c>
      <c r="X487" s="6">
        <v>12487268144.36</v>
      </c>
      <c r="Y487" s="9">
        <f t="shared" si="34"/>
        <v>146871235179.43</v>
      </c>
      <c r="Z487" s="9">
        <f t="shared" si="35"/>
        <v>116211167230.21</v>
      </c>
      <c r="AA487" s="9">
        <f t="shared" si="36"/>
        <v>30660067949.22</v>
      </c>
      <c r="AB487" s="10">
        <f>C487/(1+0.13)/VLOOKUP(A487,[1]选股结果!$A$2:$AX$3002,3,FALSE)</f>
        <v>1.46511170609501</v>
      </c>
      <c r="AC487" s="10">
        <f>(P487/(1+0.1)+W487)/(VLOOKUP(A487,[1]选股结果!$A$2:$AX$3002,7,FALSE)+VLOOKUP(A487,[1]选股结果!$A$2:$AX$3002,15,FALSE)+VLOOKUP(A487,[1]选股结果!$A$2:$AX$3002,16,FALSE)+VLOOKUP(A487,[1]选股结果!$A$2:$AX$3002,17,FALSE)+VLOOKUP(A487,[1]选股结果!$A$2:$AX$3002,18,FALSE))</f>
        <v>1.3352601890807</v>
      </c>
      <c r="AD487" s="13"/>
      <c r="AE487" s="10">
        <f>AA487/VLOOKUP(A487,[1]选股结果!$A$2:$AX$3002,35,FALSE)</f>
        <v>3.56653445916868</v>
      </c>
      <c r="AF487" s="9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P487/(1+0.13)+W487)</f>
        <v>-21450516999.3421</v>
      </c>
      <c r="AG487" s="9">
        <f t="shared" si="37"/>
        <v>52110584948.5621</v>
      </c>
    </row>
    <row r="488" spans="1:33">
      <c r="A488" s="5" t="s">
        <v>1005</v>
      </c>
      <c r="B488" s="5" t="s">
        <v>1006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683137156.56</v>
      </c>
      <c r="O488" s="6">
        <v>262072642.42</v>
      </c>
      <c r="P488" s="6">
        <v>5554579782.28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1119035556.9</v>
      </c>
      <c r="X488" s="6">
        <v>84977263.27</v>
      </c>
      <c r="Y488" s="9">
        <f t="shared" si="34"/>
        <v>10608836774.71</v>
      </c>
      <c r="Z488" s="9">
        <f t="shared" si="35"/>
        <v>6758592602.45</v>
      </c>
      <c r="AA488" s="9">
        <f t="shared" si="36"/>
        <v>3850244172.26</v>
      </c>
      <c r="AB488" s="10">
        <f>C488/(1+0.13)/VLOOKUP(A488,[1]选股结果!$A$2:$AX$3002,3,FALSE)</f>
        <v>0.87068944570365</v>
      </c>
      <c r="AC488" s="10">
        <f>(P488/(1+0.1)+W488)/(VLOOKUP(A488,[1]选股结果!$A$2:$AX$3002,7,FALSE)+VLOOKUP(A488,[1]选股结果!$A$2:$AX$3002,15,FALSE)+VLOOKUP(A488,[1]选股结果!$A$2:$AX$3002,16,FALSE)+VLOOKUP(A488,[1]选股结果!$A$2:$AX$3002,17,FALSE)+VLOOKUP(A488,[1]选股结果!$A$2:$AX$3002,18,FALSE))</f>
        <v>0.937167832660196</v>
      </c>
      <c r="AD488" s="13"/>
      <c r="AE488" s="10">
        <f>AA488/VLOOKUP(A488,[1]选股结果!$A$2:$AX$3002,35,FALSE)</f>
        <v>1.17386647215107</v>
      </c>
      <c r="AF488" s="9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P488/(1+0.13)+W488)</f>
        <v>547636385.518673</v>
      </c>
      <c r="AG488" s="9">
        <f t="shared" si="37"/>
        <v>3302607786.74133</v>
      </c>
    </row>
    <row r="489" spans="1:33">
      <c r="A489" s="5" t="s">
        <v>1007</v>
      </c>
      <c r="B489" s="5" t="s">
        <v>1008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354230742.87</v>
      </c>
      <c r="O489" s="6">
        <v>775589372.7</v>
      </c>
      <c r="P489" s="6">
        <v>3562096343.78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277318878.19</v>
      </c>
      <c r="X489" s="6">
        <v>456809779.78</v>
      </c>
      <c r="Y489" s="9">
        <f t="shared" si="34"/>
        <v>4702852597.95</v>
      </c>
      <c r="Z489" s="9">
        <f t="shared" si="35"/>
        <v>4296225001.75</v>
      </c>
      <c r="AA489" s="9">
        <f t="shared" si="36"/>
        <v>406627596.2</v>
      </c>
      <c r="AB489" s="10">
        <f>C489/(1+0.13)/VLOOKUP(A489,[1]选股结果!$A$2:$AX$3002,3,FALSE)</f>
        <v>0.613718722302664</v>
      </c>
      <c r="AC489" s="10">
        <f>(P489/(1+0.1)+W489)/(VLOOKUP(A489,[1]选股结果!$A$2:$AX$3002,7,FALSE)+VLOOKUP(A489,[1]选股结果!$A$2:$AX$3002,15,FALSE)+VLOOKUP(A489,[1]选股结果!$A$2:$AX$3002,16,FALSE)+VLOOKUP(A489,[1]选股结果!$A$2:$AX$3002,17,FALSE)+VLOOKUP(A489,[1]选股结果!$A$2:$AX$3002,18,FALSE))</f>
        <v>0.924672620854469</v>
      </c>
      <c r="AD489" s="13"/>
      <c r="AE489" s="10">
        <f>AA489/VLOOKUP(A489,[1]选股结果!$A$2:$AX$3002,35,FALSE)</f>
        <v>0.304307381094917</v>
      </c>
      <c r="AF489" s="9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P489/(1+0.13)+W489)</f>
        <v>372365062.837168</v>
      </c>
      <c r="AG489" s="9">
        <f t="shared" si="37"/>
        <v>34262533.3628322</v>
      </c>
    </row>
    <row r="490" spans="1:33">
      <c r="A490" s="5" t="s">
        <v>1009</v>
      </c>
      <c r="B490" s="5" t="s">
        <v>1010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240634344.4</v>
      </c>
      <c r="O490" s="6">
        <v>18287592.67</v>
      </c>
      <c r="P490" s="6">
        <v>1092541556.14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611354521.04</v>
      </c>
      <c r="X490" s="6">
        <v>111653793.36</v>
      </c>
      <c r="Y490" s="9">
        <f t="shared" si="34"/>
        <v>2328774915.43</v>
      </c>
      <c r="Z490" s="9">
        <f t="shared" si="35"/>
        <v>1815549870.54</v>
      </c>
      <c r="AA490" s="9">
        <f t="shared" si="36"/>
        <v>513225044.89</v>
      </c>
      <c r="AB490" s="10">
        <f>C490/(1+0.13)/VLOOKUP(A490,[1]选股结果!$A$2:$AX$3002,3,FALSE)</f>
        <v>0.862431292893607</v>
      </c>
      <c r="AC490" s="10">
        <f>(P490/(1+0.1)+W490)/(VLOOKUP(A490,[1]选股结果!$A$2:$AX$3002,7,FALSE)+VLOOKUP(A490,[1]选股结果!$A$2:$AX$3002,15,FALSE)+VLOOKUP(A490,[1]选股结果!$A$2:$AX$3002,16,FALSE)+VLOOKUP(A490,[1]选股结果!$A$2:$AX$3002,17,FALSE)+VLOOKUP(A490,[1]选股结果!$A$2:$AX$3002,18,FALSE))</f>
        <v>0.839693975231516</v>
      </c>
      <c r="AD490" s="13"/>
      <c r="AE490" s="10">
        <f>AA490/VLOOKUP(A490,[1]选股结果!$A$2:$AX$3002,35,FALSE)</f>
        <v>1.35121665207879</v>
      </c>
      <c r="AF490" s="9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P490/(1+0.13)+W490)</f>
        <v>332697998.272832</v>
      </c>
      <c r="AG490" s="9">
        <f t="shared" si="37"/>
        <v>180527046.617168</v>
      </c>
    </row>
    <row r="491" spans="1:33">
      <c r="A491" s="5" t="s">
        <v>1011</v>
      </c>
      <c r="B491" s="5" t="s">
        <v>1012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687491628.3</v>
      </c>
      <c r="O491" s="6">
        <v>201505437.41</v>
      </c>
      <c r="P491" s="6">
        <v>3715513855.82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1170119657.66</v>
      </c>
      <c r="X491" s="6">
        <v>1589990231.26</v>
      </c>
      <c r="Y491" s="9">
        <f t="shared" si="34"/>
        <v>7627784349.43</v>
      </c>
      <c r="Z491" s="9">
        <f t="shared" si="35"/>
        <v>6475623744.74</v>
      </c>
      <c r="AA491" s="9">
        <f t="shared" si="36"/>
        <v>1152160604.69</v>
      </c>
      <c r="AB491" s="10">
        <f>C491/(1+0.13)/VLOOKUP(A491,[1]选股结果!$A$2:$AX$3002,3,FALSE)</f>
        <v>0.761579004665596</v>
      </c>
      <c r="AC491" s="10">
        <f>(P491/(1+0.1)+W491)/(VLOOKUP(A491,[1]选股结果!$A$2:$AX$3002,7,FALSE)+VLOOKUP(A491,[1]选股结果!$A$2:$AX$3002,15,FALSE)+VLOOKUP(A491,[1]选股结果!$A$2:$AX$3002,16,FALSE)+VLOOKUP(A491,[1]选股结果!$A$2:$AX$3002,17,FALSE)+VLOOKUP(A491,[1]选股结果!$A$2:$AX$3002,18,FALSE))</f>
        <v>0.591556613639992</v>
      </c>
      <c r="AD491" s="13"/>
      <c r="AE491" s="10">
        <f>AA491/VLOOKUP(A491,[1]选股结果!$A$2:$AX$3002,35,FALSE)</f>
        <v>1.86568047644159</v>
      </c>
      <c r="AF491" s="9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P491/(1+0.13)+W491)</f>
        <v>3229768125.34726</v>
      </c>
      <c r="AG491" s="9">
        <f t="shared" si="37"/>
        <v>-2077607520.65726</v>
      </c>
    </row>
    <row r="492" spans="1:33">
      <c r="A492" s="5" t="s">
        <v>1013</v>
      </c>
      <c r="B492" s="5" t="s">
        <v>1014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95485893.03</v>
      </c>
      <c r="O492" s="6">
        <v>31495548.3</v>
      </c>
      <c r="P492" s="6">
        <v>375037181.2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146118049.37</v>
      </c>
      <c r="X492" s="6">
        <v>97623753</v>
      </c>
      <c r="Y492" s="9">
        <f t="shared" si="34"/>
        <v>794131637.14</v>
      </c>
      <c r="Z492" s="9">
        <f t="shared" si="35"/>
        <v>618778983.57</v>
      </c>
      <c r="AA492" s="9">
        <f t="shared" si="36"/>
        <v>175352653.57</v>
      </c>
      <c r="AB492" s="10">
        <f>C492/(1+0.13)/VLOOKUP(A492,[1]选股结果!$A$2:$AX$3002,3,FALSE)</f>
        <v>0.561184006715367</v>
      </c>
      <c r="AC492" s="10">
        <f>(P492/(1+0.1)+W492)/(VLOOKUP(A492,[1]选股结果!$A$2:$AX$3002,7,FALSE)+VLOOKUP(A492,[1]选股结果!$A$2:$AX$3002,15,FALSE)+VLOOKUP(A492,[1]选股结果!$A$2:$AX$3002,16,FALSE)+VLOOKUP(A492,[1]选股结果!$A$2:$AX$3002,17,FALSE)+VLOOKUP(A492,[1]选股结果!$A$2:$AX$3002,18,FALSE))</f>
        <v>0.432098625743167</v>
      </c>
      <c r="AD492" s="13"/>
      <c r="AE492" s="10">
        <f>AA492/VLOOKUP(A492,[1]选股结果!$A$2:$AX$3002,35,FALSE)</f>
        <v>2.64193531890445</v>
      </c>
      <c r="AF492" s="9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P492/(1+0.13)+W492)</f>
        <v>649189182.83354</v>
      </c>
      <c r="AG492" s="9">
        <f t="shared" si="37"/>
        <v>-473836529.26354</v>
      </c>
    </row>
    <row r="493" spans="1:33">
      <c r="A493" s="5" t="s">
        <v>1015</v>
      </c>
      <c r="B493" s="5" t="s">
        <v>1016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403241952.78</v>
      </c>
      <c r="O493" s="6">
        <v>70772769.95</v>
      </c>
      <c r="P493" s="6">
        <v>909112794.76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322818145.33</v>
      </c>
      <c r="X493" s="6">
        <v>812829843.25</v>
      </c>
      <c r="Y493" s="9">
        <f t="shared" si="34"/>
        <v>3322924936.66</v>
      </c>
      <c r="Z493" s="9">
        <f t="shared" si="35"/>
        <v>2044760783.34</v>
      </c>
      <c r="AA493" s="9">
        <f t="shared" si="36"/>
        <v>1278164153.32</v>
      </c>
      <c r="AB493" s="10">
        <f>C493/(1+0.13)/VLOOKUP(A493,[1]选股结果!$A$2:$AX$3002,3,FALSE)</f>
        <v>0.856276967271645</v>
      </c>
      <c r="AC493" s="10">
        <f>(P493/(1+0.1)+W493)/(VLOOKUP(A493,[1]选股结果!$A$2:$AX$3002,7,FALSE)+VLOOKUP(A493,[1]选股结果!$A$2:$AX$3002,15,FALSE)+VLOOKUP(A493,[1]选股结果!$A$2:$AX$3002,16,FALSE)+VLOOKUP(A493,[1]选股结果!$A$2:$AX$3002,17,FALSE)+VLOOKUP(A493,[1]选股结果!$A$2:$AX$3002,18,FALSE))</f>
        <v>0.555397161150476</v>
      </c>
      <c r="AD493" s="13"/>
      <c r="AE493" s="10">
        <f>AA493/VLOOKUP(A493,[1]选股结果!$A$2:$AX$3002,35,FALSE)</f>
        <v>1.09151033124903</v>
      </c>
      <c r="AF493" s="9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P493/(1+0.13)+W493)</f>
        <v>941959016.307256</v>
      </c>
      <c r="AG493" s="9">
        <f t="shared" si="37"/>
        <v>336205137.012744</v>
      </c>
    </row>
    <row r="494" spans="1:33">
      <c r="A494" s="5" t="s">
        <v>1017</v>
      </c>
      <c r="B494" s="5" t="s">
        <v>1018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532601704.71</v>
      </c>
      <c r="O494" s="6">
        <v>492454462.63</v>
      </c>
      <c r="P494" s="6">
        <v>6038771361.84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2243209116.82</v>
      </c>
      <c r="X494" s="6">
        <v>1241381242.75</v>
      </c>
      <c r="Y494" s="9">
        <f t="shared" si="34"/>
        <v>10143477449.08</v>
      </c>
      <c r="Z494" s="9">
        <f t="shared" si="35"/>
        <v>9523361721.41</v>
      </c>
      <c r="AA494" s="9">
        <f t="shared" si="36"/>
        <v>620115727.67</v>
      </c>
      <c r="AB494" s="10">
        <f>C494/(1+0.13)/VLOOKUP(A494,[1]选股结果!$A$2:$AX$3002,3,FALSE)</f>
        <v>0.715900913374176</v>
      </c>
      <c r="AC494" s="10">
        <f>(P494/(1+0.1)+W494)/(VLOOKUP(A494,[1]选股结果!$A$2:$AX$3002,7,FALSE)+VLOOKUP(A494,[1]选股结果!$A$2:$AX$3002,15,FALSE)+VLOOKUP(A494,[1]选股结果!$A$2:$AX$3002,16,FALSE)+VLOOKUP(A494,[1]选股结果!$A$2:$AX$3002,17,FALSE)+VLOOKUP(A494,[1]选股结果!$A$2:$AX$3002,18,FALSE))</f>
        <v>0.743073098846976</v>
      </c>
      <c r="AD494" s="13"/>
      <c r="AE494" s="10">
        <f>AA494/VLOOKUP(A494,[1]选股结果!$A$2:$AX$3002,35,FALSE)</f>
        <v>0.480640373987386</v>
      </c>
      <c r="AF494" s="9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P494/(1+0.13)+W494)</f>
        <v>2819529467.95425</v>
      </c>
      <c r="AG494" s="9">
        <f t="shared" si="37"/>
        <v>-2199413740.28425</v>
      </c>
    </row>
    <row r="495" spans="1:33">
      <c r="A495" s="5" t="s">
        <v>1019</v>
      </c>
      <c r="B495" s="5" t="s">
        <v>1020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144705982.23</v>
      </c>
      <c r="O495" s="6">
        <v>172741937.53</v>
      </c>
      <c r="P495" s="6">
        <v>2221092132.49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264844823.26</v>
      </c>
      <c r="X495" s="6">
        <v>202900289.41</v>
      </c>
      <c r="Y495" s="9">
        <f t="shared" si="34"/>
        <v>2819370779.73</v>
      </c>
      <c r="Z495" s="9">
        <f t="shared" si="35"/>
        <v>2688837245.16</v>
      </c>
      <c r="AA495" s="9">
        <f t="shared" si="36"/>
        <v>130533534.57</v>
      </c>
      <c r="AB495" s="10">
        <f>C495/(1+0.13)/VLOOKUP(A495,[1]选股结果!$A$2:$AX$3002,3,FALSE)</f>
        <v>0.786249944230973</v>
      </c>
      <c r="AC495" s="10">
        <f>(P495/(1+0.1)+W495)/(VLOOKUP(A495,[1]选股结果!$A$2:$AX$3002,7,FALSE)+VLOOKUP(A495,[1]选股结果!$A$2:$AX$3002,15,FALSE)+VLOOKUP(A495,[1]选股结果!$A$2:$AX$3002,16,FALSE)+VLOOKUP(A495,[1]选股结果!$A$2:$AX$3002,17,FALSE)+VLOOKUP(A495,[1]选股结果!$A$2:$AX$3002,18,FALSE))</f>
        <v>0.828459388933081</v>
      </c>
      <c r="AD495" s="13"/>
      <c r="AE495" s="10">
        <f>AA495/VLOOKUP(A495,[1]选股结果!$A$2:$AX$3002,35,FALSE)</f>
        <v>1.13887800160812</v>
      </c>
      <c r="AF495" s="9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P495/(1+0.13)+W495)</f>
        <v>526534958.649292</v>
      </c>
      <c r="AG495" s="9">
        <f t="shared" si="37"/>
        <v>-396001424.079292</v>
      </c>
    </row>
    <row r="496" spans="1:33">
      <c r="A496" s="5" t="s">
        <v>1021</v>
      </c>
      <c r="B496" s="5" t="s">
        <v>1022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>
        <v>0</v>
      </c>
      <c r="L496" s="6">
        <v>0</v>
      </c>
      <c r="M496" s="6">
        <v>0</v>
      </c>
      <c r="N496" s="6">
        <v>1775147875.07</v>
      </c>
      <c r="O496" s="6">
        <v>2411637787.97</v>
      </c>
      <c r="P496" s="6">
        <v>24503682810.13</v>
      </c>
      <c r="Q496" s="6">
        <v>201476762.47</v>
      </c>
      <c r="R496" s="6">
        <v>0</v>
      </c>
      <c r="S496" s="6">
        <v>0</v>
      </c>
      <c r="T496" s="6">
        <v>0</v>
      </c>
      <c r="U496" s="6">
        <v>68322350.18</v>
      </c>
      <c r="V496" s="6">
        <v>0</v>
      </c>
      <c r="W496" s="6">
        <v>1135333993.15</v>
      </c>
      <c r="X496" s="6">
        <v>1481521979.92</v>
      </c>
      <c r="Y496" s="9">
        <f t="shared" si="34"/>
        <v>29530676189.58</v>
      </c>
      <c r="Z496" s="9">
        <f t="shared" si="35"/>
        <v>27390337895.85</v>
      </c>
      <c r="AA496" s="9">
        <f t="shared" si="36"/>
        <v>2140338293.73</v>
      </c>
      <c r="AB496" s="10">
        <f>C496/(1+0.13)/VLOOKUP(A496,[1]选股结果!$A$2:$AX$3002,3,FALSE)</f>
        <v>0.940086784030129</v>
      </c>
      <c r="AC496" s="10">
        <f>(P496/(1+0.1)+W496)/(VLOOKUP(A496,[1]选股结果!$A$2:$AX$3002,7,FALSE)+VLOOKUP(A496,[1]选股结果!$A$2:$AX$3002,15,FALSE)+VLOOKUP(A496,[1]选股结果!$A$2:$AX$3002,16,FALSE)+VLOOKUP(A496,[1]选股结果!$A$2:$AX$3002,17,FALSE)+VLOOKUP(A496,[1]选股结果!$A$2:$AX$3002,18,FALSE))</f>
        <v>0.953394197638968</v>
      </c>
      <c r="AD496" s="13"/>
      <c r="AE496" s="10">
        <f>AA496/VLOOKUP(A496,[1]选股结果!$A$2:$AX$3002,35,FALSE)</f>
        <v>15.6882463144764</v>
      </c>
      <c r="AF496" s="9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P496/(1+0.13)+W496)</f>
        <v>1735845534.1076</v>
      </c>
      <c r="AG496" s="9">
        <f t="shared" si="37"/>
        <v>404492759.622395</v>
      </c>
    </row>
    <row r="497" spans="1:33">
      <c r="A497" s="5" t="s">
        <v>1023</v>
      </c>
      <c r="B497" s="5" t="s">
        <v>1024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263383857.72</v>
      </c>
      <c r="O497" s="6">
        <v>96067185.03</v>
      </c>
      <c r="P497" s="6">
        <v>2835580055.84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887726883.27</v>
      </c>
      <c r="X497" s="6">
        <v>302785907.55</v>
      </c>
      <c r="Y497" s="9">
        <f t="shared" si="34"/>
        <v>4509202112.19</v>
      </c>
      <c r="Z497" s="9">
        <f t="shared" si="35"/>
        <v>4026092846.66</v>
      </c>
      <c r="AA497" s="9">
        <f t="shared" si="36"/>
        <v>483109265.529999</v>
      </c>
      <c r="AB497" s="10">
        <f>C497/(1+0.13)/VLOOKUP(A497,[1]选股结果!$A$2:$AX$3002,3,FALSE)</f>
        <v>0.529592242237975</v>
      </c>
      <c r="AC497" s="10">
        <f>(P497/(1+0.1)+W497)/(VLOOKUP(A497,[1]选股结果!$A$2:$AX$3002,7,FALSE)+VLOOKUP(A497,[1]选股结果!$A$2:$AX$3002,15,FALSE)+VLOOKUP(A497,[1]选股结果!$A$2:$AX$3002,16,FALSE)+VLOOKUP(A497,[1]选股结果!$A$2:$AX$3002,17,FALSE)+VLOOKUP(A497,[1]选股结果!$A$2:$AX$3002,18,FALSE))</f>
        <v>0.503267551222383</v>
      </c>
      <c r="AD497" s="13"/>
      <c r="AE497" s="10">
        <f>AA497/VLOOKUP(A497,[1]选股结果!$A$2:$AX$3002,35,FALSE)</f>
        <v>1.60887395163473</v>
      </c>
      <c r="AF497" s="9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P497/(1+0.13)+W497)</f>
        <v>3488963042.98566</v>
      </c>
      <c r="AG497" s="9">
        <f t="shared" si="37"/>
        <v>-3005853777.45566</v>
      </c>
    </row>
    <row r="498" spans="1:33">
      <c r="A498" s="5" t="s">
        <v>1025</v>
      </c>
      <c r="B498" s="5" t="s">
        <v>1026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86023460.08</v>
      </c>
      <c r="O498" s="6">
        <v>127828988.77</v>
      </c>
      <c r="P498" s="6">
        <v>1010738445.44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139818168.15</v>
      </c>
      <c r="X498" s="6">
        <v>122980656.89</v>
      </c>
      <c r="Y498" s="9">
        <f t="shared" si="34"/>
        <v>1454947468.22</v>
      </c>
      <c r="Z498" s="9">
        <f t="shared" si="35"/>
        <v>1273537270.48</v>
      </c>
      <c r="AA498" s="9">
        <f t="shared" si="36"/>
        <v>181410197.74</v>
      </c>
      <c r="AB498" s="10">
        <f>C498/(1+0.13)/VLOOKUP(A498,[1]选股结果!$A$2:$AX$3002,3,FALSE)</f>
        <v>0.822565297329099</v>
      </c>
      <c r="AC498" s="10">
        <f>(P498/(1+0.1)+W498)/(VLOOKUP(A498,[1]选股结果!$A$2:$AX$3002,7,FALSE)+VLOOKUP(A498,[1]选股结果!$A$2:$AX$3002,15,FALSE)+VLOOKUP(A498,[1]选股结果!$A$2:$AX$3002,16,FALSE)+VLOOKUP(A498,[1]选股结果!$A$2:$AX$3002,17,FALSE)+VLOOKUP(A498,[1]选股结果!$A$2:$AX$3002,18,FALSE))</f>
        <v>0.81676175357682</v>
      </c>
      <c r="AD498" s="13"/>
      <c r="AE498" s="10">
        <f>AA498/VLOOKUP(A498,[1]选股结果!$A$2:$AX$3002,35,FALSE)</f>
        <v>1.90574002006248</v>
      </c>
      <c r="AF498" s="9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P498/(1+0.13)+W498)</f>
        <v>261904316.895664</v>
      </c>
      <c r="AG498" s="9">
        <f t="shared" si="37"/>
        <v>-80494119.1556637</v>
      </c>
    </row>
    <row r="499" spans="1:33">
      <c r="A499" s="5" t="s">
        <v>1027</v>
      </c>
      <c r="B499" s="5" t="s">
        <v>1028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322693899.9</v>
      </c>
      <c r="O499" s="6">
        <v>596496643.73</v>
      </c>
      <c r="P499" s="6">
        <v>6011752425.7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2591753564.95</v>
      </c>
      <c r="X499" s="6">
        <v>962096840.96</v>
      </c>
      <c r="Y499" s="9">
        <f t="shared" si="34"/>
        <v>14690845312.28</v>
      </c>
      <c r="Z499" s="9">
        <f t="shared" si="35"/>
        <v>9565602831.61</v>
      </c>
      <c r="AA499" s="9">
        <f t="shared" si="36"/>
        <v>5125242480.67</v>
      </c>
      <c r="AB499" s="10">
        <f>C499/(1+0.13)/VLOOKUP(A499,[1]选股结果!$A$2:$AX$3002,3,FALSE)</f>
        <v>1.07919642598929</v>
      </c>
      <c r="AC499" s="10">
        <f>(P499/(1+0.1)+W499)/(VLOOKUP(A499,[1]选股结果!$A$2:$AX$3002,7,FALSE)+VLOOKUP(A499,[1]选股结果!$A$2:$AX$3002,15,FALSE)+VLOOKUP(A499,[1]选股结果!$A$2:$AX$3002,16,FALSE)+VLOOKUP(A499,[1]选股结果!$A$2:$AX$3002,17,FALSE)+VLOOKUP(A499,[1]选股结果!$A$2:$AX$3002,18,FALSE))</f>
        <v>0.764742731738861</v>
      </c>
      <c r="AD499" s="13"/>
      <c r="AE499" s="10">
        <f>AA499/VLOOKUP(A499,[1]选股结果!$A$2:$AX$3002,35,FALSE)</f>
        <v>6.11656793112595</v>
      </c>
      <c r="AF499" s="9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P499/(1+0.13)+W499)</f>
        <v>2623658610.06</v>
      </c>
      <c r="AG499" s="9">
        <f t="shared" si="37"/>
        <v>2501583870.61</v>
      </c>
    </row>
    <row r="500" spans="1:33">
      <c r="A500" s="5" t="s">
        <v>1029</v>
      </c>
      <c r="B500" s="5" t="s">
        <v>1030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115907200.52</v>
      </c>
      <c r="O500" s="6">
        <v>20259937.9</v>
      </c>
      <c r="P500" s="6">
        <v>1439320014.34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228619023.01</v>
      </c>
      <c r="X500" s="6">
        <v>41200009.69</v>
      </c>
      <c r="Y500" s="9">
        <f t="shared" si="34"/>
        <v>1959827168.61</v>
      </c>
      <c r="Z500" s="9">
        <f t="shared" si="35"/>
        <v>1709139047.04</v>
      </c>
      <c r="AA500" s="9">
        <f t="shared" si="36"/>
        <v>250688121.57</v>
      </c>
      <c r="AB500" s="10">
        <f>C500/(1+0.13)/VLOOKUP(A500,[1]选股结果!$A$2:$AX$3002,3,FALSE)</f>
        <v>0.804138562333374</v>
      </c>
      <c r="AC500" s="10">
        <f>(P500/(1+0.1)+W500)/(VLOOKUP(A500,[1]选股结果!$A$2:$AX$3002,7,FALSE)+VLOOKUP(A500,[1]选股结果!$A$2:$AX$3002,15,FALSE)+VLOOKUP(A500,[1]选股结果!$A$2:$AX$3002,16,FALSE)+VLOOKUP(A500,[1]选股结果!$A$2:$AX$3002,17,FALSE)+VLOOKUP(A500,[1]选股结果!$A$2:$AX$3002,18,FALSE))</f>
        <v>0.809485012952822</v>
      </c>
      <c r="AD500" s="13"/>
      <c r="AE500" s="10">
        <f>AA500/VLOOKUP(A500,[1]选股结果!$A$2:$AX$3002,35,FALSE)</f>
        <v>1.22910683468491</v>
      </c>
      <c r="AF500" s="9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P500/(1+0.13)+W500)</f>
        <v>396497867.325398</v>
      </c>
      <c r="AG500" s="9">
        <f t="shared" si="37"/>
        <v>-145809745.755398</v>
      </c>
    </row>
    <row r="501" spans="1:33">
      <c r="A501" s="5" t="s">
        <v>1031</v>
      </c>
      <c r="B501" s="5" t="s">
        <v>1032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625559158.58</v>
      </c>
      <c r="O501" s="6">
        <v>279284862.8</v>
      </c>
      <c r="P501" s="6">
        <v>6044631520.35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553472311.72</v>
      </c>
      <c r="X501" s="6">
        <v>331868829.13</v>
      </c>
      <c r="Y501" s="9">
        <f t="shared" si="34"/>
        <v>8971755386.14</v>
      </c>
      <c r="Z501" s="9">
        <f t="shared" si="35"/>
        <v>6929972661.2</v>
      </c>
      <c r="AA501" s="9">
        <f t="shared" si="36"/>
        <v>2041782724.94</v>
      </c>
      <c r="AB501" s="10">
        <f>C501/(1+0.13)/VLOOKUP(A501,[1]选股结果!$A$2:$AX$3002,3,FALSE)</f>
        <v>0.900624247647338</v>
      </c>
      <c r="AC501" s="10">
        <f>(P501/(1+0.1)+W501)/(VLOOKUP(A501,[1]选股结果!$A$2:$AX$3002,7,FALSE)+VLOOKUP(A501,[1]选股结果!$A$2:$AX$3002,15,FALSE)+VLOOKUP(A501,[1]选股结果!$A$2:$AX$3002,16,FALSE)+VLOOKUP(A501,[1]选股结果!$A$2:$AX$3002,17,FALSE)+VLOOKUP(A501,[1]选股结果!$A$2:$AX$3002,18,FALSE))</f>
        <v>0.858357366524384</v>
      </c>
      <c r="AD501" s="13"/>
      <c r="AE501" s="10">
        <f>AA501/VLOOKUP(A501,[1]选股结果!$A$2:$AX$3002,35,FALSE)</f>
        <v>2.13057550307663</v>
      </c>
      <c r="AF501" s="9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P501/(1+0.13)+W501)</f>
        <v>1144002103.87195</v>
      </c>
      <c r="AG501" s="9">
        <f t="shared" si="37"/>
        <v>897780621.068055</v>
      </c>
    </row>
    <row r="502" spans="1:33">
      <c r="A502" s="5" t="s">
        <v>1033</v>
      </c>
      <c r="B502" s="5" t="s">
        <v>1034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671074207.87</v>
      </c>
      <c r="O502" s="6">
        <v>29395718.01</v>
      </c>
      <c r="P502" s="6">
        <v>504654430.26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83337558.93</v>
      </c>
      <c r="X502" s="6">
        <v>117778103.29</v>
      </c>
      <c r="Y502" s="9">
        <f t="shared" si="34"/>
        <v>1181285310.51</v>
      </c>
      <c r="Z502" s="9">
        <f t="shared" si="35"/>
        <v>705770092.48</v>
      </c>
      <c r="AA502" s="9">
        <f t="shared" si="36"/>
        <v>475515218.03</v>
      </c>
      <c r="AB502" s="10">
        <f>C502/(1+0.13)/VLOOKUP(A502,[1]选股结果!$A$2:$AX$3002,3,FALSE)</f>
        <v>0.898984582708434</v>
      </c>
      <c r="AC502" s="10">
        <f>(P502/(1+0.1)+W502)/(VLOOKUP(A502,[1]选股结果!$A$2:$AX$3002,7,FALSE)+VLOOKUP(A502,[1]选股结果!$A$2:$AX$3002,15,FALSE)+VLOOKUP(A502,[1]选股结果!$A$2:$AX$3002,16,FALSE)+VLOOKUP(A502,[1]选股结果!$A$2:$AX$3002,17,FALSE)+VLOOKUP(A502,[1]选股结果!$A$2:$AX$3002,18,FALSE))</f>
        <v>0.761571770865625</v>
      </c>
      <c r="AD502" s="13"/>
      <c r="AE502" s="10">
        <f>AA502/VLOOKUP(A502,[1]选股结果!$A$2:$AX$3002,35,FALSE)</f>
        <v>1.24181878291559</v>
      </c>
      <c r="AF502" s="9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P502/(1+0.13)+W502)</f>
        <v>181901745.391947</v>
      </c>
      <c r="AG502" s="9">
        <f t="shared" si="37"/>
        <v>293613472.638053</v>
      </c>
    </row>
    <row r="503" spans="1:33">
      <c r="A503" s="5" t="s">
        <v>1035</v>
      </c>
      <c r="B503" s="5" t="s">
        <v>1036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34820313.76</v>
      </c>
      <c r="O503" s="6">
        <v>62841012.96</v>
      </c>
      <c r="P503" s="6">
        <v>416325374.56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143235074.96</v>
      </c>
      <c r="X503" s="6">
        <v>147926925.44</v>
      </c>
      <c r="Y503" s="9">
        <f t="shared" si="34"/>
        <v>874977221.08</v>
      </c>
      <c r="Z503" s="9">
        <f t="shared" si="35"/>
        <v>707487374.96</v>
      </c>
      <c r="AA503" s="9">
        <f t="shared" si="36"/>
        <v>167489846.12</v>
      </c>
      <c r="AB503" s="10">
        <f>C503/(1+0.13)/VLOOKUP(A503,[1]选股结果!$A$2:$AX$3002,3,FALSE)</f>
        <v>0.968364519697398</v>
      </c>
      <c r="AC503" s="10">
        <f>(P503/(1+0.1)+W503)/(VLOOKUP(A503,[1]选股结果!$A$2:$AX$3002,7,FALSE)+VLOOKUP(A503,[1]选股结果!$A$2:$AX$3002,15,FALSE)+VLOOKUP(A503,[1]选股结果!$A$2:$AX$3002,16,FALSE)+VLOOKUP(A503,[1]选股结果!$A$2:$AX$3002,17,FALSE)+VLOOKUP(A503,[1]选股结果!$A$2:$AX$3002,18,FALSE))</f>
        <v>0.734211103205554</v>
      </c>
      <c r="AD503" s="13"/>
      <c r="AE503" s="10">
        <f>AA503/VLOOKUP(A503,[1]选股结果!$A$2:$AX$3002,35,FALSE)</f>
        <v>6.16211680277264</v>
      </c>
      <c r="AF503" s="9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P503/(1+0.13)+W503)</f>
        <v>198911252.91115</v>
      </c>
      <c r="AG503" s="9">
        <f t="shared" si="37"/>
        <v>-31421406.7911503</v>
      </c>
    </row>
    <row r="504" spans="1:33">
      <c r="A504" s="5" t="s">
        <v>1037</v>
      </c>
      <c r="B504" s="5" t="s">
        <v>1038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185071074.76</v>
      </c>
      <c r="O504" s="6">
        <v>100888627.12</v>
      </c>
      <c r="P504" s="6">
        <v>1931156196.38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371146551.3</v>
      </c>
      <c r="X504" s="6">
        <v>765479832.34</v>
      </c>
      <c r="Y504" s="9">
        <f t="shared" si="34"/>
        <v>3527796437.71</v>
      </c>
      <c r="Z504" s="9">
        <f t="shared" si="35"/>
        <v>3067782580.02</v>
      </c>
      <c r="AA504" s="9">
        <f t="shared" si="36"/>
        <v>460013857.69</v>
      </c>
      <c r="AB504" s="10">
        <f>C504/(1+0.13)/VLOOKUP(A504,[1]选股结果!$A$2:$AX$3002,3,FALSE)</f>
        <v>0.892609880122655</v>
      </c>
      <c r="AC504" s="10">
        <f>(P504/(1+0.1)+W504)/(VLOOKUP(A504,[1]选股结果!$A$2:$AX$3002,7,FALSE)+VLOOKUP(A504,[1]选股结果!$A$2:$AX$3002,15,FALSE)+VLOOKUP(A504,[1]选股结果!$A$2:$AX$3002,16,FALSE)+VLOOKUP(A504,[1]选股结果!$A$2:$AX$3002,17,FALSE)+VLOOKUP(A504,[1]选股结果!$A$2:$AX$3002,18,FALSE))</f>
        <v>0.689250018483508</v>
      </c>
      <c r="AD504" s="13"/>
      <c r="AE504" s="10">
        <f>AA504/VLOOKUP(A504,[1]选股结果!$A$2:$AX$3002,35,FALSE)</f>
        <v>2.20977547573306</v>
      </c>
      <c r="AF504" s="9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P504/(1+0.13)+W504)</f>
        <v>1005455851.35292</v>
      </c>
      <c r="AG504" s="9">
        <f t="shared" si="37"/>
        <v>-545441993.66292</v>
      </c>
    </row>
    <row r="505" spans="1:33">
      <c r="A505" s="5" t="s">
        <v>1039</v>
      </c>
      <c r="B505" s="5" t="s">
        <v>1040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263584405.42</v>
      </c>
      <c r="O505" s="6">
        <v>97864780.12</v>
      </c>
      <c r="P505" s="6">
        <v>893763986.86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374047711.18</v>
      </c>
      <c r="X505" s="6">
        <v>794658372.68</v>
      </c>
      <c r="Y505" s="9">
        <f t="shared" si="34"/>
        <v>2429119836.59</v>
      </c>
      <c r="Z505" s="9">
        <f t="shared" si="35"/>
        <v>2062470070.72</v>
      </c>
      <c r="AA505" s="9">
        <f t="shared" si="36"/>
        <v>366649765.87</v>
      </c>
      <c r="AB505" s="10">
        <f>C505/(1+0.13)/VLOOKUP(A505,[1]选股结果!$A$2:$AX$3002,3,FALSE)</f>
        <v>0.8358661347879</v>
      </c>
      <c r="AC505" s="10">
        <f>(P505/(1+0.1)+W505)/(VLOOKUP(A505,[1]选股结果!$A$2:$AX$3002,7,FALSE)+VLOOKUP(A505,[1]选股结果!$A$2:$AX$3002,15,FALSE)+VLOOKUP(A505,[1]选股结果!$A$2:$AX$3002,16,FALSE)+VLOOKUP(A505,[1]选股结果!$A$2:$AX$3002,17,FALSE)+VLOOKUP(A505,[1]选股结果!$A$2:$AX$3002,18,FALSE))</f>
        <v>0.573350249757037</v>
      </c>
      <c r="AD505" s="13"/>
      <c r="AE505" s="10">
        <f>AA505/VLOOKUP(A505,[1]选股结果!$A$2:$AX$3002,35,FALSE)</f>
        <v>0.933696562511758</v>
      </c>
      <c r="AF505" s="9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P505/(1+0.13)+W505)</f>
        <v>904531784.757965</v>
      </c>
      <c r="AG505" s="9">
        <f t="shared" si="37"/>
        <v>-537882018.887965</v>
      </c>
    </row>
    <row r="506" spans="1:33">
      <c r="A506" s="5" t="s">
        <v>1041</v>
      </c>
      <c r="B506" s="5" t="s">
        <v>1042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436268470.45</v>
      </c>
      <c r="O506" s="6">
        <v>36244041.64</v>
      </c>
      <c r="P506" s="6">
        <v>1808194023.04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398565499.98</v>
      </c>
      <c r="X506" s="6">
        <v>340531254.37</v>
      </c>
      <c r="Y506" s="9">
        <f t="shared" ref="Y506:Y569" si="38">C506+D506+E506+F506+G506+H506+I506+J506+K506+L506+M506+O506</f>
        <v>3719879052.04</v>
      </c>
      <c r="Z506" s="9">
        <f t="shared" ref="Z506:Z569" si="39">P506+Q506+R506+S506+T506+U506+V506+W506+X506</f>
        <v>2547290777.39</v>
      </c>
      <c r="AA506" s="9">
        <f t="shared" si="36"/>
        <v>1172588274.65</v>
      </c>
      <c r="AB506" s="10">
        <f>C506/(1+0.13)/VLOOKUP(A506,[1]选股结果!$A$2:$AX$3002,3,FALSE)</f>
        <v>0.874470854579421</v>
      </c>
      <c r="AC506" s="10">
        <f>(P506/(1+0.1)+W506)/(VLOOKUP(A506,[1]选股结果!$A$2:$AX$3002,7,FALSE)+VLOOKUP(A506,[1]选股结果!$A$2:$AX$3002,15,FALSE)+VLOOKUP(A506,[1]选股结果!$A$2:$AX$3002,16,FALSE)+VLOOKUP(A506,[1]选股结果!$A$2:$AX$3002,17,FALSE)+VLOOKUP(A506,[1]选股结果!$A$2:$AX$3002,18,FALSE))</f>
        <v>0.874642487035424</v>
      </c>
      <c r="AD506" s="13"/>
      <c r="AE506" s="10">
        <f>AA506/VLOOKUP(A506,[1]选股结果!$A$2:$AX$3002,35,FALSE)</f>
        <v>1.04477769151163</v>
      </c>
      <c r="AF506" s="9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P506/(1+0.13)+W506)</f>
        <v>336363457.59469</v>
      </c>
      <c r="AG506" s="9">
        <f t="shared" si="37"/>
        <v>836224817.05531</v>
      </c>
    </row>
    <row r="507" spans="1:33">
      <c r="A507" s="5" t="s">
        <v>1043</v>
      </c>
      <c r="B507" s="5" t="s">
        <v>1044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60555022.51</v>
      </c>
      <c r="O507" s="6">
        <v>84874246.96</v>
      </c>
      <c r="P507" s="6">
        <v>144781498.59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116103484.04</v>
      </c>
      <c r="X507" s="6">
        <v>106718348.13</v>
      </c>
      <c r="Y507" s="9">
        <f t="shared" si="38"/>
        <v>677195403.05</v>
      </c>
      <c r="Z507" s="9">
        <f t="shared" si="39"/>
        <v>367603330.76</v>
      </c>
      <c r="AA507" s="9">
        <f t="shared" si="36"/>
        <v>309592072.29</v>
      </c>
      <c r="AB507" s="10">
        <f>C507/(1+0.13)/VLOOKUP(A507,[1]选股结果!$A$2:$AX$3002,3,FALSE)</f>
        <v>0.87136302240248</v>
      </c>
      <c r="AC507" s="10">
        <f>(P507/(1+0.1)+W507)/(VLOOKUP(A507,[1]选股结果!$A$2:$AX$3002,7,FALSE)+VLOOKUP(A507,[1]选股结果!$A$2:$AX$3002,15,FALSE)+VLOOKUP(A507,[1]选股结果!$A$2:$AX$3002,16,FALSE)+VLOOKUP(A507,[1]选股结果!$A$2:$AX$3002,17,FALSE)+VLOOKUP(A507,[1]选股结果!$A$2:$AX$3002,18,FALSE))</f>
        <v>0.478645137161103</v>
      </c>
      <c r="AD507" s="13"/>
      <c r="AE507" s="10">
        <f>AA507/VLOOKUP(A507,[1]选股结果!$A$2:$AX$3002,35,FALSE)</f>
        <v>0.482594690838867</v>
      </c>
      <c r="AF507" s="9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P507/(1+0.13)+W507)</f>
        <v>273321792.10885</v>
      </c>
      <c r="AG507" s="9">
        <f t="shared" si="37"/>
        <v>36270280.1811504</v>
      </c>
    </row>
    <row r="508" spans="1:33">
      <c r="A508" s="5" t="s">
        <v>1045</v>
      </c>
      <c r="B508" s="5" t="s">
        <v>1046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1511262000</v>
      </c>
      <c r="O508" s="6">
        <v>3289363000</v>
      </c>
      <c r="P508" s="6">
        <v>140373094000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7253276000</v>
      </c>
      <c r="X508" s="6">
        <v>14600978000</v>
      </c>
      <c r="Y508" s="9">
        <f t="shared" si="38"/>
        <v>159283001000</v>
      </c>
      <c r="Z508" s="9">
        <f t="shared" si="39"/>
        <v>162227348000</v>
      </c>
      <c r="AA508" s="9">
        <f t="shared" si="36"/>
        <v>-2944347000</v>
      </c>
      <c r="AB508" s="10">
        <f>C508/(1+0.13)/VLOOKUP(A508,[1]选股结果!$A$2:$AX$3002,3,FALSE)</f>
        <v>1.1944533505506</v>
      </c>
      <c r="AC508" s="10">
        <f>(P508/(1+0.1)+W508)/(VLOOKUP(A508,[1]选股结果!$A$2:$AX$3002,7,FALSE)+VLOOKUP(A508,[1]选股结果!$A$2:$AX$3002,15,FALSE)+VLOOKUP(A508,[1]选股结果!$A$2:$AX$3002,16,FALSE)+VLOOKUP(A508,[1]选股结果!$A$2:$AX$3002,17,FALSE)+VLOOKUP(A508,[1]选股结果!$A$2:$AX$3002,18,FALSE))</f>
        <v>1.07944641074052</v>
      </c>
      <c r="AD508" s="13"/>
      <c r="AE508" s="10">
        <f>AA508/VLOOKUP(A508,[1]选股结果!$A$2:$AX$3002,35,FALSE)</f>
        <v>0.347305748742581</v>
      </c>
      <c r="AF508" s="9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P508/(1+0.13)+W508)</f>
        <v>-6538044991.15045</v>
      </c>
      <c r="AG508" s="9">
        <f t="shared" si="37"/>
        <v>3593697991.15045</v>
      </c>
    </row>
    <row r="509" spans="1:33">
      <c r="A509" s="5" t="s">
        <v>1047</v>
      </c>
      <c r="B509" s="5" t="s">
        <v>1048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187596302.62</v>
      </c>
      <c r="O509" s="6">
        <v>54037376.9</v>
      </c>
      <c r="P509" s="6">
        <v>2138276947.37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781758227.56</v>
      </c>
      <c r="X509" s="6">
        <v>178330577.58</v>
      </c>
      <c r="Y509" s="9">
        <f t="shared" si="38"/>
        <v>3023437036.42</v>
      </c>
      <c r="Z509" s="9">
        <f t="shared" si="39"/>
        <v>3098365752.51</v>
      </c>
      <c r="AA509" s="9">
        <f t="shared" si="36"/>
        <v>-74928716.0899997</v>
      </c>
      <c r="AB509" s="10">
        <f>C509/(1+0.13)/VLOOKUP(A509,[1]选股结果!$A$2:$AX$3002,3,FALSE)</f>
        <v>0.715521717235373</v>
      </c>
      <c r="AC509" s="10">
        <f>(P509/(1+0.1)+W509)/(VLOOKUP(A509,[1]选股结果!$A$2:$AX$3002,7,FALSE)+VLOOKUP(A509,[1]选股结果!$A$2:$AX$3002,15,FALSE)+VLOOKUP(A509,[1]选股结果!$A$2:$AX$3002,16,FALSE)+VLOOKUP(A509,[1]选股结果!$A$2:$AX$3002,17,FALSE)+VLOOKUP(A509,[1]选股结果!$A$2:$AX$3002,18,FALSE))</f>
        <v>0.875862979531711</v>
      </c>
      <c r="AD509" s="13"/>
      <c r="AE509" s="10">
        <f>AA509/VLOOKUP(A509,[1]选股结果!$A$2:$AX$3002,35,FALSE)</f>
        <v>-0.178411862435035</v>
      </c>
      <c r="AF509" s="9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P509/(1+0.13)+W509)</f>
        <v>437916497.05177</v>
      </c>
      <c r="AG509" s="9">
        <f t="shared" si="37"/>
        <v>-512845213.141769</v>
      </c>
    </row>
    <row r="510" spans="1:33">
      <c r="A510" s="5" t="s">
        <v>1049</v>
      </c>
      <c r="B510" s="5" t="s">
        <v>1050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108101468.29</v>
      </c>
      <c r="O510" s="6">
        <v>125594110.56</v>
      </c>
      <c r="P510" s="6">
        <v>1509962076.93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260942886.84</v>
      </c>
      <c r="X510" s="6">
        <v>73593297.59</v>
      </c>
      <c r="Y510" s="9">
        <f t="shared" si="38"/>
        <v>2012280147.92</v>
      </c>
      <c r="Z510" s="9">
        <f t="shared" si="39"/>
        <v>1844498261.36</v>
      </c>
      <c r="AA510" s="9">
        <f t="shared" si="36"/>
        <v>167781886.56</v>
      </c>
      <c r="AB510" s="10">
        <f>C510/(1+0.13)/VLOOKUP(A510,[1]选股结果!$A$2:$AX$3002,3,FALSE)</f>
        <v>0.70023898419059</v>
      </c>
      <c r="AC510" s="10">
        <f>(P510/(1+0.1)+W510)/(VLOOKUP(A510,[1]选股结果!$A$2:$AX$3002,7,FALSE)+VLOOKUP(A510,[1]选股结果!$A$2:$AX$3002,15,FALSE)+VLOOKUP(A510,[1]选股结果!$A$2:$AX$3002,16,FALSE)+VLOOKUP(A510,[1]选股结果!$A$2:$AX$3002,17,FALSE)+VLOOKUP(A510,[1]选股结果!$A$2:$AX$3002,18,FALSE))</f>
        <v>0.781663493307339</v>
      </c>
      <c r="AD510" s="13"/>
      <c r="AE510" s="10">
        <f>AA510/VLOOKUP(A510,[1]选股结果!$A$2:$AX$3002,35,FALSE)</f>
        <v>0.595023954346367</v>
      </c>
      <c r="AF510" s="9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P510/(1+0.13)+W510)</f>
        <v>492755013.61823</v>
      </c>
      <c r="AG510" s="9">
        <f t="shared" si="37"/>
        <v>-324973127.05823</v>
      </c>
    </row>
    <row r="511" spans="1:33">
      <c r="A511" s="5" t="s">
        <v>1051</v>
      </c>
      <c r="B511" s="5" t="s">
        <v>1052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1689487173.49</v>
      </c>
      <c r="O511" s="6">
        <v>462675205.35</v>
      </c>
      <c r="P511" s="6">
        <v>667942111.92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969709667.6</v>
      </c>
      <c r="X511" s="6">
        <v>2546683289.23</v>
      </c>
      <c r="Y511" s="9">
        <f t="shared" si="38"/>
        <v>12452368920.27</v>
      </c>
      <c r="Z511" s="9">
        <f t="shared" si="39"/>
        <v>4184335068.75</v>
      </c>
      <c r="AA511" s="9">
        <f t="shared" si="36"/>
        <v>8268033851.52</v>
      </c>
      <c r="AB511" s="10">
        <f>C511/(1+0.13)/VLOOKUP(A511,[1]选股结果!$A$2:$AX$3002,3,FALSE)</f>
        <v>0.951760301920067</v>
      </c>
      <c r="AC511" s="10">
        <f>(P511/(1+0.1)+W511)/(VLOOKUP(A511,[1]选股结果!$A$2:$AX$3002,7,FALSE)+VLOOKUP(A511,[1]选股结果!$A$2:$AX$3002,15,FALSE)+VLOOKUP(A511,[1]选股结果!$A$2:$AX$3002,16,FALSE)+VLOOKUP(A511,[1]选股结果!$A$2:$AX$3002,17,FALSE)+VLOOKUP(A511,[1]选股结果!$A$2:$AX$3002,18,FALSE))</f>
        <v>0.255553133749703</v>
      </c>
      <c r="AD511" s="13"/>
      <c r="AE511" s="10">
        <f>AA511/VLOOKUP(A511,[1]选股结果!$A$2:$AX$3002,35,FALSE)</f>
        <v>2.03097023913321</v>
      </c>
      <c r="AF511" s="9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P511/(1+0.13)+W511)</f>
        <v>4609844344.9315</v>
      </c>
      <c r="AG511" s="9">
        <f t="shared" si="37"/>
        <v>3658189506.5885</v>
      </c>
    </row>
    <row r="512" spans="1:33">
      <c r="A512" s="5" t="s">
        <v>1053</v>
      </c>
      <c r="B512" s="5" t="s">
        <v>1054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349290516.5</v>
      </c>
      <c r="O512" s="6">
        <v>44670525.27</v>
      </c>
      <c r="P512" s="6">
        <v>4080229315.51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738560017.39</v>
      </c>
      <c r="X512" s="6">
        <v>674072200.62</v>
      </c>
      <c r="Y512" s="9">
        <f t="shared" si="38"/>
        <v>5327666076.85</v>
      </c>
      <c r="Z512" s="9">
        <f t="shared" si="39"/>
        <v>5492861533.52</v>
      </c>
      <c r="AA512" s="9">
        <f t="shared" si="36"/>
        <v>-165195456.67</v>
      </c>
      <c r="AB512" s="10">
        <f>C512/(1+0.13)/VLOOKUP(A512,[1]选股结果!$A$2:$AX$3002,3,FALSE)</f>
        <v>0.763654151992402</v>
      </c>
      <c r="AC512" s="10">
        <f>(P512/(1+0.1)+W512)/(VLOOKUP(A512,[1]选股结果!$A$2:$AX$3002,7,FALSE)+VLOOKUP(A512,[1]选股结果!$A$2:$AX$3002,15,FALSE)+VLOOKUP(A512,[1]选股结果!$A$2:$AX$3002,16,FALSE)+VLOOKUP(A512,[1]选股结果!$A$2:$AX$3002,17,FALSE)+VLOOKUP(A512,[1]选股结果!$A$2:$AX$3002,18,FALSE))</f>
        <v>0.882108308053647</v>
      </c>
      <c r="AD512" s="13"/>
      <c r="AE512" s="10">
        <f>AA512/VLOOKUP(A512,[1]选股结果!$A$2:$AX$3002,35,FALSE)</f>
        <v>-0.183084968378326</v>
      </c>
      <c r="AF512" s="9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P512/(1+0.13)+W512)</f>
        <v>692922877.523805</v>
      </c>
      <c r="AG512" s="9">
        <f t="shared" si="37"/>
        <v>-858118334.193805</v>
      </c>
    </row>
    <row r="513" spans="1:33">
      <c r="A513" s="5" t="s">
        <v>1055</v>
      </c>
      <c r="B513" s="5" t="s">
        <v>1056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149263715.26</v>
      </c>
      <c r="O513" s="6">
        <v>143404101.56</v>
      </c>
      <c r="P513" s="6">
        <v>1785416552.61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324344109.39</v>
      </c>
      <c r="X513" s="6">
        <v>337728507.19</v>
      </c>
      <c r="Y513" s="9">
        <f t="shared" si="38"/>
        <v>2704683831.43</v>
      </c>
      <c r="Z513" s="9">
        <f t="shared" si="39"/>
        <v>2447489169.19</v>
      </c>
      <c r="AA513" s="9">
        <f t="shared" si="36"/>
        <v>257194662.24</v>
      </c>
      <c r="AB513" s="10">
        <f>C513/(1+0.13)/VLOOKUP(A513,[1]选股结果!$A$2:$AX$3002,3,FALSE)</f>
        <v>0.950886395097517</v>
      </c>
      <c r="AC513" s="10">
        <f>(P513/(1+0.1)+W513)/(VLOOKUP(A513,[1]选股结果!$A$2:$AX$3002,7,FALSE)+VLOOKUP(A513,[1]选股结果!$A$2:$AX$3002,15,FALSE)+VLOOKUP(A513,[1]选股结果!$A$2:$AX$3002,16,FALSE)+VLOOKUP(A513,[1]选股结果!$A$2:$AX$3002,17,FALSE)+VLOOKUP(A513,[1]选股结果!$A$2:$AX$3002,18,FALSE))</f>
        <v>0.929096441608484</v>
      </c>
      <c r="AD513" s="13"/>
      <c r="AE513" s="10">
        <f>AA513/VLOOKUP(A513,[1]选股结果!$A$2:$AX$3002,35,FALSE)</f>
        <v>2.46701638089489</v>
      </c>
      <c r="AF513" s="9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P513/(1+0.13)+W513)</f>
        <v>191710045.362566</v>
      </c>
      <c r="AG513" s="9">
        <f t="shared" si="37"/>
        <v>65484616.8774335</v>
      </c>
    </row>
    <row r="514" spans="1:33">
      <c r="A514" s="5" t="s">
        <v>1057</v>
      </c>
      <c r="B514" s="5" t="s">
        <v>1058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644462098.6</v>
      </c>
      <c r="O514" s="6">
        <v>718963964.09</v>
      </c>
      <c r="P514" s="6">
        <v>1661168722.25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524890903.13</v>
      </c>
      <c r="X514" s="6">
        <v>657449046.4</v>
      </c>
      <c r="Y514" s="9">
        <f t="shared" si="38"/>
        <v>5652519032.56</v>
      </c>
      <c r="Z514" s="9">
        <f t="shared" si="39"/>
        <v>2843508671.78</v>
      </c>
      <c r="AA514" s="9">
        <f t="shared" si="36"/>
        <v>2809010360.78</v>
      </c>
      <c r="AB514" s="10">
        <f>C514/(1+0.13)/VLOOKUP(A514,[1]选股结果!$A$2:$AX$3002,3,FALSE)</f>
        <v>0.774501536373788</v>
      </c>
      <c r="AC514" s="10">
        <f>(P514/(1+0.1)+W514)/(VLOOKUP(A514,[1]选股结果!$A$2:$AX$3002,7,FALSE)+VLOOKUP(A514,[1]选股结果!$A$2:$AX$3002,15,FALSE)+VLOOKUP(A514,[1]选股结果!$A$2:$AX$3002,16,FALSE)+VLOOKUP(A514,[1]选股结果!$A$2:$AX$3002,17,FALSE)+VLOOKUP(A514,[1]选股结果!$A$2:$AX$3002,18,FALSE))</f>
        <v>0.771034482590292</v>
      </c>
      <c r="AD514" s="13"/>
      <c r="AE514" s="10">
        <f>AA514/VLOOKUP(A514,[1]选股结果!$A$2:$AX$3002,35,FALSE)</f>
        <v>1.13363112709845</v>
      </c>
      <c r="AF514" s="9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P514/(1+0.13)+W514)</f>
        <v>644416989.829557</v>
      </c>
      <c r="AG514" s="9">
        <f t="shared" si="37"/>
        <v>2164593370.95044</v>
      </c>
    </row>
    <row r="515" spans="1:33">
      <c r="A515" s="5" t="s">
        <v>1059</v>
      </c>
      <c r="B515" s="5" t="s">
        <v>1060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81989068.64</v>
      </c>
      <c r="O515" s="6">
        <v>63064026.31</v>
      </c>
      <c r="P515" s="6">
        <v>961283849.3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171160098.74</v>
      </c>
      <c r="X515" s="6">
        <v>106415632.99</v>
      </c>
      <c r="Y515" s="9">
        <f t="shared" si="38"/>
        <v>1534662437.96</v>
      </c>
      <c r="Z515" s="9">
        <f t="shared" si="39"/>
        <v>1238859581.03</v>
      </c>
      <c r="AA515" s="9">
        <f t="shared" ref="AA515:AA578" si="40">Y515-Z515</f>
        <v>295802856.93</v>
      </c>
      <c r="AB515" s="10">
        <f>C515/(1+0.13)/VLOOKUP(A515,[1]选股结果!$A$2:$AX$3002,3,FALSE)</f>
        <v>0.794794742593997</v>
      </c>
      <c r="AC515" s="10">
        <f>(P515/(1+0.1)+W515)/(VLOOKUP(A515,[1]选股结果!$A$2:$AX$3002,7,FALSE)+VLOOKUP(A515,[1]选股结果!$A$2:$AX$3002,15,FALSE)+VLOOKUP(A515,[1]选股结果!$A$2:$AX$3002,16,FALSE)+VLOOKUP(A515,[1]选股结果!$A$2:$AX$3002,17,FALSE)+VLOOKUP(A515,[1]选股结果!$A$2:$AX$3002,18,FALSE))</f>
        <v>0.684579572063329</v>
      </c>
      <c r="AD515" s="13"/>
      <c r="AE515" s="10">
        <f>AA515/VLOOKUP(A515,[1]选股结果!$A$2:$AX$3002,35,FALSE)</f>
        <v>10.6667863709184</v>
      </c>
      <c r="AF515" s="9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P515/(1+0.13)+W515)</f>
        <v>504710196.223098</v>
      </c>
      <c r="AG515" s="9">
        <f t="shared" ref="AG515:AG578" si="41">AA515-AF515</f>
        <v>-208907339.293098</v>
      </c>
    </row>
    <row r="516" spans="1:33">
      <c r="A516" s="5" t="s">
        <v>1061</v>
      </c>
      <c r="B516" s="5" t="s">
        <v>1062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899813207.32</v>
      </c>
      <c r="O516" s="6">
        <v>103132133.03</v>
      </c>
      <c r="P516" s="6">
        <v>7827203001.1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1374487866.57</v>
      </c>
      <c r="X516" s="6">
        <v>1798409698.05</v>
      </c>
      <c r="Y516" s="9">
        <f t="shared" si="38"/>
        <v>11963551240.97</v>
      </c>
      <c r="Z516" s="9">
        <f t="shared" si="39"/>
        <v>11000100565.72</v>
      </c>
      <c r="AA516" s="9">
        <f t="shared" si="40"/>
        <v>963450675.250002</v>
      </c>
      <c r="AB516" s="10">
        <f>C516/(1+0.13)/VLOOKUP(A516,[1]选股结果!$A$2:$AX$3002,3,FALSE)</f>
        <v>0.670021087072012</v>
      </c>
      <c r="AC516" s="10">
        <f>(P516/(1+0.1)+W516)/(VLOOKUP(A516,[1]选股结果!$A$2:$AX$3002,7,FALSE)+VLOOKUP(A516,[1]选股结果!$A$2:$AX$3002,15,FALSE)+VLOOKUP(A516,[1]选股结果!$A$2:$AX$3002,16,FALSE)+VLOOKUP(A516,[1]选股结果!$A$2:$AX$3002,17,FALSE)+VLOOKUP(A516,[1]选股结果!$A$2:$AX$3002,18,FALSE))</f>
        <v>0.599684576374535</v>
      </c>
      <c r="AD516" s="13"/>
      <c r="AE516" s="10">
        <f>AA516/VLOOKUP(A516,[1]选股结果!$A$2:$AX$3002,35,FALSE)</f>
        <v>0.802867887960383</v>
      </c>
      <c r="AF516" s="9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P516/(1+0.13)+W516)</f>
        <v>5856438175.78248</v>
      </c>
      <c r="AG516" s="9">
        <f t="shared" si="41"/>
        <v>-4892987500.53248</v>
      </c>
    </row>
    <row r="517" spans="1:33">
      <c r="A517" s="5" t="s">
        <v>1063</v>
      </c>
      <c r="B517" s="5" t="s">
        <v>1064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65972515.13</v>
      </c>
      <c r="O517" s="6">
        <v>34800734.37</v>
      </c>
      <c r="P517" s="6">
        <v>65539150.17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138996240.7</v>
      </c>
      <c r="X517" s="6">
        <v>80067544.03</v>
      </c>
      <c r="Y517" s="9">
        <f t="shared" si="38"/>
        <v>379131459.21</v>
      </c>
      <c r="Z517" s="9">
        <f t="shared" si="39"/>
        <v>284602934.9</v>
      </c>
      <c r="AA517" s="9">
        <f t="shared" si="40"/>
        <v>94528524.31</v>
      </c>
      <c r="AB517" s="10">
        <f>C517/(1+0.13)/VLOOKUP(A517,[1]选股结果!$A$2:$AX$3002,3,FALSE)</f>
        <v>1.049815219937</v>
      </c>
      <c r="AC517" s="10">
        <f>(P517/(1+0.1)+W517)/(VLOOKUP(A517,[1]选股结果!$A$2:$AX$3002,7,FALSE)+VLOOKUP(A517,[1]选股结果!$A$2:$AX$3002,15,FALSE)+VLOOKUP(A517,[1]选股结果!$A$2:$AX$3002,16,FALSE)+VLOOKUP(A517,[1]选股结果!$A$2:$AX$3002,17,FALSE)+VLOOKUP(A517,[1]选股结果!$A$2:$AX$3002,18,FALSE))</f>
        <v>0.757933085743909</v>
      </c>
      <c r="AD517" s="13"/>
      <c r="AE517" s="10">
        <f>AA517/VLOOKUP(A517,[1]选股结果!$A$2:$AX$3002,35,FALSE)</f>
        <v>6.63674669354969</v>
      </c>
      <c r="AF517" s="9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P517/(1+0.13)+W517)</f>
        <v>65002951.6519469</v>
      </c>
      <c r="AG517" s="9">
        <f t="shared" si="41"/>
        <v>29525572.6580531</v>
      </c>
    </row>
    <row r="518" spans="1:33">
      <c r="A518" s="5" t="s">
        <v>1065</v>
      </c>
      <c r="B518" s="5" t="s">
        <v>1066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195702974.92</v>
      </c>
      <c r="O518" s="6">
        <v>83581939.56</v>
      </c>
      <c r="P518" s="6">
        <v>506023311.7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171968569.3</v>
      </c>
      <c r="X518" s="6">
        <v>93149198</v>
      </c>
      <c r="Y518" s="9">
        <f t="shared" si="38"/>
        <v>1787640888.96</v>
      </c>
      <c r="Z518" s="9">
        <f t="shared" si="39"/>
        <v>771141079</v>
      </c>
      <c r="AA518" s="9">
        <f t="shared" si="40"/>
        <v>1016499809.96</v>
      </c>
      <c r="AB518" s="10">
        <f>C518/(1+0.13)/VLOOKUP(A518,[1]选股结果!$A$2:$AX$3002,3,FALSE)</f>
        <v>0.613101152426341</v>
      </c>
      <c r="AC518" s="10">
        <f>(P518/(1+0.1)+W518)/(VLOOKUP(A518,[1]选股结果!$A$2:$AX$3002,7,FALSE)+VLOOKUP(A518,[1]选股结果!$A$2:$AX$3002,15,FALSE)+VLOOKUP(A518,[1]选股结果!$A$2:$AX$3002,16,FALSE)+VLOOKUP(A518,[1]选股结果!$A$2:$AX$3002,17,FALSE)+VLOOKUP(A518,[1]选股结果!$A$2:$AX$3002,18,FALSE))</f>
        <v>0.34648857133476</v>
      </c>
      <c r="AD518" s="13"/>
      <c r="AE518" s="10">
        <f>AA518/VLOOKUP(A518,[1]选股结果!$A$2:$AX$3002,35,FALSE)</f>
        <v>2.62930607561408</v>
      </c>
      <c r="AF518" s="9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P518/(1+0.13)+W518)</f>
        <v>1204207627.37752</v>
      </c>
      <c r="AG518" s="9">
        <f t="shared" si="41"/>
        <v>-187707817.417522</v>
      </c>
    </row>
    <row r="519" spans="1:33">
      <c r="A519" s="5" t="s">
        <v>1067</v>
      </c>
      <c r="B519" s="5" t="s">
        <v>1068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221705279.66</v>
      </c>
      <c r="O519" s="6">
        <v>44775678.33</v>
      </c>
      <c r="P519" s="6">
        <v>2507393567.25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488655447.57</v>
      </c>
      <c r="X519" s="6">
        <v>731509841.94</v>
      </c>
      <c r="Y519" s="9">
        <f t="shared" si="38"/>
        <v>4147864032.44</v>
      </c>
      <c r="Z519" s="9">
        <f t="shared" si="39"/>
        <v>3727558856.76</v>
      </c>
      <c r="AA519" s="9">
        <f t="shared" si="40"/>
        <v>420305175.68</v>
      </c>
      <c r="AB519" s="10">
        <f>C519/(1+0.13)/VLOOKUP(A519,[1]选股结果!$A$2:$AX$3002,3,FALSE)</f>
        <v>0.915782681284125</v>
      </c>
      <c r="AC519" s="10">
        <f>(P519/(1+0.1)+W519)/(VLOOKUP(A519,[1]选股结果!$A$2:$AX$3002,7,FALSE)+VLOOKUP(A519,[1]选股结果!$A$2:$AX$3002,15,FALSE)+VLOOKUP(A519,[1]选股结果!$A$2:$AX$3002,16,FALSE)+VLOOKUP(A519,[1]选股结果!$A$2:$AX$3002,17,FALSE)+VLOOKUP(A519,[1]选股结果!$A$2:$AX$3002,18,FALSE))</f>
        <v>0.755722006142222</v>
      </c>
      <c r="AD519" s="13"/>
      <c r="AE519" s="10">
        <f>AA519/VLOOKUP(A519,[1]选股结果!$A$2:$AX$3002,35,FALSE)</f>
        <v>1.73142037265587</v>
      </c>
      <c r="AF519" s="9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P519/(1+0.13)+W519)</f>
        <v>955272506.50177</v>
      </c>
      <c r="AG519" s="9">
        <f t="shared" si="41"/>
        <v>-534967330.82177</v>
      </c>
    </row>
    <row r="520" spans="1:33">
      <c r="A520" s="5" t="s">
        <v>1069</v>
      </c>
      <c r="B520" s="5" t="s">
        <v>1070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142880501.52</v>
      </c>
      <c r="O520" s="6">
        <v>143065382.32</v>
      </c>
      <c r="P520" s="6">
        <v>6917983273.47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586074038.54</v>
      </c>
      <c r="X520" s="6">
        <v>154780716.38</v>
      </c>
      <c r="Y520" s="9">
        <f t="shared" si="38"/>
        <v>7735436905.65</v>
      </c>
      <c r="Z520" s="9">
        <f t="shared" si="39"/>
        <v>7658838028.39</v>
      </c>
      <c r="AA520" s="9">
        <f t="shared" si="40"/>
        <v>76598877.2599993</v>
      </c>
      <c r="AB520" s="10">
        <f>C520/(1+0.13)/VLOOKUP(A520,[1]选股结果!$A$2:$AX$3002,3,FALSE)</f>
        <v>0.943556781805379</v>
      </c>
      <c r="AC520" s="10">
        <f>(P520/(1+0.1)+W520)/(VLOOKUP(A520,[1]选股结果!$A$2:$AX$3002,7,FALSE)+VLOOKUP(A520,[1]选股结果!$A$2:$AX$3002,15,FALSE)+VLOOKUP(A520,[1]选股结果!$A$2:$AX$3002,16,FALSE)+VLOOKUP(A520,[1]选股结果!$A$2:$AX$3002,17,FALSE)+VLOOKUP(A520,[1]选股结果!$A$2:$AX$3002,18,FALSE))</f>
        <v>1.00381760103738</v>
      </c>
      <c r="AD520" s="13"/>
      <c r="AE520" s="10">
        <f>AA520/VLOOKUP(A520,[1]选股结果!$A$2:$AX$3002,35,FALSE)</f>
        <v>0.565224456832318</v>
      </c>
      <c r="AF520" s="9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P520/(1+0.13)+W520)</f>
        <v>140819850.703628</v>
      </c>
      <c r="AG520" s="9">
        <f t="shared" si="41"/>
        <v>-64220973.4436283</v>
      </c>
    </row>
    <row r="521" spans="1:33">
      <c r="A521" s="5" t="s">
        <v>1071</v>
      </c>
      <c r="B521" s="5" t="s">
        <v>1072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250706671.56</v>
      </c>
      <c r="O521" s="6">
        <v>181431970.51</v>
      </c>
      <c r="P521" s="6">
        <v>2256880183.57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683963677.62</v>
      </c>
      <c r="X521" s="6">
        <v>380675256.79</v>
      </c>
      <c r="Y521" s="9">
        <f t="shared" si="38"/>
        <v>3802854292.91</v>
      </c>
      <c r="Z521" s="9">
        <f t="shared" si="39"/>
        <v>3321519117.98</v>
      </c>
      <c r="AA521" s="9">
        <f t="shared" si="40"/>
        <v>481335174.93</v>
      </c>
      <c r="AB521" s="10">
        <f>C521/(1+0.13)/VLOOKUP(A521,[1]选股结果!$A$2:$AX$3002,3,FALSE)</f>
        <v>0.814032957337158</v>
      </c>
      <c r="AC521" s="10">
        <f>(P521/(1+0.1)+W521)/(VLOOKUP(A521,[1]选股结果!$A$2:$AX$3002,7,FALSE)+VLOOKUP(A521,[1]选股结果!$A$2:$AX$3002,15,FALSE)+VLOOKUP(A521,[1]选股结果!$A$2:$AX$3002,16,FALSE)+VLOOKUP(A521,[1]选股结果!$A$2:$AX$3002,17,FALSE)+VLOOKUP(A521,[1]选股结果!$A$2:$AX$3002,18,FALSE))</f>
        <v>0.742813941962044</v>
      </c>
      <c r="AD521" s="13"/>
      <c r="AE521" s="10">
        <f>AA521/VLOOKUP(A521,[1]选股结果!$A$2:$AX$3002,35,FALSE)</f>
        <v>5.37387396082332</v>
      </c>
      <c r="AF521" s="9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P521/(1+0.13)+W521)</f>
        <v>1001648042.07557</v>
      </c>
      <c r="AG521" s="9">
        <f t="shared" si="41"/>
        <v>-520312867.145575</v>
      </c>
    </row>
    <row r="522" spans="1:33">
      <c r="A522" s="5" t="s">
        <v>1073</v>
      </c>
      <c r="B522" s="5" t="s">
        <v>1074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73018736.6</v>
      </c>
      <c r="O522" s="6">
        <v>12105187.77</v>
      </c>
      <c r="P522" s="6">
        <v>256082135.17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80527940.67</v>
      </c>
      <c r="X522" s="6">
        <v>375016954.23</v>
      </c>
      <c r="Y522" s="9">
        <f t="shared" si="38"/>
        <v>1063114572.7</v>
      </c>
      <c r="Z522" s="9">
        <f t="shared" si="39"/>
        <v>711627030.07</v>
      </c>
      <c r="AA522" s="9">
        <f t="shared" si="40"/>
        <v>351487542.63</v>
      </c>
      <c r="AB522" s="10">
        <f>C522/(1+0.13)/VLOOKUP(A522,[1]选股结果!$A$2:$AX$3002,3,FALSE)</f>
        <v>1.01830174248146</v>
      </c>
      <c r="AC522" s="10">
        <f>(P522/(1+0.1)+W522)/(VLOOKUP(A522,[1]选股结果!$A$2:$AX$3002,7,FALSE)+VLOOKUP(A522,[1]选股结果!$A$2:$AX$3002,15,FALSE)+VLOOKUP(A522,[1]选股结果!$A$2:$AX$3002,16,FALSE)+VLOOKUP(A522,[1]选股结果!$A$2:$AX$3002,17,FALSE)+VLOOKUP(A522,[1]选股结果!$A$2:$AX$3002,18,FALSE))</f>
        <v>0.453265536604425</v>
      </c>
      <c r="AD522" s="13"/>
      <c r="AE522" s="10">
        <f>AA522/VLOOKUP(A522,[1]选股结果!$A$2:$AX$3002,35,FALSE)</f>
        <v>0.83777489841006</v>
      </c>
      <c r="AF522" s="9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P522/(1+0.13)+W522)</f>
        <v>384122938.412478</v>
      </c>
      <c r="AG522" s="9">
        <f t="shared" si="41"/>
        <v>-32635395.782478</v>
      </c>
    </row>
    <row r="523" spans="1:33">
      <c r="A523" s="5" t="s">
        <v>1075</v>
      </c>
      <c r="B523" s="5" t="s">
        <v>1076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317885460.91</v>
      </c>
      <c r="O523" s="6">
        <v>21114112.32</v>
      </c>
      <c r="P523" s="6">
        <v>37210542.31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125197418.78</v>
      </c>
      <c r="X523" s="6">
        <v>11981021.74</v>
      </c>
      <c r="Y523" s="9">
        <f t="shared" si="38"/>
        <v>1602919544.78</v>
      </c>
      <c r="Z523" s="9">
        <f t="shared" si="39"/>
        <v>174388982.83</v>
      </c>
      <c r="AA523" s="9">
        <f t="shared" si="40"/>
        <v>1428530561.95</v>
      </c>
      <c r="AB523" s="10">
        <f>C523/(1+0.13)/VLOOKUP(A523,[1]选股结果!$A$2:$AX$3002,3,FALSE)</f>
        <v>0.781357971792485</v>
      </c>
      <c r="AC523" s="10">
        <f>(P523/(1+0.1)+W523)/(VLOOKUP(A523,[1]选股结果!$A$2:$AX$3002,7,FALSE)+VLOOKUP(A523,[1]选股结果!$A$2:$AX$3002,15,FALSE)+VLOOKUP(A523,[1]选股结果!$A$2:$AX$3002,16,FALSE)+VLOOKUP(A523,[1]选股结果!$A$2:$AX$3002,17,FALSE)+VLOOKUP(A523,[1]选股结果!$A$2:$AX$3002,18,FALSE))</f>
        <v>0.189893436249501</v>
      </c>
      <c r="AD523" s="13"/>
      <c r="AE523" s="10">
        <f>AA523/VLOOKUP(A523,[1]选股结果!$A$2:$AX$3002,35,FALSE)</f>
        <v>2.69421926366866</v>
      </c>
      <c r="AF523" s="9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P523/(1+0.13)+W523)</f>
        <v>679317243.689823</v>
      </c>
      <c r="AG523" s="9">
        <f t="shared" si="41"/>
        <v>749213318.260177</v>
      </c>
    </row>
    <row r="524" spans="1:33">
      <c r="A524" s="5" t="s">
        <v>1077</v>
      </c>
      <c r="B524" s="5" t="s">
        <v>1078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76716535.2</v>
      </c>
      <c r="O524" s="6">
        <v>13600020.31</v>
      </c>
      <c r="P524" s="6">
        <v>118808889.64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174997883.15</v>
      </c>
      <c r="X524" s="6">
        <v>23157050.12</v>
      </c>
      <c r="Y524" s="9">
        <f t="shared" si="38"/>
        <v>634107900.98</v>
      </c>
      <c r="Z524" s="9">
        <f t="shared" si="39"/>
        <v>316963822.91</v>
      </c>
      <c r="AA524" s="9">
        <f t="shared" si="40"/>
        <v>317144078.07</v>
      </c>
      <c r="AB524" s="10">
        <f>C524/(1+0.13)/VLOOKUP(A524,[1]选股结果!$A$2:$AX$3002,3,FALSE)</f>
        <v>0.913358791093424</v>
      </c>
      <c r="AC524" s="10">
        <f>(P524/(1+0.1)+W524)/(VLOOKUP(A524,[1]选股结果!$A$2:$AX$3002,7,FALSE)+VLOOKUP(A524,[1]选股结果!$A$2:$AX$3002,15,FALSE)+VLOOKUP(A524,[1]选股结果!$A$2:$AX$3002,16,FALSE)+VLOOKUP(A524,[1]选股结果!$A$2:$AX$3002,17,FALSE)+VLOOKUP(A524,[1]选股结果!$A$2:$AX$3002,18,FALSE))</f>
        <v>0.671976960206762</v>
      </c>
      <c r="AD524" s="13"/>
      <c r="AE524" s="10">
        <f>AA524/VLOOKUP(A524,[1]选股结果!$A$2:$AX$3002,35,FALSE)</f>
        <v>2.31538905881934</v>
      </c>
      <c r="AF524" s="9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P524/(1+0.13)+W524)</f>
        <v>141015774.329115</v>
      </c>
      <c r="AG524" s="9">
        <f t="shared" si="41"/>
        <v>176128303.740885</v>
      </c>
    </row>
    <row r="525" spans="1:33">
      <c r="A525" s="5" t="s">
        <v>1079</v>
      </c>
      <c r="B525" s="5" t="s">
        <v>1080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5373898.09</v>
      </c>
      <c r="O525" s="6">
        <v>19805544.41</v>
      </c>
      <c r="P525" s="6">
        <v>314788039.35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71190160.74</v>
      </c>
      <c r="X525" s="6">
        <v>85636044.6</v>
      </c>
      <c r="Y525" s="9">
        <f t="shared" si="38"/>
        <v>873418500.71</v>
      </c>
      <c r="Z525" s="9">
        <f t="shared" si="39"/>
        <v>471614244.69</v>
      </c>
      <c r="AA525" s="9">
        <f t="shared" si="40"/>
        <v>401804256.02</v>
      </c>
      <c r="AB525" s="10">
        <f>C525/(1+0.13)/VLOOKUP(A525,[1]选股结果!$A$2:$AX$3002,3,FALSE)</f>
        <v>1.47473867113465</v>
      </c>
      <c r="AC525" s="10">
        <f>(P525/(1+0.1)+W525)/(VLOOKUP(A525,[1]选股结果!$A$2:$AX$3002,7,FALSE)+VLOOKUP(A525,[1]选股结果!$A$2:$AX$3002,15,FALSE)+VLOOKUP(A525,[1]选股结果!$A$2:$AX$3002,16,FALSE)+VLOOKUP(A525,[1]选股结果!$A$2:$AX$3002,17,FALSE)+VLOOKUP(A525,[1]选股结果!$A$2:$AX$3002,18,FALSE))</f>
        <v>0.744515304889232</v>
      </c>
      <c r="AD525" s="13"/>
      <c r="AE525" s="10">
        <f>AA525/VLOOKUP(A525,[1]选股结果!$A$2:$AX$3002,35,FALSE)</f>
        <v>4.82542328377555</v>
      </c>
      <c r="AF525" s="9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P525/(1+0.13)+W525)</f>
        <v>130227970.819557</v>
      </c>
      <c r="AG525" s="9">
        <f t="shared" si="41"/>
        <v>271576285.200442</v>
      </c>
    </row>
    <row r="526" spans="1:33">
      <c r="A526" s="5" t="s">
        <v>1081</v>
      </c>
      <c r="B526" s="5" t="s">
        <v>1082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196176616.14</v>
      </c>
      <c r="O526" s="6">
        <v>236529979.67</v>
      </c>
      <c r="P526" s="6">
        <v>9976245403.21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663888055.19</v>
      </c>
      <c r="X526" s="6">
        <v>253587840.38</v>
      </c>
      <c r="Y526" s="9">
        <f t="shared" si="38"/>
        <v>13773075976.7</v>
      </c>
      <c r="Z526" s="9">
        <f t="shared" si="39"/>
        <v>10893721298.78</v>
      </c>
      <c r="AA526" s="9">
        <f t="shared" si="40"/>
        <v>2879354677.92</v>
      </c>
      <c r="AB526" s="10">
        <f>C526/(1+0.13)/VLOOKUP(A526,[1]选股结果!$A$2:$AX$3002,3,FALSE)</f>
        <v>0.942123987652041</v>
      </c>
      <c r="AC526" s="10">
        <f>(P526/(1+0.1)+W526)/(VLOOKUP(A526,[1]选股结果!$A$2:$AX$3002,7,FALSE)+VLOOKUP(A526,[1]选股结果!$A$2:$AX$3002,15,FALSE)+VLOOKUP(A526,[1]选股结果!$A$2:$AX$3002,16,FALSE)+VLOOKUP(A526,[1]选股结果!$A$2:$AX$3002,17,FALSE)+VLOOKUP(A526,[1]选股结果!$A$2:$AX$3002,18,FALSE))</f>
        <v>0.800254677557907</v>
      </c>
      <c r="AD526" s="13"/>
      <c r="AE526" s="10">
        <f>AA526/VLOOKUP(A526,[1]选股结果!$A$2:$AX$3002,35,FALSE)</f>
        <v>6.6460634131165</v>
      </c>
      <c r="AF526" s="9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P526/(1+0.13)+W526)</f>
        <v>2670206826.0569</v>
      </c>
      <c r="AG526" s="9">
        <f t="shared" si="41"/>
        <v>209147851.863096</v>
      </c>
    </row>
    <row r="527" spans="1:33">
      <c r="A527" s="5" t="s">
        <v>1083</v>
      </c>
      <c r="B527" s="5" t="s">
        <v>1084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367380651.99</v>
      </c>
      <c r="O527" s="6">
        <v>240027966.2</v>
      </c>
      <c r="P527" s="6">
        <v>5458715747.33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367462743.61</v>
      </c>
      <c r="X527" s="6">
        <v>407115459.49</v>
      </c>
      <c r="Y527" s="9">
        <f t="shared" si="38"/>
        <v>6720328554.68</v>
      </c>
      <c r="Z527" s="9">
        <f t="shared" si="39"/>
        <v>6233293950.43</v>
      </c>
      <c r="AA527" s="9">
        <f t="shared" si="40"/>
        <v>487034604.25</v>
      </c>
      <c r="AB527" s="10">
        <f>C527/(1+0.13)/VLOOKUP(A527,[1]选股结果!$A$2:$AX$3002,3,FALSE)</f>
        <v>0.908010176486184</v>
      </c>
      <c r="AC527" s="10">
        <f>(P527/(1+0.1)+W527)/(VLOOKUP(A527,[1]选股结果!$A$2:$AX$3002,7,FALSE)+VLOOKUP(A527,[1]选股结果!$A$2:$AX$3002,15,FALSE)+VLOOKUP(A527,[1]选股结果!$A$2:$AX$3002,16,FALSE)+VLOOKUP(A527,[1]选股结果!$A$2:$AX$3002,17,FALSE)+VLOOKUP(A527,[1]选股结果!$A$2:$AX$3002,18,FALSE))</f>
        <v>0.930500859822098</v>
      </c>
      <c r="AD527" s="13"/>
      <c r="AE527" s="10">
        <f>AA527/VLOOKUP(A527,[1]选股结果!$A$2:$AX$3002,35,FALSE)</f>
        <v>0.919822329540332</v>
      </c>
      <c r="AF527" s="9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P527/(1+0.13)+W527)</f>
        <v>529839729.807965</v>
      </c>
      <c r="AG527" s="9">
        <f t="shared" si="41"/>
        <v>-42805125.5579653</v>
      </c>
    </row>
    <row r="528" spans="1:33">
      <c r="A528" s="5" t="s">
        <v>1085</v>
      </c>
      <c r="B528" s="5" t="s">
        <v>1086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195730912.76</v>
      </c>
      <c r="O528" s="6">
        <v>814074196.9</v>
      </c>
      <c r="P528" s="6">
        <v>1696353790.2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2752468041.06</v>
      </c>
      <c r="X528" s="6">
        <v>686681318.71</v>
      </c>
      <c r="Y528" s="9">
        <f t="shared" si="38"/>
        <v>5804805178.14</v>
      </c>
      <c r="Z528" s="9">
        <f t="shared" si="39"/>
        <v>5135503149.97</v>
      </c>
      <c r="AA528" s="9">
        <f t="shared" si="40"/>
        <v>669302028.169999</v>
      </c>
      <c r="AB528" s="10">
        <f>C528/(1+0.13)/VLOOKUP(A528,[1]选股结果!$A$2:$AX$3002,3,FALSE)</f>
        <v>0.756099188962798</v>
      </c>
      <c r="AC528" s="10">
        <f>(P528/(1+0.1)+W528)/(VLOOKUP(A528,[1]选股结果!$A$2:$AX$3002,7,FALSE)+VLOOKUP(A528,[1]选股结果!$A$2:$AX$3002,15,FALSE)+VLOOKUP(A528,[1]选股结果!$A$2:$AX$3002,16,FALSE)+VLOOKUP(A528,[1]选股结果!$A$2:$AX$3002,17,FALSE)+VLOOKUP(A528,[1]选股结果!$A$2:$AX$3002,18,FALSE))</f>
        <v>0.749409958375481</v>
      </c>
      <c r="AD528" s="13"/>
      <c r="AE528" s="10">
        <f>AA528/VLOOKUP(A528,[1]选股结果!$A$2:$AX$3002,35,FALSE)</f>
        <v>-2.72096034903519</v>
      </c>
      <c r="AF528" s="9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P528/(1+0.13)+W528)</f>
        <v>1476986146.09522</v>
      </c>
      <c r="AG528" s="9">
        <f t="shared" si="41"/>
        <v>-807684117.925223</v>
      </c>
    </row>
    <row r="529" spans="1:33">
      <c r="A529" s="5" t="s">
        <v>1087</v>
      </c>
      <c r="B529" s="5" t="s">
        <v>1088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76079683.76</v>
      </c>
      <c r="O529" s="6">
        <v>301255527.15</v>
      </c>
      <c r="P529" s="6">
        <v>3316129401.77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608432243.43</v>
      </c>
      <c r="X529" s="6">
        <v>257294993.47</v>
      </c>
      <c r="Y529" s="9">
        <f t="shared" si="38"/>
        <v>3846291219.18</v>
      </c>
      <c r="Z529" s="9">
        <f t="shared" si="39"/>
        <v>4181856638.67</v>
      </c>
      <c r="AA529" s="9">
        <f t="shared" si="40"/>
        <v>-335565419.489999</v>
      </c>
      <c r="AB529" s="10">
        <f>C529/(1+0.13)/VLOOKUP(A529,[1]选股结果!$A$2:$AX$3002,3,FALSE)</f>
        <v>0.942595133277852</v>
      </c>
      <c r="AC529" s="10">
        <f>(P529/(1+0.1)+W529)/(VLOOKUP(A529,[1]选股结果!$A$2:$AX$3002,7,FALSE)+VLOOKUP(A529,[1]选股结果!$A$2:$AX$3002,15,FALSE)+VLOOKUP(A529,[1]选股结果!$A$2:$AX$3002,16,FALSE)+VLOOKUP(A529,[1]选股结果!$A$2:$AX$3002,17,FALSE)+VLOOKUP(A529,[1]选股结果!$A$2:$AX$3002,18,FALSE))</f>
        <v>1.11572665303561</v>
      </c>
      <c r="AD529" s="13"/>
      <c r="AE529" s="10">
        <f>AA529/VLOOKUP(A529,[1]选股结果!$A$2:$AX$3002,35,FALSE)</f>
        <v>-5.3851772209538</v>
      </c>
      <c r="AF529" s="9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P529/(1+0.13)+W529)</f>
        <v>-295763460.376991</v>
      </c>
      <c r="AG529" s="9">
        <f t="shared" si="41"/>
        <v>-39801959.1130077</v>
      </c>
    </row>
    <row r="530" spans="1:33">
      <c r="A530" s="5" t="s">
        <v>1089</v>
      </c>
      <c r="B530" s="5" t="s">
        <v>1090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132537809.65</v>
      </c>
      <c r="O530" s="6">
        <v>229189162.61</v>
      </c>
      <c r="P530" s="6">
        <v>1534724830.59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391420680.57</v>
      </c>
      <c r="X530" s="6">
        <v>201893202.34</v>
      </c>
      <c r="Y530" s="9">
        <f t="shared" si="38"/>
        <v>2230342263.7</v>
      </c>
      <c r="Z530" s="9">
        <f t="shared" si="39"/>
        <v>2128038713.5</v>
      </c>
      <c r="AA530" s="9">
        <f t="shared" si="40"/>
        <v>102303550.2</v>
      </c>
      <c r="AB530" s="10">
        <f>C530/(1+0.13)/VLOOKUP(A530,[1]选股结果!$A$2:$AX$3002,3,FALSE)</f>
        <v>0.702883156900069</v>
      </c>
      <c r="AC530" s="10">
        <f>(P530/(1+0.1)+W530)/(VLOOKUP(A530,[1]选股结果!$A$2:$AX$3002,7,FALSE)+VLOOKUP(A530,[1]选股结果!$A$2:$AX$3002,15,FALSE)+VLOOKUP(A530,[1]选股结果!$A$2:$AX$3002,16,FALSE)+VLOOKUP(A530,[1]选股结果!$A$2:$AX$3002,17,FALSE)+VLOOKUP(A530,[1]选股结果!$A$2:$AX$3002,18,FALSE))</f>
        <v>0.77610478339592</v>
      </c>
      <c r="AD530" s="13"/>
      <c r="AE530" s="10">
        <f>AA530/VLOOKUP(A530,[1]选股结果!$A$2:$AX$3002,35,FALSE)</f>
        <v>0.715422159212291</v>
      </c>
      <c r="AF530" s="9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P530/(1+0.13)+W530)</f>
        <v>552456804.516195</v>
      </c>
      <c r="AG530" s="9">
        <f t="shared" si="41"/>
        <v>-450153254.316195</v>
      </c>
    </row>
    <row r="531" spans="1:33">
      <c r="A531" s="5" t="s">
        <v>1091</v>
      </c>
      <c r="B531" s="5" t="s">
        <v>1092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138536902.27</v>
      </c>
      <c r="O531" s="6">
        <v>151719490.3</v>
      </c>
      <c r="P531" s="6">
        <v>2657580602.65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253906723.8</v>
      </c>
      <c r="X531" s="6">
        <v>209523333.78</v>
      </c>
      <c r="Y531" s="9">
        <f t="shared" si="38"/>
        <v>3785459974.74</v>
      </c>
      <c r="Z531" s="9">
        <f t="shared" si="39"/>
        <v>3121010660.23</v>
      </c>
      <c r="AA531" s="9">
        <f t="shared" si="40"/>
        <v>664449314.51</v>
      </c>
      <c r="AB531" s="10">
        <f>C531/(1+0.13)/VLOOKUP(A531,[1]选股结果!$A$2:$AX$3002,3,FALSE)</f>
        <v>0.904421219249845</v>
      </c>
      <c r="AC531" s="10">
        <f>(P531/(1+0.1)+W531)/(VLOOKUP(A531,[1]选股结果!$A$2:$AX$3002,7,FALSE)+VLOOKUP(A531,[1]选股结果!$A$2:$AX$3002,15,FALSE)+VLOOKUP(A531,[1]选股结果!$A$2:$AX$3002,16,FALSE)+VLOOKUP(A531,[1]选股结果!$A$2:$AX$3002,17,FALSE)+VLOOKUP(A531,[1]选股结果!$A$2:$AX$3002,18,FALSE))</f>
        <v>0.800207836727467</v>
      </c>
      <c r="AD531" s="13"/>
      <c r="AE531" s="10">
        <f>AA531/VLOOKUP(A531,[1]选股结果!$A$2:$AX$3002,35,FALSE)</f>
        <v>-185.131929102449</v>
      </c>
      <c r="AF531" s="9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P531/(1+0.13)+W531)</f>
        <v>730746589.586814</v>
      </c>
      <c r="AG531" s="9">
        <f t="shared" si="41"/>
        <v>-66297275.0768139</v>
      </c>
    </row>
    <row r="532" spans="1:33">
      <c r="A532" s="5" t="s">
        <v>1093</v>
      </c>
      <c r="B532" s="5" t="s">
        <v>1094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674621275</v>
      </c>
      <c r="O532" s="6">
        <v>350534070.05</v>
      </c>
      <c r="P532" s="6">
        <v>8214621479.22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1721874045.78</v>
      </c>
      <c r="X532" s="6">
        <v>496369611.82</v>
      </c>
      <c r="Y532" s="9">
        <f t="shared" si="38"/>
        <v>12041928856.68</v>
      </c>
      <c r="Z532" s="9">
        <f t="shared" si="39"/>
        <v>10432865136.82</v>
      </c>
      <c r="AA532" s="9">
        <f t="shared" si="40"/>
        <v>1609063719.86</v>
      </c>
      <c r="AB532" s="10">
        <f>C532/(1+0.13)/VLOOKUP(A532,[1]选股结果!$A$2:$AX$3002,3,FALSE)</f>
        <v>0.802176314123473</v>
      </c>
      <c r="AC532" s="10">
        <f>(P532/(1+0.1)+W532)/(VLOOKUP(A532,[1]选股结果!$A$2:$AX$3002,7,FALSE)+VLOOKUP(A532,[1]选股结果!$A$2:$AX$3002,15,FALSE)+VLOOKUP(A532,[1]选股结果!$A$2:$AX$3002,16,FALSE)+VLOOKUP(A532,[1]选股结果!$A$2:$AX$3002,17,FALSE)+VLOOKUP(A532,[1]选股结果!$A$2:$AX$3002,18,FALSE))</f>
        <v>0.778870531951087</v>
      </c>
      <c r="AD532" s="13"/>
      <c r="AE532" s="10">
        <f>AA532/VLOOKUP(A532,[1]选股结果!$A$2:$AX$3002,35,FALSE)</f>
        <v>1.53936763299061</v>
      </c>
      <c r="AF532" s="9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P532/(1+0.13)+W532)</f>
        <v>2807316198.61681</v>
      </c>
      <c r="AG532" s="9">
        <f t="shared" si="41"/>
        <v>-1198252478.75681</v>
      </c>
    </row>
    <row r="533" spans="1:33">
      <c r="A533" s="5" t="s">
        <v>1095</v>
      </c>
      <c r="B533" s="5" t="s">
        <v>1096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350399837.45</v>
      </c>
      <c r="O533" s="6">
        <v>107349883.33</v>
      </c>
      <c r="P533" s="6">
        <v>1514441884.7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476002460.36</v>
      </c>
      <c r="X533" s="6">
        <v>157127648.73</v>
      </c>
      <c r="Y533" s="9">
        <f t="shared" si="38"/>
        <v>2796581114.91</v>
      </c>
      <c r="Z533" s="9">
        <f t="shared" si="39"/>
        <v>2147571993.79</v>
      </c>
      <c r="AA533" s="9">
        <f t="shared" si="40"/>
        <v>649009121.12</v>
      </c>
      <c r="AB533" s="10">
        <f>C533/(1+0.13)/VLOOKUP(A533,[1]选股结果!$A$2:$AX$3002,3,FALSE)</f>
        <v>0.627995717512701</v>
      </c>
      <c r="AC533" s="10">
        <f>(P533/(1+0.1)+W533)/(VLOOKUP(A533,[1]选股结果!$A$2:$AX$3002,7,FALSE)+VLOOKUP(A533,[1]选股结果!$A$2:$AX$3002,15,FALSE)+VLOOKUP(A533,[1]选股结果!$A$2:$AX$3002,16,FALSE)+VLOOKUP(A533,[1]选股结果!$A$2:$AX$3002,17,FALSE)+VLOOKUP(A533,[1]选股结果!$A$2:$AX$3002,18,FALSE))</f>
        <v>0.828249610062232</v>
      </c>
      <c r="AD533" s="13"/>
      <c r="AE533" s="10">
        <f>AA533/VLOOKUP(A533,[1]选股结果!$A$2:$AX$3002,35,FALSE)</f>
        <v>0.449645394977962</v>
      </c>
      <c r="AF533" s="9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P533/(1+0.13)+W533)</f>
        <v>420751405.553363</v>
      </c>
      <c r="AG533" s="9">
        <f t="shared" si="41"/>
        <v>228257715.566637</v>
      </c>
    </row>
    <row r="534" spans="1:33">
      <c r="A534" s="5" t="s">
        <v>1097</v>
      </c>
      <c r="B534" s="5" t="s">
        <v>1098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369790497.65</v>
      </c>
      <c r="O534" s="6">
        <v>175254377.52</v>
      </c>
      <c r="P534" s="6">
        <v>8692336783.21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1463314858.37</v>
      </c>
      <c r="X534" s="6">
        <v>851621402.6</v>
      </c>
      <c r="Y534" s="9">
        <f t="shared" si="38"/>
        <v>12129689323.3</v>
      </c>
      <c r="Z534" s="9">
        <f t="shared" si="39"/>
        <v>11007273044.18</v>
      </c>
      <c r="AA534" s="9">
        <f t="shared" si="40"/>
        <v>1122416279.12</v>
      </c>
      <c r="AB534" s="10">
        <f>C534/(1+0.13)/VLOOKUP(A534,[1]选股结果!$A$2:$AX$3002,3,FALSE)</f>
        <v>0.902666719671843</v>
      </c>
      <c r="AC534" s="10">
        <f>(P534/(1+0.1)+W534)/(VLOOKUP(A534,[1]选股结果!$A$2:$AX$3002,7,FALSE)+VLOOKUP(A534,[1]选股结果!$A$2:$AX$3002,15,FALSE)+VLOOKUP(A534,[1]选股结果!$A$2:$AX$3002,16,FALSE)+VLOOKUP(A534,[1]选股结果!$A$2:$AX$3002,17,FALSE)+VLOOKUP(A534,[1]选股结果!$A$2:$AX$3002,18,FALSE))</f>
        <v>0.915324556862695</v>
      </c>
      <c r="AD534" s="13"/>
      <c r="AE534" s="10">
        <f>AA534/VLOOKUP(A534,[1]选股结果!$A$2:$AX$3002,35,FALSE)</f>
        <v>0.917797987779361</v>
      </c>
      <c r="AF534" s="9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P534/(1+0.13)+W534)</f>
        <v>1076175091.22097</v>
      </c>
      <c r="AG534" s="9">
        <f t="shared" si="41"/>
        <v>46241187.8990259</v>
      </c>
    </row>
    <row r="535" spans="1:33">
      <c r="A535" s="5" t="s">
        <v>1099</v>
      </c>
      <c r="B535" s="5" t="s">
        <v>1100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234480498.43</v>
      </c>
      <c r="O535" s="6">
        <v>340923195.38</v>
      </c>
      <c r="P535" s="6">
        <v>4578436814.18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1020454298.2</v>
      </c>
      <c r="X535" s="6">
        <v>591690421.39</v>
      </c>
      <c r="Y535" s="9">
        <f t="shared" si="38"/>
        <v>5157223456.5</v>
      </c>
      <c r="Z535" s="9">
        <f t="shared" si="39"/>
        <v>6190581533.77</v>
      </c>
      <c r="AA535" s="9">
        <f t="shared" si="40"/>
        <v>-1033358077.27</v>
      </c>
      <c r="AB535" s="10">
        <f>C535/(1+0.13)/VLOOKUP(A535,[1]选股结果!$A$2:$AX$3002,3,FALSE)</f>
        <v>0.673571540034511</v>
      </c>
      <c r="AC535" s="10">
        <f>(P535/(1+0.1)+W535)/(VLOOKUP(A535,[1]选股结果!$A$2:$AX$3002,7,FALSE)+VLOOKUP(A535,[1]选股结果!$A$2:$AX$3002,15,FALSE)+VLOOKUP(A535,[1]选股结果!$A$2:$AX$3002,16,FALSE)+VLOOKUP(A535,[1]选股结果!$A$2:$AX$3002,17,FALSE)+VLOOKUP(A535,[1]选股结果!$A$2:$AX$3002,18,FALSE))</f>
        <v>0.848955434097514</v>
      </c>
      <c r="AD535" s="13"/>
      <c r="AE535" s="10">
        <f>AA535/VLOOKUP(A535,[1]选股结果!$A$2:$AX$3002,35,FALSE)</f>
        <v>-5.09297488502693</v>
      </c>
      <c r="AF535" s="9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P535/(1+0.13)+W535)</f>
        <v>1032592187.49044</v>
      </c>
      <c r="AG535" s="9">
        <f t="shared" si="41"/>
        <v>-2065950264.76044</v>
      </c>
    </row>
    <row r="536" spans="1:33">
      <c r="A536" s="5" t="s">
        <v>1101</v>
      </c>
      <c r="B536" s="5" t="s">
        <v>1102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155590428.51</v>
      </c>
      <c r="O536" s="6">
        <v>108930926.42</v>
      </c>
      <c r="P536" s="6">
        <v>638666871.26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230370433.34</v>
      </c>
      <c r="X536" s="6">
        <v>111538221</v>
      </c>
      <c r="Y536" s="9">
        <f t="shared" si="38"/>
        <v>1335345126.75</v>
      </c>
      <c r="Z536" s="9">
        <f t="shared" si="39"/>
        <v>980575525.6</v>
      </c>
      <c r="AA536" s="9">
        <f t="shared" si="40"/>
        <v>354769601.15</v>
      </c>
      <c r="AB536" s="10">
        <f>C536/(1+0.13)/VLOOKUP(A536,[1]选股结果!$A$2:$AX$3002,3,FALSE)</f>
        <v>0.705734463364681</v>
      </c>
      <c r="AC536" s="10">
        <f>(P536/(1+0.1)+W536)/(VLOOKUP(A536,[1]选股结果!$A$2:$AX$3002,7,FALSE)+VLOOKUP(A536,[1]选股结果!$A$2:$AX$3002,15,FALSE)+VLOOKUP(A536,[1]选股结果!$A$2:$AX$3002,16,FALSE)+VLOOKUP(A536,[1]选股结果!$A$2:$AX$3002,17,FALSE)+VLOOKUP(A536,[1]选股结果!$A$2:$AX$3002,18,FALSE))</f>
        <v>0.606475904176365</v>
      </c>
      <c r="AD536" s="13"/>
      <c r="AE536" s="10">
        <f>AA536/VLOOKUP(A536,[1]选股结果!$A$2:$AX$3002,35,FALSE)</f>
        <v>3.45309195743151</v>
      </c>
      <c r="AF536" s="9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P536/(1+0.13)+W536)</f>
        <v>541632864.910974</v>
      </c>
      <c r="AG536" s="9">
        <f t="shared" si="41"/>
        <v>-186863263.760974</v>
      </c>
    </row>
    <row r="537" spans="1:33">
      <c r="A537" s="5" t="s">
        <v>1103</v>
      </c>
      <c r="B537" s="5" t="s">
        <v>1104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76364613.71</v>
      </c>
      <c r="O537" s="6">
        <v>45669292.82</v>
      </c>
      <c r="P537" s="6">
        <v>538947601.46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235772548.88</v>
      </c>
      <c r="X537" s="6">
        <v>196312878.93</v>
      </c>
      <c r="Y537" s="9">
        <f t="shared" si="38"/>
        <v>1061890227.8</v>
      </c>
      <c r="Z537" s="9">
        <f t="shared" si="39"/>
        <v>971033029.27</v>
      </c>
      <c r="AA537" s="9">
        <f t="shared" si="40"/>
        <v>90857198.5300001</v>
      </c>
      <c r="AB537" s="10">
        <f>C537/(1+0.13)/VLOOKUP(A537,[1]选股结果!$A$2:$AX$3002,3,FALSE)</f>
        <v>0.624554449719882</v>
      </c>
      <c r="AC537" s="10">
        <f>(P537/(1+0.1)+W537)/(VLOOKUP(A537,[1]选股结果!$A$2:$AX$3002,7,FALSE)+VLOOKUP(A537,[1]选股结果!$A$2:$AX$3002,15,FALSE)+VLOOKUP(A537,[1]选股结果!$A$2:$AX$3002,16,FALSE)+VLOOKUP(A537,[1]选股结果!$A$2:$AX$3002,17,FALSE)+VLOOKUP(A537,[1]选股结果!$A$2:$AX$3002,18,FALSE))</f>
        <v>0.56689827750038</v>
      </c>
      <c r="AD537" s="13"/>
      <c r="AE537" s="10">
        <f>AA537/VLOOKUP(A537,[1]选股结果!$A$2:$AX$3002,35,FALSE)</f>
        <v>0.50368526019997</v>
      </c>
      <c r="AF537" s="9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P537/(1+0.13)+W537)</f>
        <v>567450458.916902</v>
      </c>
      <c r="AG537" s="9">
        <f t="shared" si="41"/>
        <v>-476593260.386902</v>
      </c>
    </row>
    <row r="538" spans="1:33">
      <c r="A538" s="5" t="s">
        <v>1105</v>
      </c>
      <c r="B538" s="5" t="s">
        <v>1106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155176523.65</v>
      </c>
      <c r="O538" s="6">
        <v>138403533.43</v>
      </c>
      <c r="P538" s="6">
        <v>3641754308.6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970592948.5</v>
      </c>
      <c r="X538" s="6">
        <v>303455957.82</v>
      </c>
      <c r="Y538" s="9">
        <f t="shared" si="38"/>
        <v>4054036121.37</v>
      </c>
      <c r="Z538" s="9">
        <f t="shared" si="39"/>
        <v>4915803214.92</v>
      </c>
      <c r="AA538" s="9">
        <f t="shared" si="40"/>
        <v>-861767093.55</v>
      </c>
      <c r="AB538" s="10">
        <f>C538/(1+0.13)/VLOOKUP(A538,[1]选股结果!$A$2:$AX$3002,3,FALSE)</f>
        <v>0.638644866591704</v>
      </c>
      <c r="AC538" s="10">
        <f>(P538/(1+0.1)+W538)/(VLOOKUP(A538,[1]选股结果!$A$2:$AX$3002,7,FALSE)+VLOOKUP(A538,[1]选股结果!$A$2:$AX$3002,15,FALSE)+VLOOKUP(A538,[1]选股结果!$A$2:$AX$3002,16,FALSE)+VLOOKUP(A538,[1]选股结果!$A$2:$AX$3002,17,FALSE)+VLOOKUP(A538,[1]选股结果!$A$2:$AX$3002,18,FALSE))</f>
        <v>0.797942925507544</v>
      </c>
      <c r="AD538" s="13"/>
      <c r="AE538" s="10">
        <f>AA538/VLOOKUP(A538,[1]选股结果!$A$2:$AX$3002,35,FALSE)</f>
        <v>7.01326174743898</v>
      </c>
      <c r="AF538" s="9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P538/(1+0.13)+W538)</f>
        <v>1172010252.98018</v>
      </c>
      <c r="AG538" s="9">
        <f t="shared" si="41"/>
        <v>-2033777346.53018</v>
      </c>
    </row>
    <row r="539" spans="1:33">
      <c r="A539" s="5" t="s">
        <v>1107</v>
      </c>
      <c r="B539" s="5" t="s">
        <v>1108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210900732.62</v>
      </c>
      <c r="O539" s="6">
        <v>588997002.47</v>
      </c>
      <c r="P539" s="6">
        <v>7156634652.84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1203006416.74</v>
      </c>
      <c r="X539" s="6">
        <v>924516938.73</v>
      </c>
      <c r="Y539" s="9">
        <f t="shared" si="38"/>
        <v>10118099213.84</v>
      </c>
      <c r="Z539" s="9">
        <f t="shared" si="39"/>
        <v>9284158008.31</v>
      </c>
      <c r="AA539" s="9">
        <f t="shared" si="40"/>
        <v>833941205.530001</v>
      </c>
      <c r="AB539" s="10">
        <f>C539/(1+0.13)/VLOOKUP(A539,[1]选股结果!$A$2:$AX$3002,3,FALSE)</f>
        <v>0.93618552251538</v>
      </c>
      <c r="AC539" s="10">
        <f>(P539/(1+0.1)+W539)/(VLOOKUP(A539,[1]选股结果!$A$2:$AX$3002,7,FALSE)+VLOOKUP(A539,[1]选股结果!$A$2:$AX$3002,15,FALSE)+VLOOKUP(A539,[1]选股结果!$A$2:$AX$3002,16,FALSE)+VLOOKUP(A539,[1]选股结果!$A$2:$AX$3002,17,FALSE)+VLOOKUP(A539,[1]选股结果!$A$2:$AX$3002,18,FALSE))</f>
        <v>0.942751860216953</v>
      </c>
      <c r="AD539" s="13"/>
      <c r="AE539" s="10">
        <f>AA539/VLOOKUP(A539,[1]选股结果!$A$2:$AX$3002,35,FALSE)</f>
        <v>1.06843890750471</v>
      </c>
      <c r="AF539" s="9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P539/(1+0.13)+W539)</f>
        <v>640854009.566726</v>
      </c>
      <c r="AG539" s="9">
        <f t="shared" si="41"/>
        <v>193087195.963275</v>
      </c>
    </row>
    <row r="540" spans="1:33">
      <c r="A540" s="5" t="s">
        <v>1109</v>
      </c>
      <c r="B540" s="5" t="s">
        <v>1110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77455362.09</v>
      </c>
      <c r="O540" s="6">
        <v>56378069.13</v>
      </c>
      <c r="P540" s="6">
        <v>794514893.39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327331459.96</v>
      </c>
      <c r="X540" s="6">
        <v>125873316.1</v>
      </c>
      <c r="Y540" s="9">
        <f t="shared" si="38"/>
        <v>1190764357.47</v>
      </c>
      <c r="Z540" s="9">
        <f t="shared" si="39"/>
        <v>1247719669.45</v>
      </c>
      <c r="AA540" s="9">
        <f t="shared" si="40"/>
        <v>-56955311.9799998</v>
      </c>
      <c r="AB540" s="10">
        <f>C540/(1+0.13)/VLOOKUP(A540,[1]选股结果!$A$2:$AX$3002,3,FALSE)</f>
        <v>0.551368305370239</v>
      </c>
      <c r="AC540" s="10">
        <f>(P540/(1+0.1)+W540)/(VLOOKUP(A540,[1]选股结果!$A$2:$AX$3002,7,FALSE)+VLOOKUP(A540,[1]选股结果!$A$2:$AX$3002,15,FALSE)+VLOOKUP(A540,[1]选股结果!$A$2:$AX$3002,16,FALSE)+VLOOKUP(A540,[1]选股结果!$A$2:$AX$3002,17,FALSE)+VLOOKUP(A540,[1]选股结果!$A$2:$AX$3002,18,FALSE))</f>
        <v>0.628127802364741</v>
      </c>
      <c r="AD540" s="13"/>
      <c r="AE540" s="10">
        <f>AA540/VLOOKUP(A540,[1]选股结果!$A$2:$AX$3002,35,FALSE)</f>
        <v>-0.396104336421386</v>
      </c>
      <c r="AF540" s="9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P540/(1+0.13)+W540)</f>
        <v>640583756.376107</v>
      </c>
      <c r="AG540" s="9">
        <f t="shared" si="41"/>
        <v>-697539068.356106</v>
      </c>
    </row>
    <row r="541" spans="1:33">
      <c r="A541" s="5" t="s">
        <v>1111</v>
      </c>
      <c r="B541" s="5" t="s">
        <v>1112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108407731.2</v>
      </c>
      <c r="O541" s="6">
        <v>844575020.96</v>
      </c>
      <c r="P541" s="6">
        <v>810699948.02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253715465.24</v>
      </c>
      <c r="X541" s="6">
        <v>218060357.06</v>
      </c>
      <c r="Y541" s="9">
        <f t="shared" si="38"/>
        <v>1750873816.26</v>
      </c>
      <c r="Z541" s="9">
        <f t="shared" si="39"/>
        <v>1282475770.32</v>
      </c>
      <c r="AA541" s="9">
        <f t="shared" si="40"/>
        <v>468398045.94</v>
      </c>
      <c r="AB541" s="10">
        <f>C541/(1+0.13)/VLOOKUP(A541,[1]选股结果!$A$2:$AX$3002,3,FALSE)</f>
        <v>0.796736859285429</v>
      </c>
      <c r="AC541" s="10">
        <f>(P541/(1+0.1)+W541)/(VLOOKUP(A541,[1]选股结果!$A$2:$AX$3002,7,FALSE)+VLOOKUP(A541,[1]选股结果!$A$2:$AX$3002,15,FALSE)+VLOOKUP(A541,[1]选股结果!$A$2:$AX$3002,16,FALSE)+VLOOKUP(A541,[1]选股结果!$A$2:$AX$3002,17,FALSE)+VLOOKUP(A541,[1]选股结果!$A$2:$AX$3002,18,FALSE))</f>
        <v>0.972967321527602</v>
      </c>
      <c r="AD541" s="13"/>
      <c r="AE541" s="10">
        <f>AA541/VLOOKUP(A541,[1]选股结果!$A$2:$AX$3002,35,FALSE)</f>
        <v>-8.70958559364122</v>
      </c>
      <c r="AF541" s="9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P541/(1+0.13)+W541)</f>
        <v>47092157.5314158</v>
      </c>
      <c r="AG541" s="9">
        <f t="shared" si="41"/>
        <v>421305888.408584</v>
      </c>
    </row>
    <row r="542" spans="1:33">
      <c r="A542" s="5" t="s">
        <v>1113</v>
      </c>
      <c r="B542" s="5" t="s">
        <v>1114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299943645.85</v>
      </c>
      <c r="O542" s="6">
        <v>383088735.4</v>
      </c>
      <c r="P542" s="6">
        <v>9165646775.86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530369983.16</v>
      </c>
      <c r="X542" s="6">
        <v>433411061.1</v>
      </c>
      <c r="Y542" s="9">
        <f t="shared" si="38"/>
        <v>10288469468.1</v>
      </c>
      <c r="Z542" s="9">
        <f t="shared" si="39"/>
        <v>10129427820.12</v>
      </c>
      <c r="AA542" s="9">
        <f t="shared" si="40"/>
        <v>159041647.98</v>
      </c>
      <c r="AB542" s="10">
        <f>C542/(1+0.13)/VLOOKUP(A542,[1]选股结果!$A$2:$AX$3002,3,FALSE)</f>
        <v>0.885250654670559</v>
      </c>
      <c r="AC542" s="10">
        <f>(P542/(1+0.1)+W542)/(VLOOKUP(A542,[1]选股结果!$A$2:$AX$3002,7,FALSE)+VLOOKUP(A542,[1]选股结果!$A$2:$AX$3002,15,FALSE)+VLOOKUP(A542,[1]选股结果!$A$2:$AX$3002,16,FALSE)+VLOOKUP(A542,[1]选股结果!$A$2:$AX$3002,17,FALSE)+VLOOKUP(A542,[1]选股结果!$A$2:$AX$3002,18,FALSE))</f>
        <v>0.980019651851601</v>
      </c>
      <c r="AD542" s="13"/>
      <c r="AE542" s="10">
        <f>AA542/VLOOKUP(A542,[1]选股结果!$A$2:$AX$3002,35,FALSE)</f>
        <v>0.628887104349537</v>
      </c>
      <c r="AF542" s="9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P542/(1+0.13)+W542)</f>
        <v>401905957.49575</v>
      </c>
      <c r="AG542" s="9">
        <f t="shared" si="41"/>
        <v>-242864309.51575</v>
      </c>
    </row>
    <row r="543" spans="1:33">
      <c r="A543" s="5" t="s">
        <v>1115</v>
      </c>
      <c r="B543" s="5" t="s">
        <v>1116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816334457.4</v>
      </c>
      <c r="O543" s="6">
        <v>2230136717.2</v>
      </c>
      <c r="P543" s="6">
        <v>28575425497.01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1055252956.07</v>
      </c>
      <c r="X543" s="6">
        <v>3291403660.82</v>
      </c>
      <c r="Y543" s="9">
        <f t="shared" si="38"/>
        <v>31250514706.49</v>
      </c>
      <c r="Z543" s="9">
        <f t="shared" si="39"/>
        <v>32922082113.9</v>
      </c>
      <c r="AA543" s="9">
        <f t="shared" si="40"/>
        <v>-1671567407.41</v>
      </c>
      <c r="AB543" s="10">
        <f>C543/(1+0.13)/VLOOKUP(A543,[1]选股结果!$A$2:$AX$3002,3,FALSE)</f>
        <v>0.8578878421763</v>
      </c>
      <c r="AC543" s="10">
        <f>(P543/(1+0.1)+W543)/(VLOOKUP(A543,[1]选股结果!$A$2:$AX$3002,7,FALSE)+VLOOKUP(A543,[1]选股结果!$A$2:$AX$3002,15,FALSE)+VLOOKUP(A543,[1]选股结果!$A$2:$AX$3002,16,FALSE)+VLOOKUP(A543,[1]选股结果!$A$2:$AX$3002,17,FALSE)+VLOOKUP(A543,[1]选股结果!$A$2:$AX$3002,18,FALSE))</f>
        <v>0.938360172684611</v>
      </c>
      <c r="AD543" s="13"/>
      <c r="AE543" s="10">
        <f>AA543/VLOOKUP(A543,[1]选股结果!$A$2:$AX$3002,35,FALSE)</f>
        <v>-2.45916883247648</v>
      </c>
      <c r="AF543" s="9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P543/(1+0.13)+W543)</f>
        <v>2465434080.22442</v>
      </c>
      <c r="AG543" s="9">
        <f t="shared" si="41"/>
        <v>-4137001487.63442</v>
      </c>
    </row>
    <row r="544" spans="1:33">
      <c r="A544" s="5" t="s">
        <v>1117</v>
      </c>
      <c r="B544" s="5" t="s">
        <v>1118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319495007.35</v>
      </c>
      <c r="O544" s="6">
        <v>82710379.33</v>
      </c>
      <c r="P544" s="6">
        <v>6223679049.59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1235520161.15</v>
      </c>
      <c r="X544" s="6">
        <v>213566481.56</v>
      </c>
      <c r="Y544" s="9">
        <f t="shared" si="38"/>
        <v>8275976178.63</v>
      </c>
      <c r="Z544" s="9">
        <f t="shared" si="39"/>
        <v>7672765692.3</v>
      </c>
      <c r="AA544" s="9">
        <f t="shared" si="40"/>
        <v>603210486.33</v>
      </c>
      <c r="AB544" s="10">
        <f>C544/(1+0.13)/VLOOKUP(A544,[1]选股结果!$A$2:$AX$3002,3,FALSE)</f>
        <v>1.00629155456162</v>
      </c>
      <c r="AC544" s="10">
        <f>(P544/(1+0.1)+W544)/(VLOOKUP(A544,[1]选股结果!$A$2:$AX$3002,7,FALSE)+VLOOKUP(A544,[1]选股结果!$A$2:$AX$3002,15,FALSE)+VLOOKUP(A544,[1]选股结果!$A$2:$AX$3002,16,FALSE)+VLOOKUP(A544,[1]选股结果!$A$2:$AX$3002,17,FALSE)+VLOOKUP(A544,[1]选股结果!$A$2:$AX$3002,18,FALSE))</f>
        <v>1.02080143090465</v>
      </c>
      <c r="AD544" s="13"/>
      <c r="AE544" s="10">
        <f>AA544/VLOOKUP(A544,[1]选股结果!$A$2:$AX$3002,35,FALSE)</f>
        <v>2.18627986624464</v>
      </c>
      <c r="AF544" s="9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P544/(1+0.13)+W544)</f>
        <v>9738667.8115921</v>
      </c>
      <c r="AG544" s="9">
        <f t="shared" si="41"/>
        <v>593471818.518408</v>
      </c>
    </row>
    <row r="545" spans="1:33">
      <c r="A545" s="5" t="s">
        <v>1119</v>
      </c>
      <c r="B545" s="5" t="s">
        <v>1120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77197431.71</v>
      </c>
      <c r="O545" s="6">
        <v>16826354.11</v>
      </c>
      <c r="P545" s="6">
        <v>369228269.4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685553959.9</v>
      </c>
      <c r="X545" s="6">
        <v>148952937.69</v>
      </c>
      <c r="Y545" s="9">
        <f t="shared" si="38"/>
        <v>636672960.75</v>
      </c>
      <c r="Z545" s="9">
        <f t="shared" si="39"/>
        <v>1203735166.99</v>
      </c>
      <c r="AA545" s="9">
        <f t="shared" si="40"/>
        <v>-567062206.24</v>
      </c>
      <c r="AB545" s="10">
        <f>C545/(1+0.13)/VLOOKUP(A545,[1]选股结果!$A$2:$AX$3002,3,FALSE)</f>
        <v>0.479144244285444</v>
      </c>
      <c r="AC545" s="10">
        <f>(P545/(1+0.1)+W545)/(VLOOKUP(A545,[1]选股结果!$A$2:$AX$3002,7,FALSE)+VLOOKUP(A545,[1]选股结果!$A$2:$AX$3002,15,FALSE)+VLOOKUP(A545,[1]选股结果!$A$2:$AX$3002,16,FALSE)+VLOOKUP(A545,[1]选股结果!$A$2:$AX$3002,17,FALSE)+VLOOKUP(A545,[1]选股结果!$A$2:$AX$3002,18,FALSE))</f>
        <v>1.0281334684605</v>
      </c>
      <c r="AD545" s="13"/>
      <c r="AE545" s="10">
        <f>AA545/VLOOKUP(A545,[1]选股结果!$A$2:$AX$3002,35,FALSE)</f>
        <v>-4.20451513581631</v>
      </c>
      <c r="AF545" s="9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P545/(1+0.13)+W545)</f>
        <v>-19032799.8049557</v>
      </c>
      <c r="AG545" s="9">
        <f t="shared" si="41"/>
        <v>-548029406.435044</v>
      </c>
    </row>
    <row r="546" spans="1:33">
      <c r="A546" s="5" t="s">
        <v>1121</v>
      </c>
      <c r="B546" s="5" t="s">
        <v>1122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1709385902.71</v>
      </c>
      <c r="O546" s="6">
        <v>180558325.71</v>
      </c>
      <c r="P546" s="6">
        <v>10474386066.24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845833855.47</v>
      </c>
      <c r="X546" s="6">
        <v>722112885.68</v>
      </c>
      <c r="Y546" s="9">
        <f t="shared" si="38"/>
        <v>16837919932.11</v>
      </c>
      <c r="Z546" s="9">
        <f t="shared" si="39"/>
        <v>12042332807.39</v>
      </c>
      <c r="AA546" s="9">
        <f t="shared" si="40"/>
        <v>4795587124.72</v>
      </c>
      <c r="AB546" s="10">
        <f>C546/(1+0.13)/VLOOKUP(A546,[1]选股结果!$A$2:$AX$3002,3,FALSE)</f>
        <v>0.701435858623138</v>
      </c>
      <c r="AC546" s="10">
        <f>(P546/(1+0.1)+W546)/(VLOOKUP(A546,[1]选股结果!$A$2:$AX$3002,7,FALSE)+VLOOKUP(A546,[1]选股结果!$A$2:$AX$3002,15,FALSE)+VLOOKUP(A546,[1]选股结果!$A$2:$AX$3002,16,FALSE)+VLOOKUP(A546,[1]选股结果!$A$2:$AX$3002,17,FALSE)+VLOOKUP(A546,[1]选股结果!$A$2:$AX$3002,18,FALSE))</f>
        <v>0.741929851543821</v>
      </c>
      <c r="AD546" s="13"/>
      <c r="AE546" s="10">
        <f>AA546/VLOOKUP(A546,[1]选股结果!$A$2:$AX$3002,35,FALSE)</f>
        <v>0.791954322240527</v>
      </c>
      <c r="AF546" s="9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P546/(1+0.13)+W546)</f>
        <v>3859168951.25761</v>
      </c>
      <c r="AG546" s="9">
        <f t="shared" si="41"/>
        <v>936418173.46239</v>
      </c>
    </row>
    <row r="547" spans="1:33">
      <c r="A547" s="5" t="s">
        <v>1123</v>
      </c>
      <c r="B547" s="5" t="s">
        <v>1124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130321744.57</v>
      </c>
      <c r="O547" s="6">
        <v>371574718.13</v>
      </c>
      <c r="P547" s="6">
        <v>5684222501.74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1345919094.49</v>
      </c>
      <c r="X547" s="6">
        <v>1037748936.78</v>
      </c>
      <c r="Y547" s="9">
        <f t="shared" si="38"/>
        <v>7132647306.25</v>
      </c>
      <c r="Z547" s="9">
        <f t="shared" si="39"/>
        <v>8067890533.01</v>
      </c>
      <c r="AA547" s="9">
        <f t="shared" si="40"/>
        <v>-935243226.759999</v>
      </c>
      <c r="AB547" s="10">
        <f>C547/(1+0.13)/VLOOKUP(A547,[1]选股结果!$A$2:$AX$3002,3,FALSE)</f>
        <v>0.88273841540203</v>
      </c>
      <c r="AC547" s="10">
        <f>(P547/(1+0.1)+W547)/(VLOOKUP(A547,[1]选股结果!$A$2:$AX$3002,7,FALSE)+VLOOKUP(A547,[1]选股结果!$A$2:$AX$3002,15,FALSE)+VLOOKUP(A547,[1]选股结果!$A$2:$AX$3002,16,FALSE)+VLOOKUP(A547,[1]选股结果!$A$2:$AX$3002,17,FALSE)+VLOOKUP(A547,[1]选股结果!$A$2:$AX$3002,18,FALSE))</f>
        <v>1.07540027154738</v>
      </c>
      <c r="AD547" s="13"/>
      <c r="AE547" s="10">
        <f>AA547/VLOOKUP(A547,[1]选股结果!$A$2:$AX$3002,35,FALSE)</f>
        <v>-1.57244712367321</v>
      </c>
      <c r="AF547" s="9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P547/(1+0.13)+W547)</f>
        <v>-319488433.829911</v>
      </c>
      <c r="AG547" s="9">
        <f t="shared" si="41"/>
        <v>-615754792.930088</v>
      </c>
    </row>
    <row r="548" spans="1:33">
      <c r="A548" s="5" t="s">
        <v>1125</v>
      </c>
      <c r="B548" s="5" t="s">
        <v>1126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157766148.23</v>
      </c>
      <c r="O548" s="6">
        <v>122120457.74</v>
      </c>
      <c r="P548" s="6">
        <v>1295418045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260962539.43</v>
      </c>
      <c r="X548" s="6">
        <v>183027883.93</v>
      </c>
      <c r="Y548" s="9">
        <f t="shared" si="38"/>
        <v>1979796316.51</v>
      </c>
      <c r="Z548" s="9">
        <f t="shared" si="39"/>
        <v>1739408468.36</v>
      </c>
      <c r="AA548" s="9">
        <f t="shared" si="40"/>
        <v>240387848.15</v>
      </c>
      <c r="AB548" s="10">
        <f>C548/(1+0.13)/VLOOKUP(A548,[1]选股结果!$A$2:$AX$3002,3,FALSE)</f>
        <v>0.482928090334415</v>
      </c>
      <c r="AC548" s="10">
        <f>(P548/(1+0.1)+W548)/(VLOOKUP(A548,[1]选股结果!$A$2:$AX$3002,7,FALSE)+VLOOKUP(A548,[1]选股结果!$A$2:$AX$3002,15,FALSE)+VLOOKUP(A548,[1]选股结果!$A$2:$AX$3002,16,FALSE)+VLOOKUP(A548,[1]选股结果!$A$2:$AX$3002,17,FALSE)+VLOOKUP(A548,[1]选股结果!$A$2:$AX$3002,18,FALSE))</f>
        <v>0.443363750943996</v>
      </c>
      <c r="AD548" s="13"/>
      <c r="AE548" s="10">
        <f>AA548/VLOOKUP(A548,[1]选股结果!$A$2:$AX$3002,35,FALSE)</f>
        <v>3.08405792890655</v>
      </c>
      <c r="AF548" s="9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P548/(1+0.13)+W548)</f>
        <v>1837424116.88752</v>
      </c>
      <c r="AG548" s="9">
        <f t="shared" si="41"/>
        <v>-1597036268.73752</v>
      </c>
    </row>
    <row r="549" spans="1:33">
      <c r="A549" s="5" t="s">
        <v>1127</v>
      </c>
      <c r="B549" s="5" t="s">
        <v>1128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208832730.33</v>
      </c>
      <c r="O549" s="6">
        <v>37434381.32</v>
      </c>
      <c r="P549" s="6">
        <v>3513595923.71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210543425.86</v>
      </c>
      <c r="X549" s="6">
        <v>220987537.62</v>
      </c>
      <c r="Y549" s="9">
        <f t="shared" si="38"/>
        <v>4232608031.15</v>
      </c>
      <c r="Z549" s="9">
        <f t="shared" si="39"/>
        <v>3945126887.19</v>
      </c>
      <c r="AA549" s="9">
        <f t="shared" si="40"/>
        <v>287481143.96</v>
      </c>
      <c r="AB549" s="10">
        <f>C549/(1+0.13)/VLOOKUP(A549,[1]选股结果!$A$2:$AX$3002,3,FALSE)</f>
        <v>0.824598028795417</v>
      </c>
      <c r="AC549" s="10">
        <f>(P549/(1+0.1)+W549)/(VLOOKUP(A549,[1]选股结果!$A$2:$AX$3002,7,FALSE)+VLOOKUP(A549,[1]选股结果!$A$2:$AX$3002,15,FALSE)+VLOOKUP(A549,[1]选股结果!$A$2:$AX$3002,16,FALSE)+VLOOKUP(A549,[1]选股结果!$A$2:$AX$3002,17,FALSE)+VLOOKUP(A549,[1]选股结果!$A$2:$AX$3002,18,FALSE))</f>
        <v>0.824810328117131</v>
      </c>
      <c r="AD549" s="13"/>
      <c r="AE549" s="10">
        <f>AA549/VLOOKUP(A549,[1]选股结果!$A$2:$AX$3002,35,FALSE)</f>
        <v>0.872330856993586</v>
      </c>
      <c r="AF549" s="9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P549/(1+0.13)+W549)</f>
        <v>807963870.982831</v>
      </c>
      <c r="AG549" s="9">
        <f t="shared" si="41"/>
        <v>-520482727.022831</v>
      </c>
    </row>
    <row r="550" spans="1:33">
      <c r="A550" s="5" t="s">
        <v>1129</v>
      </c>
      <c r="B550" s="5" t="s">
        <v>1130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248656282.12</v>
      </c>
      <c r="O550" s="6">
        <v>147033657.21</v>
      </c>
      <c r="P550" s="6">
        <v>2296882845.04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296650084.65</v>
      </c>
      <c r="X550" s="6">
        <v>213398455.93</v>
      </c>
      <c r="Y550" s="9">
        <f t="shared" si="38"/>
        <v>3326932685.61</v>
      </c>
      <c r="Z550" s="9">
        <f t="shared" si="39"/>
        <v>2806931385.62</v>
      </c>
      <c r="AA550" s="9">
        <f t="shared" si="40"/>
        <v>520001299.99</v>
      </c>
      <c r="AB550" s="10">
        <f>C550/(1+0.13)/VLOOKUP(A550,[1]选股结果!$A$2:$AX$3002,3,FALSE)</f>
        <v>0.483973642515817</v>
      </c>
      <c r="AC550" s="10">
        <f>(P550/(1+0.1)+W550)/(VLOOKUP(A550,[1]选股结果!$A$2:$AX$3002,7,FALSE)+VLOOKUP(A550,[1]选股结果!$A$2:$AX$3002,15,FALSE)+VLOOKUP(A550,[1]选股结果!$A$2:$AX$3002,16,FALSE)+VLOOKUP(A550,[1]选股结果!$A$2:$AX$3002,17,FALSE)+VLOOKUP(A550,[1]选股结果!$A$2:$AX$3002,18,FALSE))</f>
        <v>0.45846693727134</v>
      </c>
      <c r="AD550" s="13"/>
      <c r="AE550" s="10">
        <f>AA550/VLOOKUP(A550,[1]选股结果!$A$2:$AX$3002,35,FALSE)</f>
        <v>1.07666477808342</v>
      </c>
      <c r="AF550" s="9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P550/(1+0.13)+W550)</f>
        <v>2872231221.40389</v>
      </c>
      <c r="AG550" s="9">
        <f t="shared" si="41"/>
        <v>-2352229921.41389</v>
      </c>
    </row>
    <row r="551" spans="1:33">
      <c r="A551" s="5" t="s">
        <v>1131</v>
      </c>
      <c r="B551" s="5" t="s">
        <v>1132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19318785.49</v>
      </c>
      <c r="O551" s="6">
        <v>25002303.5</v>
      </c>
      <c r="P551" s="6">
        <v>1249715912.69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206295129.18</v>
      </c>
      <c r="X551" s="6">
        <v>67003150.88</v>
      </c>
      <c r="Y551" s="9">
        <f t="shared" si="38"/>
        <v>1583444035.45</v>
      </c>
      <c r="Z551" s="9">
        <f t="shared" si="39"/>
        <v>1523014192.75</v>
      </c>
      <c r="AA551" s="9">
        <f t="shared" si="40"/>
        <v>60429842.6999998</v>
      </c>
      <c r="AB551" s="10">
        <f>C551/(1+0.13)/VLOOKUP(A551,[1]选股结果!$A$2:$AX$3002,3,FALSE)</f>
        <v>0.879480868990061</v>
      </c>
      <c r="AC551" s="10">
        <f>(P551/(1+0.1)+W551)/(VLOOKUP(A551,[1]选股结果!$A$2:$AX$3002,7,FALSE)+VLOOKUP(A551,[1]选股结果!$A$2:$AX$3002,15,FALSE)+VLOOKUP(A551,[1]选股结果!$A$2:$AX$3002,16,FALSE)+VLOOKUP(A551,[1]选股结果!$A$2:$AX$3002,17,FALSE)+VLOOKUP(A551,[1]选股结果!$A$2:$AX$3002,18,FALSE))</f>
        <v>0.899815676190045</v>
      </c>
      <c r="AD551" s="13"/>
      <c r="AE551" s="10">
        <f>AA551/VLOOKUP(A551,[1]选股结果!$A$2:$AX$3002,35,FALSE)</f>
        <v>-4.2010051321985</v>
      </c>
      <c r="AF551" s="9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P551/(1+0.13)+W551)</f>
        <v>179623240.783628</v>
      </c>
      <c r="AG551" s="9">
        <f t="shared" si="41"/>
        <v>-119193398.083628</v>
      </c>
    </row>
    <row r="552" spans="1:33">
      <c r="A552" s="5" t="s">
        <v>1133</v>
      </c>
      <c r="B552" s="5" t="s">
        <v>1134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90934133.87</v>
      </c>
      <c r="O552" s="6">
        <v>433943648.67</v>
      </c>
      <c r="P552" s="6">
        <v>3218966146.78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336878168.36</v>
      </c>
      <c r="X552" s="6">
        <v>596506607.43</v>
      </c>
      <c r="Y552" s="9">
        <f t="shared" si="38"/>
        <v>4305941187.34</v>
      </c>
      <c r="Z552" s="9">
        <f t="shared" si="39"/>
        <v>4152350922.57</v>
      </c>
      <c r="AA552" s="9">
        <f t="shared" si="40"/>
        <v>153590264.77</v>
      </c>
      <c r="AB552" s="10">
        <f>C552/(1+0.13)/VLOOKUP(A552,[1]选股结果!$A$2:$AX$3002,3,FALSE)</f>
        <v>1.03117094607396</v>
      </c>
      <c r="AC552" s="10">
        <f>(P552/(1+0.1)+W552)/(VLOOKUP(A552,[1]选股结果!$A$2:$AX$3002,7,FALSE)+VLOOKUP(A552,[1]选股结果!$A$2:$AX$3002,15,FALSE)+VLOOKUP(A552,[1]选股结果!$A$2:$AX$3002,16,FALSE)+VLOOKUP(A552,[1]选股结果!$A$2:$AX$3002,17,FALSE)+VLOOKUP(A552,[1]选股结果!$A$2:$AX$3002,18,FALSE))</f>
        <v>1.0006021880869</v>
      </c>
      <c r="AD552" s="13"/>
      <c r="AE552" s="10">
        <f>AA552/VLOOKUP(A552,[1]选股结果!$A$2:$AX$3002,35,FALSE)</f>
        <v>3.09369656640537</v>
      </c>
      <c r="AF552" s="9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P552/(1+0.13)+W552)</f>
        <v>75726368.760088</v>
      </c>
      <c r="AG552" s="9">
        <f t="shared" si="41"/>
        <v>77863896.009912</v>
      </c>
    </row>
    <row r="553" spans="1:33">
      <c r="A553" s="5" t="s">
        <v>1135</v>
      </c>
      <c r="B553" s="5" t="s">
        <v>1136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201242608.88</v>
      </c>
      <c r="O553" s="6">
        <v>788747228.65</v>
      </c>
      <c r="P553" s="6">
        <v>2159249454.51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824878279.83</v>
      </c>
      <c r="X553" s="6">
        <v>595908103.03</v>
      </c>
      <c r="Y553" s="9">
        <f t="shared" si="38"/>
        <v>3691505509.72</v>
      </c>
      <c r="Z553" s="9">
        <f t="shared" si="39"/>
        <v>3580035837.37</v>
      </c>
      <c r="AA553" s="9">
        <f t="shared" si="40"/>
        <v>111469672.35</v>
      </c>
      <c r="AB553" s="10">
        <f>C553/(1+0.13)/VLOOKUP(A553,[1]选股结果!$A$2:$AX$3002,3,FALSE)</f>
        <v>0.448730940524666</v>
      </c>
      <c r="AC553" s="10">
        <f>(P553/(1+0.1)+W553)/(VLOOKUP(A553,[1]选股结果!$A$2:$AX$3002,7,FALSE)+VLOOKUP(A553,[1]选股结果!$A$2:$AX$3002,15,FALSE)+VLOOKUP(A553,[1]选股结果!$A$2:$AX$3002,16,FALSE)+VLOOKUP(A553,[1]选股结果!$A$2:$AX$3002,17,FALSE)+VLOOKUP(A553,[1]选股结果!$A$2:$AX$3002,18,FALSE))</f>
        <v>0.495985531425047</v>
      </c>
      <c r="AD553" s="13"/>
      <c r="AE553" s="10">
        <f>AA553/VLOOKUP(A553,[1]选股结果!$A$2:$AX$3002,35,FALSE)</f>
        <v>-0.66929797321976</v>
      </c>
      <c r="AF553" s="9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P553/(1+0.13)+W553)</f>
        <v>2885075152.71991</v>
      </c>
      <c r="AG553" s="9">
        <f t="shared" si="41"/>
        <v>-2773605480.36991</v>
      </c>
    </row>
    <row r="554" spans="1:33">
      <c r="A554" s="5" t="s">
        <v>1137</v>
      </c>
      <c r="B554" s="5" t="s">
        <v>1138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671734842.71</v>
      </c>
      <c r="O554" s="6">
        <v>160860755.68</v>
      </c>
      <c r="P554" s="6">
        <v>11193529960.99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397844184.75</v>
      </c>
      <c r="X554" s="6">
        <v>308184988.71</v>
      </c>
      <c r="Y554" s="9">
        <f t="shared" si="38"/>
        <v>14481887628.35</v>
      </c>
      <c r="Z554" s="9">
        <f t="shared" si="39"/>
        <v>11899559134.45</v>
      </c>
      <c r="AA554" s="9">
        <f t="shared" si="40"/>
        <v>2582328493.9</v>
      </c>
      <c r="AB554" s="10">
        <f>C554/(1+0.13)/VLOOKUP(A554,[1]选股结果!$A$2:$AX$3002,3,FALSE)</f>
        <v>0.901090556276804</v>
      </c>
      <c r="AC554" s="10">
        <f>(P554/(1+0.1)+W554)/(VLOOKUP(A554,[1]选股结果!$A$2:$AX$3002,7,FALSE)+VLOOKUP(A554,[1]选股结果!$A$2:$AX$3002,15,FALSE)+VLOOKUP(A554,[1]选股结果!$A$2:$AX$3002,16,FALSE)+VLOOKUP(A554,[1]选股结果!$A$2:$AX$3002,17,FALSE)+VLOOKUP(A554,[1]选股结果!$A$2:$AX$3002,18,FALSE))</f>
        <v>0.870857574120498</v>
      </c>
      <c r="AD554" s="13"/>
      <c r="AE554" s="10">
        <f>AA554/VLOOKUP(A554,[1]选股结果!$A$2:$AX$3002,35,FALSE)</f>
        <v>1.66033630827421</v>
      </c>
      <c r="AF554" s="9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P554/(1+0.13)+W554)</f>
        <v>1838179407.65018</v>
      </c>
      <c r="AG554" s="9">
        <f t="shared" si="41"/>
        <v>744149086.249823</v>
      </c>
    </row>
    <row r="555" spans="1:33">
      <c r="A555" s="5" t="s">
        <v>1139</v>
      </c>
      <c r="B555" s="5" t="s">
        <v>1140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47191512.1</v>
      </c>
      <c r="O555" s="6">
        <v>18462965.04</v>
      </c>
      <c r="P555" s="6">
        <v>224349201.89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105210066.84</v>
      </c>
      <c r="X555" s="6">
        <v>41595598.89</v>
      </c>
      <c r="Y555" s="9">
        <f t="shared" si="38"/>
        <v>640536982.36</v>
      </c>
      <c r="Z555" s="9">
        <f t="shared" si="39"/>
        <v>371154867.62</v>
      </c>
      <c r="AA555" s="9">
        <f t="shared" si="40"/>
        <v>269382114.74</v>
      </c>
      <c r="AB555" s="10">
        <f>C555/(1+0.13)/VLOOKUP(A555,[1]选股结果!$A$2:$AX$3002,3,FALSE)</f>
        <v>1.11582677669221</v>
      </c>
      <c r="AC555" s="10">
        <f>(P555/(1+0.1)+W555)/(VLOOKUP(A555,[1]选股结果!$A$2:$AX$3002,7,FALSE)+VLOOKUP(A555,[1]选股结果!$A$2:$AX$3002,15,FALSE)+VLOOKUP(A555,[1]选股结果!$A$2:$AX$3002,16,FALSE)+VLOOKUP(A555,[1]选股结果!$A$2:$AX$3002,17,FALSE)+VLOOKUP(A555,[1]选股结果!$A$2:$AX$3002,18,FALSE))</f>
        <v>0.724828761366134</v>
      </c>
      <c r="AD555" s="13"/>
      <c r="AE555" s="10">
        <f>AA555/VLOOKUP(A555,[1]选股结果!$A$2:$AX$3002,35,FALSE)</f>
        <v>1.52504060859903</v>
      </c>
      <c r="AF555" s="9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P555/(1+0.13)+W555)</f>
        <v>122784507.183186</v>
      </c>
      <c r="AG555" s="9">
        <f t="shared" si="41"/>
        <v>146597607.556814</v>
      </c>
    </row>
    <row r="556" spans="1:33">
      <c r="A556" s="5" t="s">
        <v>1141</v>
      </c>
      <c r="B556" s="5" t="s">
        <v>1142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896079842.88</v>
      </c>
      <c r="O556" s="6">
        <v>95511253.58</v>
      </c>
      <c r="P556" s="6">
        <v>20213894757.21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995050677.07</v>
      </c>
      <c r="X556" s="6">
        <v>485703525.59</v>
      </c>
      <c r="Y556" s="9">
        <f t="shared" si="38"/>
        <v>25766681541.12</v>
      </c>
      <c r="Z556" s="9">
        <f t="shared" si="39"/>
        <v>21694648959.87</v>
      </c>
      <c r="AA556" s="9">
        <f t="shared" si="40"/>
        <v>4072032581.25</v>
      </c>
      <c r="AB556" s="10">
        <f>C556/(1+0.13)/VLOOKUP(A556,[1]选股结果!$A$2:$AX$3002,3,FALSE)</f>
        <v>0.957960090280614</v>
      </c>
      <c r="AC556" s="10">
        <f>(P556/(1+0.1)+W556)/(VLOOKUP(A556,[1]选股结果!$A$2:$AX$3002,7,FALSE)+VLOOKUP(A556,[1]选股结果!$A$2:$AX$3002,15,FALSE)+VLOOKUP(A556,[1]选股结果!$A$2:$AX$3002,16,FALSE)+VLOOKUP(A556,[1]选股结果!$A$2:$AX$3002,17,FALSE)+VLOOKUP(A556,[1]选股结果!$A$2:$AX$3002,18,FALSE))</f>
        <v>0.968277372688524</v>
      </c>
      <c r="AD556" s="13"/>
      <c r="AE556" s="10">
        <f>AA556/VLOOKUP(A556,[1]选股结果!$A$2:$AX$3002,35,FALSE)</f>
        <v>1.47840985138619</v>
      </c>
      <c r="AF556" s="9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P556/(1+0.13)+W556)</f>
        <v>1122507142.41115</v>
      </c>
      <c r="AG556" s="9">
        <f t="shared" si="41"/>
        <v>2949525438.83885</v>
      </c>
    </row>
    <row r="557" spans="1:33">
      <c r="A557" s="5" t="s">
        <v>1143</v>
      </c>
      <c r="B557" s="5" t="s">
        <v>1144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32277328.19</v>
      </c>
      <c r="O557" s="6">
        <v>39787109.04</v>
      </c>
      <c r="P557" s="6">
        <v>1065158821.43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203212110.94</v>
      </c>
      <c r="X557" s="6">
        <v>79722600.63</v>
      </c>
      <c r="Y557" s="9">
        <f t="shared" si="38"/>
        <v>1364564039.01</v>
      </c>
      <c r="Z557" s="9">
        <f t="shared" si="39"/>
        <v>1348093533</v>
      </c>
      <c r="AA557" s="9">
        <f t="shared" si="40"/>
        <v>16470506.01</v>
      </c>
      <c r="AB557" s="10">
        <f>C557/(1+0.13)/VLOOKUP(A557,[1]选股结果!$A$2:$AX$3002,3,FALSE)</f>
        <v>0.601399667518002</v>
      </c>
      <c r="AC557" s="10">
        <f>(P557/(1+0.1)+W557)/(VLOOKUP(A557,[1]选股结果!$A$2:$AX$3002,7,FALSE)+VLOOKUP(A557,[1]选股结果!$A$2:$AX$3002,15,FALSE)+VLOOKUP(A557,[1]选股结果!$A$2:$AX$3002,16,FALSE)+VLOOKUP(A557,[1]选股结果!$A$2:$AX$3002,17,FALSE)+VLOOKUP(A557,[1]选股结果!$A$2:$AX$3002,18,FALSE))</f>
        <v>0.665071544889503</v>
      </c>
      <c r="AD557" s="13"/>
      <c r="AE557" s="10">
        <f>AA557/VLOOKUP(A557,[1]选股结果!$A$2:$AX$3002,35,FALSE)</f>
        <v>0.0944898565329487</v>
      </c>
      <c r="AF557" s="9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P557/(1+0.13)+W557)</f>
        <v>615691695.085752</v>
      </c>
      <c r="AG557" s="9">
        <f t="shared" si="41"/>
        <v>-599221189.075752</v>
      </c>
    </row>
    <row r="558" spans="1:33">
      <c r="A558" s="5" t="s">
        <v>1145</v>
      </c>
      <c r="B558" s="5" t="s">
        <v>1146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1084982610.43</v>
      </c>
      <c r="O558" s="6">
        <v>620103814.88</v>
      </c>
      <c r="P558" s="6">
        <v>6160364993.68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1786323620.63</v>
      </c>
      <c r="X558" s="6">
        <v>611522108.26</v>
      </c>
      <c r="Y558" s="9">
        <f t="shared" si="38"/>
        <v>10807779470.59</v>
      </c>
      <c r="Z558" s="9">
        <f t="shared" si="39"/>
        <v>8558210722.57</v>
      </c>
      <c r="AA558" s="9">
        <f t="shared" si="40"/>
        <v>2249568748.02</v>
      </c>
      <c r="AB558" s="10">
        <f>C558/(1+0.13)/VLOOKUP(A558,[1]选股结果!$A$2:$AX$3002,3,FALSE)</f>
        <v>0.615739029598609</v>
      </c>
      <c r="AC558" s="10">
        <f>(P558/(1+0.1)+W558)/(VLOOKUP(A558,[1]选股结果!$A$2:$AX$3002,7,FALSE)+VLOOKUP(A558,[1]选股结果!$A$2:$AX$3002,15,FALSE)+VLOOKUP(A558,[1]选股结果!$A$2:$AX$3002,16,FALSE)+VLOOKUP(A558,[1]选股结果!$A$2:$AX$3002,17,FALSE)+VLOOKUP(A558,[1]选股结果!$A$2:$AX$3002,18,FALSE))</f>
        <v>0.638154286290824</v>
      </c>
      <c r="AD558" s="13"/>
      <c r="AE558" s="10">
        <f>AA558/VLOOKUP(A558,[1]选股结果!$A$2:$AX$3002,35,FALSE)</f>
        <v>0.877191655772757</v>
      </c>
      <c r="AF558" s="9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P558/(1+0.13)+W558)</f>
        <v>4337056607.87504</v>
      </c>
      <c r="AG558" s="9">
        <f t="shared" si="41"/>
        <v>-2087487859.85504</v>
      </c>
    </row>
    <row r="559" spans="1:33">
      <c r="A559" s="5" t="s">
        <v>1147</v>
      </c>
      <c r="B559" s="5" t="s">
        <v>1148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850843253.2</v>
      </c>
      <c r="O559" s="6">
        <v>225636145.33</v>
      </c>
      <c r="P559" s="6">
        <v>17680991636.12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2963454360.3</v>
      </c>
      <c r="X559" s="6">
        <v>561872680.99</v>
      </c>
      <c r="Y559" s="9">
        <f t="shared" si="38"/>
        <v>21445787485.19</v>
      </c>
      <c r="Z559" s="9">
        <f t="shared" si="39"/>
        <v>21206318677.41</v>
      </c>
      <c r="AA559" s="9">
        <f t="shared" si="40"/>
        <v>239468807.780003</v>
      </c>
      <c r="AB559" s="10">
        <f>C559/(1+0.13)/VLOOKUP(A559,[1]选股结果!$A$2:$AX$3002,3,FALSE)</f>
        <v>0.948434109264089</v>
      </c>
      <c r="AC559" s="10">
        <f>(P559/(1+0.1)+W559)/(VLOOKUP(A559,[1]选股结果!$A$2:$AX$3002,7,FALSE)+VLOOKUP(A559,[1]选股结果!$A$2:$AX$3002,15,FALSE)+VLOOKUP(A559,[1]选股结果!$A$2:$AX$3002,16,FALSE)+VLOOKUP(A559,[1]选股结果!$A$2:$AX$3002,17,FALSE)+VLOOKUP(A559,[1]选股结果!$A$2:$AX$3002,18,FALSE))</f>
        <v>1.05994108698136</v>
      </c>
      <c r="AD559" s="13"/>
      <c r="AE559" s="10">
        <f>AA559/VLOOKUP(A559,[1]选股结果!$A$2:$AX$3002,35,FALSE)</f>
        <v>0.168453534358524</v>
      </c>
      <c r="AF559" s="9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P559/(1+0.13)+W559)</f>
        <v>-649839020.763538</v>
      </c>
      <c r="AG559" s="9">
        <f t="shared" si="41"/>
        <v>889307828.543541</v>
      </c>
    </row>
    <row r="560" spans="1:33">
      <c r="A560" s="5" t="s">
        <v>1149</v>
      </c>
      <c r="B560" s="5" t="s">
        <v>1150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214168983.43</v>
      </c>
      <c r="O560" s="6">
        <v>99647846.13</v>
      </c>
      <c r="P560" s="6">
        <v>644972137.93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156631324.72</v>
      </c>
      <c r="X560" s="6">
        <v>440440200.68</v>
      </c>
      <c r="Y560" s="9">
        <f t="shared" si="38"/>
        <v>1276561392.26</v>
      </c>
      <c r="Z560" s="9">
        <f t="shared" si="39"/>
        <v>1242043663.33</v>
      </c>
      <c r="AA560" s="9">
        <f t="shared" si="40"/>
        <v>34517728.9300003</v>
      </c>
      <c r="AB560" s="10">
        <f>C560/(1+0.13)/VLOOKUP(A560,[1]选股结果!$A$2:$AX$3002,3,FALSE)</f>
        <v>0.803771413237933</v>
      </c>
      <c r="AC560" s="10">
        <f>(P560/(1+0.1)+W560)/(VLOOKUP(A560,[1]选股结果!$A$2:$AX$3002,7,FALSE)+VLOOKUP(A560,[1]选股结果!$A$2:$AX$3002,15,FALSE)+VLOOKUP(A560,[1]选股结果!$A$2:$AX$3002,16,FALSE)+VLOOKUP(A560,[1]选股结果!$A$2:$AX$3002,17,FALSE)+VLOOKUP(A560,[1]选股结果!$A$2:$AX$3002,18,FALSE))</f>
        <v>0.66472900380253</v>
      </c>
      <c r="AD560" s="13"/>
      <c r="AE560" s="10">
        <f>AA560/VLOOKUP(A560,[1]选股结果!$A$2:$AX$3002,35,FALSE)</f>
        <v>0.240202348300551</v>
      </c>
      <c r="AF560" s="9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P560/(1+0.13)+W560)</f>
        <v>390299917.222124</v>
      </c>
      <c r="AG560" s="9">
        <f t="shared" si="41"/>
        <v>-355782188.292123</v>
      </c>
    </row>
    <row r="561" spans="1:33">
      <c r="A561" s="5" t="s">
        <v>1151</v>
      </c>
      <c r="B561" s="5" t="s">
        <v>1152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124379624.87</v>
      </c>
      <c r="O561" s="6">
        <v>19075004.28</v>
      </c>
      <c r="P561" s="6">
        <v>2692042697.57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819628264.11</v>
      </c>
      <c r="X561" s="6">
        <v>98325257.97</v>
      </c>
      <c r="Y561" s="9">
        <f t="shared" si="38"/>
        <v>4082978071.94</v>
      </c>
      <c r="Z561" s="9">
        <f t="shared" si="39"/>
        <v>3609996219.65</v>
      </c>
      <c r="AA561" s="9">
        <f t="shared" si="40"/>
        <v>472981852.29</v>
      </c>
      <c r="AB561" s="10">
        <f>C561/(1+0.13)/VLOOKUP(A561,[1]选股结果!$A$2:$AX$3002,3,FALSE)</f>
        <v>0.958687243219191</v>
      </c>
      <c r="AC561" s="10">
        <f>(P561/(1+0.1)+W561)/(VLOOKUP(A561,[1]选股结果!$A$2:$AX$3002,7,FALSE)+VLOOKUP(A561,[1]选股结果!$A$2:$AX$3002,15,FALSE)+VLOOKUP(A561,[1]选股结果!$A$2:$AX$3002,16,FALSE)+VLOOKUP(A561,[1]选股结果!$A$2:$AX$3002,17,FALSE)+VLOOKUP(A561,[1]选股结果!$A$2:$AX$3002,18,FALSE))</f>
        <v>0.958970935678193</v>
      </c>
      <c r="AD561" s="13"/>
      <c r="AE561" s="10">
        <f>AA561/VLOOKUP(A561,[1]选股结果!$A$2:$AX$3002,35,FALSE)</f>
        <v>2.00026660952651</v>
      </c>
      <c r="AF561" s="9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P561/(1+0.13)+W561)</f>
        <v>204747164.73407</v>
      </c>
      <c r="AG561" s="9">
        <f t="shared" si="41"/>
        <v>268234687.55593</v>
      </c>
    </row>
    <row r="562" spans="1:33">
      <c r="A562" s="5" t="s">
        <v>1153</v>
      </c>
      <c r="B562" s="5" t="s">
        <v>1154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78087314.36</v>
      </c>
      <c r="O562" s="6">
        <v>40823822.92</v>
      </c>
      <c r="P562" s="6">
        <v>2242651174.42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525094339.02</v>
      </c>
      <c r="X562" s="6">
        <v>280684158.16</v>
      </c>
      <c r="Y562" s="9">
        <f t="shared" si="38"/>
        <v>3049313013.04</v>
      </c>
      <c r="Z562" s="9">
        <f t="shared" si="39"/>
        <v>3048429671.6</v>
      </c>
      <c r="AA562" s="9">
        <f t="shared" si="40"/>
        <v>883341.440000057</v>
      </c>
      <c r="AB562" s="10">
        <f>C562/(1+0.13)/VLOOKUP(A562,[1]选股结果!$A$2:$AX$3002,3,FALSE)</f>
        <v>0.871775218680604</v>
      </c>
      <c r="AC562" s="10">
        <f>(P562/(1+0.1)+W562)/(VLOOKUP(A562,[1]选股结果!$A$2:$AX$3002,7,FALSE)+VLOOKUP(A562,[1]选股结果!$A$2:$AX$3002,15,FALSE)+VLOOKUP(A562,[1]选股结果!$A$2:$AX$3002,16,FALSE)+VLOOKUP(A562,[1]选股结果!$A$2:$AX$3002,17,FALSE)+VLOOKUP(A562,[1]选股结果!$A$2:$AX$3002,18,FALSE))</f>
        <v>0.887346586730325</v>
      </c>
      <c r="AD562" s="13"/>
      <c r="AE562" s="10">
        <f>AA562/VLOOKUP(A562,[1]选股结果!$A$2:$AX$3002,35,FALSE)</f>
        <v>0.0087306378429289</v>
      </c>
      <c r="AF562" s="9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P562/(1+0.13)+W562)</f>
        <v>379623562.70115</v>
      </c>
      <c r="AG562" s="9">
        <f t="shared" si="41"/>
        <v>-378740221.26115</v>
      </c>
    </row>
    <row r="563" spans="1:33">
      <c r="A563" s="5" t="s">
        <v>1155</v>
      </c>
      <c r="B563" s="5" t="s">
        <v>1156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458108112.9</v>
      </c>
      <c r="O563" s="6">
        <v>151319645.84</v>
      </c>
      <c r="P563" s="6">
        <v>6613567111.96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1077067761.65</v>
      </c>
      <c r="X563" s="6">
        <v>174829858.27</v>
      </c>
      <c r="Y563" s="9">
        <f t="shared" si="38"/>
        <v>8631923251.11</v>
      </c>
      <c r="Z563" s="9">
        <f t="shared" si="39"/>
        <v>7865464731.88</v>
      </c>
      <c r="AA563" s="9">
        <f t="shared" si="40"/>
        <v>766458519.23</v>
      </c>
      <c r="AB563" s="10">
        <f>C563/(1+0.13)/VLOOKUP(A563,[1]选股结果!$A$2:$AX$3002,3,FALSE)</f>
        <v>0.880878934232922</v>
      </c>
      <c r="AC563" s="10">
        <f>(P563/(1+0.1)+W563)/(VLOOKUP(A563,[1]选股结果!$A$2:$AX$3002,7,FALSE)+VLOOKUP(A563,[1]选股结果!$A$2:$AX$3002,15,FALSE)+VLOOKUP(A563,[1]选股结果!$A$2:$AX$3002,16,FALSE)+VLOOKUP(A563,[1]选股结果!$A$2:$AX$3002,17,FALSE)+VLOOKUP(A563,[1]选股结果!$A$2:$AX$3002,18,FALSE))</f>
        <v>0.877888777692441</v>
      </c>
      <c r="AD563" s="13"/>
      <c r="AE563" s="10">
        <f>AA563/VLOOKUP(A563,[1]选股结果!$A$2:$AX$3002,35,FALSE)</f>
        <v>2.74060903563804</v>
      </c>
      <c r="AF563" s="9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P563/(1+0.13)+W563)</f>
        <v>1145730140.44832</v>
      </c>
      <c r="AG563" s="9">
        <f t="shared" si="41"/>
        <v>-379271621.218318</v>
      </c>
    </row>
    <row r="564" spans="1:33">
      <c r="A564" s="5" t="s">
        <v>1157</v>
      </c>
      <c r="B564" s="5" t="s">
        <v>1158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49981547.92</v>
      </c>
      <c r="O564" s="6">
        <v>117020755.67</v>
      </c>
      <c r="P564" s="6">
        <v>3268717532.32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325446972.69</v>
      </c>
      <c r="X564" s="6">
        <v>26206489.37</v>
      </c>
      <c r="Y564" s="9">
        <f t="shared" si="38"/>
        <v>4451187635.19</v>
      </c>
      <c r="Z564" s="9">
        <f t="shared" si="39"/>
        <v>3620370994.38</v>
      </c>
      <c r="AA564" s="9">
        <f t="shared" si="40"/>
        <v>830816640.81</v>
      </c>
      <c r="AB564" s="10">
        <f>C564/(1+0.13)/VLOOKUP(A564,[1]选股结果!$A$2:$AX$3002,3,FALSE)</f>
        <v>0.965299108199028</v>
      </c>
      <c r="AC564" s="10">
        <f>(P564/(1+0.1)+W564)/(VLOOKUP(A564,[1]选股结果!$A$2:$AX$3002,7,FALSE)+VLOOKUP(A564,[1]选股结果!$A$2:$AX$3002,15,FALSE)+VLOOKUP(A564,[1]选股结果!$A$2:$AX$3002,16,FALSE)+VLOOKUP(A564,[1]选股结果!$A$2:$AX$3002,17,FALSE)+VLOOKUP(A564,[1]选股结果!$A$2:$AX$3002,18,FALSE))</f>
        <v>0.898783265262432</v>
      </c>
      <c r="AD564" s="13"/>
      <c r="AE564" s="10">
        <f>AA564/VLOOKUP(A564,[1]选股结果!$A$2:$AX$3002,35,FALSE)</f>
        <v>7.11508128448527</v>
      </c>
      <c r="AF564" s="9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P564/(1+0.13)+W564)</f>
        <v>450184551.465929</v>
      </c>
      <c r="AG564" s="9">
        <f t="shared" si="41"/>
        <v>380632089.344071</v>
      </c>
    </row>
    <row r="565" spans="1:33">
      <c r="A565" s="5" t="s">
        <v>1159</v>
      </c>
      <c r="B565" s="5" t="s">
        <v>1160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238573133.35</v>
      </c>
      <c r="O565" s="6">
        <v>67485866.52</v>
      </c>
      <c r="P565" s="6">
        <v>1046653906.21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287765696.56</v>
      </c>
      <c r="X565" s="6">
        <v>219593989.8</v>
      </c>
      <c r="Y565" s="9">
        <f t="shared" si="38"/>
        <v>2074361495.58</v>
      </c>
      <c r="Z565" s="9">
        <f t="shared" si="39"/>
        <v>1554013592.57</v>
      </c>
      <c r="AA565" s="9">
        <f t="shared" si="40"/>
        <v>520347903.01</v>
      </c>
      <c r="AB565" s="10">
        <f>C565/(1+0.13)/VLOOKUP(A565,[1]选股结果!$A$2:$AX$3002,3,FALSE)</f>
        <v>0.777074505941371</v>
      </c>
      <c r="AC565" s="10">
        <f>(P565/(1+0.1)+W565)/(VLOOKUP(A565,[1]选股结果!$A$2:$AX$3002,7,FALSE)+VLOOKUP(A565,[1]选股结果!$A$2:$AX$3002,15,FALSE)+VLOOKUP(A565,[1]选股结果!$A$2:$AX$3002,16,FALSE)+VLOOKUP(A565,[1]选股结果!$A$2:$AX$3002,17,FALSE)+VLOOKUP(A565,[1]选股结果!$A$2:$AX$3002,18,FALSE))</f>
        <v>0.676190810172064</v>
      </c>
      <c r="AD565" s="13"/>
      <c r="AE565" s="10">
        <f>AA565/VLOOKUP(A565,[1]选股结果!$A$2:$AX$3002,35,FALSE)</f>
        <v>1.30395392081209</v>
      </c>
      <c r="AF565" s="9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P565/(1+0.13)+W565)</f>
        <v>618713130.173894</v>
      </c>
      <c r="AG565" s="9">
        <f t="shared" si="41"/>
        <v>-98365227.1638939</v>
      </c>
    </row>
    <row r="566" spans="1:33">
      <c r="A566" s="5" t="s">
        <v>1161</v>
      </c>
      <c r="B566" s="5" t="s">
        <v>1162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69107716.54</v>
      </c>
      <c r="O566" s="6">
        <v>28033148.03</v>
      </c>
      <c r="P566" s="6">
        <v>1103258170.3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190124001.93</v>
      </c>
      <c r="X566" s="6">
        <v>103330204.09</v>
      </c>
      <c r="Y566" s="9">
        <f t="shared" si="38"/>
        <v>1289765165.19</v>
      </c>
      <c r="Z566" s="9">
        <f t="shared" si="39"/>
        <v>1396712376.32</v>
      </c>
      <c r="AA566" s="9">
        <f t="shared" si="40"/>
        <v>-106947211.13</v>
      </c>
      <c r="AB566" s="10">
        <f>C566/(1+0.13)/VLOOKUP(A566,[1]选股结果!$A$2:$AX$3002,3,FALSE)</f>
        <v>1.12727674428994</v>
      </c>
      <c r="AC566" s="10">
        <f>(P566/(1+0.1)+W566)/(VLOOKUP(A566,[1]选股结果!$A$2:$AX$3002,7,FALSE)+VLOOKUP(A566,[1]选股结果!$A$2:$AX$3002,15,FALSE)+VLOOKUP(A566,[1]选股结果!$A$2:$AX$3002,16,FALSE)+VLOOKUP(A566,[1]选股结果!$A$2:$AX$3002,17,FALSE)+VLOOKUP(A566,[1]选股结果!$A$2:$AX$3002,18,FALSE))</f>
        <v>1.2050902166541</v>
      </c>
      <c r="AD566" s="13"/>
      <c r="AE566" s="10">
        <f>AA566/VLOOKUP(A566,[1]选股结果!$A$2:$AX$3002,35,FALSE)</f>
        <v>-4.57004198892723</v>
      </c>
      <c r="AF566" s="9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P566/(1+0.13)+W566)</f>
        <v>-176419946.452301</v>
      </c>
      <c r="AG566" s="9">
        <f t="shared" si="41"/>
        <v>69472735.3223008</v>
      </c>
    </row>
    <row r="567" spans="1:33">
      <c r="A567" s="5" t="s">
        <v>1163</v>
      </c>
      <c r="B567" s="5" t="s">
        <v>1164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>
        <v>0</v>
      </c>
      <c r="L567" s="6">
        <v>0</v>
      </c>
      <c r="M567" s="6">
        <v>0</v>
      </c>
      <c r="N567" s="6">
        <v>621243030.84</v>
      </c>
      <c r="O567" s="6">
        <v>98979276.76</v>
      </c>
      <c r="P567" s="6">
        <v>25954428647.07</v>
      </c>
      <c r="Q567" s="6">
        <v>10011527.78</v>
      </c>
      <c r="R567" s="6">
        <v>-51315297.5</v>
      </c>
      <c r="S567" s="6">
        <v>0</v>
      </c>
      <c r="T567" s="6">
        <v>0</v>
      </c>
      <c r="U567" s="6">
        <v>4717529.49</v>
      </c>
      <c r="V567" s="6">
        <v>0</v>
      </c>
      <c r="W567" s="6">
        <v>1786993687.68</v>
      </c>
      <c r="X567" s="6">
        <v>675992456.61</v>
      </c>
      <c r="Y567" s="9">
        <f t="shared" si="38"/>
        <v>25281342400.06</v>
      </c>
      <c r="Z567" s="9">
        <f t="shared" si="39"/>
        <v>28380828551.13</v>
      </c>
      <c r="AA567" s="9">
        <f t="shared" si="40"/>
        <v>-3099486151.07</v>
      </c>
      <c r="AB567" s="10">
        <f>C567/(1+0.13)/VLOOKUP(A567,[1]选股结果!$A$2:$AX$3002,3,FALSE)</f>
        <v>0.853082219033603</v>
      </c>
      <c r="AC567" s="10">
        <f>(P567/(1+0.1)+W567)/(VLOOKUP(A567,[1]选股结果!$A$2:$AX$3002,7,FALSE)+VLOOKUP(A567,[1]选股结果!$A$2:$AX$3002,15,FALSE)+VLOOKUP(A567,[1]选股结果!$A$2:$AX$3002,16,FALSE)+VLOOKUP(A567,[1]选股结果!$A$2:$AX$3002,17,FALSE)+VLOOKUP(A567,[1]选股结果!$A$2:$AX$3002,18,FALSE))</f>
        <v>1.02767766521183</v>
      </c>
      <c r="AD567" s="13"/>
      <c r="AE567" s="10">
        <f>AA567/VLOOKUP(A567,[1]选股结果!$A$2:$AX$3002,35,FALSE)</f>
        <v>-3.00933633086014</v>
      </c>
      <c r="AF567" s="9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P567/(1+0.13)+W567)</f>
        <v>-57178082.720623</v>
      </c>
      <c r="AG567" s="9">
        <f t="shared" si="41"/>
        <v>-3042308068.34938</v>
      </c>
    </row>
    <row r="568" spans="1:33">
      <c r="A568" s="5" t="s">
        <v>1165</v>
      </c>
      <c r="B568" s="5" t="s">
        <v>1166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1690274168.53</v>
      </c>
      <c r="O568" s="6">
        <v>996972246.09</v>
      </c>
      <c r="P568" s="6">
        <v>47405380400.43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2120816737.86</v>
      </c>
      <c r="X568" s="6">
        <v>1683408828.65</v>
      </c>
      <c r="Y568" s="9">
        <f t="shared" si="38"/>
        <v>54183262723.98</v>
      </c>
      <c r="Z568" s="9">
        <f t="shared" si="39"/>
        <v>51209605966.94</v>
      </c>
      <c r="AA568" s="9">
        <f t="shared" si="40"/>
        <v>2973656757.03999</v>
      </c>
      <c r="AB568" s="10">
        <f>C568/(1+0.13)/VLOOKUP(A568,[1]选股结果!$A$2:$AX$3002,3,FALSE)</f>
        <v>1.11432651584016</v>
      </c>
      <c r="AC568" s="10">
        <f>(P568/(1+0.1)+W568)/(VLOOKUP(A568,[1]选股结果!$A$2:$AX$3002,7,FALSE)+VLOOKUP(A568,[1]选股结果!$A$2:$AX$3002,15,FALSE)+VLOOKUP(A568,[1]选股结果!$A$2:$AX$3002,16,FALSE)+VLOOKUP(A568,[1]选股结果!$A$2:$AX$3002,17,FALSE)+VLOOKUP(A568,[1]选股结果!$A$2:$AX$3002,18,FALSE))</f>
        <v>1.16934608055903</v>
      </c>
      <c r="AD568" s="13"/>
      <c r="AE568" s="10">
        <f>AA568/VLOOKUP(A568,[1]选股结果!$A$2:$AX$3002,35,FALSE)</f>
        <v>1.11618799915823</v>
      </c>
      <c r="AF568" s="9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P568/(1+0.13)+W568)</f>
        <v>-5404187603.427</v>
      </c>
      <c r="AG568" s="9">
        <f t="shared" si="41"/>
        <v>8377844360.46699</v>
      </c>
    </row>
    <row r="569" spans="1:33">
      <c r="A569" s="5" t="s">
        <v>1167</v>
      </c>
      <c r="B569" s="5" t="s">
        <v>1168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29263021.76</v>
      </c>
      <c r="O569" s="6">
        <v>31029150.78</v>
      </c>
      <c r="P569" s="6">
        <v>220537806.25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104441066.41</v>
      </c>
      <c r="X569" s="6">
        <v>69067130.57</v>
      </c>
      <c r="Y569" s="9">
        <f t="shared" si="38"/>
        <v>410444806.95</v>
      </c>
      <c r="Z569" s="9">
        <f t="shared" si="39"/>
        <v>394046003.23</v>
      </c>
      <c r="AA569" s="9">
        <f t="shared" si="40"/>
        <v>16398803.7200001</v>
      </c>
      <c r="AB569" s="10">
        <f>C569/(1+0.13)/VLOOKUP(A569,[1]选股结果!$A$2:$AX$3002,3,FALSE)</f>
        <v>0.948152619259623</v>
      </c>
      <c r="AC569" s="10">
        <f>(P569/(1+0.1)+W569)/(VLOOKUP(A569,[1]选股结果!$A$2:$AX$3002,7,FALSE)+VLOOKUP(A569,[1]选股结果!$A$2:$AX$3002,15,FALSE)+VLOOKUP(A569,[1]选股结果!$A$2:$AX$3002,16,FALSE)+VLOOKUP(A569,[1]选股结果!$A$2:$AX$3002,17,FALSE)+VLOOKUP(A569,[1]选股结果!$A$2:$AX$3002,18,FALSE))</f>
        <v>1.06286124395105</v>
      </c>
      <c r="AD569" s="13"/>
      <c r="AE569" s="10">
        <f>AA569/VLOOKUP(A569,[1]选股结果!$A$2:$AX$3002,35,FALSE)</f>
        <v>0.256939858768149</v>
      </c>
      <c r="AF569" s="9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P569/(1+0.13)+W569)</f>
        <v>-12711885.961239</v>
      </c>
      <c r="AG569" s="9">
        <f t="shared" si="41"/>
        <v>29110689.6812391</v>
      </c>
    </row>
    <row r="570" spans="1:33">
      <c r="A570" s="5" t="s">
        <v>1169</v>
      </c>
      <c r="B570" s="5" t="s">
        <v>1170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40087959.34</v>
      </c>
      <c r="O570" s="6">
        <v>30158384.22</v>
      </c>
      <c r="P570" s="6">
        <v>2792135269.41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197658870.79</v>
      </c>
      <c r="X570" s="6">
        <v>422276104.87</v>
      </c>
      <c r="Y570" s="9">
        <f t="shared" ref="Y570:Y587" si="42">C570+D570+E570+F570+G570+H570+I570+J570+K570+L570+M570+O570</f>
        <v>2814535073.31</v>
      </c>
      <c r="Z570" s="9">
        <f t="shared" ref="Z570:Z587" si="43">P570+Q570+R570+S570+T570+U570+V570+W570+X570</f>
        <v>3412070245.07</v>
      </c>
      <c r="AA570" s="9">
        <f t="shared" si="40"/>
        <v>-597535171.76</v>
      </c>
      <c r="AB570" s="10">
        <f>C570/(1+0.13)/VLOOKUP(A570,[1]选股结果!$A$2:$AX$3002,3,FALSE)</f>
        <v>0.917310211207371</v>
      </c>
      <c r="AC570" s="10">
        <f>(P570/(1+0.1)+W570)/(VLOOKUP(A570,[1]选股结果!$A$2:$AX$3002,7,FALSE)+VLOOKUP(A570,[1]选股结果!$A$2:$AX$3002,15,FALSE)+VLOOKUP(A570,[1]选股结果!$A$2:$AX$3002,16,FALSE)+VLOOKUP(A570,[1]选股结果!$A$2:$AX$3002,17,FALSE)+VLOOKUP(A570,[1]选股结果!$A$2:$AX$3002,18,FALSE))</f>
        <v>1.01677193369614</v>
      </c>
      <c r="AD570" s="13"/>
      <c r="AE570" s="10">
        <f>AA570/VLOOKUP(A570,[1]选股结果!$A$2:$AX$3002,35,FALSE)</f>
        <v>-24.1655577695081</v>
      </c>
      <c r="AF570" s="9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P570/(1+0.13)+W570)</f>
        <v>22258146.9805312</v>
      </c>
      <c r="AG570" s="9">
        <f t="shared" si="41"/>
        <v>-619793318.740531</v>
      </c>
    </row>
    <row r="571" spans="1:33">
      <c r="A571" s="5" t="s">
        <v>1171</v>
      </c>
      <c r="B571" s="5" t="s">
        <v>1172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16379256.35</v>
      </c>
      <c r="O571" s="6">
        <v>415919443.28</v>
      </c>
      <c r="P571" s="6">
        <v>340642251.31</v>
      </c>
      <c r="Q571" s="6">
        <v>0</v>
      </c>
      <c r="R571" s="6">
        <v>0</v>
      </c>
      <c r="S571" s="6">
        <v>12926039.09</v>
      </c>
      <c r="T571" s="6">
        <v>0</v>
      </c>
      <c r="U571" s="6">
        <v>0</v>
      </c>
      <c r="V571" s="6">
        <v>0</v>
      </c>
      <c r="W571" s="6">
        <v>50058883.13</v>
      </c>
      <c r="X571" s="6">
        <v>487077753.95</v>
      </c>
      <c r="Y571" s="9">
        <f t="shared" si="42"/>
        <v>808101738.92</v>
      </c>
      <c r="Z571" s="9">
        <f t="shared" si="43"/>
        <v>890704927.48</v>
      </c>
      <c r="AA571" s="9">
        <f t="shared" si="40"/>
        <v>-82603188.5600001</v>
      </c>
      <c r="AB571" s="10">
        <f>C571/(1+0.13)/VLOOKUP(A571,[1]选股结果!$A$2:$AX$3002,3,FALSE)</f>
        <v>0.762444449885258</v>
      </c>
      <c r="AC571" s="10">
        <f>(P571/(1+0.1)+W571)/(VLOOKUP(A571,[1]选股结果!$A$2:$AX$3002,7,FALSE)+VLOOKUP(A571,[1]选股结果!$A$2:$AX$3002,15,FALSE)+VLOOKUP(A571,[1]选股结果!$A$2:$AX$3002,16,FALSE)+VLOOKUP(A571,[1]选股结果!$A$2:$AX$3002,17,FALSE)+VLOOKUP(A571,[1]选股结果!$A$2:$AX$3002,18,FALSE))</f>
        <v>0.833934062642197</v>
      </c>
      <c r="AD571" s="13"/>
      <c r="AE571" s="10">
        <f>AA571/VLOOKUP(A571,[1]选股结果!$A$2:$AX$3002,35,FALSE)</f>
        <v>-5.61760305491145</v>
      </c>
      <c r="AF571" s="9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P571/(1+0.13)+W571)</f>
        <v>79857222.0766372</v>
      </c>
      <c r="AG571" s="9">
        <f t="shared" si="41"/>
        <v>-162460410.636637</v>
      </c>
    </row>
    <row r="572" spans="1:33">
      <c r="A572" s="5" t="s">
        <v>1173</v>
      </c>
      <c r="B572" s="5" t="s">
        <v>1174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76484851.06</v>
      </c>
      <c r="O572" s="6">
        <v>172494475.43</v>
      </c>
      <c r="P572" s="6">
        <v>880446617.91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347985657.01</v>
      </c>
      <c r="X572" s="6">
        <v>209009342.97</v>
      </c>
      <c r="Y572" s="9">
        <f t="shared" si="42"/>
        <v>1526544339.62</v>
      </c>
      <c r="Z572" s="9">
        <f t="shared" si="43"/>
        <v>1437441617.89</v>
      </c>
      <c r="AA572" s="9">
        <f t="shared" si="40"/>
        <v>89102721.73</v>
      </c>
      <c r="AB572" s="10">
        <f>C572/(1+0.13)/VLOOKUP(A572,[1]选股结果!$A$2:$AX$3002,3,FALSE)</f>
        <v>0.894004241194337</v>
      </c>
      <c r="AC572" s="10">
        <f>(P572/(1+0.1)+W572)/(VLOOKUP(A572,[1]选股结果!$A$2:$AX$3002,7,FALSE)+VLOOKUP(A572,[1]选股结果!$A$2:$AX$3002,15,FALSE)+VLOOKUP(A572,[1]选股结果!$A$2:$AX$3002,16,FALSE)+VLOOKUP(A572,[1]选股结果!$A$2:$AX$3002,17,FALSE)+VLOOKUP(A572,[1]选股结果!$A$2:$AX$3002,18,FALSE))</f>
        <v>0.90830667972724</v>
      </c>
      <c r="AD572" s="13"/>
      <c r="AE572" s="10">
        <f>AA572/VLOOKUP(A572,[1]选股结果!$A$2:$AX$3002,35,FALSE)</f>
        <v>3.91349075978653</v>
      </c>
      <c r="AF572" s="9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P572/(1+0.13)+W572)</f>
        <v>137179554.434602</v>
      </c>
      <c r="AG572" s="9">
        <f t="shared" si="41"/>
        <v>-48076832.7046018</v>
      </c>
    </row>
    <row r="573" spans="1:33">
      <c r="A573" s="5" t="s">
        <v>1175</v>
      </c>
      <c r="B573" s="5" t="s">
        <v>1176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263769356.26</v>
      </c>
      <c r="O573" s="6">
        <v>281291016.41</v>
      </c>
      <c r="P573" s="6">
        <v>5988213165.91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888119907.57</v>
      </c>
      <c r="X573" s="6">
        <v>610171219.53</v>
      </c>
      <c r="Y573" s="9">
        <f t="shared" si="42"/>
        <v>7332192550.19</v>
      </c>
      <c r="Z573" s="9">
        <f t="shared" si="43"/>
        <v>7486504293.01</v>
      </c>
      <c r="AA573" s="9">
        <f t="shared" si="40"/>
        <v>-154311742.82</v>
      </c>
      <c r="AB573" s="10">
        <f>C573/(1+0.13)/VLOOKUP(A573,[1]选股结果!$A$2:$AX$3002,3,FALSE)</f>
        <v>0.686162922131099</v>
      </c>
      <c r="AC573" s="10">
        <f>(P573/(1+0.1)+W573)/(VLOOKUP(A573,[1]选股结果!$A$2:$AX$3002,7,FALSE)+VLOOKUP(A573,[1]选股结果!$A$2:$AX$3002,15,FALSE)+VLOOKUP(A573,[1]选股结果!$A$2:$AX$3002,16,FALSE)+VLOOKUP(A573,[1]选股结果!$A$2:$AX$3002,17,FALSE)+VLOOKUP(A573,[1]选股结果!$A$2:$AX$3002,18,FALSE))</f>
        <v>0.768605548856996</v>
      </c>
      <c r="AD573" s="13"/>
      <c r="AE573" s="10">
        <f>AA573/VLOOKUP(A573,[1]选股结果!$A$2:$AX$3002,35,FALSE)</f>
        <v>-0.395732845457733</v>
      </c>
      <c r="AF573" s="9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P573/(1+0.13)+W573)</f>
        <v>2050807404.52398</v>
      </c>
      <c r="AG573" s="9">
        <f t="shared" si="41"/>
        <v>-2205119147.34398</v>
      </c>
    </row>
    <row r="574" spans="1:33">
      <c r="A574" s="5" t="s">
        <v>1177</v>
      </c>
      <c r="B574" s="5" t="s">
        <v>1178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90346916.97</v>
      </c>
      <c r="O574" s="6">
        <v>49786287.99</v>
      </c>
      <c r="P574" s="6">
        <v>895497337.21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314026691.68</v>
      </c>
      <c r="X574" s="6">
        <v>128309554.91</v>
      </c>
      <c r="Y574" s="9">
        <f t="shared" si="42"/>
        <v>1424358522.26</v>
      </c>
      <c r="Z574" s="9">
        <f t="shared" si="43"/>
        <v>1337833583.8</v>
      </c>
      <c r="AA574" s="9">
        <f t="shared" si="40"/>
        <v>86524938.4599998</v>
      </c>
      <c r="AB574" s="10">
        <f>C574/(1+0.13)/VLOOKUP(A574,[1]选股结果!$A$2:$AX$3002,3,FALSE)</f>
        <v>0.768979258355558</v>
      </c>
      <c r="AC574" s="10">
        <f>(P574/(1+0.1)+W574)/(VLOOKUP(A574,[1]选股结果!$A$2:$AX$3002,7,FALSE)+VLOOKUP(A574,[1]选股结果!$A$2:$AX$3002,15,FALSE)+VLOOKUP(A574,[1]选股结果!$A$2:$AX$3002,16,FALSE)+VLOOKUP(A574,[1]选股结果!$A$2:$AX$3002,17,FALSE)+VLOOKUP(A574,[1]选股结果!$A$2:$AX$3002,18,FALSE))</f>
        <v>0.796743594966253</v>
      </c>
      <c r="AD574" s="13"/>
      <c r="AE574" s="10">
        <f>AA574/VLOOKUP(A574,[1]选股结果!$A$2:$AX$3002,35,FALSE)</f>
        <v>0.709670282423182</v>
      </c>
      <c r="AF574" s="9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P574/(1+0.13)+W574)</f>
        <v>309405223.855132</v>
      </c>
      <c r="AG574" s="9">
        <f t="shared" si="41"/>
        <v>-222880285.395133</v>
      </c>
    </row>
    <row r="575" spans="1:33">
      <c r="A575" s="5" t="s">
        <v>1179</v>
      </c>
      <c r="B575" s="5" t="s">
        <v>1180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119034039.05</v>
      </c>
      <c r="O575" s="6">
        <v>78902235.69</v>
      </c>
      <c r="P575" s="6">
        <v>541165969.4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264679409.39</v>
      </c>
      <c r="X575" s="6">
        <v>186457036.56</v>
      </c>
      <c r="Y575" s="9">
        <f t="shared" si="42"/>
        <v>1369424128.39</v>
      </c>
      <c r="Z575" s="9">
        <f t="shared" si="43"/>
        <v>992302415.35</v>
      </c>
      <c r="AA575" s="9">
        <f t="shared" si="40"/>
        <v>377121713.04</v>
      </c>
      <c r="AB575" s="10">
        <f>C575/(1+0.13)/VLOOKUP(A575,[1]选股结果!$A$2:$AX$3002,3,FALSE)</f>
        <v>0.63759568236904</v>
      </c>
      <c r="AC575" s="10">
        <f>(P575/(1+0.1)+W575)/(VLOOKUP(A575,[1]选股结果!$A$2:$AX$3002,7,FALSE)+VLOOKUP(A575,[1]选股结果!$A$2:$AX$3002,15,FALSE)+VLOOKUP(A575,[1]选股结果!$A$2:$AX$3002,16,FALSE)+VLOOKUP(A575,[1]选股结果!$A$2:$AX$3002,17,FALSE)+VLOOKUP(A575,[1]选股结果!$A$2:$AX$3002,18,FALSE))</f>
        <v>0.440480597306229</v>
      </c>
      <c r="AD575" s="13"/>
      <c r="AE575" s="10">
        <f>AA575/VLOOKUP(A575,[1]选股结果!$A$2:$AX$3002,35,FALSE)</f>
        <v>5.76629507360809</v>
      </c>
      <c r="AF575" s="9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P575/(1+0.13)+W575)</f>
        <v>974191999.347876</v>
      </c>
      <c r="AG575" s="9">
        <f t="shared" si="41"/>
        <v>-597070286.307876</v>
      </c>
    </row>
    <row r="576" spans="1:33">
      <c r="A576" s="5" t="s">
        <v>1181</v>
      </c>
      <c r="B576" s="5" t="s">
        <v>1182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166522353.38</v>
      </c>
      <c r="O576" s="6">
        <v>27760499.84</v>
      </c>
      <c r="P576" s="6">
        <v>7083147611.09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467078129.91</v>
      </c>
      <c r="X576" s="6">
        <v>592536177.7</v>
      </c>
      <c r="Y576" s="9">
        <f t="shared" si="42"/>
        <v>11938586676.25</v>
      </c>
      <c r="Z576" s="9">
        <f t="shared" si="43"/>
        <v>8142761918.7</v>
      </c>
      <c r="AA576" s="9">
        <f t="shared" si="40"/>
        <v>3795824757.55</v>
      </c>
      <c r="AB576" s="10">
        <f>C576/(1+0.13)/VLOOKUP(A576,[1]选股结果!$A$2:$AX$3002,3,FALSE)</f>
        <v>0.854948229079977</v>
      </c>
      <c r="AC576" s="10">
        <f>(P576/(1+0.1)+W576)/(VLOOKUP(A576,[1]选股结果!$A$2:$AX$3002,7,FALSE)+VLOOKUP(A576,[1]选股结果!$A$2:$AX$3002,15,FALSE)+VLOOKUP(A576,[1]选股结果!$A$2:$AX$3002,16,FALSE)+VLOOKUP(A576,[1]选股结果!$A$2:$AX$3002,17,FALSE)+VLOOKUP(A576,[1]选股结果!$A$2:$AX$3002,18,FALSE))</f>
        <v>0.57075629627127</v>
      </c>
      <c r="AD576" s="13"/>
      <c r="AE576" s="10">
        <f>AA576/VLOOKUP(A576,[1]选股结果!$A$2:$AX$3002,35,FALSE)</f>
        <v>-31.0695566726654</v>
      </c>
      <c r="AF576" s="9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P576/(1+0.13)+W576)</f>
        <v>5364916041.82646</v>
      </c>
      <c r="AG576" s="9">
        <f t="shared" si="41"/>
        <v>-1569091284.27646</v>
      </c>
    </row>
    <row r="577" spans="1:33">
      <c r="A577" s="5" t="s">
        <v>1183</v>
      </c>
      <c r="B577" s="5" t="s">
        <v>1184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217558540.92</v>
      </c>
      <c r="O577" s="6">
        <v>53238276.88</v>
      </c>
      <c r="P577" s="6">
        <v>3021599719.63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688771739.87</v>
      </c>
      <c r="X577" s="6">
        <v>193554073.4</v>
      </c>
      <c r="Y577" s="9">
        <f t="shared" si="42"/>
        <v>4588957666.03</v>
      </c>
      <c r="Z577" s="9">
        <f t="shared" si="43"/>
        <v>3903925532.9</v>
      </c>
      <c r="AA577" s="9">
        <f t="shared" si="40"/>
        <v>685032133.13</v>
      </c>
      <c r="AB577" s="10">
        <f>C577/(1+0.13)/VLOOKUP(A577,[1]选股结果!$A$2:$AX$3002,3,FALSE)</f>
        <v>0.922999402718294</v>
      </c>
      <c r="AC577" s="10">
        <f>(P577/(1+0.1)+W577)/(VLOOKUP(A577,[1]选股结果!$A$2:$AX$3002,7,FALSE)+VLOOKUP(A577,[1]选股结果!$A$2:$AX$3002,15,FALSE)+VLOOKUP(A577,[1]选股结果!$A$2:$AX$3002,16,FALSE)+VLOOKUP(A577,[1]选股结果!$A$2:$AX$3002,17,FALSE)+VLOOKUP(A577,[1]选股结果!$A$2:$AX$3002,18,FALSE))</f>
        <v>0.842459097401692</v>
      </c>
      <c r="AD577" s="13"/>
      <c r="AE577" s="10">
        <f>AA577/VLOOKUP(A577,[1]选股结果!$A$2:$AX$3002,35,FALSE)</f>
        <v>3.36297185017463</v>
      </c>
      <c r="AF577" s="9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P577/(1+0.13)+W577)</f>
        <v>715403338.660089</v>
      </c>
      <c r="AG577" s="9">
        <f t="shared" si="41"/>
        <v>-30371205.530089</v>
      </c>
    </row>
    <row r="578" spans="1:33">
      <c r="A578" s="5" t="s">
        <v>1185</v>
      </c>
      <c r="B578" s="5" t="s">
        <v>1186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40899862.43</v>
      </c>
      <c r="O578" s="6">
        <v>25684092.52</v>
      </c>
      <c r="P578" s="6">
        <v>2069122431.08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201721266.19</v>
      </c>
      <c r="X578" s="6">
        <v>115480785.5</v>
      </c>
      <c r="Y578" s="9">
        <f t="shared" si="42"/>
        <v>2307736614.34</v>
      </c>
      <c r="Z578" s="9">
        <f t="shared" si="43"/>
        <v>2386324482.77</v>
      </c>
      <c r="AA578" s="9">
        <f t="shared" si="40"/>
        <v>-78587868.4299998</v>
      </c>
      <c r="AB578" s="10">
        <f>C578/(1+0.13)/VLOOKUP(A578,[1]选股结果!$A$2:$AX$3002,3,FALSE)</f>
        <v>0.94752663575876</v>
      </c>
      <c r="AC578" s="10">
        <f>(P578/(1+0.1)+W578)/(VLOOKUP(A578,[1]选股结果!$A$2:$AX$3002,7,FALSE)+VLOOKUP(A578,[1]选股结果!$A$2:$AX$3002,15,FALSE)+VLOOKUP(A578,[1]选股结果!$A$2:$AX$3002,16,FALSE)+VLOOKUP(A578,[1]选股结果!$A$2:$AX$3002,17,FALSE)+VLOOKUP(A578,[1]选股结果!$A$2:$AX$3002,18,FALSE))</f>
        <v>0.990136238893901</v>
      </c>
      <c r="AD578" s="13"/>
      <c r="AE578" s="10">
        <f>AA578/VLOOKUP(A578,[1]选股结果!$A$2:$AX$3002,35,FALSE)</f>
        <v>-4.64284095294405</v>
      </c>
      <c r="AF578" s="9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P578/(1+0.13)+W578)</f>
        <v>70686917.1340709</v>
      </c>
      <c r="AG578" s="9">
        <f t="shared" si="41"/>
        <v>-149274785.564071</v>
      </c>
    </row>
    <row r="579" spans="1:33">
      <c r="A579" s="5" t="s">
        <v>1187</v>
      </c>
      <c r="B579" s="5" t="s">
        <v>1188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28066646.43</v>
      </c>
      <c r="O579" s="6">
        <v>9697039.45</v>
      </c>
      <c r="P579" s="6">
        <v>552474784.5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133811435.39</v>
      </c>
      <c r="X579" s="6">
        <v>47496291.58</v>
      </c>
      <c r="Y579" s="9">
        <f t="shared" si="42"/>
        <v>656550107.55</v>
      </c>
      <c r="Z579" s="9">
        <f t="shared" si="43"/>
        <v>733782511.47</v>
      </c>
      <c r="AA579" s="9">
        <f t="shared" ref="AA579:AA642" si="44">Y579-Z579</f>
        <v>-77232403.92</v>
      </c>
      <c r="AB579" s="10">
        <f>C579/(1+0.13)/VLOOKUP(A579,[1]选股结果!$A$2:$AX$3002,3,FALSE)</f>
        <v>0.86775859770155</v>
      </c>
      <c r="AC579" s="10">
        <f>(P579/(1+0.1)+W579)/(VLOOKUP(A579,[1]选股结果!$A$2:$AX$3002,7,FALSE)+VLOOKUP(A579,[1]选股结果!$A$2:$AX$3002,15,FALSE)+VLOOKUP(A579,[1]选股结果!$A$2:$AX$3002,16,FALSE)+VLOOKUP(A579,[1]选股结果!$A$2:$AX$3002,17,FALSE)+VLOOKUP(A579,[1]选股结果!$A$2:$AX$3002,18,FALSE))</f>
        <v>0.961626819417538</v>
      </c>
      <c r="AD579" s="13"/>
      <c r="AE579" s="10">
        <f>AA579/VLOOKUP(A579,[1]选股结果!$A$2:$AX$3002,35,FALSE)</f>
        <v>-2.7176541035198</v>
      </c>
      <c r="AF579" s="9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P579/(1+0.13)+W579)</f>
        <v>38715733.7344247</v>
      </c>
      <c r="AG579" s="9">
        <f t="shared" ref="AG579:AG642" si="45">AA579-AF579</f>
        <v>-115948137.654425</v>
      </c>
    </row>
    <row r="580" spans="1:33">
      <c r="A580" s="5" t="s">
        <v>1189</v>
      </c>
      <c r="B580" s="5" t="s">
        <v>1190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45704283.68</v>
      </c>
      <c r="O580" s="6">
        <v>21318098.75</v>
      </c>
      <c r="P580" s="6">
        <v>1505602389.14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290568923.93</v>
      </c>
      <c r="X580" s="6">
        <v>34217259.42</v>
      </c>
      <c r="Y580" s="9">
        <f t="shared" si="42"/>
        <v>1928585650.34</v>
      </c>
      <c r="Z580" s="9">
        <f t="shared" si="43"/>
        <v>1830388572.49</v>
      </c>
      <c r="AA580" s="9">
        <f t="shared" si="44"/>
        <v>98197077.8499997</v>
      </c>
      <c r="AB580" s="10">
        <f>C580/(1+0.13)/VLOOKUP(A580,[1]选股结果!$A$2:$AX$3002,3,FALSE)</f>
        <v>0.882554031992758</v>
      </c>
      <c r="AC580" s="10">
        <f>(P580/(1+0.1)+W580)/(VLOOKUP(A580,[1]选股结果!$A$2:$AX$3002,7,FALSE)+VLOOKUP(A580,[1]选股结果!$A$2:$AX$3002,15,FALSE)+VLOOKUP(A580,[1]选股结果!$A$2:$AX$3002,16,FALSE)+VLOOKUP(A580,[1]选股结果!$A$2:$AX$3002,17,FALSE)+VLOOKUP(A580,[1]选股结果!$A$2:$AX$3002,18,FALSE))</f>
        <v>1.0104561825913</v>
      </c>
      <c r="AD580" s="13"/>
      <c r="AE580" s="10">
        <f>AA580/VLOOKUP(A580,[1]选股结果!$A$2:$AX$3002,35,FALSE)</f>
        <v>0.442334871079094</v>
      </c>
      <c r="AF580" s="9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P580/(1+0.13)+W580)</f>
        <v>19167559.8758409</v>
      </c>
      <c r="AG580" s="9">
        <f t="shared" si="45"/>
        <v>79029517.9741588</v>
      </c>
    </row>
    <row r="581" spans="1:33">
      <c r="A581" s="5" t="s">
        <v>1191</v>
      </c>
      <c r="B581" s="5" t="s">
        <v>1192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82817595.07</v>
      </c>
      <c r="O581" s="6">
        <v>47218511.94</v>
      </c>
      <c r="P581" s="6">
        <v>4893845173.69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468855987.99</v>
      </c>
      <c r="X581" s="6">
        <v>79123273.16</v>
      </c>
      <c r="Y581" s="9">
        <f t="shared" si="42"/>
        <v>5947067664.39</v>
      </c>
      <c r="Z581" s="9">
        <f t="shared" si="43"/>
        <v>5441824434.84</v>
      </c>
      <c r="AA581" s="9">
        <f t="shared" si="44"/>
        <v>505243229.55</v>
      </c>
      <c r="AB581" s="10">
        <f>C581/(1+0.13)/VLOOKUP(A581,[1]选股结果!$A$2:$AX$3002,3,FALSE)</f>
        <v>0.925211776529456</v>
      </c>
      <c r="AC581" s="10">
        <f>(P581/(1+0.1)+W581)/(VLOOKUP(A581,[1]选股结果!$A$2:$AX$3002,7,FALSE)+VLOOKUP(A581,[1]选股结果!$A$2:$AX$3002,15,FALSE)+VLOOKUP(A581,[1]选股结果!$A$2:$AX$3002,16,FALSE)+VLOOKUP(A581,[1]选股结果!$A$2:$AX$3002,17,FALSE)+VLOOKUP(A581,[1]选股结果!$A$2:$AX$3002,18,FALSE))</f>
        <v>0.94245565791739</v>
      </c>
      <c r="AD581" s="13"/>
      <c r="AE581" s="10">
        <f>AA581/VLOOKUP(A581,[1]选股结果!$A$2:$AX$3002,35,FALSE)</f>
        <v>1.3034227911058</v>
      </c>
      <c r="AF581" s="9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P581/(1+0.13)+W581)</f>
        <v>418384526.086195</v>
      </c>
      <c r="AG581" s="9">
        <f t="shared" si="45"/>
        <v>86858703.463805</v>
      </c>
    </row>
    <row r="582" spans="1:33">
      <c r="A582" s="5" t="s">
        <v>1193</v>
      </c>
      <c r="B582" s="5" t="s">
        <v>1194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118287156.55</v>
      </c>
      <c r="O582" s="6">
        <v>26558762.28</v>
      </c>
      <c r="P582" s="6">
        <v>139529447.36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117293194.09</v>
      </c>
      <c r="X582" s="6">
        <v>314045044.07</v>
      </c>
      <c r="Y582" s="9">
        <f t="shared" si="42"/>
        <v>835042979.6</v>
      </c>
      <c r="Z582" s="9">
        <f t="shared" si="43"/>
        <v>570867685.52</v>
      </c>
      <c r="AA582" s="9">
        <f t="shared" si="44"/>
        <v>264175294.08</v>
      </c>
      <c r="AB582" s="10">
        <f>C582/(1+0.13)/VLOOKUP(A582,[1]选股结果!$A$2:$AX$3002,3,FALSE)</f>
        <v>1.0061870879819</v>
      </c>
      <c r="AC582" s="10">
        <f>(P582/(1+0.1)+W582)/(VLOOKUP(A582,[1]选股结果!$A$2:$AX$3002,7,FALSE)+VLOOKUP(A582,[1]选股结果!$A$2:$AX$3002,15,FALSE)+VLOOKUP(A582,[1]选股结果!$A$2:$AX$3002,16,FALSE)+VLOOKUP(A582,[1]选股结果!$A$2:$AX$3002,17,FALSE)+VLOOKUP(A582,[1]选股结果!$A$2:$AX$3002,18,FALSE))</f>
        <v>0.431934122031461</v>
      </c>
      <c r="AD582" s="13"/>
      <c r="AE582" s="10">
        <f>AA582/VLOOKUP(A582,[1]选股结果!$A$2:$AX$3002,35,FALSE)</f>
        <v>2.05943848243482</v>
      </c>
      <c r="AF582" s="9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P582/(1+0.13)+W582)</f>
        <v>324450210.145752</v>
      </c>
      <c r="AG582" s="9">
        <f t="shared" si="45"/>
        <v>-60274916.0657523</v>
      </c>
    </row>
    <row r="583" spans="1:33">
      <c r="A583" s="5" t="s">
        <v>1195</v>
      </c>
      <c r="B583" s="5" t="s">
        <v>1196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107764972.3</v>
      </c>
      <c r="O583" s="6">
        <v>25170791.19</v>
      </c>
      <c r="P583" s="6">
        <v>1197151740.94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196770173.17</v>
      </c>
      <c r="X583" s="6">
        <v>96909856.89</v>
      </c>
      <c r="Y583" s="9">
        <f t="shared" si="42"/>
        <v>1822478741.37</v>
      </c>
      <c r="Z583" s="9">
        <f t="shared" si="43"/>
        <v>1490831771</v>
      </c>
      <c r="AA583" s="9">
        <f t="shared" si="44"/>
        <v>331646970.37</v>
      </c>
      <c r="AB583" s="10">
        <f>C583/(1+0.13)/VLOOKUP(A583,[1]选股结果!$A$2:$AX$3002,3,FALSE)</f>
        <v>0.755966301857999</v>
      </c>
      <c r="AC583" s="10">
        <f>(P583/(1+0.1)+W583)/(VLOOKUP(A583,[1]选股结果!$A$2:$AX$3002,7,FALSE)+VLOOKUP(A583,[1]选股结果!$A$2:$AX$3002,15,FALSE)+VLOOKUP(A583,[1]选股结果!$A$2:$AX$3002,16,FALSE)+VLOOKUP(A583,[1]选股结果!$A$2:$AX$3002,17,FALSE)+VLOOKUP(A583,[1]选股结果!$A$2:$AX$3002,18,FALSE))</f>
        <v>0.721976042782194</v>
      </c>
      <c r="AD583" s="13"/>
      <c r="AE583" s="10">
        <f>AA583/VLOOKUP(A583,[1]选股结果!$A$2:$AX$3002,35,FALSE)</f>
        <v>1.03388707803272</v>
      </c>
      <c r="AF583" s="9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P583/(1+0.13)+W583)</f>
        <v>523765530.404071</v>
      </c>
      <c r="AG583" s="9">
        <f t="shared" si="45"/>
        <v>-192118560.034071</v>
      </c>
    </row>
    <row r="584" spans="1:33">
      <c r="A584" s="5" t="s">
        <v>1197</v>
      </c>
      <c r="B584" s="5" t="s">
        <v>1198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203946044.93</v>
      </c>
      <c r="O584" s="6">
        <v>9366718.06</v>
      </c>
      <c r="P584" s="6">
        <v>956072946.89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129453648.94</v>
      </c>
      <c r="X584" s="6">
        <v>18224536.48</v>
      </c>
      <c r="Y584" s="9">
        <f t="shared" si="42"/>
        <v>1915879984.09</v>
      </c>
      <c r="Z584" s="9">
        <f t="shared" si="43"/>
        <v>1103751132.31</v>
      </c>
      <c r="AA584" s="9">
        <f t="shared" si="44"/>
        <v>812128851.78</v>
      </c>
      <c r="AB584" s="10">
        <f>C584/(1+0.13)/VLOOKUP(A584,[1]选股结果!$A$2:$AX$3002,3,FALSE)</f>
        <v>0.761220084533121</v>
      </c>
      <c r="AC584" s="10">
        <f>(P584/(1+0.1)+W584)/(VLOOKUP(A584,[1]选股结果!$A$2:$AX$3002,7,FALSE)+VLOOKUP(A584,[1]选股结果!$A$2:$AX$3002,15,FALSE)+VLOOKUP(A584,[1]选股结果!$A$2:$AX$3002,16,FALSE)+VLOOKUP(A584,[1]选股结果!$A$2:$AX$3002,17,FALSE)+VLOOKUP(A584,[1]选股结果!$A$2:$AX$3002,18,FALSE))</f>
        <v>0.60928232387414</v>
      </c>
      <c r="AD584" s="13"/>
      <c r="AE584" s="10">
        <f>AA584/VLOOKUP(A584,[1]选股结果!$A$2:$AX$3002,35,FALSE)</f>
        <v>1.67704967242154</v>
      </c>
      <c r="AF584" s="9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P584/(1+0.13)+W584)</f>
        <v>663459410.605044</v>
      </c>
      <c r="AG584" s="9">
        <f t="shared" si="45"/>
        <v>148669441.174956</v>
      </c>
    </row>
    <row r="585" spans="1:33">
      <c r="A585" s="5" t="s">
        <v>1199</v>
      </c>
      <c r="B585" s="5" t="s">
        <v>1200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1635563997.69</v>
      </c>
      <c r="O585" s="6">
        <v>2149139998.97</v>
      </c>
      <c r="P585" s="6">
        <v>54769186949.11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1582554944.01</v>
      </c>
      <c r="X585" s="6">
        <v>2143659233.29</v>
      </c>
      <c r="Y585" s="9">
        <f t="shared" si="42"/>
        <v>61402141253.28</v>
      </c>
      <c r="Z585" s="9">
        <f t="shared" si="43"/>
        <v>58495401126.41</v>
      </c>
      <c r="AA585" s="9">
        <f t="shared" si="44"/>
        <v>2906740126.87</v>
      </c>
      <c r="AB585" s="10">
        <f>C585/(1+0.13)/VLOOKUP(A585,[1]选股结果!$A$2:$AX$3002,3,FALSE)</f>
        <v>1.07769944550805</v>
      </c>
      <c r="AC585" s="10">
        <f>(P585/(1+0.1)+W585)/(VLOOKUP(A585,[1]选股结果!$A$2:$AX$3002,7,FALSE)+VLOOKUP(A585,[1]选股结果!$A$2:$AX$3002,15,FALSE)+VLOOKUP(A585,[1]选股结果!$A$2:$AX$3002,16,FALSE)+VLOOKUP(A585,[1]选股结果!$A$2:$AX$3002,17,FALSE)+VLOOKUP(A585,[1]选股结果!$A$2:$AX$3002,18,FALSE))</f>
        <v>1.16193741524968</v>
      </c>
      <c r="AD585" s="13"/>
      <c r="AE585" s="10">
        <f>AA585/VLOOKUP(A585,[1]选股结果!$A$2:$AX$3002,35,FALSE)</f>
        <v>0.87278400471293</v>
      </c>
      <c r="AF585" s="9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P585/(1+0.13)+W585)</f>
        <v>-5837874064.20062</v>
      </c>
      <c r="AG585" s="9">
        <f t="shared" si="45"/>
        <v>8744614191.07062</v>
      </c>
    </row>
    <row r="586" spans="1:33">
      <c r="A586" s="5" t="s">
        <v>1201</v>
      </c>
      <c r="B586" s="5" t="s">
        <v>1202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207882384.15</v>
      </c>
      <c r="O586" s="6">
        <v>22413644.71</v>
      </c>
      <c r="P586" s="6">
        <v>1809818815.92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259320071.64</v>
      </c>
      <c r="X586" s="6">
        <v>168001349.26</v>
      </c>
      <c r="Y586" s="9">
        <f t="shared" si="42"/>
        <v>1476804440.43</v>
      </c>
      <c r="Z586" s="9">
        <f t="shared" si="43"/>
        <v>2237140236.82</v>
      </c>
      <c r="AA586" s="9">
        <f t="shared" si="44"/>
        <v>-760335796.39</v>
      </c>
      <c r="AB586" s="10">
        <f>C586/(1+0.13)/VLOOKUP(A586,[1]选股结果!$A$2:$AX$3002,3,FALSE)</f>
        <v>0.568502959135327</v>
      </c>
      <c r="AC586" s="10">
        <f>(P586/(1+0.1)+W586)/(VLOOKUP(A586,[1]选股结果!$A$2:$AX$3002,7,FALSE)+VLOOKUP(A586,[1]选股结果!$A$2:$AX$3002,15,FALSE)+VLOOKUP(A586,[1]选股结果!$A$2:$AX$3002,16,FALSE)+VLOOKUP(A586,[1]选股结果!$A$2:$AX$3002,17,FALSE)+VLOOKUP(A586,[1]选股结果!$A$2:$AX$3002,18,FALSE))</f>
        <v>1.00400840485964</v>
      </c>
      <c r="AD586" s="13"/>
      <c r="AE586" s="10">
        <f>AA586/VLOOKUP(A586,[1]选股结果!$A$2:$AX$3002,35,FALSE)</f>
        <v>-2.76116308222551</v>
      </c>
      <c r="AF586" s="9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P586/(1+0.13)+W586)</f>
        <v>36076293.2293801</v>
      </c>
      <c r="AG586" s="9">
        <f t="shared" si="45"/>
        <v>-796412089.61938</v>
      </c>
    </row>
    <row r="587" spans="1:33">
      <c r="A587" s="5" t="s">
        <v>1203</v>
      </c>
      <c r="B587" s="5" t="s">
        <v>1204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4831744.48</v>
      </c>
      <c r="O587" s="6">
        <v>109052581.89</v>
      </c>
      <c r="P587" s="6">
        <v>536015782.34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53779998.92</v>
      </c>
      <c r="X587" s="6">
        <v>186318284.29</v>
      </c>
      <c r="Y587" s="9">
        <f t="shared" si="42"/>
        <v>707333193.34</v>
      </c>
      <c r="Z587" s="9">
        <f t="shared" si="43"/>
        <v>776114065.55</v>
      </c>
      <c r="AA587" s="9">
        <f t="shared" si="44"/>
        <v>-68780872.2099999</v>
      </c>
      <c r="AB587" s="10">
        <f>C587/(1+0.13)/VLOOKUP(A587,[1]选股结果!$A$2:$AX$3002,3,FALSE)</f>
        <v>0.768955818801787</v>
      </c>
      <c r="AC587" s="10">
        <f>(P587/(1+0.1)+W587)/(VLOOKUP(A587,[1]选股结果!$A$2:$AX$3002,7,FALSE)+VLOOKUP(A587,[1]选股结果!$A$2:$AX$3002,15,FALSE)+VLOOKUP(A587,[1]选股结果!$A$2:$AX$3002,16,FALSE)+VLOOKUP(A587,[1]选股结果!$A$2:$AX$3002,17,FALSE)+VLOOKUP(A587,[1]选股结果!$A$2:$AX$3002,18,FALSE))</f>
        <v>0.829055965321826</v>
      </c>
      <c r="AD587" s="13"/>
      <c r="AE587" s="10">
        <f>AA587/VLOOKUP(A587,[1]选股结果!$A$2:$AX$3002,35,FALSE)</f>
        <v>-6.49656760262489</v>
      </c>
      <c r="AF587" s="9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P587/(1+0.13)+W587)</f>
        <v>124500087.901593</v>
      </c>
      <c r="AG587" s="9">
        <f t="shared" si="45"/>
        <v>-193280960.111593</v>
      </c>
    </row>
    <row r="588" spans="1:33">
      <c r="A588" s="5" t="s">
        <v>1205</v>
      </c>
      <c r="B588" s="5" t="s">
        <v>1206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63128169.16</v>
      </c>
      <c r="O588" s="6">
        <v>34540098.7</v>
      </c>
      <c r="P588" s="6">
        <v>1338667291.41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148008591.52</v>
      </c>
      <c r="X588" s="6">
        <v>56348751.05</v>
      </c>
      <c r="Y588" s="9">
        <f t="shared" ref="Y588:Y617" si="46">C588+D588+E588+F588+G588+H588+I588+J588+K588+L588+M588+O588</f>
        <v>1828966859.71</v>
      </c>
      <c r="Z588" s="9">
        <f t="shared" ref="Z588:Z617" si="47">P588+Q588+R588+S588+T588+U588+V588+W588+X588</f>
        <v>1543024633.98</v>
      </c>
      <c r="AA588" s="9">
        <f t="shared" si="44"/>
        <v>285942225.73</v>
      </c>
      <c r="AB588" s="10">
        <f>C588/(1+0.13)/VLOOKUP(A588,[1]选股结果!$A$2:$AX$3002,3,FALSE)</f>
        <v>0.968465972031272</v>
      </c>
      <c r="AC588" s="10">
        <f>(P588/(1+0.1)+W588)/(VLOOKUP(A588,[1]选股结果!$A$2:$AX$3002,7,FALSE)+VLOOKUP(A588,[1]选股结果!$A$2:$AX$3002,15,FALSE)+VLOOKUP(A588,[1]选股结果!$A$2:$AX$3002,16,FALSE)+VLOOKUP(A588,[1]选股结果!$A$2:$AX$3002,17,FALSE)+VLOOKUP(A588,[1]选股结果!$A$2:$AX$3002,18,FALSE))</f>
        <v>0.878495770781578</v>
      </c>
      <c r="AD588" s="13"/>
      <c r="AE588" s="10">
        <f>AA588/VLOOKUP(A588,[1]选股结果!$A$2:$AX$3002,35,FALSE)</f>
        <v>4.4094458417576</v>
      </c>
      <c r="AF588" s="9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P588/(1+0.13)+W588)</f>
        <v>221098361.458141</v>
      </c>
      <c r="AG588" s="9">
        <f t="shared" si="45"/>
        <v>64843864.2718587</v>
      </c>
    </row>
    <row r="589" spans="1:33">
      <c r="A589" s="5" t="s">
        <v>1207</v>
      </c>
      <c r="B589" s="5" t="s">
        <v>1208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85851369.4</v>
      </c>
      <c r="O589" s="6">
        <v>100570526</v>
      </c>
      <c r="P589" s="6">
        <v>7877315368.29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164419579.72</v>
      </c>
      <c r="X589" s="6">
        <v>102303647.95</v>
      </c>
      <c r="Y589" s="9">
        <f t="shared" si="46"/>
        <v>7830406569.32</v>
      </c>
      <c r="Z589" s="9">
        <f t="shared" si="47"/>
        <v>8144038595.96</v>
      </c>
      <c r="AA589" s="9">
        <f t="shared" si="44"/>
        <v>-313632026.64</v>
      </c>
      <c r="AB589" s="10">
        <f>C589/(1+0.13)/VLOOKUP(A589,[1]选股结果!$A$2:$AX$3002,3,FALSE)</f>
        <v>0.882215581440349</v>
      </c>
      <c r="AC589" s="10">
        <f>(P589/(1+0.1)+W589)/(VLOOKUP(A589,[1]选股结果!$A$2:$AX$3002,7,FALSE)+VLOOKUP(A589,[1]选股结果!$A$2:$AX$3002,15,FALSE)+VLOOKUP(A589,[1]选股结果!$A$2:$AX$3002,16,FALSE)+VLOOKUP(A589,[1]选股结果!$A$2:$AX$3002,17,FALSE)+VLOOKUP(A589,[1]选股结果!$A$2:$AX$3002,18,FALSE))</f>
        <v>0.955237504068584</v>
      </c>
      <c r="AD589" s="13"/>
      <c r="AE589" s="10">
        <f>AA589/VLOOKUP(A589,[1]选股结果!$A$2:$AX$3002,35,FALSE)</f>
        <v>-203.210192739232</v>
      </c>
      <c r="AF589" s="9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P589/(1+0.13)+W589)</f>
        <v>533399088.300708</v>
      </c>
      <c r="AG589" s="9">
        <f t="shared" si="45"/>
        <v>-847031114.940708</v>
      </c>
    </row>
    <row r="590" spans="1:33">
      <c r="A590" s="5" t="s">
        <v>1209</v>
      </c>
      <c r="B590" s="5" t="s">
        <v>1210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162862560.45</v>
      </c>
      <c r="O590" s="6">
        <v>133476653.29</v>
      </c>
      <c r="P590" s="6">
        <v>2426146268.67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819439936.57</v>
      </c>
      <c r="X590" s="6">
        <v>112701934.8</v>
      </c>
      <c r="Y590" s="9">
        <f t="shared" si="46"/>
        <v>3759785316.85</v>
      </c>
      <c r="Z590" s="9">
        <f t="shared" si="47"/>
        <v>3358288140.04</v>
      </c>
      <c r="AA590" s="9">
        <f t="shared" si="44"/>
        <v>401497176.809999</v>
      </c>
      <c r="AB590" s="10">
        <f>C590/(1+0.13)/VLOOKUP(A590,[1]选股结果!$A$2:$AX$3002,3,FALSE)</f>
        <v>0.963042231594429</v>
      </c>
      <c r="AC590" s="10">
        <f>(P590/(1+0.1)+W590)/(VLOOKUP(A590,[1]选股结果!$A$2:$AX$3002,7,FALSE)+VLOOKUP(A590,[1]选股结果!$A$2:$AX$3002,15,FALSE)+VLOOKUP(A590,[1]选股结果!$A$2:$AX$3002,16,FALSE)+VLOOKUP(A590,[1]选股结果!$A$2:$AX$3002,17,FALSE)+VLOOKUP(A590,[1]选股结果!$A$2:$AX$3002,18,FALSE))</f>
        <v>0.941145448261715</v>
      </c>
      <c r="AD590" s="13"/>
      <c r="AE590" s="10">
        <f>AA590/VLOOKUP(A590,[1]选股结果!$A$2:$AX$3002,35,FALSE)</f>
        <v>3.78332796792718</v>
      </c>
      <c r="AF590" s="9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P590/(1+0.13)+W590)</f>
        <v>247725580.531858</v>
      </c>
      <c r="AG590" s="9">
        <f t="shared" si="45"/>
        <v>153771596.278141</v>
      </c>
    </row>
    <row r="591" spans="1:33">
      <c r="A591" s="5" t="s">
        <v>1211</v>
      </c>
      <c r="B591" s="5" t="s">
        <v>1212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77802184.12</v>
      </c>
      <c r="O591" s="6">
        <v>145387061.85</v>
      </c>
      <c r="P591" s="6">
        <v>489905708.68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175350028.54</v>
      </c>
      <c r="X591" s="6">
        <v>216507329.03</v>
      </c>
      <c r="Y591" s="9">
        <f t="shared" si="46"/>
        <v>935912790.05</v>
      </c>
      <c r="Z591" s="9">
        <f t="shared" si="47"/>
        <v>881763066.25</v>
      </c>
      <c r="AA591" s="9">
        <f t="shared" si="44"/>
        <v>54149723.8000001</v>
      </c>
      <c r="AB591" s="10">
        <f>C591/(1+0.13)/VLOOKUP(A591,[1]选股结果!$A$2:$AX$3002,3,FALSE)</f>
        <v>0.796301727220878</v>
      </c>
      <c r="AC591" s="10">
        <f>(P591/(1+0.1)+W591)/(VLOOKUP(A591,[1]选股结果!$A$2:$AX$3002,7,FALSE)+VLOOKUP(A591,[1]选股结果!$A$2:$AX$3002,15,FALSE)+VLOOKUP(A591,[1]选股结果!$A$2:$AX$3002,16,FALSE)+VLOOKUP(A591,[1]选股结果!$A$2:$AX$3002,17,FALSE)+VLOOKUP(A591,[1]选股结果!$A$2:$AX$3002,18,FALSE))</f>
        <v>0.869429932542674</v>
      </c>
      <c r="AD591" s="13"/>
      <c r="AE591" s="10">
        <f>AA591/VLOOKUP(A591,[1]选股结果!$A$2:$AX$3002,35,FALSE)</f>
        <v>0.383746647442501</v>
      </c>
      <c r="AF591" s="9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P591/(1+0.13)+W591)</f>
        <v>105042852.031947</v>
      </c>
      <c r="AG591" s="9">
        <f t="shared" si="45"/>
        <v>-50893128.2319468</v>
      </c>
    </row>
    <row r="592" spans="1:33">
      <c r="A592" s="5" t="s">
        <v>1213</v>
      </c>
      <c r="B592" s="5" t="s">
        <v>1214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10086188.75</v>
      </c>
      <c r="O592" s="6">
        <v>114773917.35</v>
      </c>
      <c r="P592" s="6">
        <v>622660977.23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58552167.51</v>
      </c>
      <c r="X592" s="6">
        <v>102164263.85</v>
      </c>
      <c r="Y592" s="9">
        <f t="shared" si="46"/>
        <v>264148766.78</v>
      </c>
      <c r="Z592" s="9">
        <f t="shared" si="47"/>
        <v>783377408.59</v>
      </c>
      <c r="AA592" s="9">
        <f t="shared" si="44"/>
        <v>-519228641.81</v>
      </c>
      <c r="AB592" s="10">
        <f>C592/(1+0.13)/VLOOKUP(A592,[1]选股结果!$A$2:$AX$3002,3,FALSE)</f>
        <v>0.831041861680519</v>
      </c>
      <c r="AC592" s="10">
        <f>(P592/(1+0.1)+W592)/(VLOOKUP(A592,[1]选股结果!$A$2:$AX$3002,7,FALSE)+VLOOKUP(A592,[1]选股结果!$A$2:$AX$3002,15,FALSE)+VLOOKUP(A592,[1]选股结果!$A$2:$AX$3002,16,FALSE)+VLOOKUP(A592,[1]选股结果!$A$2:$AX$3002,17,FALSE)+VLOOKUP(A592,[1]选股结果!$A$2:$AX$3002,18,FALSE))</f>
        <v>2.61546534526047</v>
      </c>
      <c r="AD592" s="13"/>
      <c r="AE592" s="10">
        <f>AA592/VLOOKUP(A592,[1]选股结果!$A$2:$AX$3002,35,FALSE)</f>
        <v>1.49129368643939</v>
      </c>
      <c r="AF592" s="9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P592/(1+0.13)+W592)</f>
        <v>-370766399.047876</v>
      </c>
      <c r="AG592" s="9">
        <f t="shared" si="45"/>
        <v>-148462242.762124</v>
      </c>
    </row>
    <row r="593" spans="1:33">
      <c r="A593" s="5" t="s">
        <v>1215</v>
      </c>
      <c r="B593" s="5" t="s">
        <v>1216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29126470.48</v>
      </c>
      <c r="O593" s="6">
        <v>18754898.72</v>
      </c>
      <c r="P593" s="6">
        <v>1101886537.81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122902538.64</v>
      </c>
      <c r="X593" s="6">
        <v>35680704.69</v>
      </c>
      <c r="Y593" s="9">
        <f t="shared" si="46"/>
        <v>1299910014.64</v>
      </c>
      <c r="Z593" s="9">
        <f t="shared" si="47"/>
        <v>1260469781.14</v>
      </c>
      <c r="AA593" s="9">
        <f t="shared" si="44"/>
        <v>39440233.5</v>
      </c>
      <c r="AB593" s="10">
        <f>C593/(1+0.13)/VLOOKUP(A593,[1]选股结果!$A$2:$AX$3002,3,FALSE)</f>
        <v>0.682716871170201</v>
      </c>
      <c r="AC593" s="10">
        <f>(P593/(1+0.1)+W593)/(VLOOKUP(A593,[1]选股结果!$A$2:$AX$3002,7,FALSE)+VLOOKUP(A593,[1]选股结果!$A$2:$AX$3002,15,FALSE)+VLOOKUP(A593,[1]选股结果!$A$2:$AX$3002,16,FALSE)+VLOOKUP(A593,[1]选股结果!$A$2:$AX$3002,17,FALSE)+VLOOKUP(A593,[1]选股结果!$A$2:$AX$3002,18,FALSE))</f>
        <v>0.757150852714059</v>
      </c>
      <c r="AD593" s="13"/>
      <c r="AE593" s="10">
        <f>AA593/VLOOKUP(A593,[1]选股结果!$A$2:$AX$3002,35,FALSE)</f>
        <v>0.338428544611725</v>
      </c>
      <c r="AF593" s="9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P593/(1+0.13)+W593)</f>
        <v>387304910.449646</v>
      </c>
      <c r="AG593" s="9">
        <f t="shared" si="45"/>
        <v>-347864676.949646</v>
      </c>
    </row>
    <row r="594" spans="1:33">
      <c r="A594" s="5" t="s">
        <v>1217</v>
      </c>
      <c r="B594" s="5" t="s">
        <v>1218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502390982.33</v>
      </c>
      <c r="O594" s="6">
        <v>552742852.05</v>
      </c>
      <c r="P594" s="6">
        <v>27212997587.39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1030469707.12</v>
      </c>
      <c r="X594" s="6">
        <v>892430622.19</v>
      </c>
      <c r="Y594" s="9">
        <f t="shared" si="46"/>
        <v>30349819800.98</v>
      </c>
      <c r="Z594" s="9">
        <f t="shared" si="47"/>
        <v>29135897916.7</v>
      </c>
      <c r="AA594" s="9">
        <f t="shared" si="44"/>
        <v>1213921884.28</v>
      </c>
      <c r="AB594" s="10">
        <f>C594/(1+0.13)/VLOOKUP(A594,[1]选股结果!$A$2:$AX$3002,3,FALSE)</f>
        <v>0.921956933002088</v>
      </c>
      <c r="AC594" s="10">
        <f>(P594/(1+0.1)+W594)/(VLOOKUP(A594,[1]选股结果!$A$2:$AX$3002,7,FALSE)+VLOOKUP(A594,[1]选股结果!$A$2:$AX$3002,15,FALSE)+VLOOKUP(A594,[1]选股结果!$A$2:$AX$3002,16,FALSE)+VLOOKUP(A594,[1]选股结果!$A$2:$AX$3002,17,FALSE)+VLOOKUP(A594,[1]选股结果!$A$2:$AX$3002,18,FALSE))</f>
        <v>0.931502820930099</v>
      </c>
      <c r="AD594" s="13"/>
      <c r="AE594" s="10">
        <f>AA594/VLOOKUP(A594,[1]选股结果!$A$2:$AX$3002,35,FALSE)</f>
        <v>2.62543604657333</v>
      </c>
      <c r="AF594" s="9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P594/(1+0.13)+W594)</f>
        <v>2551730075.78735</v>
      </c>
      <c r="AG594" s="9">
        <f t="shared" si="45"/>
        <v>-1337808191.50735</v>
      </c>
    </row>
    <row r="595" spans="1:33">
      <c r="A595" s="5" t="s">
        <v>1219</v>
      </c>
      <c r="B595" s="5" t="s">
        <v>1220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90772781.79</v>
      </c>
      <c r="O595" s="6">
        <v>124226035.91</v>
      </c>
      <c r="P595" s="6">
        <v>1288562023.05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373921237.16</v>
      </c>
      <c r="X595" s="6">
        <v>351799634.38</v>
      </c>
      <c r="Y595" s="9">
        <f t="shared" si="46"/>
        <v>2222342093.77</v>
      </c>
      <c r="Z595" s="9">
        <f t="shared" si="47"/>
        <v>2014282894.59</v>
      </c>
      <c r="AA595" s="9">
        <f t="shared" si="44"/>
        <v>208059199.18</v>
      </c>
      <c r="AB595" s="10">
        <f>C595/(1+0.13)/VLOOKUP(A595,[1]选股结果!$A$2:$AX$3002,3,FALSE)</f>
        <v>0.83335118510451</v>
      </c>
      <c r="AC595" s="10">
        <f>(P595/(1+0.1)+W595)/(VLOOKUP(A595,[1]选股结果!$A$2:$AX$3002,7,FALSE)+VLOOKUP(A595,[1]选股结果!$A$2:$AX$3002,15,FALSE)+VLOOKUP(A595,[1]选股结果!$A$2:$AX$3002,16,FALSE)+VLOOKUP(A595,[1]选股结果!$A$2:$AX$3002,17,FALSE)+VLOOKUP(A595,[1]选股结果!$A$2:$AX$3002,18,FALSE))</f>
        <v>0.726538087369519</v>
      </c>
      <c r="AD595" s="13"/>
      <c r="AE595" s="10">
        <f>AA595/VLOOKUP(A595,[1]选股结果!$A$2:$AX$3002,35,FALSE)</f>
        <v>-0.787134271650577</v>
      </c>
      <c r="AF595" s="9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P595/(1+0.13)+W595)</f>
        <v>612751157.289469</v>
      </c>
      <c r="AG595" s="9">
        <f t="shared" si="45"/>
        <v>-404691958.109469</v>
      </c>
    </row>
    <row r="596" spans="1:33">
      <c r="A596" s="5" t="s">
        <v>1221</v>
      </c>
      <c r="B596" s="5" t="s">
        <v>1222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33102277.47</v>
      </c>
      <c r="O596" s="6">
        <v>89119924.28</v>
      </c>
      <c r="P596" s="6">
        <v>1971838139.36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181457995.79</v>
      </c>
      <c r="X596" s="6">
        <v>297753532.47</v>
      </c>
      <c r="Y596" s="9">
        <f t="shared" si="46"/>
        <v>2233455379.59</v>
      </c>
      <c r="Z596" s="9">
        <f t="shared" si="47"/>
        <v>2451049667.62</v>
      </c>
      <c r="AA596" s="9">
        <f t="shared" si="44"/>
        <v>-217594288.03</v>
      </c>
      <c r="AB596" s="10">
        <f>C596/(1+0.13)/VLOOKUP(A596,[1]选股结果!$A$2:$AX$3002,3,FALSE)</f>
        <v>0.978767289813224</v>
      </c>
      <c r="AC596" s="10">
        <f>(P596/(1+0.1)+W596)/(VLOOKUP(A596,[1]选股结果!$A$2:$AX$3002,7,FALSE)+VLOOKUP(A596,[1]选股结果!$A$2:$AX$3002,15,FALSE)+VLOOKUP(A596,[1]选股结果!$A$2:$AX$3002,16,FALSE)+VLOOKUP(A596,[1]选股结果!$A$2:$AX$3002,17,FALSE)+VLOOKUP(A596,[1]选股结果!$A$2:$AX$3002,18,FALSE))</f>
        <v>1.03868501400844</v>
      </c>
      <c r="AD596" s="13"/>
      <c r="AE596" s="10">
        <f>AA596/VLOOKUP(A596,[1]选股结果!$A$2:$AX$3002,35,FALSE)</f>
        <v>-3.40933277453382</v>
      </c>
      <c r="AF596" s="9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P596/(1+0.13)+W596)</f>
        <v>-25930888.8784075</v>
      </c>
      <c r="AG596" s="9">
        <f t="shared" si="45"/>
        <v>-191663399.151593</v>
      </c>
    </row>
    <row r="597" spans="1:33">
      <c r="A597" s="5" t="s">
        <v>1223</v>
      </c>
      <c r="B597" s="5" t="s">
        <v>1224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52054460.55</v>
      </c>
      <c r="O597" s="6">
        <v>1341791034.47</v>
      </c>
      <c r="P597" s="6">
        <v>7150874409.16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1258759663.31</v>
      </c>
      <c r="X597" s="6">
        <v>1511568829.82</v>
      </c>
      <c r="Y597" s="9">
        <f t="shared" si="46"/>
        <v>9107471959.21</v>
      </c>
      <c r="Z597" s="9">
        <f t="shared" si="47"/>
        <v>9921202902.29</v>
      </c>
      <c r="AA597" s="9">
        <f t="shared" si="44"/>
        <v>-813730943.08</v>
      </c>
      <c r="AB597" s="10">
        <f>C597/(1+0.13)/VLOOKUP(A597,[1]选股结果!$A$2:$AX$3002,3,FALSE)</f>
        <v>0.815511902177427</v>
      </c>
      <c r="AC597" s="10">
        <f>(P597/(1+0.1)+W597)/(VLOOKUP(A597,[1]选股结果!$A$2:$AX$3002,7,FALSE)+VLOOKUP(A597,[1]选股结果!$A$2:$AX$3002,15,FALSE)+VLOOKUP(A597,[1]选股结果!$A$2:$AX$3002,16,FALSE)+VLOOKUP(A597,[1]选股结果!$A$2:$AX$3002,17,FALSE)+VLOOKUP(A597,[1]选股结果!$A$2:$AX$3002,18,FALSE))</f>
        <v>0.768154296374491</v>
      </c>
      <c r="AD597" s="13"/>
      <c r="AE597" s="10">
        <f>AA597/VLOOKUP(A597,[1]选股结果!$A$2:$AX$3002,35,FALSE)</f>
        <v>0.297821290592984</v>
      </c>
      <c r="AF597" s="9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P597/(1+0.13)+W597)</f>
        <v>2514590117.70549</v>
      </c>
      <c r="AG597" s="9">
        <f t="shared" si="45"/>
        <v>-3328321060.78549</v>
      </c>
    </row>
    <row r="598" spans="1:33">
      <c r="A598" s="5" t="s">
        <v>1225</v>
      </c>
      <c r="B598" s="5" t="s">
        <v>1226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34626972.13</v>
      </c>
      <c r="O598" s="6">
        <v>61167602.77</v>
      </c>
      <c r="P598" s="6">
        <v>502148862.19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145548886.6</v>
      </c>
      <c r="X598" s="6">
        <v>87893269.09</v>
      </c>
      <c r="Y598" s="9">
        <f t="shared" si="46"/>
        <v>801260280.52</v>
      </c>
      <c r="Z598" s="9">
        <f t="shared" si="47"/>
        <v>735591017.88</v>
      </c>
      <c r="AA598" s="9">
        <f t="shared" si="44"/>
        <v>65669262.64</v>
      </c>
      <c r="AB598" s="10">
        <f>C598/(1+0.13)/VLOOKUP(A598,[1]选股结果!$A$2:$AX$3002,3,FALSE)</f>
        <v>0.518632200570727</v>
      </c>
      <c r="AC598" s="10">
        <f>(P598/(1+0.1)+W598)/(VLOOKUP(A598,[1]选股结果!$A$2:$AX$3002,7,FALSE)+VLOOKUP(A598,[1]选股结果!$A$2:$AX$3002,15,FALSE)+VLOOKUP(A598,[1]选股结果!$A$2:$AX$3002,16,FALSE)+VLOOKUP(A598,[1]选股结果!$A$2:$AX$3002,17,FALSE)+VLOOKUP(A598,[1]选股结果!$A$2:$AX$3002,18,FALSE))</f>
        <v>0.534319532768832</v>
      </c>
      <c r="AD598" s="13"/>
      <c r="AE598" s="10">
        <f>AA598/VLOOKUP(A598,[1]选股结果!$A$2:$AX$3002,35,FALSE)</f>
        <v>0.64487541139762</v>
      </c>
      <c r="AF598" s="9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P598/(1+0.13)+W598)</f>
        <v>536827800.378053</v>
      </c>
      <c r="AG598" s="9">
        <f t="shared" si="45"/>
        <v>-471158537.738053</v>
      </c>
    </row>
    <row r="599" spans="1:33">
      <c r="A599" s="5" t="s">
        <v>1227</v>
      </c>
      <c r="B599" s="5" t="s">
        <v>1228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306087810.25</v>
      </c>
      <c r="O599" s="6">
        <v>70534573.45</v>
      </c>
      <c r="P599" s="6">
        <v>2744435915.44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815931872.73</v>
      </c>
      <c r="X599" s="6">
        <v>317346012.22</v>
      </c>
      <c r="Y599" s="9">
        <f t="shared" si="46"/>
        <v>4514172492.88</v>
      </c>
      <c r="Z599" s="9">
        <f t="shared" si="47"/>
        <v>3877713800.39</v>
      </c>
      <c r="AA599" s="9">
        <f t="shared" si="44"/>
        <v>636458692.49</v>
      </c>
      <c r="AB599" s="10">
        <f>C599/(1+0.13)/VLOOKUP(A599,[1]选股结果!$A$2:$AX$3002,3,FALSE)</f>
        <v>0.674303364014847</v>
      </c>
      <c r="AC599" s="10">
        <f>(P599/(1+0.1)+W599)/(VLOOKUP(A599,[1]选股结果!$A$2:$AX$3002,7,FALSE)+VLOOKUP(A599,[1]选股结果!$A$2:$AX$3002,15,FALSE)+VLOOKUP(A599,[1]选股结果!$A$2:$AX$3002,16,FALSE)+VLOOKUP(A599,[1]选股结果!$A$2:$AX$3002,17,FALSE)+VLOOKUP(A599,[1]选股结果!$A$2:$AX$3002,18,FALSE))</f>
        <v>0.603386911355737</v>
      </c>
      <c r="AD599" s="13"/>
      <c r="AE599" s="10">
        <f>AA599/VLOOKUP(A599,[1]选股结果!$A$2:$AX$3002,35,FALSE)</f>
        <v>2.95533756730293</v>
      </c>
      <c r="AF599" s="9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P599/(1+0.13)+W599)</f>
        <v>2242512324.5131</v>
      </c>
      <c r="AG599" s="9">
        <f t="shared" si="45"/>
        <v>-1606053632.0231</v>
      </c>
    </row>
    <row r="600" spans="1:33">
      <c r="A600" s="5" t="s">
        <v>1229</v>
      </c>
      <c r="B600" s="5" t="s">
        <v>1230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125756439.28</v>
      </c>
      <c r="O600" s="6">
        <v>83677589.62</v>
      </c>
      <c r="P600" s="6">
        <v>3264260006.56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162417729.75</v>
      </c>
      <c r="X600" s="6">
        <v>204915777.14</v>
      </c>
      <c r="Y600" s="9">
        <f t="shared" si="46"/>
        <v>3469885881.67</v>
      </c>
      <c r="Z600" s="9">
        <f t="shared" si="47"/>
        <v>3631593513.45</v>
      </c>
      <c r="AA600" s="9">
        <f t="shared" si="44"/>
        <v>-161707631.78</v>
      </c>
      <c r="AB600" s="10">
        <f>C600/(1+0.13)/VLOOKUP(A600,[1]选股结果!$A$2:$AX$3002,3,FALSE)</f>
        <v>1.08004794391272</v>
      </c>
      <c r="AC600" s="10">
        <f>(P600/(1+0.1)+W600)/(VLOOKUP(A600,[1]选股结果!$A$2:$AX$3002,7,FALSE)+VLOOKUP(A600,[1]选股结果!$A$2:$AX$3002,15,FALSE)+VLOOKUP(A600,[1]选股结果!$A$2:$AX$3002,16,FALSE)+VLOOKUP(A600,[1]选股结果!$A$2:$AX$3002,17,FALSE)+VLOOKUP(A600,[1]选股结果!$A$2:$AX$3002,18,FALSE))</f>
        <v>1.31872505980463</v>
      </c>
      <c r="AD600" s="13"/>
      <c r="AE600" s="10">
        <f>AA600/VLOOKUP(A600,[1]选股结果!$A$2:$AX$3002,35,FALSE)</f>
        <v>-0.413089465414677</v>
      </c>
      <c r="AF600" s="9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P600/(1+0.13)+W600)</f>
        <v>-677694283.892124</v>
      </c>
      <c r="AG600" s="9">
        <f t="shared" si="45"/>
        <v>515986652.112124</v>
      </c>
    </row>
    <row r="601" spans="1:33">
      <c r="A601" s="5" t="s">
        <v>1231</v>
      </c>
      <c r="B601" s="5" t="s">
        <v>1232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3427192530.74</v>
      </c>
      <c r="O601" s="6">
        <v>475191333.88</v>
      </c>
      <c r="P601" s="6">
        <v>7048833919.04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1498051516.39</v>
      </c>
      <c r="X601" s="6">
        <v>477069815.23</v>
      </c>
      <c r="Y601" s="9">
        <f t="shared" si="46"/>
        <v>17420613313.06</v>
      </c>
      <c r="Z601" s="9">
        <f t="shared" si="47"/>
        <v>9023955250.66</v>
      </c>
      <c r="AA601" s="9">
        <f t="shared" si="44"/>
        <v>8396658062.4</v>
      </c>
      <c r="AB601" s="10">
        <f>C601/(1+0.13)/VLOOKUP(A601,[1]选股结果!$A$2:$AX$3002,3,FALSE)</f>
        <v>0.833266133207286</v>
      </c>
      <c r="AC601" s="10">
        <f>(P601/(1+0.1)+W601)/(VLOOKUP(A601,[1]选股结果!$A$2:$AX$3002,7,FALSE)+VLOOKUP(A601,[1]选股结果!$A$2:$AX$3002,15,FALSE)+VLOOKUP(A601,[1]选股结果!$A$2:$AX$3002,16,FALSE)+VLOOKUP(A601,[1]选股结果!$A$2:$AX$3002,17,FALSE)+VLOOKUP(A601,[1]选股结果!$A$2:$AX$3002,18,FALSE))</f>
        <v>0.616904607581083</v>
      </c>
      <c r="AD601" s="13"/>
      <c r="AE601" s="10">
        <f>AA601/VLOOKUP(A601,[1]选股结果!$A$2:$AX$3002,35,FALSE)</f>
        <v>2.10886506798832</v>
      </c>
      <c r="AF601" s="9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P601/(1+0.13)+W601)</f>
        <v>5079771493.92575</v>
      </c>
      <c r="AG601" s="9">
        <f t="shared" si="45"/>
        <v>3316886568.47425</v>
      </c>
    </row>
    <row r="602" spans="1:33">
      <c r="A602" s="5" t="s">
        <v>1233</v>
      </c>
      <c r="B602" s="5" t="s">
        <v>1234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404952427.19</v>
      </c>
      <c r="O602" s="6">
        <v>696045377.88</v>
      </c>
      <c r="P602" s="6">
        <v>5165223664.54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1435557699.19</v>
      </c>
      <c r="X602" s="6">
        <v>590170773.14</v>
      </c>
      <c r="Y602" s="9">
        <f t="shared" si="46"/>
        <v>10219613838.9</v>
      </c>
      <c r="Z602" s="9">
        <f t="shared" si="47"/>
        <v>7190952136.87</v>
      </c>
      <c r="AA602" s="9">
        <f t="shared" si="44"/>
        <v>3028661702.03</v>
      </c>
      <c r="AB602" s="10">
        <f>C602/(1+0.13)/VLOOKUP(A602,[1]选股结果!$A$2:$AX$3002,3,FALSE)</f>
        <v>0.289728808630181</v>
      </c>
      <c r="AC602" s="10">
        <f>(P602/(1+0.1)+W602)/(VLOOKUP(A602,[1]选股结果!$A$2:$AX$3002,7,FALSE)+VLOOKUP(A602,[1]选股结果!$A$2:$AX$3002,15,FALSE)+VLOOKUP(A602,[1]选股结果!$A$2:$AX$3002,16,FALSE)+VLOOKUP(A602,[1]选股结果!$A$2:$AX$3002,17,FALSE)+VLOOKUP(A602,[1]选股结果!$A$2:$AX$3002,18,FALSE))</f>
        <v>0.239991422469249</v>
      </c>
      <c r="AD602" s="13"/>
      <c r="AE602" s="10">
        <f>AA602/VLOOKUP(A602,[1]选股结果!$A$2:$AX$3002,35,FALSE)</f>
        <v>0.982107752264281</v>
      </c>
      <c r="AF602" s="9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P602/(1+0.13)+W602)</f>
        <v>19541092539.7118</v>
      </c>
      <c r="AG602" s="9">
        <f t="shared" si="45"/>
        <v>-16512430837.6818</v>
      </c>
    </row>
    <row r="603" spans="1:33">
      <c r="A603" s="5" t="s">
        <v>1235</v>
      </c>
      <c r="B603" s="5" t="s">
        <v>1236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223136481.65</v>
      </c>
      <c r="O603" s="6">
        <v>113427098.54</v>
      </c>
      <c r="P603" s="6">
        <v>1548244644.14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622799380.22</v>
      </c>
      <c r="X603" s="6">
        <v>441438913.18</v>
      </c>
      <c r="Y603" s="9">
        <f t="shared" si="46"/>
        <v>3313970189.63</v>
      </c>
      <c r="Z603" s="9">
        <f t="shared" si="47"/>
        <v>2612482937.54</v>
      </c>
      <c r="AA603" s="9">
        <f t="shared" si="44"/>
        <v>701487252.09</v>
      </c>
      <c r="AB603" s="10">
        <f>C603/(1+0.13)/VLOOKUP(A603,[1]选股结果!$A$2:$AX$3002,3,FALSE)</f>
        <v>0.722544547052327</v>
      </c>
      <c r="AC603" s="10">
        <f>(P603/(1+0.1)+W603)/(VLOOKUP(A603,[1]选股结果!$A$2:$AX$3002,7,FALSE)+VLOOKUP(A603,[1]选股结果!$A$2:$AX$3002,15,FALSE)+VLOOKUP(A603,[1]选股结果!$A$2:$AX$3002,16,FALSE)+VLOOKUP(A603,[1]选股结果!$A$2:$AX$3002,17,FALSE)+VLOOKUP(A603,[1]选股结果!$A$2:$AX$3002,18,FALSE))</f>
        <v>0.611144708565219</v>
      </c>
      <c r="AD603" s="13"/>
      <c r="AE603" s="10">
        <f>AA603/VLOOKUP(A603,[1]选股结果!$A$2:$AX$3002,35,FALSE)</f>
        <v>1.58689170231605</v>
      </c>
      <c r="AF603" s="9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P603/(1+0.13)+W603)</f>
        <v>1329190083.22628</v>
      </c>
      <c r="AG603" s="9">
        <f t="shared" si="45"/>
        <v>-627702831.136283</v>
      </c>
    </row>
    <row r="604" spans="1:33">
      <c r="A604" s="5" t="s">
        <v>1237</v>
      </c>
      <c r="B604" s="5" t="s">
        <v>1238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207400219.09</v>
      </c>
      <c r="O604" s="6">
        <v>1523295534.98</v>
      </c>
      <c r="P604" s="6">
        <v>14639357837.13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551368494.25</v>
      </c>
      <c r="X604" s="6">
        <v>1991788215.56</v>
      </c>
      <c r="Y604" s="9">
        <f t="shared" si="46"/>
        <v>16896328589.13</v>
      </c>
      <c r="Z604" s="9">
        <f t="shared" si="47"/>
        <v>17182514546.94</v>
      </c>
      <c r="AA604" s="9">
        <f t="shared" si="44"/>
        <v>-286185957.809999</v>
      </c>
      <c r="AB604" s="10">
        <f>C604/(1+0.13)/VLOOKUP(A604,[1]选股结果!$A$2:$AX$3002,3,FALSE)</f>
        <v>0.941600655261189</v>
      </c>
      <c r="AC604" s="10">
        <f>(P604/(1+0.1)+W604)/(VLOOKUP(A604,[1]选股结果!$A$2:$AX$3002,7,FALSE)+VLOOKUP(A604,[1]选股结果!$A$2:$AX$3002,15,FALSE)+VLOOKUP(A604,[1]选股结果!$A$2:$AX$3002,16,FALSE)+VLOOKUP(A604,[1]选股结果!$A$2:$AX$3002,17,FALSE)+VLOOKUP(A604,[1]选股结果!$A$2:$AX$3002,18,FALSE))</f>
        <v>0.973854924467527</v>
      </c>
      <c r="AD604" s="13"/>
      <c r="AE604" s="10">
        <f>AA604/VLOOKUP(A604,[1]选股结果!$A$2:$AX$3002,35,FALSE)</f>
        <v>1.31564732974984</v>
      </c>
      <c r="AF604" s="9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P604/(1+0.13)+W604)</f>
        <v>725419170.226282</v>
      </c>
      <c r="AG604" s="9">
        <f t="shared" si="45"/>
        <v>-1011605128.03628</v>
      </c>
    </row>
    <row r="605" spans="1:33">
      <c r="A605" s="5" t="s">
        <v>1239</v>
      </c>
      <c r="B605" s="5" t="s">
        <v>1240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92162970.82</v>
      </c>
      <c r="O605" s="6">
        <v>24795423.37</v>
      </c>
      <c r="P605" s="6">
        <v>1674178739.53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170219192.93</v>
      </c>
      <c r="X605" s="6">
        <v>108170918.57</v>
      </c>
      <c r="Y605" s="9">
        <f t="shared" si="46"/>
        <v>2608960392.14</v>
      </c>
      <c r="Z605" s="9">
        <f t="shared" si="47"/>
        <v>1952568851.03</v>
      </c>
      <c r="AA605" s="9">
        <f t="shared" si="44"/>
        <v>656391541.11</v>
      </c>
      <c r="AB605" s="10">
        <f>C605/(1+0.13)/VLOOKUP(A605,[1]选股结果!$A$2:$AX$3002,3,FALSE)</f>
        <v>0.905986801176953</v>
      </c>
      <c r="AC605" s="10">
        <f>(P605/(1+0.1)+W605)/(VLOOKUP(A605,[1]选股结果!$A$2:$AX$3002,7,FALSE)+VLOOKUP(A605,[1]选股结果!$A$2:$AX$3002,15,FALSE)+VLOOKUP(A605,[1]选股结果!$A$2:$AX$3002,16,FALSE)+VLOOKUP(A605,[1]选股结果!$A$2:$AX$3002,17,FALSE)+VLOOKUP(A605,[1]选股结果!$A$2:$AX$3002,18,FALSE))</f>
        <v>0.704780264536612</v>
      </c>
      <c r="AD605" s="13"/>
      <c r="AE605" s="10">
        <f>AA605/VLOOKUP(A605,[1]选股结果!$A$2:$AX$3002,35,FALSE)</f>
        <v>11.8903775475355</v>
      </c>
      <c r="AF605" s="9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P605/(1+0.13)+W605)</f>
        <v>749238555.301239</v>
      </c>
      <c r="AG605" s="9">
        <f t="shared" si="45"/>
        <v>-92847014.191239</v>
      </c>
    </row>
    <row r="606" spans="1:33">
      <c r="A606" s="5" t="s">
        <v>1241</v>
      </c>
      <c r="B606" s="5" t="s">
        <v>1242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>
        <v>0</v>
      </c>
      <c r="L606" s="6">
        <v>0</v>
      </c>
      <c r="M606" s="6">
        <v>0</v>
      </c>
      <c r="N606" s="6">
        <v>563226266.81</v>
      </c>
      <c r="O606" s="6">
        <v>312611736.13</v>
      </c>
      <c r="P606" s="6">
        <v>5818788990.22</v>
      </c>
      <c r="Q606" s="6">
        <v>17698078.82</v>
      </c>
      <c r="R606" s="6">
        <v>0</v>
      </c>
      <c r="S606" s="6">
        <v>0</v>
      </c>
      <c r="T606" s="6">
        <v>0</v>
      </c>
      <c r="U606" s="6">
        <v>3444.12</v>
      </c>
      <c r="V606" s="6">
        <v>0</v>
      </c>
      <c r="W606" s="6">
        <v>101809199.64</v>
      </c>
      <c r="X606" s="6">
        <v>347071184.55</v>
      </c>
      <c r="Y606" s="9">
        <f t="shared" si="46"/>
        <v>7447943977.15</v>
      </c>
      <c r="Z606" s="9">
        <f t="shared" si="47"/>
        <v>6285370897.35</v>
      </c>
      <c r="AA606" s="9">
        <f t="shared" si="44"/>
        <v>1162573079.8</v>
      </c>
      <c r="AB606" s="10">
        <f>C606/(1+0.13)/VLOOKUP(A606,[1]选股结果!$A$2:$AX$3002,3,FALSE)</f>
        <v>1.42994367747819</v>
      </c>
      <c r="AC606" s="10">
        <f>(P606/(1+0.1)+W606)/(VLOOKUP(A606,[1]选股结果!$A$2:$AX$3002,7,FALSE)+VLOOKUP(A606,[1]选股结果!$A$2:$AX$3002,15,FALSE)+VLOOKUP(A606,[1]选股结果!$A$2:$AX$3002,16,FALSE)+VLOOKUP(A606,[1]选股结果!$A$2:$AX$3002,17,FALSE)+VLOOKUP(A606,[1]选股结果!$A$2:$AX$3002,18,FALSE))</f>
        <v>1.25200462688939</v>
      </c>
      <c r="AD606" s="13"/>
      <c r="AE606" s="10">
        <f>AA606/VLOOKUP(A606,[1]选股结果!$A$2:$AX$3002,35,FALSE)</f>
        <v>6.81423236715221</v>
      </c>
      <c r="AF606" s="9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P606/(1+0.13)+W606)</f>
        <v>-944792249.915311</v>
      </c>
      <c r="AG606" s="9">
        <f t="shared" si="45"/>
        <v>2107365329.71531</v>
      </c>
    </row>
    <row r="607" spans="1:33">
      <c r="A607" s="5" t="s">
        <v>1243</v>
      </c>
      <c r="B607" s="5" t="s">
        <v>1244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3936953.9</v>
      </c>
      <c r="O607" s="6">
        <v>2491854.25</v>
      </c>
      <c r="P607" s="6">
        <v>299651379.81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101864845.03</v>
      </c>
      <c r="X607" s="6">
        <v>10249122.52</v>
      </c>
      <c r="Y607" s="9">
        <f t="shared" si="46"/>
        <v>455536345.07</v>
      </c>
      <c r="Z607" s="9">
        <f t="shared" si="47"/>
        <v>411765347.36</v>
      </c>
      <c r="AA607" s="9">
        <f t="shared" si="44"/>
        <v>43770997.71</v>
      </c>
      <c r="AB607" s="10">
        <f>C607/(1+0.13)/VLOOKUP(A607,[1]选股结果!$A$2:$AX$3002,3,FALSE)</f>
        <v>0.777708986267952</v>
      </c>
      <c r="AC607" s="10">
        <f>(P607/(1+0.1)+W607)/(VLOOKUP(A607,[1]选股结果!$A$2:$AX$3002,7,FALSE)+VLOOKUP(A607,[1]选股结果!$A$2:$AX$3002,15,FALSE)+VLOOKUP(A607,[1]选股结果!$A$2:$AX$3002,16,FALSE)+VLOOKUP(A607,[1]选股结果!$A$2:$AX$3002,17,FALSE)+VLOOKUP(A607,[1]选股结果!$A$2:$AX$3002,18,FALSE))</f>
        <v>0.752634926697968</v>
      </c>
      <c r="AD607" s="13"/>
      <c r="AE607" s="10">
        <f>AA607/VLOOKUP(A607,[1]选股结果!$A$2:$AX$3002,35,FALSE)</f>
        <v>2.5863399700042</v>
      </c>
      <c r="AF607" s="9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P607/(1+0.13)+W607)</f>
        <v>130243445.188761</v>
      </c>
      <c r="AG607" s="9">
        <f t="shared" si="45"/>
        <v>-86472447.478761</v>
      </c>
    </row>
    <row r="608" spans="1:33">
      <c r="A608" s="5" t="s">
        <v>1245</v>
      </c>
      <c r="B608" s="5" t="s">
        <v>1246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296286945.59</v>
      </c>
      <c r="O608" s="6">
        <v>651644027.02</v>
      </c>
      <c r="P608" s="6">
        <v>6559118691.87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545381821.36</v>
      </c>
      <c r="X608" s="6">
        <v>1060588196.29</v>
      </c>
      <c r="Y608" s="9">
        <f t="shared" si="46"/>
        <v>7740551223.36</v>
      </c>
      <c r="Z608" s="9">
        <f t="shared" si="47"/>
        <v>8165088709.52</v>
      </c>
      <c r="AA608" s="9">
        <f t="shared" si="44"/>
        <v>-424537486.159999</v>
      </c>
      <c r="AB608" s="10">
        <f>C608/(1+0.13)/VLOOKUP(A608,[1]选股结果!$A$2:$AX$3002,3,FALSE)</f>
        <v>0.750672443210305</v>
      </c>
      <c r="AC608" s="10">
        <f>(P608/(1+0.1)+W608)/(VLOOKUP(A608,[1]选股结果!$A$2:$AX$3002,7,FALSE)+VLOOKUP(A608,[1]选股结果!$A$2:$AX$3002,15,FALSE)+VLOOKUP(A608,[1]选股结果!$A$2:$AX$3002,16,FALSE)+VLOOKUP(A608,[1]选股结果!$A$2:$AX$3002,17,FALSE)+VLOOKUP(A608,[1]选股结果!$A$2:$AX$3002,18,FALSE))</f>
        <v>0.843357490390252</v>
      </c>
      <c r="AD608" s="13"/>
      <c r="AE608" s="10">
        <f>AA608/VLOOKUP(A608,[1]选股结果!$A$2:$AX$3002,35,FALSE)</f>
        <v>-0.821760201110023</v>
      </c>
      <c r="AF608" s="9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P608/(1+0.13)+W608)</f>
        <v>1367120665.19584</v>
      </c>
      <c r="AG608" s="9">
        <f t="shared" si="45"/>
        <v>-1791658151.35584</v>
      </c>
    </row>
    <row r="609" spans="1:33">
      <c r="A609" s="5" t="s">
        <v>1247</v>
      </c>
      <c r="B609" s="5" t="s">
        <v>1248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54144476.15</v>
      </c>
      <c r="O609" s="6">
        <v>7246666.69</v>
      </c>
      <c r="P609" s="6">
        <v>462211624.09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75077152.93</v>
      </c>
      <c r="X609" s="6">
        <v>15771632.75</v>
      </c>
      <c r="Y609" s="9">
        <f t="shared" si="46"/>
        <v>620675429.75</v>
      </c>
      <c r="Z609" s="9">
        <f t="shared" si="47"/>
        <v>553060409.77</v>
      </c>
      <c r="AA609" s="9">
        <f t="shared" si="44"/>
        <v>67615019.98</v>
      </c>
      <c r="AB609" s="10">
        <f>C609/(1+0.13)/VLOOKUP(A609,[1]选股结果!$A$2:$AX$3002,3,FALSE)</f>
        <v>0.373639506042426</v>
      </c>
      <c r="AC609" s="10">
        <f>(P609/(1+0.1)+W609)/(VLOOKUP(A609,[1]选股结果!$A$2:$AX$3002,7,FALSE)+VLOOKUP(A609,[1]选股结果!$A$2:$AX$3002,15,FALSE)+VLOOKUP(A609,[1]选股结果!$A$2:$AX$3002,16,FALSE)+VLOOKUP(A609,[1]选股结果!$A$2:$AX$3002,17,FALSE)+VLOOKUP(A609,[1]选股结果!$A$2:$AX$3002,18,FALSE))</f>
        <v>0.384877527965821</v>
      </c>
      <c r="AD609" s="13"/>
      <c r="AE609" s="10">
        <f>AA609/VLOOKUP(A609,[1]选股结果!$A$2:$AX$3002,35,FALSE)</f>
        <v>0.492282941937491</v>
      </c>
      <c r="AF609" s="9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P609/(1+0.13)+W609)</f>
        <v>802709747.662124</v>
      </c>
      <c r="AG609" s="9">
        <f t="shared" si="45"/>
        <v>-735094727.682124</v>
      </c>
    </row>
    <row r="610" spans="1:33">
      <c r="A610" s="5" t="s">
        <v>1249</v>
      </c>
      <c r="B610" s="5" t="s">
        <v>1250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9383090.7</v>
      </c>
      <c r="O610" s="6">
        <v>10680553.85</v>
      </c>
      <c r="P610" s="6">
        <v>544197628.28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115987351.31</v>
      </c>
      <c r="X610" s="6">
        <v>50622366.62</v>
      </c>
      <c r="Y610" s="9">
        <f t="shared" si="46"/>
        <v>663872950.71</v>
      </c>
      <c r="Z610" s="9">
        <f t="shared" si="47"/>
        <v>710807346.21</v>
      </c>
      <c r="AA610" s="9">
        <f t="shared" si="44"/>
        <v>-46934395.4999999</v>
      </c>
      <c r="AB610" s="10">
        <f>C610/(1+0.13)/VLOOKUP(A610,[1]选股结果!$A$2:$AX$3002,3,FALSE)</f>
        <v>0.839932191279171</v>
      </c>
      <c r="AC610" s="10">
        <f>(P610/(1+0.1)+W610)/(VLOOKUP(A610,[1]选股结果!$A$2:$AX$3002,7,FALSE)+VLOOKUP(A610,[1]选股结果!$A$2:$AX$3002,15,FALSE)+VLOOKUP(A610,[1]选股结果!$A$2:$AX$3002,16,FALSE)+VLOOKUP(A610,[1]选股结果!$A$2:$AX$3002,17,FALSE)+VLOOKUP(A610,[1]选股结果!$A$2:$AX$3002,18,FALSE))</f>
        <v>0.92984963842671</v>
      </c>
      <c r="AD610" s="13"/>
      <c r="AE610" s="10">
        <f>AA610/VLOOKUP(A610,[1]选股结果!$A$2:$AX$3002,35,FALSE)</f>
        <v>-1.22116523875924</v>
      </c>
      <c r="AF610" s="9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P610/(1+0.13)+W610)</f>
        <v>59208088.8632742</v>
      </c>
      <c r="AG610" s="9">
        <f t="shared" si="45"/>
        <v>-106142484.363274</v>
      </c>
    </row>
    <row r="611" spans="1:33">
      <c r="A611" s="5" t="s">
        <v>1251</v>
      </c>
      <c r="B611" s="5" t="s">
        <v>1252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187097654.72</v>
      </c>
      <c r="O611" s="6">
        <v>117779274.89</v>
      </c>
      <c r="P611" s="6">
        <v>2474262656.22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609023119.8</v>
      </c>
      <c r="X611" s="6">
        <v>184062282.8</v>
      </c>
      <c r="Y611" s="9">
        <f t="shared" si="46"/>
        <v>4142477932.14</v>
      </c>
      <c r="Z611" s="9">
        <f t="shared" si="47"/>
        <v>3267348058.82</v>
      </c>
      <c r="AA611" s="9">
        <f t="shared" si="44"/>
        <v>875129873.32</v>
      </c>
      <c r="AB611" s="10">
        <f>C611/(1+0.13)/VLOOKUP(A611,[1]选股结果!$A$2:$AX$3002,3,FALSE)</f>
        <v>1.02453477165411</v>
      </c>
      <c r="AC611" s="10">
        <f>(P611/(1+0.1)+W611)/(VLOOKUP(A611,[1]选股结果!$A$2:$AX$3002,7,FALSE)+VLOOKUP(A611,[1]选股结果!$A$2:$AX$3002,15,FALSE)+VLOOKUP(A611,[1]选股结果!$A$2:$AX$3002,16,FALSE)+VLOOKUP(A611,[1]选股结果!$A$2:$AX$3002,17,FALSE)+VLOOKUP(A611,[1]选股结果!$A$2:$AX$3002,18,FALSE))</f>
        <v>1.06451382005636</v>
      </c>
      <c r="AD611" s="13"/>
      <c r="AE611" s="10">
        <f>AA611/VLOOKUP(A611,[1]选股结果!$A$2:$AX$3002,35,FALSE)</f>
        <v>1.46564857129733</v>
      </c>
      <c r="AF611" s="9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P611/(1+0.13)+W611)</f>
        <v>-113510961.966195</v>
      </c>
      <c r="AG611" s="9">
        <f t="shared" si="45"/>
        <v>988640835.286195</v>
      </c>
    </row>
    <row r="612" spans="1:33">
      <c r="A612" s="5" t="s">
        <v>1253</v>
      </c>
      <c r="B612" s="5" t="s">
        <v>1254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162851804.71</v>
      </c>
      <c r="O612" s="6">
        <v>49342241.79</v>
      </c>
      <c r="P612" s="6">
        <v>4562920100.77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975589567.55</v>
      </c>
      <c r="X612" s="6">
        <v>164898947.36</v>
      </c>
      <c r="Y612" s="9">
        <f t="shared" si="46"/>
        <v>5382237495.4</v>
      </c>
      <c r="Z612" s="9">
        <f t="shared" si="47"/>
        <v>5703408615.68</v>
      </c>
      <c r="AA612" s="9">
        <f t="shared" si="44"/>
        <v>-321171120.280001</v>
      </c>
      <c r="AB612" s="10">
        <f>C612/(1+0.13)/VLOOKUP(A612,[1]选股结果!$A$2:$AX$3002,3,FALSE)</f>
        <v>0.839909211491646</v>
      </c>
      <c r="AC612" s="10">
        <f>(P612/(1+0.1)+W612)/(VLOOKUP(A612,[1]选股结果!$A$2:$AX$3002,7,FALSE)+VLOOKUP(A612,[1]选股结果!$A$2:$AX$3002,15,FALSE)+VLOOKUP(A612,[1]选股结果!$A$2:$AX$3002,16,FALSE)+VLOOKUP(A612,[1]选股结果!$A$2:$AX$3002,17,FALSE)+VLOOKUP(A612,[1]选股结果!$A$2:$AX$3002,18,FALSE))</f>
        <v>1.04277476818901</v>
      </c>
      <c r="AD612" s="13"/>
      <c r="AE612" s="10">
        <f>AA612/VLOOKUP(A612,[1]选股结果!$A$2:$AX$3002,35,FALSE)</f>
        <v>-0.576142940492255</v>
      </c>
      <c r="AF612" s="9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P612/(1+0.13)+W612)</f>
        <v>-100048053.531949</v>
      </c>
      <c r="AG612" s="9">
        <f t="shared" si="45"/>
        <v>-221123066.748052</v>
      </c>
    </row>
    <row r="613" spans="1:33">
      <c r="A613" s="5" t="s">
        <v>1255</v>
      </c>
      <c r="B613" s="5" t="s">
        <v>1256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68368563.14</v>
      </c>
      <c r="O613" s="6">
        <v>109312396.52</v>
      </c>
      <c r="P613" s="6">
        <v>2084487143.11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245538434.79</v>
      </c>
      <c r="X613" s="6">
        <v>157154979.01</v>
      </c>
      <c r="Y613" s="9">
        <f t="shared" si="46"/>
        <v>2828063641.12</v>
      </c>
      <c r="Z613" s="9">
        <f t="shared" si="47"/>
        <v>2487180556.91</v>
      </c>
      <c r="AA613" s="9">
        <f t="shared" si="44"/>
        <v>340883084.21</v>
      </c>
      <c r="AB613" s="10">
        <f>C613/(1+0.13)/VLOOKUP(A613,[1]选股结果!$A$2:$AX$3002,3,FALSE)</f>
        <v>0.631982906269063</v>
      </c>
      <c r="AC613" s="10">
        <f>(P613/(1+0.1)+W613)/(VLOOKUP(A613,[1]选股结果!$A$2:$AX$3002,7,FALSE)+VLOOKUP(A613,[1]选股结果!$A$2:$AX$3002,15,FALSE)+VLOOKUP(A613,[1]选股结果!$A$2:$AX$3002,16,FALSE)+VLOOKUP(A613,[1]选股结果!$A$2:$AX$3002,17,FALSE)+VLOOKUP(A613,[1]选股结果!$A$2:$AX$3002,18,FALSE))</f>
        <v>0.591805576768912</v>
      </c>
      <c r="AD613" s="13"/>
      <c r="AE613" s="10">
        <f>AA613/VLOOKUP(A613,[1]选股结果!$A$2:$AX$3002,35,FALSE)</f>
        <v>1.73793085759042</v>
      </c>
      <c r="AF613" s="9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P613/(1+0.13)+W613)</f>
        <v>1526725184.86204</v>
      </c>
      <c r="AG613" s="9">
        <f t="shared" si="45"/>
        <v>-1185842100.65204</v>
      </c>
    </row>
    <row r="614" spans="1:33">
      <c r="A614" s="5" t="s">
        <v>1257</v>
      </c>
      <c r="B614" s="5" t="s">
        <v>1258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12514096.46</v>
      </c>
      <c r="O614" s="6">
        <v>15304630.51</v>
      </c>
      <c r="P614" s="6">
        <v>1064960065.07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89324164.57</v>
      </c>
      <c r="X614" s="6">
        <v>63597714.89</v>
      </c>
      <c r="Y614" s="9">
        <f t="shared" si="46"/>
        <v>1195295331.58</v>
      </c>
      <c r="Z614" s="9">
        <f t="shared" si="47"/>
        <v>1217881944.53</v>
      </c>
      <c r="AA614" s="9">
        <f t="shared" si="44"/>
        <v>-22586612.9500003</v>
      </c>
      <c r="AB614" s="10">
        <f>C614/(1+0.13)/VLOOKUP(A614,[1]选股结果!$A$2:$AX$3002,3,FALSE)</f>
        <v>0.933028610364358</v>
      </c>
      <c r="AC614" s="10">
        <f>(P614/(1+0.1)+W614)/(VLOOKUP(A614,[1]选股结果!$A$2:$AX$3002,7,FALSE)+VLOOKUP(A614,[1]选股结果!$A$2:$AX$3002,15,FALSE)+VLOOKUP(A614,[1]选股结果!$A$2:$AX$3002,16,FALSE)+VLOOKUP(A614,[1]选股结果!$A$2:$AX$3002,17,FALSE)+VLOOKUP(A614,[1]选股结果!$A$2:$AX$3002,18,FALSE))</f>
        <v>0.969371915043046</v>
      </c>
      <c r="AD614" s="13"/>
      <c r="AE614" s="10">
        <f>AA614/VLOOKUP(A614,[1]选股结果!$A$2:$AX$3002,35,FALSE)</f>
        <v>-1.51548525645574</v>
      </c>
      <c r="AF614" s="9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P614/(1+0.13)+W614)</f>
        <v>59114582.849823</v>
      </c>
      <c r="AG614" s="9">
        <f t="shared" si="45"/>
        <v>-81701195.7998233</v>
      </c>
    </row>
    <row r="615" spans="1:33">
      <c r="A615" s="5" t="s">
        <v>1259</v>
      </c>
      <c r="B615" s="5" t="s">
        <v>1260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19647058.46</v>
      </c>
      <c r="O615" s="6">
        <v>107654720.98</v>
      </c>
      <c r="P615" s="6">
        <v>273282162.26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48235956.68</v>
      </c>
      <c r="X615" s="6">
        <v>74623243.36</v>
      </c>
      <c r="Y615" s="9">
        <f t="shared" si="46"/>
        <v>481916964.86</v>
      </c>
      <c r="Z615" s="9">
        <f t="shared" si="47"/>
        <v>396141362.3</v>
      </c>
      <c r="AA615" s="9">
        <f t="shared" si="44"/>
        <v>85775602.56</v>
      </c>
      <c r="AB615" s="10">
        <f>C615/(1+0.13)/VLOOKUP(A615,[1]选股结果!$A$2:$AX$3002,3,FALSE)</f>
        <v>0.759414843845719</v>
      </c>
      <c r="AC615" s="10">
        <f>(P615/(1+0.1)+W615)/(VLOOKUP(A615,[1]选股结果!$A$2:$AX$3002,7,FALSE)+VLOOKUP(A615,[1]选股结果!$A$2:$AX$3002,15,FALSE)+VLOOKUP(A615,[1]选股结果!$A$2:$AX$3002,16,FALSE)+VLOOKUP(A615,[1]选股结果!$A$2:$AX$3002,17,FALSE)+VLOOKUP(A615,[1]选股结果!$A$2:$AX$3002,18,FALSE))</f>
        <v>0.748319673860078</v>
      </c>
      <c r="AD615" s="13"/>
      <c r="AE615" s="10">
        <f>AA615/VLOOKUP(A615,[1]选股结果!$A$2:$AX$3002,35,FALSE)</f>
        <v>0.932128996659413</v>
      </c>
      <c r="AF615" s="9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P615/(1+0.13)+W615)</f>
        <v>106375365.760973</v>
      </c>
      <c r="AG615" s="9">
        <f t="shared" si="45"/>
        <v>-20599763.2009735</v>
      </c>
    </row>
    <row r="616" spans="1:33">
      <c r="A616" s="5" t="s">
        <v>1261</v>
      </c>
      <c r="B616" s="5" t="s">
        <v>1262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279313369.38</v>
      </c>
      <c r="O616" s="6">
        <v>62244726.05</v>
      </c>
      <c r="P616" s="6">
        <v>1825766711.93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200959707.55</v>
      </c>
      <c r="X616" s="6">
        <v>111078700.68</v>
      </c>
      <c r="Y616" s="9">
        <f t="shared" si="46"/>
        <v>3317897928.59</v>
      </c>
      <c r="Z616" s="9">
        <f t="shared" si="47"/>
        <v>2137805120.16</v>
      </c>
      <c r="AA616" s="9">
        <f t="shared" si="44"/>
        <v>1180092808.43</v>
      </c>
      <c r="AB616" s="10">
        <f>C616/(1+0.13)/VLOOKUP(A616,[1]选股结果!$A$2:$AX$3002,3,FALSE)</f>
        <v>0.723007048618259</v>
      </c>
      <c r="AC616" s="10">
        <f>(P616/(1+0.1)+W616)/(VLOOKUP(A616,[1]选股结果!$A$2:$AX$3002,7,FALSE)+VLOOKUP(A616,[1]选股结果!$A$2:$AX$3002,15,FALSE)+VLOOKUP(A616,[1]选股结果!$A$2:$AX$3002,16,FALSE)+VLOOKUP(A616,[1]选股结果!$A$2:$AX$3002,17,FALSE)+VLOOKUP(A616,[1]选股结果!$A$2:$AX$3002,18,FALSE))</f>
        <v>0.658160540406841</v>
      </c>
      <c r="AD616" s="13"/>
      <c r="AE616" s="10">
        <f>AA616/VLOOKUP(A616,[1]选股结果!$A$2:$AX$3002,35,FALSE)</f>
        <v>1.19053566701314</v>
      </c>
      <c r="AF616" s="9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P616/(1+0.13)+W616)</f>
        <v>1010511685.31965</v>
      </c>
      <c r="AG616" s="9">
        <f t="shared" si="45"/>
        <v>169581123.110354</v>
      </c>
    </row>
    <row r="617" spans="1:33">
      <c r="A617" s="5" t="s">
        <v>1263</v>
      </c>
      <c r="B617" s="5" t="s">
        <v>1264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7499504107.54</v>
      </c>
      <c r="O617" s="6">
        <v>18445111462.62</v>
      </c>
      <c r="P617" s="6">
        <v>42212109751.69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3007557400.74</v>
      </c>
      <c r="X617" s="6">
        <v>17015374826.25</v>
      </c>
      <c r="Y617" s="9">
        <f t="shared" si="46"/>
        <v>75958906938.93</v>
      </c>
      <c r="Z617" s="9">
        <f t="shared" si="47"/>
        <v>62235041978.68</v>
      </c>
      <c r="AA617" s="9">
        <f t="shared" si="44"/>
        <v>13723864960.25</v>
      </c>
      <c r="AB617" s="10">
        <f>C617/(1+0.13)/VLOOKUP(A617,[1]选股结果!$A$2:$AX$3002,3,FALSE)</f>
        <v>1.10843568967558</v>
      </c>
      <c r="AC617" s="10">
        <f>(P617/(1+0.1)+W617)/(VLOOKUP(A617,[1]选股结果!$A$2:$AX$3002,7,FALSE)+VLOOKUP(A617,[1]选股结果!$A$2:$AX$3002,15,FALSE)+VLOOKUP(A617,[1]选股结果!$A$2:$AX$3002,16,FALSE)+VLOOKUP(A617,[1]选股结果!$A$2:$AX$3002,17,FALSE)+VLOOKUP(A617,[1]选股结果!$A$2:$AX$3002,18,FALSE))</f>
        <v>1.03138406381804</v>
      </c>
      <c r="AD617" s="13"/>
      <c r="AE617" s="10">
        <f>AA617/VLOOKUP(A617,[1]选股结果!$A$2:$AX$3002,35,FALSE)</f>
        <v>3.98031484495794</v>
      </c>
      <c r="AF617" s="9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P617/(1+0.13)+W617)</f>
        <v>-240426287.998764</v>
      </c>
      <c r="AG617" s="9">
        <f t="shared" si="45"/>
        <v>13964291248.2488</v>
      </c>
    </row>
    <row r="618" spans="1:33">
      <c r="A618" s="5" t="s">
        <v>1265</v>
      </c>
      <c r="B618" s="5" t="s">
        <v>1266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19227881.03</v>
      </c>
      <c r="O618" s="6">
        <v>5813147.93</v>
      </c>
      <c r="P618" s="6">
        <v>151369951.94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38697700.52</v>
      </c>
      <c r="X618" s="6">
        <v>6257480.11</v>
      </c>
      <c r="Y618" s="9">
        <f t="shared" ref="Y618:Y681" si="48">C618+D618+E618+F618+G618+H618+I618+J618+K618+L618+M618+O618</f>
        <v>240006135.59</v>
      </c>
      <c r="Z618" s="9">
        <f t="shared" ref="Z618:Z681" si="49">P618+Q618+R618+S618+T618+U618+V618+W618+X618</f>
        <v>196325132.57</v>
      </c>
      <c r="AA618" s="9">
        <f t="shared" si="44"/>
        <v>43681003.02</v>
      </c>
      <c r="AB618" s="10">
        <f>C618/(1+0.13)/VLOOKUP(A618,[1]选股结果!$A$2:$AX$3002,3,FALSE)</f>
        <v>1.19648928042302</v>
      </c>
      <c r="AC618" s="10">
        <f>(P618/(1+0.1)+W618)/(VLOOKUP(A618,[1]选股结果!$A$2:$AX$3002,7,FALSE)+VLOOKUP(A618,[1]选股结果!$A$2:$AX$3002,15,FALSE)+VLOOKUP(A618,[1]选股结果!$A$2:$AX$3002,16,FALSE)+VLOOKUP(A618,[1]选股结果!$A$2:$AX$3002,17,FALSE)+VLOOKUP(A618,[1]选股结果!$A$2:$AX$3002,18,FALSE))</f>
        <v>1.12994113678745</v>
      </c>
      <c r="AD618" s="13"/>
      <c r="AE618" s="10">
        <f>AA618/VLOOKUP(A618,[1]选股结果!$A$2:$AX$3002,35,FALSE)</f>
        <v>0.842653735557193</v>
      </c>
      <c r="AF618" s="9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P618/(1+0.13)+W618)</f>
        <v>-16621611.7314159</v>
      </c>
      <c r="AG618" s="9">
        <f t="shared" si="45"/>
        <v>60302614.7514159</v>
      </c>
    </row>
    <row r="619" spans="1:33">
      <c r="A619" s="5" t="s">
        <v>1267</v>
      </c>
      <c r="B619" s="5" t="s">
        <v>1268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65411035.27</v>
      </c>
      <c r="O619" s="6">
        <v>49759998.82</v>
      </c>
      <c r="P619" s="6">
        <v>748705247.22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259294187.62</v>
      </c>
      <c r="X619" s="6">
        <v>66287990.6</v>
      </c>
      <c r="Y619" s="9">
        <f t="shared" si="48"/>
        <v>974365651.65</v>
      </c>
      <c r="Z619" s="9">
        <f t="shared" si="49"/>
        <v>1074287425.44</v>
      </c>
      <c r="AA619" s="9">
        <f t="shared" si="44"/>
        <v>-99921773.79</v>
      </c>
      <c r="AB619" s="10">
        <f>C619/(1+0.13)/VLOOKUP(A619,[1]选股结果!$A$2:$AX$3002,3,FALSE)</f>
        <v>0.464955940170882</v>
      </c>
      <c r="AC619" s="10">
        <f>(P619/(1+0.1)+W619)/(VLOOKUP(A619,[1]选股结果!$A$2:$AX$3002,7,FALSE)+VLOOKUP(A619,[1]选股结果!$A$2:$AX$3002,15,FALSE)+VLOOKUP(A619,[1]选股结果!$A$2:$AX$3002,16,FALSE)+VLOOKUP(A619,[1]选股结果!$A$2:$AX$3002,17,FALSE)+VLOOKUP(A619,[1]选股结果!$A$2:$AX$3002,18,FALSE))</f>
        <v>0.593506397147412</v>
      </c>
      <c r="AD619" s="13"/>
      <c r="AE619" s="10">
        <f>AA619/VLOOKUP(A619,[1]选股结果!$A$2:$AX$3002,35,FALSE)</f>
        <v>-0.94751835743643</v>
      </c>
      <c r="AF619" s="9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P619/(1+0.13)+W619)</f>
        <v>661833517.111062</v>
      </c>
      <c r="AG619" s="9">
        <f t="shared" si="45"/>
        <v>-761755290.901062</v>
      </c>
    </row>
    <row r="620" spans="1:33">
      <c r="A620" s="5" t="s">
        <v>1269</v>
      </c>
      <c r="B620" s="5" t="s">
        <v>1270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53579537.26</v>
      </c>
      <c r="O620" s="6">
        <v>10300236.37</v>
      </c>
      <c r="P620" s="6">
        <v>1210343977.54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166941163.2</v>
      </c>
      <c r="X620" s="6">
        <v>26596278.12</v>
      </c>
      <c r="Y620" s="9">
        <f t="shared" si="48"/>
        <v>1242024753.88</v>
      </c>
      <c r="Z620" s="9">
        <f t="shared" si="49"/>
        <v>1403881418.86</v>
      </c>
      <c r="AA620" s="9">
        <f t="shared" si="44"/>
        <v>-161856664.98</v>
      </c>
      <c r="AB620" s="10">
        <f>C620/(1+0.13)/VLOOKUP(A620,[1]选股结果!$A$2:$AX$3002,3,FALSE)</f>
        <v>0.835418911006787</v>
      </c>
      <c r="AC620" s="10">
        <f>(P620/(1+0.1)+W620)/(VLOOKUP(A620,[1]选股结果!$A$2:$AX$3002,7,FALSE)+VLOOKUP(A620,[1]选股结果!$A$2:$AX$3002,15,FALSE)+VLOOKUP(A620,[1]选股结果!$A$2:$AX$3002,16,FALSE)+VLOOKUP(A620,[1]选股结果!$A$2:$AX$3002,17,FALSE)+VLOOKUP(A620,[1]选股结果!$A$2:$AX$3002,18,FALSE))</f>
        <v>1.1000800378833</v>
      </c>
      <c r="AD620" s="13"/>
      <c r="AE620" s="10">
        <f>AA620/VLOOKUP(A620,[1]选股结果!$A$2:$AX$3002,35,FALSE)</f>
        <v>-1.39631618539079</v>
      </c>
      <c r="AF620" s="9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P620/(1+0.13)+W620)</f>
        <v>-86076874.4596462</v>
      </c>
      <c r="AG620" s="9">
        <f t="shared" si="45"/>
        <v>-75779790.5203538</v>
      </c>
    </row>
    <row r="621" spans="1:33">
      <c r="A621" s="5" t="s">
        <v>1271</v>
      </c>
      <c r="B621" s="5" t="s">
        <v>1272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178335887.75</v>
      </c>
      <c r="O621" s="6">
        <v>113821780.33</v>
      </c>
      <c r="P621" s="6">
        <v>1832778344.51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921320991.77</v>
      </c>
      <c r="X621" s="6">
        <v>248801627.47</v>
      </c>
      <c r="Y621" s="9">
        <f t="shared" si="48"/>
        <v>3111938031.84</v>
      </c>
      <c r="Z621" s="9">
        <f t="shared" si="49"/>
        <v>3002900963.75</v>
      </c>
      <c r="AA621" s="9">
        <f t="shared" si="44"/>
        <v>109037068.090001</v>
      </c>
      <c r="AB621" s="10">
        <f>C621/(1+0.13)/VLOOKUP(A621,[1]选股结果!$A$2:$AX$3002,3,FALSE)</f>
        <v>0.947987804129241</v>
      </c>
      <c r="AC621" s="10">
        <f>(P621/(1+0.1)+W621)/(VLOOKUP(A621,[1]选股结果!$A$2:$AX$3002,7,FALSE)+VLOOKUP(A621,[1]选股结果!$A$2:$AX$3002,15,FALSE)+VLOOKUP(A621,[1]选股结果!$A$2:$AX$3002,16,FALSE)+VLOOKUP(A621,[1]选股结果!$A$2:$AX$3002,17,FALSE)+VLOOKUP(A621,[1]选股结果!$A$2:$AX$3002,18,FALSE))</f>
        <v>0.957374234295023</v>
      </c>
      <c r="AD621" s="13"/>
      <c r="AE621" s="10">
        <f>AA621/VLOOKUP(A621,[1]选股结果!$A$2:$AX$3002,35,FALSE)</f>
        <v>1.76033449735215</v>
      </c>
      <c r="AF621" s="9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P621/(1+0.13)+W621)</f>
        <v>159438505.765575</v>
      </c>
      <c r="AG621" s="9">
        <f t="shared" si="45"/>
        <v>-50401437.6755744</v>
      </c>
    </row>
    <row r="622" spans="1:33">
      <c r="A622" s="5" t="s">
        <v>1273</v>
      </c>
      <c r="B622" s="5" t="s">
        <v>1274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321136281.3</v>
      </c>
      <c r="O622" s="6">
        <v>269885647.71</v>
      </c>
      <c r="P622" s="6">
        <v>2079044569.24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1939518263.45</v>
      </c>
      <c r="X622" s="6">
        <v>505375657.55</v>
      </c>
      <c r="Y622" s="9">
        <f t="shared" si="48"/>
        <v>4462289043.07</v>
      </c>
      <c r="Z622" s="9">
        <f t="shared" si="49"/>
        <v>4523938490.24</v>
      </c>
      <c r="AA622" s="9">
        <f t="shared" si="44"/>
        <v>-61649447.1700001</v>
      </c>
      <c r="AB622" s="10">
        <f>C622/(1+0.13)/VLOOKUP(A622,[1]选股结果!$A$2:$AX$3002,3,FALSE)</f>
        <v>0.867814448782235</v>
      </c>
      <c r="AC622" s="10">
        <f>(P622/(1+0.1)+W622)/(VLOOKUP(A622,[1]选股结果!$A$2:$AX$3002,7,FALSE)+VLOOKUP(A622,[1]选股结果!$A$2:$AX$3002,15,FALSE)+VLOOKUP(A622,[1]选股结果!$A$2:$AX$3002,16,FALSE)+VLOOKUP(A622,[1]选股结果!$A$2:$AX$3002,17,FALSE)+VLOOKUP(A622,[1]选股结果!$A$2:$AX$3002,18,FALSE))</f>
        <v>1.04843239705587</v>
      </c>
      <c r="AD622" s="13"/>
      <c r="AE622" s="10">
        <f>AA622/VLOOKUP(A622,[1]选股结果!$A$2:$AX$3002,35,FALSE)</f>
        <v>-0.0987724259618985</v>
      </c>
      <c r="AF622" s="9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P622/(1+0.13)+W622)</f>
        <v>-126728629.244867</v>
      </c>
      <c r="AG622" s="9">
        <f t="shared" si="45"/>
        <v>65079182.0748672</v>
      </c>
    </row>
    <row r="623" spans="1:33">
      <c r="A623" s="5" t="s">
        <v>1275</v>
      </c>
      <c r="B623" s="5" t="s">
        <v>1276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153340834.22</v>
      </c>
      <c r="O623" s="6">
        <v>125597770.37</v>
      </c>
      <c r="P623" s="6">
        <v>1451823872.24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736926433.07</v>
      </c>
      <c r="X623" s="6">
        <v>300822750.19</v>
      </c>
      <c r="Y623" s="9">
        <f t="shared" si="48"/>
        <v>2513540378.02</v>
      </c>
      <c r="Z623" s="9">
        <f t="shared" si="49"/>
        <v>2489573055.5</v>
      </c>
      <c r="AA623" s="9">
        <f t="shared" si="44"/>
        <v>23967322.52</v>
      </c>
      <c r="AB623" s="10">
        <f>C623/(1+0.13)/VLOOKUP(A623,[1]选股结果!$A$2:$AX$3002,3,FALSE)</f>
        <v>0.941339211750277</v>
      </c>
      <c r="AC623" s="10">
        <f>(P623/(1+0.1)+W623)/(VLOOKUP(A623,[1]选股结果!$A$2:$AX$3002,7,FALSE)+VLOOKUP(A623,[1]选股结果!$A$2:$AX$3002,15,FALSE)+VLOOKUP(A623,[1]选股结果!$A$2:$AX$3002,16,FALSE)+VLOOKUP(A623,[1]选股结果!$A$2:$AX$3002,17,FALSE)+VLOOKUP(A623,[1]选股结果!$A$2:$AX$3002,18,FALSE))</f>
        <v>0.91892959570032</v>
      </c>
      <c r="AD623" s="13"/>
      <c r="AE623" s="10">
        <f>AA623/VLOOKUP(A623,[1]选股结果!$A$2:$AX$3002,35,FALSE)</f>
        <v>0.340012552682545</v>
      </c>
      <c r="AF623" s="9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P623/(1+0.13)+W623)</f>
        <v>216493372.281947</v>
      </c>
      <c r="AG623" s="9">
        <f t="shared" si="45"/>
        <v>-192526049.761947</v>
      </c>
    </row>
    <row r="624" spans="1:33">
      <c r="A624" s="5" t="s">
        <v>1277</v>
      </c>
      <c r="B624" s="5" t="s">
        <v>1278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378553748.46</v>
      </c>
      <c r="O624" s="6">
        <v>236417872.83</v>
      </c>
      <c r="P624" s="6">
        <v>1176992168.48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659719423.22</v>
      </c>
      <c r="X624" s="6">
        <v>590492867.66</v>
      </c>
      <c r="Y624" s="9">
        <f t="shared" si="48"/>
        <v>2943001041.64</v>
      </c>
      <c r="Z624" s="9">
        <f t="shared" si="49"/>
        <v>2427204459.36</v>
      </c>
      <c r="AA624" s="9">
        <f t="shared" si="44"/>
        <v>515796582.28</v>
      </c>
      <c r="AB624" s="10">
        <f>C624/(1+0.13)/VLOOKUP(A624,[1]选股结果!$A$2:$AX$3002,3,FALSE)</f>
        <v>0.805669034084406</v>
      </c>
      <c r="AC624" s="10">
        <f>(P624/(1+0.1)+W624)/(VLOOKUP(A624,[1]选股结果!$A$2:$AX$3002,7,FALSE)+VLOOKUP(A624,[1]选股结果!$A$2:$AX$3002,15,FALSE)+VLOOKUP(A624,[1]选股结果!$A$2:$AX$3002,16,FALSE)+VLOOKUP(A624,[1]选股结果!$A$2:$AX$3002,17,FALSE)+VLOOKUP(A624,[1]选股结果!$A$2:$AX$3002,18,FALSE))</f>
        <v>0.681274910777964</v>
      </c>
      <c r="AD624" s="13"/>
      <c r="AE624" s="10">
        <f>AA624/VLOOKUP(A624,[1]选股结果!$A$2:$AX$3002,35,FALSE)</f>
        <v>1.65676674192939</v>
      </c>
      <c r="AF624" s="9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P624/(1+0.13)+W624)</f>
        <v>837628982.31469</v>
      </c>
      <c r="AG624" s="9">
        <f t="shared" si="45"/>
        <v>-321832400.03469</v>
      </c>
    </row>
    <row r="625" spans="1:33">
      <c r="A625" s="5" t="s">
        <v>1279</v>
      </c>
      <c r="B625" s="5" t="s">
        <v>1280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196959071.35</v>
      </c>
      <c r="O625" s="6">
        <v>32523289.78</v>
      </c>
      <c r="P625" s="6">
        <v>12663242379.99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637226482.83</v>
      </c>
      <c r="X625" s="6">
        <v>281904296.03</v>
      </c>
      <c r="Y625" s="9">
        <f t="shared" si="48"/>
        <v>14073322993.88</v>
      </c>
      <c r="Z625" s="9">
        <f t="shared" si="49"/>
        <v>13582373158.85</v>
      </c>
      <c r="AA625" s="9">
        <f t="shared" si="44"/>
        <v>490949835.030001</v>
      </c>
      <c r="AB625" s="10">
        <f>C625/(1+0.13)/VLOOKUP(A625,[1]选股结果!$A$2:$AX$3002,3,FALSE)</f>
        <v>0.891240941347978</v>
      </c>
      <c r="AC625" s="10">
        <f>(P625/(1+0.1)+W625)/(VLOOKUP(A625,[1]选股结果!$A$2:$AX$3002,7,FALSE)+VLOOKUP(A625,[1]选股结果!$A$2:$AX$3002,15,FALSE)+VLOOKUP(A625,[1]选股结果!$A$2:$AX$3002,16,FALSE)+VLOOKUP(A625,[1]选股结果!$A$2:$AX$3002,17,FALSE)+VLOOKUP(A625,[1]选股结果!$A$2:$AX$3002,18,FALSE))</f>
        <v>0.893035339817565</v>
      </c>
      <c r="AD625" s="13"/>
      <c r="AE625" s="10">
        <f>AA625/VLOOKUP(A625,[1]选股结果!$A$2:$AX$3002,35,FALSE)</f>
        <v>1.79750135536472</v>
      </c>
      <c r="AF625" s="9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P625/(1+0.13)+W625)</f>
        <v>1760825956.08814</v>
      </c>
      <c r="AG625" s="9">
        <f t="shared" si="45"/>
        <v>-1269876121.05814</v>
      </c>
    </row>
    <row r="626" spans="1:33">
      <c r="A626" s="5" t="s">
        <v>1281</v>
      </c>
      <c r="B626" s="5" t="s">
        <v>1282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42319649.09</v>
      </c>
      <c r="O626" s="6">
        <v>131031224.53</v>
      </c>
      <c r="P626" s="6">
        <v>7595021433.12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1445110399.64</v>
      </c>
      <c r="X626" s="6">
        <v>212983800.82</v>
      </c>
      <c r="Y626" s="9">
        <f t="shared" si="48"/>
        <v>11096213515.99</v>
      </c>
      <c r="Z626" s="9">
        <f t="shared" si="49"/>
        <v>9253115633.58</v>
      </c>
      <c r="AA626" s="9">
        <f t="shared" si="44"/>
        <v>1843097882.41</v>
      </c>
      <c r="AB626" s="10">
        <f>C626/(1+0.13)/VLOOKUP(A626,[1]选股结果!$A$2:$AX$3002,3,FALSE)</f>
        <v>0.866122995324861</v>
      </c>
      <c r="AC626" s="10">
        <f>(P626/(1+0.1)+W626)/(VLOOKUP(A626,[1]选股结果!$A$2:$AX$3002,7,FALSE)+VLOOKUP(A626,[1]选股结果!$A$2:$AX$3002,15,FALSE)+VLOOKUP(A626,[1]选股结果!$A$2:$AX$3002,16,FALSE)+VLOOKUP(A626,[1]选股结果!$A$2:$AX$3002,17,FALSE)+VLOOKUP(A626,[1]选股结果!$A$2:$AX$3002,18,FALSE))</f>
        <v>0.809151660257469</v>
      </c>
      <c r="AD626" s="13"/>
      <c r="AE626" s="10">
        <f>AA626/VLOOKUP(A626,[1]选股结果!$A$2:$AX$3002,35,FALSE)</f>
        <v>2.83390570138962</v>
      </c>
      <c r="AF626" s="9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P626/(1+0.13)+W626)</f>
        <v>2152680334.33407</v>
      </c>
      <c r="AG626" s="9">
        <f t="shared" si="45"/>
        <v>-309582451.924071</v>
      </c>
    </row>
    <row r="627" spans="1:33">
      <c r="A627" s="5" t="s">
        <v>1283</v>
      </c>
      <c r="B627" s="5" t="s">
        <v>1284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203316753.2</v>
      </c>
      <c r="O627" s="6">
        <v>6403104030.07</v>
      </c>
      <c r="P627" s="6">
        <v>37822895249.77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3805945923.29</v>
      </c>
      <c r="X627" s="6">
        <v>6504374590.23</v>
      </c>
      <c r="Y627" s="9">
        <f t="shared" si="48"/>
        <v>46552300048.39</v>
      </c>
      <c r="Z627" s="9">
        <f t="shared" si="49"/>
        <v>48133215763.29</v>
      </c>
      <c r="AA627" s="9">
        <f t="shared" si="44"/>
        <v>-1580915714.89999</v>
      </c>
      <c r="AB627" s="10">
        <f>C627/(1+0.13)/VLOOKUP(A627,[1]选股结果!$A$2:$AX$3002,3,FALSE)</f>
        <v>0.888907669215699</v>
      </c>
      <c r="AC627" s="10">
        <f>(P627/(1+0.1)+W627)/(VLOOKUP(A627,[1]选股结果!$A$2:$AX$3002,7,FALSE)+VLOOKUP(A627,[1]选股结果!$A$2:$AX$3002,15,FALSE)+VLOOKUP(A627,[1]选股结果!$A$2:$AX$3002,16,FALSE)+VLOOKUP(A627,[1]选股结果!$A$2:$AX$3002,17,FALSE)+VLOOKUP(A627,[1]选股结果!$A$2:$AX$3002,18,FALSE))</f>
        <v>0.850120141994885</v>
      </c>
      <c r="AD627" s="13"/>
      <c r="AE627" s="10">
        <f>AA627/VLOOKUP(A627,[1]选股结果!$A$2:$AX$3002,35,FALSE)</f>
        <v>0.199740551531694</v>
      </c>
      <c r="AF627" s="9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P627/(1+0.13)+W627)</f>
        <v>7645993534.28938</v>
      </c>
      <c r="AG627" s="9">
        <f t="shared" si="45"/>
        <v>-9226909249.18937</v>
      </c>
    </row>
    <row r="628" spans="1:33">
      <c r="A628" s="5" t="s">
        <v>1285</v>
      </c>
      <c r="B628" s="5" t="s">
        <v>1286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110683790.31</v>
      </c>
      <c r="O628" s="6">
        <v>21655106.73</v>
      </c>
      <c r="P628" s="6">
        <v>976201744.09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309679018.65</v>
      </c>
      <c r="X628" s="6">
        <v>61842531.96</v>
      </c>
      <c r="Y628" s="9">
        <f t="shared" si="48"/>
        <v>1801785745.06</v>
      </c>
      <c r="Z628" s="9">
        <f t="shared" si="49"/>
        <v>1347723294.7</v>
      </c>
      <c r="AA628" s="9">
        <f t="shared" si="44"/>
        <v>454062450.36</v>
      </c>
      <c r="AB628" s="10">
        <f>C628/(1+0.13)/VLOOKUP(A628,[1]选股结果!$A$2:$AX$3002,3,FALSE)</f>
        <v>0.71856979269661</v>
      </c>
      <c r="AC628" s="10">
        <f>(P628/(1+0.1)+W628)/(VLOOKUP(A628,[1]选股结果!$A$2:$AX$3002,7,FALSE)+VLOOKUP(A628,[1]选股结果!$A$2:$AX$3002,15,FALSE)+VLOOKUP(A628,[1]选股结果!$A$2:$AX$3002,16,FALSE)+VLOOKUP(A628,[1]选股结果!$A$2:$AX$3002,17,FALSE)+VLOOKUP(A628,[1]选股结果!$A$2:$AX$3002,18,FALSE))</f>
        <v>0.675730302780636</v>
      </c>
      <c r="AD628" s="13"/>
      <c r="AE628" s="10">
        <f>AA628/VLOOKUP(A628,[1]选股结果!$A$2:$AX$3002,35,FALSE)</f>
        <v>1.28639799795065</v>
      </c>
      <c r="AF628" s="9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P628/(1+0.13)+W628)</f>
        <v>598042422.187788</v>
      </c>
      <c r="AG628" s="9">
        <f t="shared" si="45"/>
        <v>-143979971.827788</v>
      </c>
    </row>
    <row r="629" spans="1:33">
      <c r="A629" s="5" t="s">
        <v>1287</v>
      </c>
      <c r="B629" s="5" t="s">
        <v>1288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37997419.34</v>
      </c>
      <c r="O629" s="6">
        <v>7655821.48</v>
      </c>
      <c r="P629" s="6">
        <v>37681785.59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113130197.69</v>
      </c>
      <c r="X629" s="6">
        <v>107777121.37</v>
      </c>
      <c r="Y629" s="9">
        <f t="shared" si="48"/>
        <v>374679095.15</v>
      </c>
      <c r="Z629" s="9">
        <f t="shared" si="49"/>
        <v>258589104.65</v>
      </c>
      <c r="AA629" s="9">
        <f t="shared" si="44"/>
        <v>116089990.5</v>
      </c>
      <c r="AB629" s="10">
        <f>C629/(1+0.13)/VLOOKUP(A629,[1]选股结果!$A$2:$AX$3002,3,FALSE)</f>
        <v>0.899905525201648</v>
      </c>
      <c r="AC629" s="10">
        <f>(P629/(1+0.1)+W629)/(VLOOKUP(A629,[1]选股结果!$A$2:$AX$3002,7,FALSE)+VLOOKUP(A629,[1]选股结果!$A$2:$AX$3002,15,FALSE)+VLOOKUP(A629,[1]选股结果!$A$2:$AX$3002,16,FALSE)+VLOOKUP(A629,[1]选股结果!$A$2:$AX$3002,17,FALSE)+VLOOKUP(A629,[1]选股结果!$A$2:$AX$3002,18,FALSE))</f>
        <v>0.503273888068289</v>
      </c>
      <c r="AD629" s="13"/>
      <c r="AE629" s="10">
        <f>AA629/VLOOKUP(A629,[1]选股结果!$A$2:$AX$3002,35,FALSE)</f>
        <v>-10.7733671773307</v>
      </c>
      <c r="AF629" s="9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P629/(1+0.13)+W629)</f>
        <v>146378272.038496</v>
      </c>
      <c r="AG629" s="9">
        <f t="shared" si="45"/>
        <v>-30288281.5384955</v>
      </c>
    </row>
    <row r="630" spans="1:33">
      <c r="A630" s="5" t="s">
        <v>1289</v>
      </c>
      <c r="B630" s="5" t="s">
        <v>1290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71998484.74</v>
      </c>
      <c r="O630" s="6">
        <v>605120454.58</v>
      </c>
      <c r="P630" s="6">
        <v>4824353568.66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204002931.12</v>
      </c>
      <c r="X630" s="6">
        <v>632437063.37</v>
      </c>
      <c r="Y630" s="9">
        <f t="shared" si="48"/>
        <v>5642119858.37</v>
      </c>
      <c r="Z630" s="9">
        <f t="shared" si="49"/>
        <v>5660793563.15</v>
      </c>
      <c r="AA630" s="9">
        <f t="shared" si="44"/>
        <v>-18673704.7799997</v>
      </c>
      <c r="AB630" s="10">
        <f>C630/(1+0.13)/VLOOKUP(A630,[1]选股结果!$A$2:$AX$3002,3,FALSE)</f>
        <v>0.985299292764143</v>
      </c>
      <c r="AC630" s="10">
        <f>(P630/(1+0.1)+W630)/(VLOOKUP(A630,[1]选股结果!$A$2:$AX$3002,7,FALSE)+VLOOKUP(A630,[1]选股结果!$A$2:$AX$3002,15,FALSE)+VLOOKUP(A630,[1]选股结果!$A$2:$AX$3002,16,FALSE)+VLOOKUP(A630,[1]选股结果!$A$2:$AX$3002,17,FALSE)+VLOOKUP(A630,[1]选股结果!$A$2:$AX$3002,18,FALSE))</f>
        <v>1.0522526434502</v>
      </c>
      <c r="AD630" s="13"/>
      <c r="AE630" s="10">
        <f>AA630/VLOOKUP(A630,[1]选股结果!$A$2:$AX$3002,35,FALSE)</f>
        <v>-0.240553540177364</v>
      </c>
      <c r="AF630" s="9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P630/(1+0.13)+W630)</f>
        <v>-111482194.442036</v>
      </c>
      <c r="AG630" s="9">
        <f t="shared" si="45"/>
        <v>92808489.662036</v>
      </c>
    </row>
    <row r="631" spans="1:33">
      <c r="A631" s="5" t="s">
        <v>1291</v>
      </c>
      <c r="B631" s="5" t="s">
        <v>1292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13206920.56</v>
      </c>
      <c r="O631" s="6">
        <v>49078922.57</v>
      </c>
      <c r="P631" s="6">
        <v>179764563.03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107578803.75</v>
      </c>
      <c r="X631" s="6">
        <v>70774110.93</v>
      </c>
      <c r="Y631" s="9">
        <f t="shared" si="48"/>
        <v>402322705.25</v>
      </c>
      <c r="Z631" s="9">
        <f t="shared" si="49"/>
        <v>358117477.71</v>
      </c>
      <c r="AA631" s="9">
        <f t="shared" si="44"/>
        <v>44205227.54</v>
      </c>
      <c r="AB631" s="10">
        <f>C631/(1+0.13)/VLOOKUP(A631,[1]选股结果!$A$2:$AX$3002,3,FALSE)</f>
        <v>1.15963415770623</v>
      </c>
      <c r="AC631" s="10">
        <f>(P631/(1+0.1)+W631)/(VLOOKUP(A631,[1]选股结果!$A$2:$AX$3002,7,FALSE)+VLOOKUP(A631,[1]选股结果!$A$2:$AX$3002,15,FALSE)+VLOOKUP(A631,[1]选股结果!$A$2:$AX$3002,16,FALSE)+VLOOKUP(A631,[1]选股结果!$A$2:$AX$3002,17,FALSE)+VLOOKUP(A631,[1]选股结果!$A$2:$AX$3002,18,FALSE))</f>
        <v>0.773136503454876</v>
      </c>
      <c r="AD631" s="13"/>
      <c r="AE631" s="10">
        <f>AA631/VLOOKUP(A631,[1]选股结果!$A$2:$AX$3002,35,FALSE)</f>
        <v>-0.368925794724393</v>
      </c>
      <c r="AF631" s="9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P631/(1+0.13)+W631)</f>
        <v>83859228.0026549</v>
      </c>
      <c r="AG631" s="9">
        <f t="shared" si="45"/>
        <v>-39654000.4626549</v>
      </c>
    </row>
    <row r="632" spans="1:33">
      <c r="A632" s="5" t="s">
        <v>1293</v>
      </c>
      <c r="B632" s="5" t="s">
        <v>1294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51927798.05</v>
      </c>
      <c r="O632" s="6">
        <v>62885868.62</v>
      </c>
      <c r="P632" s="6">
        <v>596458370.01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163545829.63</v>
      </c>
      <c r="X632" s="6">
        <v>205800446.53</v>
      </c>
      <c r="Y632" s="9">
        <f t="shared" si="48"/>
        <v>999494239.42</v>
      </c>
      <c r="Z632" s="9">
        <f t="shared" si="49"/>
        <v>965804646.17</v>
      </c>
      <c r="AA632" s="9">
        <f t="shared" si="44"/>
        <v>33689593.25</v>
      </c>
      <c r="AB632" s="10">
        <f>C632/(1+0.13)/VLOOKUP(A632,[1]选股结果!$A$2:$AX$3002,3,FALSE)</f>
        <v>0.91954298851248</v>
      </c>
      <c r="AC632" s="10">
        <f>(P632/(1+0.1)+W632)/(VLOOKUP(A632,[1]选股结果!$A$2:$AX$3002,7,FALSE)+VLOOKUP(A632,[1]选股结果!$A$2:$AX$3002,15,FALSE)+VLOOKUP(A632,[1]选股结果!$A$2:$AX$3002,16,FALSE)+VLOOKUP(A632,[1]选股结果!$A$2:$AX$3002,17,FALSE)+VLOOKUP(A632,[1]选股结果!$A$2:$AX$3002,18,FALSE))</f>
        <v>0.835815368438727</v>
      </c>
      <c r="AD632" s="13"/>
      <c r="AE632" s="10">
        <f>AA632/VLOOKUP(A632,[1]选股结果!$A$2:$AX$3002,35,FALSE)</f>
        <v>0.869176355296053</v>
      </c>
      <c r="AF632" s="9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P632/(1+0.13)+W632)</f>
        <v>153036697.184425</v>
      </c>
      <c r="AG632" s="9">
        <f t="shared" si="45"/>
        <v>-119347103.934425</v>
      </c>
    </row>
    <row r="633" spans="1:33">
      <c r="A633" s="5" t="s">
        <v>1295</v>
      </c>
      <c r="B633" s="5" t="s">
        <v>1296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89064059.65</v>
      </c>
      <c r="O633" s="6">
        <v>78990801.31</v>
      </c>
      <c r="P633" s="6">
        <v>2256082744.05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299910916.88</v>
      </c>
      <c r="X633" s="6">
        <v>115667061.75</v>
      </c>
      <c r="Y633" s="9">
        <f t="shared" si="48"/>
        <v>2395532268.48</v>
      </c>
      <c r="Z633" s="9">
        <f t="shared" si="49"/>
        <v>2671660722.68</v>
      </c>
      <c r="AA633" s="9">
        <f t="shared" si="44"/>
        <v>-276128454.2</v>
      </c>
      <c r="AB633" s="10">
        <f>C633/(1+0.13)/VLOOKUP(A633,[1]选股结果!$A$2:$AX$3002,3,FALSE)</f>
        <v>0.77864726577088</v>
      </c>
      <c r="AC633" s="10">
        <f>(P633/(1+0.1)+W633)/(VLOOKUP(A633,[1]选股结果!$A$2:$AX$3002,7,FALSE)+VLOOKUP(A633,[1]选股结果!$A$2:$AX$3002,15,FALSE)+VLOOKUP(A633,[1]选股结果!$A$2:$AX$3002,16,FALSE)+VLOOKUP(A633,[1]选股结果!$A$2:$AX$3002,17,FALSE)+VLOOKUP(A633,[1]选股结果!$A$2:$AX$3002,18,FALSE))</f>
        <v>0.897305169069017</v>
      </c>
      <c r="AD633" s="13"/>
      <c r="AE633" s="10">
        <f>AA633/VLOOKUP(A633,[1]选股结果!$A$2:$AX$3002,35,FALSE)</f>
        <v>-3.08571054022938</v>
      </c>
      <c r="AF633" s="9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P633/(1+0.13)+W633)</f>
        <v>323506296.42584</v>
      </c>
      <c r="AG633" s="9">
        <f t="shared" si="45"/>
        <v>-599634750.62584</v>
      </c>
    </row>
    <row r="634" spans="1:33">
      <c r="A634" s="5" t="s">
        <v>1297</v>
      </c>
      <c r="B634" s="5" t="s">
        <v>1298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109263679.1</v>
      </c>
      <c r="O634" s="6">
        <v>14623355.35</v>
      </c>
      <c r="P634" s="6">
        <v>96691763.07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180840267.52</v>
      </c>
      <c r="X634" s="6">
        <v>54689074.1</v>
      </c>
      <c r="Y634" s="9">
        <f t="shared" si="48"/>
        <v>518042831.88</v>
      </c>
      <c r="Z634" s="9">
        <f t="shared" si="49"/>
        <v>332221104.69</v>
      </c>
      <c r="AA634" s="9">
        <f t="shared" si="44"/>
        <v>185821727.19</v>
      </c>
      <c r="AB634" s="10">
        <f>C634/(1+0.13)/VLOOKUP(A634,[1]选股结果!$A$2:$AX$3002,3,FALSE)</f>
        <v>0.371814863129083</v>
      </c>
      <c r="AC634" s="10">
        <f>(P634/(1+0.1)+W634)/(VLOOKUP(A634,[1]选股结果!$A$2:$AX$3002,7,FALSE)+VLOOKUP(A634,[1]选股结果!$A$2:$AX$3002,15,FALSE)+VLOOKUP(A634,[1]选股结果!$A$2:$AX$3002,16,FALSE)+VLOOKUP(A634,[1]选股结果!$A$2:$AX$3002,17,FALSE)+VLOOKUP(A634,[1]选股结果!$A$2:$AX$3002,18,FALSE))</f>
        <v>0.264699786269649</v>
      </c>
      <c r="AD634" s="13"/>
      <c r="AE634" s="10">
        <f>AA634/VLOOKUP(A634,[1]选股结果!$A$2:$AX$3002,35,FALSE)</f>
        <v>-1.1816746630867</v>
      </c>
      <c r="AF634" s="9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P634/(1+0.13)+W634)</f>
        <v>748862247.499646</v>
      </c>
      <c r="AG634" s="9">
        <f t="shared" si="45"/>
        <v>-563040520.309646</v>
      </c>
    </row>
    <row r="635" spans="1:33">
      <c r="A635" s="5" t="s">
        <v>1299</v>
      </c>
      <c r="B635" s="5" t="s">
        <v>1300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59853194.95</v>
      </c>
      <c r="O635" s="6">
        <v>47520328.87</v>
      </c>
      <c r="P635" s="6">
        <v>2061837952.99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133605219.89</v>
      </c>
      <c r="X635" s="6">
        <v>133738651.62</v>
      </c>
      <c r="Y635" s="9">
        <f t="shared" si="48"/>
        <v>2458180156.42</v>
      </c>
      <c r="Z635" s="9">
        <f t="shared" si="49"/>
        <v>2329181824.5</v>
      </c>
      <c r="AA635" s="9">
        <f t="shared" si="44"/>
        <v>128998331.92</v>
      </c>
      <c r="AB635" s="10">
        <f>C635/(1+0.13)/VLOOKUP(A635,[1]选股结果!$A$2:$AX$3002,3,FALSE)</f>
        <v>0.819855085335586</v>
      </c>
      <c r="AC635" s="10">
        <f>(P635/(1+0.1)+W635)/(VLOOKUP(A635,[1]选股结果!$A$2:$AX$3002,7,FALSE)+VLOOKUP(A635,[1]选股结果!$A$2:$AX$3002,15,FALSE)+VLOOKUP(A635,[1]选股结果!$A$2:$AX$3002,16,FALSE)+VLOOKUP(A635,[1]选股结果!$A$2:$AX$3002,17,FALSE)+VLOOKUP(A635,[1]选股结果!$A$2:$AX$3002,18,FALSE))</f>
        <v>0.794235853323437</v>
      </c>
      <c r="AD635" s="13"/>
      <c r="AE635" s="10">
        <f>AA635/VLOOKUP(A635,[1]选股结果!$A$2:$AX$3002,35,FALSE)</f>
        <v>-139.626826483218</v>
      </c>
      <c r="AF635" s="9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P635/(1+0.13)+W635)</f>
        <v>569979914.371681</v>
      </c>
      <c r="AG635" s="9">
        <f t="shared" si="45"/>
        <v>-440981582.451681</v>
      </c>
    </row>
    <row r="636" spans="1:33">
      <c r="A636" s="5" t="s">
        <v>1301</v>
      </c>
      <c r="B636" s="5" t="s">
        <v>1302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19035753.32</v>
      </c>
      <c r="O636" s="6">
        <v>16932721.46</v>
      </c>
      <c r="P636" s="6">
        <v>442978088.9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89366660.28</v>
      </c>
      <c r="X636" s="6">
        <v>70289193.98</v>
      </c>
      <c r="Y636" s="9">
        <f t="shared" si="48"/>
        <v>778252735.8</v>
      </c>
      <c r="Z636" s="9">
        <f t="shared" si="49"/>
        <v>602633943.16</v>
      </c>
      <c r="AA636" s="9">
        <f t="shared" si="44"/>
        <v>175618792.64</v>
      </c>
      <c r="AB636" s="10">
        <f>C636/(1+0.13)/VLOOKUP(A636,[1]选股结果!$A$2:$AX$3002,3,FALSE)</f>
        <v>0.945922790902922</v>
      </c>
      <c r="AC636" s="10">
        <f>(P636/(1+0.1)+W636)/(VLOOKUP(A636,[1]选股结果!$A$2:$AX$3002,7,FALSE)+VLOOKUP(A636,[1]选股结果!$A$2:$AX$3002,15,FALSE)+VLOOKUP(A636,[1]选股结果!$A$2:$AX$3002,16,FALSE)+VLOOKUP(A636,[1]选股结果!$A$2:$AX$3002,17,FALSE)+VLOOKUP(A636,[1]选股结果!$A$2:$AX$3002,18,FALSE))</f>
        <v>0.798756830667102</v>
      </c>
      <c r="AD636" s="13"/>
      <c r="AE636" s="10">
        <f>AA636/VLOOKUP(A636,[1]选股结果!$A$2:$AX$3002,35,FALSE)</f>
        <v>2.15917804619125</v>
      </c>
      <c r="AF636" s="9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P636/(1+0.13)+W636)</f>
        <v>134667166.953894</v>
      </c>
      <c r="AG636" s="9">
        <f t="shared" si="45"/>
        <v>40951625.6861062</v>
      </c>
    </row>
    <row r="637" spans="1:33">
      <c r="A637" s="5" t="s">
        <v>1303</v>
      </c>
      <c r="B637" s="5" t="s">
        <v>1304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33417983.91</v>
      </c>
      <c r="O637" s="6">
        <v>283321487.47</v>
      </c>
      <c r="P637" s="6">
        <v>426499492.5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81553330.46</v>
      </c>
      <c r="X637" s="6">
        <v>35066062.77</v>
      </c>
      <c r="Y637" s="9">
        <f t="shared" si="48"/>
        <v>1013531659.67</v>
      </c>
      <c r="Z637" s="9">
        <f t="shared" si="49"/>
        <v>543118885.73</v>
      </c>
      <c r="AA637" s="9">
        <f t="shared" si="44"/>
        <v>470412773.94</v>
      </c>
      <c r="AB637" s="10">
        <f>C637/(1+0.13)/VLOOKUP(A637,[1]选股结果!$A$2:$AX$3002,3,FALSE)</f>
        <v>0.652445434624853</v>
      </c>
      <c r="AC637" s="10">
        <f>(P637/(1+0.1)+W637)/(VLOOKUP(A637,[1]选股结果!$A$2:$AX$3002,7,FALSE)+VLOOKUP(A637,[1]选股结果!$A$2:$AX$3002,15,FALSE)+VLOOKUP(A637,[1]选股结果!$A$2:$AX$3002,16,FALSE)+VLOOKUP(A637,[1]选股结果!$A$2:$AX$3002,17,FALSE)+VLOOKUP(A637,[1]选股结果!$A$2:$AX$3002,18,FALSE))</f>
        <v>0.532330532289257</v>
      </c>
      <c r="AD637" s="13"/>
      <c r="AE637" s="10">
        <f>AA637/VLOOKUP(A637,[1]选股结果!$A$2:$AX$3002,35,FALSE)</f>
        <v>3.8808911075753</v>
      </c>
      <c r="AF637" s="9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P637/(1+0.13)+W637)</f>
        <v>422571307.06646</v>
      </c>
      <c r="AG637" s="9">
        <f t="shared" si="45"/>
        <v>47841466.8735398</v>
      </c>
    </row>
    <row r="638" spans="1:33">
      <c r="A638" s="5" t="s">
        <v>1305</v>
      </c>
      <c r="B638" s="5" t="s">
        <v>1306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11132096.06</v>
      </c>
      <c r="O638" s="6">
        <v>362796895.33</v>
      </c>
      <c r="P638" s="6">
        <v>160661720.75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83380467.9</v>
      </c>
      <c r="X638" s="6">
        <v>218987005.56</v>
      </c>
      <c r="Y638" s="9">
        <f t="shared" si="48"/>
        <v>635405415.5</v>
      </c>
      <c r="Z638" s="9">
        <f t="shared" si="49"/>
        <v>463029194.21</v>
      </c>
      <c r="AA638" s="9">
        <f t="shared" si="44"/>
        <v>172376221.29</v>
      </c>
      <c r="AB638" s="10">
        <f>C638/(1+0.13)/VLOOKUP(A638,[1]选股结果!$A$2:$AX$3002,3,FALSE)</f>
        <v>1.0179062026995</v>
      </c>
      <c r="AC638" s="10">
        <f>(P638/(1+0.1)+W638)/(VLOOKUP(A638,[1]选股结果!$A$2:$AX$3002,7,FALSE)+VLOOKUP(A638,[1]选股结果!$A$2:$AX$3002,15,FALSE)+VLOOKUP(A638,[1]选股结果!$A$2:$AX$3002,16,FALSE)+VLOOKUP(A638,[1]选股结果!$A$2:$AX$3002,17,FALSE)+VLOOKUP(A638,[1]选股结果!$A$2:$AX$3002,18,FALSE))</f>
        <v>0.59171787406163</v>
      </c>
      <c r="AD638" s="13"/>
      <c r="AE638" s="10">
        <f>AA638/VLOOKUP(A638,[1]选股结果!$A$2:$AX$3002,35,FALSE)</f>
        <v>-1.09632919122872</v>
      </c>
      <c r="AF638" s="9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P638/(1+0.13)+W638)</f>
        <v>162187590.861947</v>
      </c>
      <c r="AG638" s="9">
        <f t="shared" si="45"/>
        <v>10188630.4280531</v>
      </c>
    </row>
    <row r="639" spans="1:33">
      <c r="A639" s="5" t="s">
        <v>1307</v>
      </c>
      <c r="B639" s="5" t="s">
        <v>1308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40235092.74</v>
      </c>
      <c r="O639" s="6">
        <v>61605797.09</v>
      </c>
      <c r="P639" s="6">
        <v>1166446095.62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196940783.28</v>
      </c>
      <c r="X639" s="6">
        <v>131504951.88</v>
      </c>
      <c r="Y639" s="9">
        <f t="shared" si="48"/>
        <v>1472961291.01</v>
      </c>
      <c r="Z639" s="9">
        <f t="shared" si="49"/>
        <v>1494891830.78</v>
      </c>
      <c r="AA639" s="9">
        <f t="shared" si="44"/>
        <v>-21930539.7699997</v>
      </c>
      <c r="AB639" s="10">
        <f>C639/(1+0.13)/VLOOKUP(A639,[1]选股结果!$A$2:$AX$3002,3,FALSE)</f>
        <v>0.924499976809262</v>
      </c>
      <c r="AC639" s="10">
        <f>(P639/(1+0.1)+W639)/(VLOOKUP(A639,[1]选股结果!$A$2:$AX$3002,7,FALSE)+VLOOKUP(A639,[1]选股结果!$A$2:$AX$3002,15,FALSE)+VLOOKUP(A639,[1]选股结果!$A$2:$AX$3002,16,FALSE)+VLOOKUP(A639,[1]选股结果!$A$2:$AX$3002,17,FALSE)+VLOOKUP(A639,[1]选股结果!$A$2:$AX$3002,18,FALSE))</f>
        <v>0.87500889959078</v>
      </c>
      <c r="AD639" s="13"/>
      <c r="AE639" s="10">
        <f>AA639/VLOOKUP(A639,[1]选股结果!$A$2:$AX$3002,35,FALSE)</f>
        <v>-0.0355623993685403</v>
      </c>
      <c r="AF639" s="9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P639/(1+0.13)+W639)</f>
        <v>207758647.855398</v>
      </c>
      <c r="AG639" s="9">
        <f t="shared" si="45"/>
        <v>-229689187.625398</v>
      </c>
    </row>
    <row r="640" spans="1:33">
      <c r="A640" s="5" t="s">
        <v>1309</v>
      </c>
      <c r="B640" s="5" t="s">
        <v>1310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31763149.63</v>
      </c>
      <c r="O640" s="6">
        <v>32607954.29</v>
      </c>
      <c r="P640" s="6">
        <v>1612719763.73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166133936.22</v>
      </c>
      <c r="X640" s="6">
        <v>87670204.8</v>
      </c>
      <c r="Y640" s="9">
        <f t="shared" si="48"/>
        <v>1937400915.3</v>
      </c>
      <c r="Z640" s="9">
        <f t="shared" si="49"/>
        <v>1866523904.75</v>
      </c>
      <c r="AA640" s="9">
        <f t="shared" si="44"/>
        <v>70877010.55</v>
      </c>
      <c r="AB640" s="10">
        <f>C640/(1+0.13)/VLOOKUP(A640,[1]选股结果!$A$2:$AX$3002,3,FALSE)</f>
        <v>0.973700881534698</v>
      </c>
      <c r="AC640" s="10">
        <f>(P640/(1+0.1)+W640)/(VLOOKUP(A640,[1]选股结果!$A$2:$AX$3002,7,FALSE)+VLOOKUP(A640,[1]选股结果!$A$2:$AX$3002,15,FALSE)+VLOOKUP(A640,[1]选股结果!$A$2:$AX$3002,16,FALSE)+VLOOKUP(A640,[1]选股结果!$A$2:$AX$3002,17,FALSE)+VLOOKUP(A640,[1]选股结果!$A$2:$AX$3002,18,FALSE))</f>
        <v>0.980953464044643</v>
      </c>
      <c r="AD640" s="13"/>
      <c r="AE640" s="10">
        <f>AA640/VLOOKUP(A640,[1]选股结果!$A$2:$AX$3002,35,FALSE)</f>
        <v>1.33435121195082</v>
      </c>
      <c r="AF640" s="9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P640/(1+0.13)+W640)</f>
        <v>70615442.5005307</v>
      </c>
      <c r="AG640" s="9">
        <f t="shared" si="45"/>
        <v>261568.049469277</v>
      </c>
    </row>
    <row r="641" spans="1:33">
      <c r="A641" s="5" t="s">
        <v>1311</v>
      </c>
      <c r="B641" s="5" t="s">
        <v>1312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556268939.53</v>
      </c>
      <c r="O641" s="6">
        <v>207760935.84</v>
      </c>
      <c r="P641" s="6">
        <v>29178002235.36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525577235.24</v>
      </c>
      <c r="X641" s="6">
        <v>365656116.58</v>
      </c>
      <c r="Y641" s="9">
        <f t="shared" si="48"/>
        <v>29851843226.39</v>
      </c>
      <c r="Z641" s="9">
        <f t="shared" si="49"/>
        <v>30069235587.18</v>
      </c>
      <c r="AA641" s="9">
        <f t="shared" si="44"/>
        <v>-217392360.790005</v>
      </c>
      <c r="AB641" s="10">
        <f>C641/(1+0.13)/VLOOKUP(A641,[1]选股结果!$A$2:$AX$3002,3,FALSE)</f>
        <v>0.965358255033946</v>
      </c>
      <c r="AC641" s="10">
        <f>(P641/(1+0.1)+W641)/(VLOOKUP(A641,[1]选股结果!$A$2:$AX$3002,7,FALSE)+VLOOKUP(A641,[1]选股结果!$A$2:$AX$3002,15,FALSE)+VLOOKUP(A641,[1]选股结果!$A$2:$AX$3002,16,FALSE)+VLOOKUP(A641,[1]选股结果!$A$2:$AX$3002,17,FALSE)+VLOOKUP(A641,[1]选股结果!$A$2:$AX$3002,18,FALSE))</f>
        <v>1.01011608310602</v>
      </c>
      <c r="AD641" s="13"/>
      <c r="AE641" s="10">
        <f>AA641/VLOOKUP(A641,[1]选股结果!$A$2:$AX$3002,35,FALSE)</f>
        <v>-1.07554258489243</v>
      </c>
      <c r="AF641" s="9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P641/(1+0.13)+W641)</f>
        <v>433305702.852207</v>
      </c>
      <c r="AG641" s="9">
        <f t="shared" si="45"/>
        <v>-650698063.642212</v>
      </c>
    </row>
    <row r="642" spans="1:33">
      <c r="A642" s="5" t="s">
        <v>1313</v>
      </c>
      <c r="B642" s="5" t="s">
        <v>1314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20878743.45</v>
      </c>
      <c r="O642" s="6">
        <v>730869859.18</v>
      </c>
      <c r="P642" s="6">
        <v>1291896502.88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333177150.84</v>
      </c>
      <c r="X642" s="6">
        <v>822509769.59</v>
      </c>
      <c r="Y642" s="9">
        <f t="shared" si="48"/>
        <v>2190878891.27</v>
      </c>
      <c r="Z642" s="9">
        <f t="shared" si="49"/>
        <v>2447583423.31</v>
      </c>
      <c r="AA642" s="9">
        <f t="shared" si="44"/>
        <v>-256704532.04</v>
      </c>
      <c r="AB642" s="10">
        <f>C642/(1+0.13)/VLOOKUP(A642,[1]选股结果!$A$2:$AX$3002,3,FALSE)</f>
        <v>0.531640929506971</v>
      </c>
      <c r="AC642" s="10">
        <f>(P642/(1+0.1)+W642)/(VLOOKUP(A642,[1]选股结果!$A$2:$AX$3002,7,FALSE)+VLOOKUP(A642,[1]选股结果!$A$2:$AX$3002,15,FALSE)+VLOOKUP(A642,[1]选股结果!$A$2:$AX$3002,16,FALSE)+VLOOKUP(A642,[1]选股结果!$A$2:$AX$3002,17,FALSE)+VLOOKUP(A642,[1]选股结果!$A$2:$AX$3002,18,FALSE))</f>
        <v>0.59140925333674</v>
      </c>
      <c r="AD642" s="13"/>
      <c r="AE642" s="10">
        <f>AA642/VLOOKUP(A642,[1]选股结果!$A$2:$AX$3002,35,FALSE)</f>
        <v>0.272396563106464</v>
      </c>
      <c r="AF642" s="9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P642/(1+0.13)+W642)</f>
        <v>1072765216.67327</v>
      </c>
      <c r="AG642" s="9">
        <f t="shared" si="45"/>
        <v>-1329469748.71327</v>
      </c>
    </row>
    <row r="643" spans="1:33">
      <c r="A643" s="5" t="s">
        <v>1315</v>
      </c>
      <c r="B643" s="5" t="s">
        <v>1316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13279045.78</v>
      </c>
      <c r="O643" s="6">
        <v>28964163.21</v>
      </c>
      <c r="P643" s="6">
        <v>206849512.95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269215131.71</v>
      </c>
      <c r="X643" s="6">
        <v>36887107.23</v>
      </c>
      <c r="Y643" s="9">
        <f t="shared" si="48"/>
        <v>573393594.47</v>
      </c>
      <c r="Z643" s="9">
        <f t="shared" si="49"/>
        <v>512951751.89</v>
      </c>
      <c r="AA643" s="9">
        <f t="shared" ref="AA643:AA706" si="50">Y643-Z643</f>
        <v>60441842.58</v>
      </c>
      <c r="AB643" s="10">
        <f>C643/(1+0.13)/VLOOKUP(A643,[1]选股结果!$A$2:$AX$3002,3,FALSE)</f>
        <v>0.90223332726756</v>
      </c>
      <c r="AC643" s="10">
        <f>(P643/(1+0.1)+W643)/(VLOOKUP(A643,[1]选股结果!$A$2:$AX$3002,7,FALSE)+VLOOKUP(A643,[1]选股结果!$A$2:$AX$3002,15,FALSE)+VLOOKUP(A643,[1]选股结果!$A$2:$AX$3002,16,FALSE)+VLOOKUP(A643,[1]选股结果!$A$2:$AX$3002,17,FALSE)+VLOOKUP(A643,[1]选股结果!$A$2:$AX$3002,18,FALSE))</f>
        <v>0.791578480480604</v>
      </c>
      <c r="AD643" s="13"/>
      <c r="AE643" s="10">
        <f>AA643/VLOOKUP(A643,[1]选股结果!$A$2:$AX$3002,35,FALSE)</f>
        <v>-1.57563346360734</v>
      </c>
      <c r="AF643" s="9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P643/(1+0.13)+W643)</f>
        <v>125388309.042566</v>
      </c>
      <c r="AG643" s="9">
        <f t="shared" ref="AG643:AG706" si="51">AA643-AF643</f>
        <v>-64946466.4625664</v>
      </c>
    </row>
    <row r="644" spans="1:33">
      <c r="A644" s="5" t="s">
        <v>1317</v>
      </c>
      <c r="B644" s="5" t="s">
        <v>1318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156932782.12</v>
      </c>
      <c r="O644" s="6">
        <v>113680770.16</v>
      </c>
      <c r="P644" s="6">
        <v>1882284634.87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630965763.14</v>
      </c>
      <c r="X644" s="6">
        <v>485148961.93</v>
      </c>
      <c r="Y644" s="9">
        <f t="shared" si="48"/>
        <v>3243455362.57</v>
      </c>
      <c r="Z644" s="9">
        <f t="shared" si="49"/>
        <v>2998399359.94</v>
      </c>
      <c r="AA644" s="9">
        <f t="shared" si="50"/>
        <v>245056002.63</v>
      </c>
      <c r="AB644" s="10">
        <f>C644/(1+0.13)/VLOOKUP(A644,[1]选股结果!$A$2:$AX$3002,3,FALSE)</f>
        <v>1.10156474485501</v>
      </c>
      <c r="AC644" s="10">
        <f>(P644/(1+0.1)+W644)/(VLOOKUP(A644,[1]选股结果!$A$2:$AX$3002,7,FALSE)+VLOOKUP(A644,[1]选股结果!$A$2:$AX$3002,15,FALSE)+VLOOKUP(A644,[1]选股结果!$A$2:$AX$3002,16,FALSE)+VLOOKUP(A644,[1]选股结果!$A$2:$AX$3002,17,FALSE)+VLOOKUP(A644,[1]选股结果!$A$2:$AX$3002,18,FALSE))</f>
        <v>0.959836076258118</v>
      </c>
      <c r="AD644" s="13"/>
      <c r="AE644" s="10">
        <f>AA644/VLOOKUP(A644,[1]选股结果!$A$2:$AX$3002,35,FALSE)</f>
        <v>0.769359776302361</v>
      </c>
      <c r="AF644" s="9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P644/(1+0.13)+W644)</f>
        <v>143434798.770796</v>
      </c>
      <c r="AG644" s="9">
        <f t="shared" si="51"/>
        <v>101621203.859204</v>
      </c>
    </row>
    <row r="645" spans="1:33">
      <c r="A645" s="5" t="s">
        <v>1319</v>
      </c>
      <c r="B645" s="5" t="s">
        <v>1320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86642495.54</v>
      </c>
      <c r="O645" s="6">
        <v>124305029.03</v>
      </c>
      <c r="P645" s="6">
        <v>907859782.07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189704414.17</v>
      </c>
      <c r="X645" s="6">
        <v>431871056.1</v>
      </c>
      <c r="Y645" s="9">
        <f t="shared" si="48"/>
        <v>1745508150.99</v>
      </c>
      <c r="Z645" s="9">
        <f t="shared" si="49"/>
        <v>1529435252.34</v>
      </c>
      <c r="AA645" s="9">
        <f t="shared" si="50"/>
        <v>216072898.65</v>
      </c>
      <c r="AB645" s="10">
        <f>C645/(1+0.13)/VLOOKUP(A645,[1]选股结果!$A$2:$AX$3002,3,FALSE)</f>
        <v>0.706877249956762</v>
      </c>
      <c r="AC645" s="10">
        <f>(P645/(1+0.1)+W645)/(VLOOKUP(A645,[1]选股结果!$A$2:$AX$3002,7,FALSE)+VLOOKUP(A645,[1]选股结果!$A$2:$AX$3002,15,FALSE)+VLOOKUP(A645,[1]选股结果!$A$2:$AX$3002,16,FALSE)+VLOOKUP(A645,[1]选股结果!$A$2:$AX$3002,17,FALSE)+VLOOKUP(A645,[1]选股结果!$A$2:$AX$3002,18,FALSE))</f>
        <v>0.584615113369484</v>
      </c>
      <c r="AD645" s="13"/>
      <c r="AE645" s="10">
        <f>AA645/VLOOKUP(A645,[1]选股结果!$A$2:$AX$3002,35,FALSE)</f>
        <v>0.94889486606963</v>
      </c>
      <c r="AF645" s="9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P645/(1+0.13)+W645)</f>
        <v>743118727.964867</v>
      </c>
      <c r="AG645" s="9">
        <f t="shared" si="51"/>
        <v>-527045829.314867</v>
      </c>
    </row>
    <row r="646" spans="1:33">
      <c r="A646" s="5" t="s">
        <v>1321</v>
      </c>
      <c r="B646" s="5" t="s">
        <v>1322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5910347.09</v>
      </c>
      <c r="O646" s="6">
        <v>3094924.93</v>
      </c>
      <c r="P646" s="6">
        <v>25486767.04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29181764.74</v>
      </c>
      <c r="X646" s="6">
        <v>38511461.19</v>
      </c>
      <c r="Y646" s="9">
        <f t="shared" si="48"/>
        <v>76388084.54</v>
      </c>
      <c r="Z646" s="9">
        <f t="shared" si="49"/>
        <v>93179992.97</v>
      </c>
      <c r="AA646" s="9">
        <f t="shared" si="50"/>
        <v>-16791908.43</v>
      </c>
      <c r="AB646" s="10">
        <f>C646/(1+0.13)/VLOOKUP(A646,[1]选股结果!$A$2:$AX$3002,3,FALSE)</f>
        <v>1.09410477353363</v>
      </c>
      <c r="AC646" s="10">
        <f>(P646/(1+0.1)+W646)/(VLOOKUP(A646,[1]选股结果!$A$2:$AX$3002,7,FALSE)+VLOOKUP(A646,[1]选股结果!$A$2:$AX$3002,15,FALSE)+VLOOKUP(A646,[1]选股结果!$A$2:$AX$3002,16,FALSE)+VLOOKUP(A646,[1]选股结果!$A$2:$AX$3002,17,FALSE)+VLOOKUP(A646,[1]选股结果!$A$2:$AX$3002,18,FALSE))</f>
        <v>0.744828349109111</v>
      </c>
      <c r="AD646" s="13"/>
      <c r="AE646" s="10">
        <f>AA646/VLOOKUP(A646,[1]选股结果!$A$2:$AX$3002,35,FALSE)</f>
        <v>0.227894785460587</v>
      </c>
      <c r="AF646" s="9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P646/(1+0.13)+W646)</f>
        <v>18550309.3826549</v>
      </c>
      <c r="AG646" s="9">
        <f t="shared" si="51"/>
        <v>-35342217.8126549</v>
      </c>
    </row>
    <row r="647" spans="1:33">
      <c r="A647" s="5" t="s">
        <v>1323</v>
      </c>
      <c r="B647" s="5" t="s">
        <v>1324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19396383</v>
      </c>
      <c r="O647" s="6">
        <v>52505812.88</v>
      </c>
      <c r="P647" s="6">
        <v>484872614.74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117592199.23</v>
      </c>
      <c r="X647" s="6">
        <v>73343672.33</v>
      </c>
      <c r="Y647" s="9">
        <f t="shared" si="48"/>
        <v>593791247.73</v>
      </c>
      <c r="Z647" s="9">
        <f t="shared" si="49"/>
        <v>675808486.3</v>
      </c>
      <c r="AA647" s="9">
        <f t="shared" si="50"/>
        <v>-82017238.5700001</v>
      </c>
      <c r="AB647" s="10">
        <f>C647/(1+0.13)/VLOOKUP(A647,[1]选股结果!$A$2:$AX$3002,3,FALSE)</f>
        <v>0.841124302334595</v>
      </c>
      <c r="AC647" s="10">
        <f>(P647/(1+0.1)+W647)/(VLOOKUP(A647,[1]选股结果!$A$2:$AX$3002,7,FALSE)+VLOOKUP(A647,[1]选股结果!$A$2:$AX$3002,15,FALSE)+VLOOKUP(A647,[1]选股结果!$A$2:$AX$3002,16,FALSE)+VLOOKUP(A647,[1]选股结果!$A$2:$AX$3002,17,FALSE)+VLOOKUP(A647,[1]选股结果!$A$2:$AX$3002,18,FALSE))</f>
        <v>0.956576266146997</v>
      </c>
      <c r="AD647" s="13"/>
      <c r="AE647" s="10">
        <f>AA647/VLOOKUP(A647,[1]选股结果!$A$2:$AX$3002,35,FALSE)</f>
        <v>8.11540769901908</v>
      </c>
      <c r="AF647" s="9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P647/(1+0.13)+W647)</f>
        <v>37050359.0255752</v>
      </c>
      <c r="AG647" s="9">
        <f t="shared" si="51"/>
        <v>-119067597.595575</v>
      </c>
    </row>
    <row r="648" spans="1:33">
      <c r="A648" s="5" t="s">
        <v>1325</v>
      </c>
      <c r="B648" s="5" t="s">
        <v>1326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362971661.74</v>
      </c>
      <c r="O648" s="6">
        <v>252353522.03</v>
      </c>
      <c r="P648" s="6">
        <v>4783695431.01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2239840588.81</v>
      </c>
      <c r="X648" s="6">
        <v>338347529.57</v>
      </c>
      <c r="Y648" s="9">
        <f t="shared" si="48"/>
        <v>8488928049.98</v>
      </c>
      <c r="Z648" s="9">
        <f t="shared" si="49"/>
        <v>7361883549.39</v>
      </c>
      <c r="AA648" s="9">
        <f t="shared" si="50"/>
        <v>1127044500.59</v>
      </c>
      <c r="AB648" s="10">
        <f>C648/(1+0.13)/VLOOKUP(A648,[1]选股结果!$A$2:$AX$3002,3,FALSE)</f>
        <v>0.737995114556299</v>
      </c>
      <c r="AC648" s="10">
        <f>(P648/(1+0.1)+W648)/(VLOOKUP(A648,[1]选股结果!$A$2:$AX$3002,7,FALSE)+VLOOKUP(A648,[1]选股结果!$A$2:$AX$3002,15,FALSE)+VLOOKUP(A648,[1]选股结果!$A$2:$AX$3002,16,FALSE)+VLOOKUP(A648,[1]选股结果!$A$2:$AX$3002,17,FALSE)+VLOOKUP(A648,[1]选股结果!$A$2:$AX$3002,18,FALSE))</f>
        <v>0.838435536710108</v>
      </c>
      <c r="AD648" s="13"/>
      <c r="AE648" s="10">
        <f>AA648/VLOOKUP(A648,[1]选股结果!$A$2:$AX$3002,35,FALSE)</f>
        <v>0.663129791432128</v>
      </c>
      <c r="AF648" s="9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P648/(1+0.13)+W648)</f>
        <v>1385072759.92558</v>
      </c>
      <c r="AG648" s="9">
        <f t="shared" si="51"/>
        <v>-258028259.335575</v>
      </c>
    </row>
    <row r="649" spans="1:33">
      <c r="A649" s="5" t="s">
        <v>1327</v>
      </c>
      <c r="B649" s="5" t="s">
        <v>1328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470641396.03</v>
      </c>
      <c r="O649" s="6">
        <v>279874292.26</v>
      </c>
      <c r="P649" s="6">
        <v>7308004607.66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3495316686.95</v>
      </c>
      <c r="X649" s="6">
        <v>2377040951.22</v>
      </c>
      <c r="Y649" s="9">
        <f t="shared" si="48"/>
        <v>14198510193.31</v>
      </c>
      <c r="Z649" s="9">
        <f t="shared" si="49"/>
        <v>13180362245.83</v>
      </c>
      <c r="AA649" s="9">
        <f t="shared" si="50"/>
        <v>1018147947.48</v>
      </c>
      <c r="AB649" s="10">
        <f>C649/(1+0.13)/VLOOKUP(A649,[1]选股结果!$A$2:$AX$3002,3,FALSE)</f>
        <v>0.8198007010711</v>
      </c>
      <c r="AC649" s="10">
        <f>(P649/(1+0.1)+W649)/(VLOOKUP(A649,[1]选股结果!$A$2:$AX$3002,7,FALSE)+VLOOKUP(A649,[1]选股结果!$A$2:$AX$3002,15,FALSE)+VLOOKUP(A649,[1]选股结果!$A$2:$AX$3002,16,FALSE)+VLOOKUP(A649,[1]选股结果!$A$2:$AX$3002,17,FALSE)+VLOOKUP(A649,[1]选股结果!$A$2:$AX$3002,18,FALSE))</f>
        <v>0.743474145459222</v>
      </c>
      <c r="AD649" s="13"/>
      <c r="AE649" s="10">
        <f>AA649/VLOOKUP(A649,[1]选股结果!$A$2:$AX$3002,35,FALSE)</f>
        <v>1.26317548189227</v>
      </c>
      <c r="AF649" s="9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P649/(1+0.13)+W649)</f>
        <v>3674692033.01664</v>
      </c>
      <c r="AG649" s="9">
        <f t="shared" si="51"/>
        <v>-2656544085.53664</v>
      </c>
    </row>
    <row r="650" spans="1:33">
      <c r="A650" s="5" t="s">
        <v>1329</v>
      </c>
      <c r="B650" s="5" t="s">
        <v>1330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16184431.16</v>
      </c>
      <c r="O650" s="6">
        <v>143731321.77</v>
      </c>
      <c r="P650" s="6">
        <v>190193210.91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200371791.64</v>
      </c>
      <c r="X650" s="6">
        <v>579727622.05</v>
      </c>
      <c r="Y650" s="9">
        <f t="shared" si="48"/>
        <v>496033732.51</v>
      </c>
      <c r="Z650" s="9">
        <f t="shared" si="49"/>
        <v>970292624.6</v>
      </c>
      <c r="AA650" s="9">
        <f t="shared" si="50"/>
        <v>-474258892.09</v>
      </c>
      <c r="AB650" s="10">
        <f>C650/(1+0.13)/VLOOKUP(A650,[1]选股结果!$A$2:$AX$3002,3,FALSE)</f>
        <v>0.826199533861617</v>
      </c>
      <c r="AC650" s="10">
        <f>(P650/(1+0.1)+W650)/(VLOOKUP(A650,[1]选股结果!$A$2:$AX$3002,7,FALSE)+VLOOKUP(A650,[1]选股结果!$A$2:$AX$3002,15,FALSE)+VLOOKUP(A650,[1]选股结果!$A$2:$AX$3002,16,FALSE)+VLOOKUP(A650,[1]选股结果!$A$2:$AX$3002,17,FALSE)+VLOOKUP(A650,[1]选股结果!$A$2:$AX$3002,18,FALSE))</f>
        <v>0.930432824698738</v>
      </c>
      <c r="AD650" s="13"/>
      <c r="AE650" s="10">
        <f>AA650/VLOOKUP(A650,[1]选股结果!$A$2:$AX$3002,35,FALSE)</f>
        <v>-8.30712065534502</v>
      </c>
      <c r="AF650" s="9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P650/(1+0.13)+W650)</f>
        <v>32499576.7734513</v>
      </c>
      <c r="AG650" s="9">
        <f t="shared" si="51"/>
        <v>-506758468.863451</v>
      </c>
    </row>
    <row r="651" spans="1:33">
      <c r="A651" s="5" t="s">
        <v>1331</v>
      </c>
      <c r="B651" s="5" t="s">
        <v>1332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179107815.55</v>
      </c>
      <c r="O651" s="6">
        <v>89700316.82</v>
      </c>
      <c r="P651" s="6">
        <v>4387881074.4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279087140.9</v>
      </c>
      <c r="X651" s="6">
        <v>244339921.71</v>
      </c>
      <c r="Y651" s="9">
        <f t="shared" si="48"/>
        <v>5375069583.64</v>
      </c>
      <c r="Z651" s="9">
        <f t="shared" si="49"/>
        <v>4911308137.01</v>
      </c>
      <c r="AA651" s="9">
        <f t="shared" si="50"/>
        <v>463761446.63</v>
      </c>
      <c r="AB651" s="10">
        <f>C651/(1+0.13)/VLOOKUP(A651,[1]选股结果!$A$2:$AX$3002,3,FALSE)</f>
        <v>0.827529401514945</v>
      </c>
      <c r="AC651" s="10">
        <f>(P651/(1+0.1)+W651)/(VLOOKUP(A651,[1]选股结果!$A$2:$AX$3002,7,FALSE)+VLOOKUP(A651,[1]选股结果!$A$2:$AX$3002,15,FALSE)+VLOOKUP(A651,[1]选股结果!$A$2:$AX$3002,16,FALSE)+VLOOKUP(A651,[1]选股结果!$A$2:$AX$3002,17,FALSE)+VLOOKUP(A651,[1]选股结果!$A$2:$AX$3002,18,FALSE))</f>
        <v>0.806600760987629</v>
      </c>
      <c r="AD651" s="13"/>
      <c r="AE651" s="10">
        <f>AA651/VLOOKUP(A651,[1]选股结果!$A$2:$AX$3002,35,FALSE)</f>
        <v>2.16693118657419</v>
      </c>
      <c r="AF651" s="9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P651/(1+0.13)+W651)</f>
        <v>1129260366.79584</v>
      </c>
      <c r="AG651" s="9">
        <f t="shared" si="51"/>
        <v>-665498920.16584</v>
      </c>
    </row>
    <row r="652" spans="1:33">
      <c r="A652" s="5" t="s">
        <v>1333</v>
      </c>
      <c r="B652" s="5" t="s">
        <v>1334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>
        <v>0</v>
      </c>
      <c r="L652" s="6">
        <v>0</v>
      </c>
      <c r="M652" s="6">
        <v>0</v>
      </c>
      <c r="N652" s="6">
        <v>316677505</v>
      </c>
      <c r="O652" s="6">
        <v>15625955892</v>
      </c>
      <c r="P652" s="6">
        <v>57387776718</v>
      </c>
      <c r="Q652" s="6">
        <v>0</v>
      </c>
      <c r="R652" s="6">
        <v>0</v>
      </c>
      <c r="S652" s="6">
        <v>0</v>
      </c>
      <c r="T652" s="6">
        <v>0</v>
      </c>
      <c r="U652" s="6">
        <v>5104328</v>
      </c>
      <c r="V652" s="6">
        <v>0</v>
      </c>
      <c r="W652" s="6">
        <v>877053291</v>
      </c>
      <c r="X652" s="6">
        <v>16331786331</v>
      </c>
      <c r="Y652" s="9">
        <f t="shared" si="48"/>
        <v>75469592335</v>
      </c>
      <c r="Z652" s="9">
        <f t="shared" si="49"/>
        <v>74601720668</v>
      </c>
      <c r="AA652" s="9">
        <f t="shared" si="50"/>
        <v>867871667</v>
      </c>
      <c r="AB652" s="10">
        <f>C652/(1+0.13)/VLOOKUP(A652,[1]选股结果!$A$2:$AX$3002,3,FALSE)</f>
        <v>0.99676517195226</v>
      </c>
      <c r="AC652" s="10">
        <f>(P652/(1+0.1)+W652)/(VLOOKUP(A652,[1]选股结果!$A$2:$AX$3002,7,FALSE)+VLOOKUP(A652,[1]选股结果!$A$2:$AX$3002,15,FALSE)+VLOOKUP(A652,[1]选股结果!$A$2:$AX$3002,16,FALSE)+VLOOKUP(A652,[1]选股结果!$A$2:$AX$3002,17,FALSE)+VLOOKUP(A652,[1]选股结果!$A$2:$AX$3002,18,FALSE))</f>
        <v>1.02580941327472</v>
      </c>
      <c r="AD652" s="13"/>
      <c r="AE652" s="10">
        <f>AA652/VLOOKUP(A652,[1]选股结果!$A$2:$AX$3002,35,FALSE)</f>
        <v>2.83258238184011</v>
      </c>
      <c r="AF652" s="9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P652/(1+0.13)+W652)</f>
        <v>50378862.7256622</v>
      </c>
      <c r="AG652" s="9">
        <f t="shared" si="51"/>
        <v>817492804.274338</v>
      </c>
    </row>
    <row r="653" spans="1:33">
      <c r="A653" s="5" t="s">
        <v>1335</v>
      </c>
      <c r="B653" s="5" t="s">
        <v>1336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78448215.54</v>
      </c>
      <c r="O653" s="6">
        <v>16172135.04</v>
      </c>
      <c r="P653" s="6">
        <v>1511667440.67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164431297.77</v>
      </c>
      <c r="X653" s="6">
        <v>85927733.75</v>
      </c>
      <c r="Y653" s="9">
        <f t="shared" si="48"/>
        <v>1832780573.4</v>
      </c>
      <c r="Z653" s="9">
        <f t="shared" si="49"/>
        <v>1762026472.19</v>
      </c>
      <c r="AA653" s="9">
        <f t="shared" si="50"/>
        <v>70754101.2099998</v>
      </c>
      <c r="AB653" s="10">
        <f>C653/(1+0.13)/VLOOKUP(A653,[1]选股结果!$A$2:$AX$3002,3,FALSE)</f>
        <v>0.92525704333371</v>
      </c>
      <c r="AC653" s="10">
        <f>(P653/(1+0.1)+W653)/(VLOOKUP(A653,[1]选股结果!$A$2:$AX$3002,7,FALSE)+VLOOKUP(A653,[1]选股结果!$A$2:$AX$3002,15,FALSE)+VLOOKUP(A653,[1]选股结果!$A$2:$AX$3002,16,FALSE)+VLOOKUP(A653,[1]选股结果!$A$2:$AX$3002,17,FALSE)+VLOOKUP(A653,[1]选股结果!$A$2:$AX$3002,18,FALSE))</f>
        <v>0.954835485565834</v>
      </c>
      <c r="AD653" s="13"/>
      <c r="AE653" s="10">
        <f>AA653/VLOOKUP(A653,[1]选股结果!$A$2:$AX$3002,35,FALSE)</f>
        <v>0.699863127823221</v>
      </c>
      <c r="AF653" s="9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P653/(1+0.13)+W653)</f>
        <v>109264913.826903</v>
      </c>
      <c r="AG653" s="9">
        <f t="shared" si="51"/>
        <v>-38510812.6169028</v>
      </c>
    </row>
    <row r="654" spans="1:33">
      <c r="A654" s="5" t="s">
        <v>1337</v>
      </c>
      <c r="B654" s="5" t="s">
        <v>1338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332782858.34</v>
      </c>
      <c r="O654" s="6">
        <v>749297991.26</v>
      </c>
      <c r="P654" s="6">
        <v>3783739096.69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1858676343.91</v>
      </c>
      <c r="X654" s="6">
        <v>462968130.48</v>
      </c>
      <c r="Y654" s="9">
        <f t="shared" si="48"/>
        <v>8481107299.26</v>
      </c>
      <c r="Z654" s="9">
        <f t="shared" si="49"/>
        <v>6105383571.08</v>
      </c>
      <c r="AA654" s="9">
        <f t="shared" si="50"/>
        <v>2375723728.18</v>
      </c>
      <c r="AB654" s="10">
        <f>C654/(1+0.13)/VLOOKUP(A654,[1]选股结果!$A$2:$AX$3002,3,FALSE)</f>
        <v>0.771652917519452</v>
      </c>
      <c r="AC654" s="10">
        <f>(P654/(1+0.1)+W654)/(VLOOKUP(A654,[1]选股结果!$A$2:$AX$3002,7,FALSE)+VLOOKUP(A654,[1]选股结果!$A$2:$AX$3002,15,FALSE)+VLOOKUP(A654,[1]选股结果!$A$2:$AX$3002,16,FALSE)+VLOOKUP(A654,[1]选股结果!$A$2:$AX$3002,17,FALSE)+VLOOKUP(A654,[1]选股结果!$A$2:$AX$3002,18,FALSE))</f>
        <v>0.694240969425762</v>
      </c>
      <c r="AD654" s="13"/>
      <c r="AE654" s="10">
        <f>AA654/VLOOKUP(A654,[1]选股结果!$A$2:$AX$3002,35,FALSE)</f>
        <v>2.47720379002604</v>
      </c>
      <c r="AF654" s="9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P654/(1+0.13)+W654)</f>
        <v>2424870570.07327</v>
      </c>
      <c r="AG654" s="9">
        <f t="shared" si="51"/>
        <v>-49146841.8932748</v>
      </c>
    </row>
    <row r="655" spans="1:33">
      <c r="A655" s="5" t="s">
        <v>1339</v>
      </c>
      <c r="B655" s="5" t="s">
        <v>1340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21293130.88</v>
      </c>
      <c r="O655" s="6">
        <v>14609660.37</v>
      </c>
      <c r="P655" s="6">
        <v>382955353.49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293461242.13</v>
      </c>
      <c r="X655" s="6">
        <v>65457944.85</v>
      </c>
      <c r="Y655" s="9">
        <f t="shared" si="48"/>
        <v>739385873.61</v>
      </c>
      <c r="Z655" s="9">
        <f t="shared" si="49"/>
        <v>741874540.47</v>
      </c>
      <c r="AA655" s="9">
        <f t="shared" si="50"/>
        <v>-2488666.86000001</v>
      </c>
      <c r="AB655" s="10">
        <f>C655/(1+0.13)/VLOOKUP(A655,[1]选股结果!$A$2:$AX$3002,3,FALSE)</f>
        <v>0.882998974959952</v>
      </c>
      <c r="AC655" s="10">
        <f>(P655/(1+0.1)+W655)/(VLOOKUP(A655,[1]选股结果!$A$2:$AX$3002,7,FALSE)+VLOOKUP(A655,[1]选股结果!$A$2:$AX$3002,15,FALSE)+VLOOKUP(A655,[1]选股结果!$A$2:$AX$3002,16,FALSE)+VLOOKUP(A655,[1]选股结果!$A$2:$AX$3002,17,FALSE)+VLOOKUP(A655,[1]选股结果!$A$2:$AX$3002,18,FALSE))</f>
        <v>0.767938389050765</v>
      </c>
      <c r="AD655" s="13"/>
      <c r="AE655" s="10">
        <f>AA655/VLOOKUP(A655,[1]选股结果!$A$2:$AX$3002,35,FALSE)</f>
        <v>0.0304116843595734</v>
      </c>
      <c r="AF655" s="9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P655/(1+0.13)+W655)</f>
        <v>203127126.048496</v>
      </c>
      <c r="AG655" s="9">
        <f t="shared" si="51"/>
        <v>-205615792.908496</v>
      </c>
    </row>
    <row r="656" spans="1:33">
      <c r="A656" s="5" t="s">
        <v>1341</v>
      </c>
      <c r="B656" s="5" t="s">
        <v>1342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234031279.41</v>
      </c>
      <c r="O656" s="6">
        <v>233428460.65</v>
      </c>
      <c r="P656" s="6">
        <v>6884239218.26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331356877.61</v>
      </c>
      <c r="X656" s="6">
        <v>236510082.14</v>
      </c>
      <c r="Y656" s="9">
        <f t="shared" si="48"/>
        <v>7935135539.17</v>
      </c>
      <c r="Z656" s="9">
        <f t="shared" si="49"/>
        <v>7452106178.01</v>
      </c>
      <c r="AA656" s="9">
        <f t="shared" si="50"/>
        <v>483029361.16</v>
      </c>
      <c r="AB656" s="10">
        <f>C656/(1+0.13)/VLOOKUP(A656,[1]选股结果!$A$2:$AX$3002,3,FALSE)</f>
        <v>1.54559604563917</v>
      </c>
      <c r="AC656" s="10">
        <f>(P656/(1+0.1)+W656)/(VLOOKUP(A656,[1]选股结果!$A$2:$AX$3002,7,FALSE)+VLOOKUP(A656,[1]选股结果!$A$2:$AX$3002,15,FALSE)+VLOOKUP(A656,[1]选股结果!$A$2:$AX$3002,16,FALSE)+VLOOKUP(A656,[1]选股结果!$A$2:$AX$3002,17,FALSE)+VLOOKUP(A656,[1]选股结果!$A$2:$AX$3002,18,FALSE))</f>
        <v>1.55226044837013</v>
      </c>
      <c r="AD656" s="13"/>
      <c r="AE656" s="10">
        <f>AA656/VLOOKUP(A656,[1]选股结果!$A$2:$AX$3002,35,FALSE)</f>
        <v>2.90532320795447</v>
      </c>
      <c r="AF656" s="9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P656/(1+0.13)+W656)</f>
        <v>-2178339479.39531</v>
      </c>
      <c r="AG656" s="9">
        <f t="shared" si="51"/>
        <v>2661368840.55531</v>
      </c>
    </row>
    <row r="657" spans="1:33">
      <c r="A657" s="5" t="s">
        <v>1343</v>
      </c>
      <c r="B657" s="5" t="s">
        <v>1344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37653267.34</v>
      </c>
      <c r="O657" s="6">
        <v>73084383.82</v>
      </c>
      <c r="P657" s="6">
        <v>2644286305.76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358844906.57</v>
      </c>
      <c r="X657" s="6">
        <v>74493763.31</v>
      </c>
      <c r="Y657" s="9">
        <f t="shared" si="48"/>
        <v>2826823415.17</v>
      </c>
      <c r="Z657" s="9">
        <f t="shared" si="49"/>
        <v>3077624975.64</v>
      </c>
      <c r="AA657" s="9">
        <f t="shared" si="50"/>
        <v>-250801560.47</v>
      </c>
      <c r="AB657" s="10">
        <f>C657/(1+0.13)/VLOOKUP(A657,[1]选股结果!$A$2:$AX$3002,3,FALSE)</f>
        <v>0.789590292996518</v>
      </c>
      <c r="AC657" s="10">
        <f>(P657/(1+0.1)+W657)/(VLOOKUP(A657,[1]选股结果!$A$2:$AX$3002,7,FALSE)+VLOOKUP(A657,[1]选股结果!$A$2:$AX$3002,15,FALSE)+VLOOKUP(A657,[1]选股结果!$A$2:$AX$3002,16,FALSE)+VLOOKUP(A657,[1]选股结果!$A$2:$AX$3002,17,FALSE)+VLOOKUP(A657,[1]选股结果!$A$2:$AX$3002,18,FALSE))</f>
        <v>0.930875269539532</v>
      </c>
      <c r="AD657" s="13"/>
      <c r="AE657" s="10">
        <f>AA657/VLOOKUP(A657,[1]选股结果!$A$2:$AX$3002,35,FALSE)</f>
        <v>-2.74157804679899</v>
      </c>
      <c r="AF657" s="9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P657/(1+0.13)+W657)</f>
        <v>268975317.381238</v>
      </c>
      <c r="AG657" s="9">
        <f t="shared" si="51"/>
        <v>-519776877.851238</v>
      </c>
    </row>
    <row r="658" spans="1:33">
      <c r="A658" s="5" t="s">
        <v>1345</v>
      </c>
      <c r="B658" s="5" t="s">
        <v>1346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60428718.53</v>
      </c>
      <c r="O658" s="6">
        <v>15955408.66</v>
      </c>
      <c r="P658" s="6">
        <v>330817429.6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143926460.26</v>
      </c>
      <c r="X658" s="6">
        <v>49145342.65</v>
      </c>
      <c r="Y658" s="9">
        <f t="shared" si="48"/>
        <v>620246776.97</v>
      </c>
      <c r="Z658" s="9">
        <f t="shared" si="49"/>
        <v>523889232.51</v>
      </c>
      <c r="AA658" s="9">
        <f t="shared" si="50"/>
        <v>96357544.4599999</v>
      </c>
      <c r="AB658" s="10">
        <f>C658/(1+0.13)/VLOOKUP(A658,[1]选股结果!$A$2:$AX$3002,3,FALSE)</f>
        <v>0.607618964156562</v>
      </c>
      <c r="AC658" s="10">
        <f>(P658/(1+0.1)+W658)/(VLOOKUP(A658,[1]选股结果!$A$2:$AX$3002,7,FALSE)+VLOOKUP(A658,[1]选股结果!$A$2:$AX$3002,15,FALSE)+VLOOKUP(A658,[1]选股结果!$A$2:$AX$3002,16,FALSE)+VLOOKUP(A658,[1]选股结果!$A$2:$AX$3002,17,FALSE)+VLOOKUP(A658,[1]选股结果!$A$2:$AX$3002,18,FALSE))</f>
        <v>0.544963527574883</v>
      </c>
      <c r="AD658" s="13"/>
      <c r="AE658" s="10">
        <f>AA658/VLOOKUP(A658,[1]选股结果!$A$2:$AX$3002,35,FALSE)</f>
        <v>1.82525187038767</v>
      </c>
      <c r="AF658" s="9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P658/(1+0.13)+W658)</f>
        <v>379276840.913363</v>
      </c>
      <c r="AG658" s="9">
        <f t="shared" si="51"/>
        <v>-282919296.453363</v>
      </c>
    </row>
    <row r="659" spans="1:33">
      <c r="A659" s="5" t="s">
        <v>1347</v>
      </c>
      <c r="B659" s="5" t="s">
        <v>1348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259903071.71</v>
      </c>
      <c r="O659" s="6">
        <v>274285911.38</v>
      </c>
      <c r="P659" s="6">
        <v>2425004972.17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600445851.47</v>
      </c>
      <c r="X659" s="6">
        <v>457956123.57</v>
      </c>
      <c r="Y659" s="9">
        <f t="shared" si="48"/>
        <v>4495642386.6</v>
      </c>
      <c r="Z659" s="9">
        <f t="shared" si="49"/>
        <v>3483406947.21</v>
      </c>
      <c r="AA659" s="9">
        <f t="shared" si="50"/>
        <v>1012235439.39</v>
      </c>
      <c r="AB659" s="10">
        <f>C659/(1+0.13)/VLOOKUP(A659,[1]选股结果!$A$2:$AX$3002,3,FALSE)</f>
        <v>1.02357562816191</v>
      </c>
      <c r="AC659" s="10">
        <f>(P659/(1+0.1)+W659)/(VLOOKUP(A659,[1]选股结果!$A$2:$AX$3002,7,FALSE)+VLOOKUP(A659,[1]选股结果!$A$2:$AX$3002,15,FALSE)+VLOOKUP(A659,[1]选股结果!$A$2:$AX$3002,16,FALSE)+VLOOKUP(A659,[1]选股结果!$A$2:$AX$3002,17,FALSE)+VLOOKUP(A659,[1]选股结果!$A$2:$AX$3002,18,FALSE))</f>
        <v>0.972958498854723</v>
      </c>
      <c r="AD659" s="13"/>
      <c r="AE659" s="10">
        <f>AA659/VLOOKUP(A659,[1]选股结果!$A$2:$AX$3002,35,FALSE)</f>
        <v>1.24912615315012</v>
      </c>
      <c r="AF659" s="9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P659/(1+0.13)+W659)</f>
        <v>136487313.514513</v>
      </c>
      <c r="AG659" s="9">
        <f t="shared" si="51"/>
        <v>875748125.875487</v>
      </c>
    </row>
    <row r="660" spans="1:33">
      <c r="A660" s="5" t="s">
        <v>1349</v>
      </c>
      <c r="B660" s="5" t="s">
        <v>1350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37685685.87</v>
      </c>
      <c r="O660" s="6">
        <v>4155936.45</v>
      </c>
      <c r="P660" s="6">
        <v>393527949.74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66178338.57</v>
      </c>
      <c r="X660" s="6">
        <v>14564403.33</v>
      </c>
      <c r="Y660" s="9">
        <f t="shared" si="48"/>
        <v>527132865.73</v>
      </c>
      <c r="Z660" s="9">
        <f t="shared" si="49"/>
        <v>474270691.64</v>
      </c>
      <c r="AA660" s="9">
        <f t="shared" si="50"/>
        <v>52862174.09</v>
      </c>
      <c r="AB660" s="10">
        <f>C660/(1+0.13)/VLOOKUP(A660,[1]选股结果!$A$2:$AX$3002,3,FALSE)</f>
        <v>0.849178573525595</v>
      </c>
      <c r="AC660" s="10">
        <f>(P660/(1+0.1)+W660)/(VLOOKUP(A660,[1]选股结果!$A$2:$AX$3002,7,FALSE)+VLOOKUP(A660,[1]选股结果!$A$2:$AX$3002,15,FALSE)+VLOOKUP(A660,[1]选股结果!$A$2:$AX$3002,16,FALSE)+VLOOKUP(A660,[1]选股结果!$A$2:$AX$3002,17,FALSE)+VLOOKUP(A660,[1]选股结果!$A$2:$AX$3002,18,FALSE))</f>
        <v>0.863840428923233</v>
      </c>
      <c r="AD660" s="13"/>
      <c r="AE660" s="10">
        <f>AA660/VLOOKUP(A660,[1]选股结果!$A$2:$AX$3002,35,FALSE)</f>
        <v>1.44633388317197</v>
      </c>
      <c r="AF660" s="9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P660/(1+0.13)+W660)</f>
        <v>76318377.8912389</v>
      </c>
      <c r="AG660" s="9">
        <f t="shared" si="51"/>
        <v>-23456203.8012389</v>
      </c>
    </row>
    <row r="661" spans="1:33">
      <c r="A661" s="5" t="s">
        <v>1351</v>
      </c>
      <c r="B661" s="5" t="s">
        <v>1352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39500954.05</v>
      </c>
      <c r="O661" s="6">
        <v>89673564.8</v>
      </c>
      <c r="P661" s="6">
        <v>2755433084.28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68491493.9</v>
      </c>
      <c r="X661" s="6">
        <v>122272997.96</v>
      </c>
      <c r="Y661" s="9">
        <f t="shared" si="48"/>
        <v>2616096219.5</v>
      </c>
      <c r="Z661" s="9">
        <f t="shared" si="49"/>
        <v>2946197576.14</v>
      </c>
      <c r="AA661" s="9">
        <f t="shared" si="50"/>
        <v>-330101356.64</v>
      </c>
      <c r="AB661" s="10">
        <f>C661/(1+0.13)/VLOOKUP(A661,[1]选股结果!$A$2:$AX$3002,3,FALSE)</f>
        <v>5.21853187157086</v>
      </c>
      <c r="AC661" s="10">
        <f>(P661/(1+0.1)+W661)/(VLOOKUP(A661,[1]选股结果!$A$2:$AX$3002,7,FALSE)+VLOOKUP(A661,[1]选股结果!$A$2:$AX$3002,15,FALSE)+VLOOKUP(A661,[1]选股结果!$A$2:$AX$3002,16,FALSE)+VLOOKUP(A661,[1]选股结果!$A$2:$AX$3002,17,FALSE)+VLOOKUP(A661,[1]选股结果!$A$2:$AX$3002,18,FALSE))</f>
        <v>5.66914126086767</v>
      </c>
      <c r="AD661" s="13"/>
      <c r="AE661" s="10">
        <f>AA661/VLOOKUP(A661,[1]选股结果!$A$2:$AX$3002,35,FALSE)</f>
        <v>6.44179511917942</v>
      </c>
      <c r="AF661" s="9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P661/(1+0.13)+W661)</f>
        <v>-2052991260.03991</v>
      </c>
      <c r="AG661" s="9">
        <f t="shared" si="51"/>
        <v>1722889903.39991</v>
      </c>
    </row>
    <row r="662" spans="1:33">
      <c r="A662" s="5" t="s">
        <v>1353</v>
      </c>
      <c r="B662" s="5" t="s">
        <v>1354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47499171.11</v>
      </c>
      <c r="O662" s="6">
        <v>109076660.76</v>
      </c>
      <c r="P662" s="6">
        <v>860024782.18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383976843.75</v>
      </c>
      <c r="X662" s="6">
        <v>28734387.65</v>
      </c>
      <c r="Y662" s="9">
        <f t="shared" si="48"/>
        <v>1553281121.01</v>
      </c>
      <c r="Z662" s="9">
        <f t="shared" si="49"/>
        <v>1272736013.58</v>
      </c>
      <c r="AA662" s="9">
        <f t="shared" si="50"/>
        <v>280545107.43</v>
      </c>
      <c r="AB662" s="10">
        <f>C662/(1+0.13)/VLOOKUP(A662,[1]选股结果!$A$2:$AX$3002,3,FALSE)</f>
        <v>0.920780255187495</v>
      </c>
      <c r="AC662" s="10">
        <f>(P662/(1+0.1)+W662)/(VLOOKUP(A662,[1]选股结果!$A$2:$AX$3002,7,FALSE)+VLOOKUP(A662,[1]选股结果!$A$2:$AX$3002,15,FALSE)+VLOOKUP(A662,[1]选股结果!$A$2:$AX$3002,16,FALSE)+VLOOKUP(A662,[1]选股结果!$A$2:$AX$3002,17,FALSE)+VLOOKUP(A662,[1]选股结果!$A$2:$AX$3002,18,FALSE))</f>
        <v>0.960739753054122</v>
      </c>
      <c r="AD662" s="13"/>
      <c r="AE662" s="10">
        <f>AA662/VLOOKUP(A662,[1]选股结果!$A$2:$AX$3002,35,FALSE)</f>
        <v>1.66483321407626</v>
      </c>
      <c r="AF662" s="9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P662/(1+0.13)+W662)</f>
        <v>68397502.5846016</v>
      </c>
      <c r="AG662" s="9">
        <f t="shared" si="51"/>
        <v>212147604.845398</v>
      </c>
    </row>
    <row r="663" spans="1:33">
      <c r="A663" s="5" t="s">
        <v>1355</v>
      </c>
      <c r="B663" s="5" t="s">
        <v>1356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>
        <v>0</v>
      </c>
      <c r="L663" s="6">
        <v>0</v>
      </c>
      <c r="M663" s="6">
        <v>0</v>
      </c>
      <c r="N663" s="6">
        <v>24923252.32</v>
      </c>
      <c r="O663" s="6">
        <v>224580102.68</v>
      </c>
      <c r="P663" s="6">
        <v>385065180.63</v>
      </c>
      <c r="Q663" s="6">
        <v>-369973799.5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204068697.94</v>
      </c>
      <c r="X663" s="6">
        <v>88177206.53</v>
      </c>
      <c r="Y663" s="9">
        <f t="shared" si="48"/>
        <v>1041888179.71</v>
      </c>
      <c r="Z663" s="9">
        <f t="shared" si="49"/>
        <v>307337285.6</v>
      </c>
      <c r="AA663" s="9">
        <f t="shared" si="50"/>
        <v>734550894.11</v>
      </c>
      <c r="AB663" s="10">
        <f>C663/(1+0.13)/VLOOKUP(A663,[1]选股结果!$A$2:$AX$3002,3,FALSE)</f>
        <v>0.872508114710513</v>
      </c>
      <c r="AC663" s="10">
        <f>(P663/(1+0.1)+W663)/(VLOOKUP(A663,[1]选股结果!$A$2:$AX$3002,7,FALSE)+VLOOKUP(A663,[1]选股结果!$A$2:$AX$3002,15,FALSE)+VLOOKUP(A663,[1]选股结果!$A$2:$AX$3002,16,FALSE)+VLOOKUP(A663,[1]选股结果!$A$2:$AX$3002,17,FALSE)+VLOOKUP(A663,[1]选股结果!$A$2:$AX$3002,18,FALSE))</f>
        <v>0.897772396818885</v>
      </c>
      <c r="AD663" s="13"/>
      <c r="AE663" s="10">
        <f>AA663/VLOOKUP(A663,[1]选股结果!$A$2:$AX$3002,35,FALSE)</f>
        <v>2.41021522300038</v>
      </c>
      <c r="AF663" s="9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P663/(1+0.13)+W663)</f>
        <v>72391084.8047788</v>
      </c>
      <c r="AG663" s="9">
        <f t="shared" si="51"/>
        <v>662159809.305221</v>
      </c>
    </row>
    <row r="664" spans="1:33">
      <c r="A664" s="5" t="s">
        <v>1357</v>
      </c>
      <c r="B664" s="5" t="s">
        <v>1358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17512912.8</v>
      </c>
      <c r="O664" s="6">
        <v>74194205.33</v>
      </c>
      <c r="P664" s="6">
        <v>832045868.58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195432667.41</v>
      </c>
      <c r="X664" s="6">
        <v>109900443.74</v>
      </c>
      <c r="Y664" s="9">
        <f t="shared" si="48"/>
        <v>1347388180.8</v>
      </c>
      <c r="Z664" s="9">
        <f t="shared" si="49"/>
        <v>1137378979.73</v>
      </c>
      <c r="AA664" s="9">
        <f t="shared" si="50"/>
        <v>210009201.07</v>
      </c>
      <c r="AB664" s="10">
        <f>C664/(1+0.13)/VLOOKUP(A664,[1]选股结果!$A$2:$AX$3002,3,FALSE)</f>
        <v>0.865367198004941</v>
      </c>
      <c r="AC664" s="10">
        <f>(P664/(1+0.1)+W664)/(VLOOKUP(A664,[1]选股结果!$A$2:$AX$3002,7,FALSE)+VLOOKUP(A664,[1]选股结果!$A$2:$AX$3002,15,FALSE)+VLOOKUP(A664,[1]选股结果!$A$2:$AX$3002,16,FALSE)+VLOOKUP(A664,[1]选股结果!$A$2:$AX$3002,17,FALSE)+VLOOKUP(A664,[1]选股结果!$A$2:$AX$3002,18,FALSE))</f>
        <v>0.680152761335361</v>
      </c>
      <c r="AD664" s="13"/>
      <c r="AE664" s="10">
        <f>AA664/VLOOKUP(A664,[1]选股结果!$A$2:$AX$3002,35,FALSE)</f>
        <v>-3.27948869482606</v>
      </c>
      <c r="AF664" s="9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P664/(1+0.13)+W664)</f>
        <v>467690938.955575</v>
      </c>
      <c r="AG664" s="9">
        <f t="shared" si="51"/>
        <v>-257681737.885575</v>
      </c>
    </row>
    <row r="665" spans="1:33">
      <c r="A665" s="5" t="s">
        <v>1359</v>
      </c>
      <c r="B665" s="5" t="s">
        <v>1360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26019724.81</v>
      </c>
      <c r="O665" s="6">
        <v>125097419.8</v>
      </c>
      <c r="P665" s="6">
        <v>575261103.64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146550168.58</v>
      </c>
      <c r="X665" s="6">
        <v>224563155.37</v>
      </c>
      <c r="Y665" s="9">
        <f t="shared" si="48"/>
        <v>1050574367.36</v>
      </c>
      <c r="Z665" s="9">
        <f t="shared" si="49"/>
        <v>946374427.59</v>
      </c>
      <c r="AA665" s="9">
        <f t="shared" si="50"/>
        <v>104199939.77</v>
      </c>
      <c r="AB665" s="10">
        <f>C665/(1+0.13)/VLOOKUP(A665,[1]选股结果!$A$2:$AX$3002,3,FALSE)</f>
        <v>1.04058656412205</v>
      </c>
      <c r="AC665" s="10">
        <f>(P665/(1+0.1)+W665)/(VLOOKUP(A665,[1]选股结果!$A$2:$AX$3002,7,FALSE)+VLOOKUP(A665,[1]选股结果!$A$2:$AX$3002,15,FALSE)+VLOOKUP(A665,[1]选股结果!$A$2:$AX$3002,16,FALSE)+VLOOKUP(A665,[1]选股结果!$A$2:$AX$3002,17,FALSE)+VLOOKUP(A665,[1]选股结果!$A$2:$AX$3002,18,FALSE))</f>
        <v>0.935011651331227</v>
      </c>
      <c r="AD665" s="13"/>
      <c r="AE665" s="10">
        <f>AA665/VLOOKUP(A665,[1]选股结果!$A$2:$AX$3002,35,FALSE)</f>
        <v>-8.85863607123242</v>
      </c>
      <c r="AF665" s="9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P665/(1+0.13)+W665)</f>
        <v>60418904.2597344</v>
      </c>
      <c r="AG665" s="9">
        <f t="shared" si="51"/>
        <v>43781035.5102656</v>
      </c>
    </row>
    <row r="666" spans="1:33">
      <c r="A666" s="5" t="s">
        <v>1361</v>
      </c>
      <c r="B666" s="5" t="s">
        <v>1362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54197366.43</v>
      </c>
      <c r="O666" s="6">
        <v>4628463.14</v>
      </c>
      <c r="P666" s="6">
        <v>75580736.86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42064268.8</v>
      </c>
      <c r="X666" s="6">
        <v>250199300.67</v>
      </c>
      <c r="Y666" s="9">
        <f t="shared" si="48"/>
        <v>445522908.66</v>
      </c>
      <c r="Z666" s="9">
        <f t="shared" si="49"/>
        <v>367844306.33</v>
      </c>
      <c r="AA666" s="9">
        <f t="shared" si="50"/>
        <v>77678602.33</v>
      </c>
      <c r="AB666" s="10">
        <f>C666/(1+0.13)/VLOOKUP(A666,[1]选股结果!$A$2:$AX$3002,3,FALSE)</f>
        <v>0.968721515581133</v>
      </c>
      <c r="AC666" s="10">
        <f>(P666/(1+0.1)+W666)/(VLOOKUP(A666,[1]选股结果!$A$2:$AX$3002,7,FALSE)+VLOOKUP(A666,[1]选股结果!$A$2:$AX$3002,15,FALSE)+VLOOKUP(A666,[1]选股结果!$A$2:$AX$3002,16,FALSE)+VLOOKUP(A666,[1]选股结果!$A$2:$AX$3002,17,FALSE)+VLOOKUP(A666,[1]选股结果!$A$2:$AX$3002,18,FALSE))</f>
        <v>0.284533594469459</v>
      </c>
      <c r="AD666" s="13"/>
      <c r="AE666" s="10">
        <f>AA666/VLOOKUP(A666,[1]选股结果!$A$2:$AX$3002,35,FALSE)</f>
        <v>18.9914298286242</v>
      </c>
      <c r="AF666" s="9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P666/(1+0.13)+W666)</f>
        <v>280368051.839292</v>
      </c>
      <c r="AG666" s="9">
        <f t="shared" si="51"/>
        <v>-202689449.509292</v>
      </c>
    </row>
    <row r="667" spans="1:33">
      <c r="A667" s="5" t="s">
        <v>1363</v>
      </c>
      <c r="B667" s="5" t="s">
        <v>1364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555700.33</v>
      </c>
      <c r="O667" s="6">
        <v>8014133.27</v>
      </c>
      <c r="P667" s="6">
        <v>100459101.44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44227901.55</v>
      </c>
      <c r="X667" s="6">
        <v>12299094.94</v>
      </c>
      <c r="Y667" s="9">
        <f t="shared" si="48"/>
        <v>177086162.67</v>
      </c>
      <c r="Z667" s="9">
        <f t="shared" si="49"/>
        <v>156986097.93</v>
      </c>
      <c r="AA667" s="9">
        <f t="shared" si="50"/>
        <v>20100064.74</v>
      </c>
      <c r="AB667" s="10">
        <f>C667/(1+0.13)/VLOOKUP(A667,[1]选股结果!$A$2:$AX$3002,3,FALSE)</f>
        <v>0.620128797211731</v>
      </c>
      <c r="AC667" s="10">
        <f>(P667/(1+0.1)+W667)/(VLOOKUP(A667,[1]选股结果!$A$2:$AX$3002,7,FALSE)+VLOOKUP(A667,[1]选股结果!$A$2:$AX$3002,15,FALSE)+VLOOKUP(A667,[1]选股结果!$A$2:$AX$3002,16,FALSE)+VLOOKUP(A667,[1]选股结果!$A$2:$AX$3002,17,FALSE)+VLOOKUP(A667,[1]选股结果!$A$2:$AX$3002,18,FALSE))</f>
        <v>0.621016704524263</v>
      </c>
      <c r="AD667" s="13"/>
      <c r="AE667" s="10">
        <f>AA667/VLOOKUP(A667,[1]选股结果!$A$2:$AX$3002,35,FALSE)</f>
        <v>0.732404231128466</v>
      </c>
      <c r="AF667" s="9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P667/(1+0.13)+W667)</f>
        <v>85148356.5985841</v>
      </c>
      <c r="AG667" s="9">
        <f t="shared" si="51"/>
        <v>-65048291.8585841</v>
      </c>
    </row>
    <row r="668" spans="1:33">
      <c r="A668" s="5" t="s">
        <v>1365</v>
      </c>
      <c r="B668" s="5" t="s">
        <v>1366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50888579.18</v>
      </c>
      <c r="O668" s="6">
        <v>22264653</v>
      </c>
      <c r="P668" s="6">
        <v>285853394.38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176051263.45</v>
      </c>
      <c r="X668" s="6">
        <v>71053439.04</v>
      </c>
      <c r="Y668" s="9">
        <f t="shared" si="48"/>
        <v>685975166.19</v>
      </c>
      <c r="Z668" s="9">
        <f t="shared" si="49"/>
        <v>532958096.87</v>
      </c>
      <c r="AA668" s="9">
        <f t="shared" si="50"/>
        <v>153017069.32</v>
      </c>
      <c r="AB668" s="10">
        <f>C668/(1+0.13)/VLOOKUP(A668,[1]选股结果!$A$2:$AX$3002,3,FALSE)</f>
        <v>0.567611832003627</v>
      </c>
      <c r="AC668" s="10">
        <f>(P668/(1+0.1)+W668)/(VLOOKUP(A668,[1]选股结果!$A$2:$AX$3002,7,FALSE)+VLOOKUP(A668,[1]选股结果!$A$2:$AX$3002,15,FALSE)+VLOOKUP(A668,[1]选股结果!$A$2:$AX$3002,16,FALSE)+VLOOKUP(A668,[1]选股结果!$A$2:$AX$3002,17,FALSE)+VLOOKUP(A668,[1]选股结果!$A$2:$AX$3002,18,FALSE))</f>
        <v>0.452271834825284</v>
      </c>
      <c r="AD668" s="13"/>
      <c r="AE668" s="10">
        <f>AA668/VLOOKUP(A668,[1]选股结果!$A$2:$AX$3002,35,FALSE)</f>
        <v>4.90978223543306</v>
      </c>
      <c r="AF668" s="9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P668/(1+0.13)+W668)</f>
        <v>534821794.963982</v>
      </c>
      <c r="AG668" s="9">
        <f t="shared" si="51"/>
        <v>-381804725.643982</v>
      </c>
    </row>
    <row r="669" spans="1:33">
      <c r="A669" s="5" t="s">
        <v>1367</v>
      </c>
      <c r="B669" s="5" t="s">
        <v>1368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2114149960.27</v>
      </c>
      <c r="O669" s="6">
        <v>2038326844.75</v>
      </c>
      <c r="P669" s="6">
        <v>29884966185.19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2366545586.12</v>
      </c>
      <c r="X669" s="6">
        <v>2610592533.7</v>
      </c>
      <c r="Y669" s="9">
        <f t="shared" si="48"/>
        <v>34282306492.12</v>
      </c>
      <c r="Z669" s="9">
        <f t="shared" si="49"/>
        <v>34862104305.01</v>
      </c>
      <c r="AA669" s="9">
        <f t="shared" si="50"/>
        <v>-579797812.889996</v>
      </c>
      <c r="AB669" s="10">
        <f>C669/(1+0.13)/VLOOKUP(A669,[1]选股结果!$A$2:$AX$3002,3,FALSE)</f>
        <v>0.850500379172119</v>
      </c>
      <c r="AC669" s="10">
        <f>(P669/(1+0.1)+W669)/(VLOOKUP(A669,[1]选股结果!$A$2:$AX$3002,7,FALSE)+VLOOKUP(A669,[1]选股结果!$A$2:$AX$3002,15,FALSE)+VLOOKUP(A669,[1]选股结果!$A$2:$AX$3002,16,FALSE)+VLOOKUP(A669,[1]选股结果!$A$2:$AX$3002,17,FALSE)+VLOOKUP(A669,[1]选股结果!$A$2:$AX$3002,18,FALSE))</f>
        <v>0.991452056881382</v>
      </c>
      <c r="AD669" s="13"/>
      <c r="AE669" s="10">
        <f>AA669/VLOOKUP(A669,[1]选股结果!$A$2:$AX$3002,35,FALSE)</f>
        <v>-0.204362927249923</v>
      </c>
      <c r="AF669" s="9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P669/(1+0.13)+W669)</f>
        <v>975915881.453365</v>
      </c>
      <c r="AG669" s="9">
        <f t="shared" si="51"/>
        <v>-1555713694.34336</v>
      </c>
    </row>
    <row r="670" spans="1:33">
      <c r="A670" s="5" t="s">
        <v>1369</v>
      </c>
      <c r="B670" s="5" t="s">
        <v>1370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>
        <v>0</v>
      </c>
      <c r="L670" s="6">
        <v>0</v>
      </c>
      <c r="M670" s="6">
        <v>0</v>
      </c>
      <c r="N670" s="6">
        <v>730216473.71</v>
      </c>
      <c r="O670" s="6">
        <v>183326992.94</v>
      </c>
      <c r="P670" s="6">
        <v>55527298534.16</v>
      </c>
      <c r="Q670" s="6">
        <v>-156458469.7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990140679.3</v>
      </c>
      <c r="X670" s="6">
        <v>917121219.19</v>
      </c>
      <c r="Y670" s="9">
        <f t="shared" si="48"/>
        <v>56060826749.9</v>
      </c>
      <c r="Z670" s="9">
        <f t="shared" si="49"/>
        <v>57278101962.95</v>
      </c>
      <c r="AA670" s="9">
        <f t="shared" si="50"/>
        <v>-1217275213.05001</v>
      </c>
      <c r="AB670" s="10">
        <f>C670/(1+0.13)/VLOOKUP(A670,[1]选股结果!$A$2:$AX$3002,3,FALSE)</f>
        <v>0.998401449458918</v>
      </c>
      <c r="AC670" s="10">
        <f>(P670/(1+0.1)+W670)/(VLOOKUP(A670,[1]选股结果!$A$2:$AX$3002,7,FALSE)+VLOOKUP(A670,[1]选股结果!$A$2:$AX$3002,15,FALSE)+VLOOKUP(A670,[1]选股结果!$A$2:$AX$3002,16,FALSE)+VLOOKUP(A670,[1]选股结果!$A$2:$AX$3002,17,FALSE)+VLOOKUP(A670,[1]选股结果!$A$2:$AX$3002,18,FALSE))</f>
        <v>1.06529293449965</v>
      </c>
      <c r="AD670" s="13"/>
      <c r="AE670" s="10">
        <f>AA670/VLOOKUP(A670,[1]选股结果!$A$2:$AX$3002,35,FALSE)</f>
        <v>-1.52145561023735</v>
      </c>
      <c r="AF670" s="9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P670/(1+0.13)+W670)</f>
        <v>-1814460398.77948</v>
      </c>
      <c r="AG670" s="9">
        <f t="shared" si="51"/>
        <v>597185185.72947</v>
      </c>
    </row>
    <row r="671" spans="1:33">
      <c r="A671" s="5" t="s">
        <v>1371</v>
      </c>
      <c r="B671" s="5" t="s">
        <v>1372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293777375.02</v>
      </c>
      <c r="O671" s="6">
        <v>560530350.13</v>
      </c>
      <c r="P671" s="6">
        <v>4796542860.63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681299986.7</v>
      </c>
      <c r="X671" s="6">
        <v>360034750.87</v>
      </c>
      <c r="Y671" s="9">
        <f t="shared" si="48"/>
        <v>7112453280.03</v>
      </c>
      <c r="Z671" s="9">
        <f t="shared" si="49"/>
        <v>5837877598.2</v>
      </c>
      <c r="AA671" s="9">
        <f t="shared" si="50"/>
        <v>1274575681.83</v>
      </c>
      <c r="AB671" s="10">
        <f>C671/(1+0.13)/VLOOKUP(A671,[1]选股结果!$A$2:$AX$3002,3,FALSE)</f>
        <v>0.920046458931162</v>
      </c>
      <c r="AC671" s="10">
        <f>(P671/(1+0.1)+W671)/(VLOOKUP(A671,[1]选股结果!$A$2:$AX$3002,7,FALSE)+VLOOKUP(A671,[1]选股结果!$A$2:$AX$3002,15,FALSE)+VLOOKUP(A671,[1]选股结果!$A$2:$AX$3002,16,FALSE)+VLOOKUP(A671,[1]选股结果!$A$2:$AX$3002,17,FALSE)+VLOOKUP(A671,[1]选股结果!$A$2:$AX$3002,18,FALSE))</f>
        <v>0.821235508040337</v>
      </c>
      <c r="AD671" s="13"/>
      <c r="AE671" s="10">
        <f>AA671/VLOOKUP(A671,[1]选股结果!$A$2:$AX$3002,35,FALSE)</f>
        <v>29.1964199766759</v>
      </c>
      <c r="AF671" s="9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P671/(1+0.13)+W671)</f>
        <v>1213250316.12221</v>
      </c>
      <c r="AG671" s="9">
        <f t="shared" si="51"/>
        <v>61325365.7077875</v>
      </c>
    </row>
    <row r="672" spans="1:33">
      <c r="A672" s="5" t="s">
        <v>1373</v>
      </c>
      <c r="B672" s="5" t="s">
        <v>1374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35702833.26</v>
      </c>
      <c r="O672" s="6">
        <v>102933540.1</v>
      </c>
      <c r="P672" s="6">
        <v>359348152.94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68337160.82</v>
      </c>
      <c r="X672" s="6">
        <v>239980141.03</v>
      </c>
      <c r="Y672" s="9">
        <f t="shared" si="48"/>
        <v>587940302.35</v>
      </c>
      <c r="Z672" s="9">
        <f t="shared" si="49"/>
        <v>667665454.79</v>
      </c>
      <c r="AA672" s="9">
        <f t="shared" si="50"/>
        <v>-79725152.4399999</v>
      </c>
      <c r="AB672" s="10">
        <f>C672/(1+0.13)/VLOOKUP(A672,[1]选股结果!$A$2:$AX$3002,3,FALSE)</f>
        <v>0.790776858273678</v>
      </c>
      <c r="AC672" s="10">
        <f>(P672/(1+0.1)+W672)/(VLOOKUP(A672,[1]选股结果!$A$2:$AX$3002,7,FALSE)+VLOOKUP(A672,[1]选股结果!$A$2:$AX$3002,15,FALSE)+VLOOKUP(A672,[1]选股结果!$A$2:$AX$3002,16,FALSE)+VLOOKUP(A672,[1]选股结果!$A$2:$AX$3002,17,FALSE)+VLOOKUP(A672,[1]选股结果!$A$2:$AX$3002,18,FALSE))</f>
        <v>0.722099922731343</v>
      </c>
      <c r="AD672" s="13"/>
      <c r="AE672" s="10">
        <f>AA672/VLOOKUP(A672,[1]选股结果!$A$2:$AX$3002,35,FALSE)</f>
        <v>3.56454727791432</v>
      </c>
      <c r="AF672" s="9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P672/(1+0.13)+W672)</f>
        <v>160695289.22885</v>
      </c>
      <c r="AG672" s="9">
        <f t="shared" si="51"/>
        <v>-240420441.668849</v>
      </c>
    </row>
    <row r="673" spans="1:33">
      <c r="A673" s="5" t="s">
        <v>1375</v>
      </c>
      <c r="B673" s="5" t="s">
        <v>1376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68567544.31</v>
      </c>
      <c r="O673" s="6">
        <v>448179200.2</v>
      </c>
      <c r="P673" s="6">
        <v>2956662268.63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308258027.58</v>
      </c>
      <c r="X673" s="6">
        <v>536400838.56</v>
      </c>
      <c r="Y673" s="9">
        <f t="shared" si="48"/>
        <v>3661133519.44</v>
      </c>
      <c r="Z673" s="9">
        <f t="shared" si="49"/>
        <v>3801321134.77</v>
      </c>
      <c r="AA673" s="9">
        <f t="shared" si="50"/>
        <v>-140187615.33</v>
      </c>
      <c r="AB673" s="10">
        <f>C673/(1+0.13)/VLOOKUP(A673,[1]选股结果!$A$2:$AX$3002,3,FALSE)</f>
        <v>0.77277212815581</v>
      </c>
      <c r="AC673" s="10">
        <f>(P673/(1+0.1)+W673)/(VLOOKUP(A673,[1]选股结果!$A$2:$AX$3002,7,FALSE)+VLOOKUP(A673,[1]选股结果!$A$2:$AX$3002,15,FALSE)+VLOOKUP(A673,[1]选股结果!$A$2:$AX$3002,16,FALSE)+VLOOKUP(A673,[1]选股结果!$A$2:$AX$3002,17,FALSE)+VLOOKUP(A673,[1]选股结果!$A$2:$AX$3002,18,FALSE))</f>
        <v>0.947566450235499</v>
      </c>
      <c r="AD673" s="13"/>
      <c r="AE673" s="10">
        <f>AA673/VLOOKUP(A673,[1]选股结果!$A$2:$AX$3002,35,FALSE)</f>
        <v>-0.320049027643011</v>
      </c>
      <c r="AF673" s="9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P673/(1+0.13)+W673)</f>
        <v>237150391.416549</v>
      </c>
      <c r="AG673" s="9">
        <f t="shared" si="51"/>
        <v>-377338006.746549</v>
      </c>
    </row>
    <row r="674" spans="1:33">
      <c r="A674" s="5" t="s">
        <v>1377</v>
      </c>
      <c r="B674" s="5" t="s">
        <v>1378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7377921.06</v>
      </c>
      <c r="O674" s="6">
        <v>1377514.06</v>
      </c>
      <c r="P674" s="6">
        <v>59178356.78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66426460.69</v>
      </c>
      <c r="X674" s="6">
        <v>9939114.74</v>
      </c>
      <c r="Y674" s="9">
        <f t="shared" si="48"/>
        <v>138554114.91</v>
      </c>
      <c r="Z674" s="9">
        <f t="shared" si="49"/>
        <v>135543932.21</v>
      </c>
      <c r="AA674" s="9">
        <f t="shared" si="50"/>
        <v>3010182.69999999</v>
      </c>
      <c r="AB674" s="10">
        <f>C674/(1+0.13)/VLOOKUP(A674,[1]选股结果!$A$2:$AX$3002,3,FALSE)</f>
        <v>0.938170345863294</v>
      </c>
      <c r="AC674" s="10">
        <f>(P674/(1+0.1)+W674)/(VLOOKUP(A674,[1]选股结果!$A$2:$AX$3002,7,FALSE)+VLOOKUP(A674,[1]选股结果!$A$2:$AX$3002,15,FALSE)+VLOOKUP(A674,[1]选股结果!$A$2:$AX$3002,16,FALSE)+VLOOKUP(A674,[1]选股结果!$A$2:$AX$3002,17,FALSE)+VLOOKUP(A674,[1]选股结果!$A$2:$AX$3002,18,FALSE))</f>
        <v>0.751490239144067</v>
      </c>
      <c r="AD674" s="13"/>
      <c r="AE674" s="10">
        <f>AA674/VLOOKUP(A674,[1]选股结果!$A$2:$AX$3002,35,FALSE)</f>
        <v>-0.13114435107178</v>
      </c>
      <c r="AF674" s="9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P674/(1+0.13)+W674)</f>
        <v>41185385.8110619</v>
      </c>
      <c r="AG674" s="9">
        <f t="shared" si="51"/>
        <v>-38175203.111062</v>
      </c>
    </row>
    <row r="675" spans="1:33">
      <c r="A675" s="5" t="s">
        <v>1379</v>
      </c>
      <c r="B675" s="5" t="s">
        <v>1380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891135130.04</v>
      </c>
      <c r="O675" s="6">
        <v>190122945.45</v>
      </c>
      <c r="P675" s="6">
        <v>4745111742.37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97792419.67</v>
      </c>
      <c r="X675" s="6">
        <v>234908359.71</v>
      </c>
      <c r="Y675" s="9">
        <f t="shared" si="48"/>
        <v>5891226874.04</v>
      </c>
      <c r="Z675" s="9">
        <f t="shared" si="49"/>
        <v>5077812521.75</v>
      </c>
      <c r="AA675" s="9">
        <f t="shared" si="50"/>
        <v>813414352.29</v>
      </c>
      <c r="AB675" s="10">
        <f>C675/(1+0.13)/VLOOKUP(A675,[1]选股结果!$A$2:$AX$3002,3,FALSE)</f>
        <v>0.838704892873034</v>
      </c>
      <c r="AC675" s="10">
        <f>(P675/(1+0.1)+W675)/(VLOOKUP(A675,[1]选股结果!$A$2:$AX$3002,7,FALSE)+VLOOKUP(A675,[1]选股结果!$A$2:$AX$3002,15,FALSE)+VLOOKUP(A675,[1]选股结果!$A$2:$AX$3002,16,FALSE)+VLOOKUP(A675,[1]选股结果!$A$2:$AX$3002,17,FALSE)+VLOOKUP(A675,[1]选股结果!$A$2:$AX$3002,18,FALSE))</f>
        <v>0.879240780704185</v>
      </c>
      <c r="AD675" s="13"/>
      <c r="AE675" s="10">
        <f>AA675/VLOOKUP(A675,[1]选股结果!$A$2:$AX$3002,35,FALSE)</f>
        <v>1.16246547512733</v>
      </c>
      <c r="AF675" s="9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P675/(1+0.13)+W675)</f>
        <v>720425124.109116</v>
      </c>
      <c r="AG675" s="9">
        <f t="shared" si="51"/>
        <v>92989228.1808844</v>
      </c>
    </row>
    <row r="676" spans="1:33">
      <c r="A676" s="5" t="s">
        <v>1381</v>
      </c>
      <c r="B676" s="5" t="s">
        <v>1382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22331743.82</v>
      </c>
      <c r="O676" s="6">
        <v>28875116.58</v>
      </c>
      <c r="P676" s="6">
        <v>580093703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145604806.92</v>
      </c>
      <c r="X676" s="6">
        <v>71421303.13</v>
      </c>
      <c r="Y676" s="9">
        <f t="shared" si="48"/>
        <v>855718989.85</v>
      </c>
      <c r="Z676" s="9">
        <f t="shared" si="49"/>
        <v>797119813.05</v>
      </c>
      <c r="AA676" s="9">
        <f t="shared" si="50"/>
        <v>58599176.8000001</v>
      </c>
      <c r="AB676" s="10">
        <f>C676/(1+0.13)/VLOOKUP(A676,[1]选股结果!$A$2:$AX$3002,3,FALSE)</f>
        <v>0.918424381845655</v>
      </c>
      <c r="AC676" s="10">
        <f>(P676/(1+0.1)+W676)/(VLOOKUP(A676,[1]选股结果!$A$2:$AX$3002,7,FALSE)+VLOOKUP(A676,[1]选股结果!$A$2:$AX$3002,15,FALSE)+VLOOKUP(A676,[1]选股结果!$A$2:$AX$3002,16,FALSE)+VLOOKUP(A676,[1]选股结果!$A$2:$AX$3002,17,FALSE)+VLOOKUP(A676,[1]选股结果!$A$2:$AX$3002,18,FALSE))</f>
        <v>0.837947197986048</v>
      </c>
      <c r="AD676" s="13"/>
      <c r="AE676" s="10">
        <f>AA676/VLOOKUP(A676,[1]选股结果!$A$2:$AX$3002,35,FALSE)</f>
        <v>-3.02762928108137</v>
      </c>
      <c r="AF676" s="9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P676/(1+0.13)+W676)</f>
        <v>144146674.237965</v>
      </c>
      <c r="AG676" s="9">
        <f t="shared" si="51"/>
        <v>-85547497.4379645</v>
      </c>
    </row>
    <row r="677" spans="1:33">
      <c r="A677" s="5" t="s">
        <v>1383</v>
      </c>
      <c r="B677" s="5" t="s">
        <v>1384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8353970.1</v>
      </c>
      <c r="O677" s="6">
        <v>34013793.81</v>
      </c>
      <c r="P677" s="6">
        <v>152115506.92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45954489.67</v>
      </c>
      <c r="X677" s="6">
        <v>39233545.27</v>
      </c>
      <c r="Y677" s="9">
        <f t="shared" si="48"/>
        <v>181761924.82</v>
      </c>
      <c r="Z677" s="9">
        <f t="shared" si="49"/>
        <v>237303541.86</v>
      </c>
      <c r="AA677" s="9">
        <f t="shared" si="50"/>
        <v>-55541617.04</v>
      </c>
      <c r="AB677" s="10">
        <f>C677/(1+0.13)/VLOOKUP(A677,[1]选股结果!$A$2:$AX$3002,3,FALSE)</f>
        <v>0.695271827084187</v>
      </c>
      <c r="AC677" s="10">
        <f>(P677/(1+0.1)+W677)/(VLOOKUP(A677,[1]选股结果!$A$2:$AX$3002,7,FALSE)+VLOOKUP(A677,[1]选股结果!$A$2:$AX$3002,15,FALSE)+VLOOKUP(A677,[1]选股结果!$A$2:$AX$3002,16,FALSE)+VLOOKUP(A677,[1]选股结果!$A$2:$AX$3002,17,FALSE)+VLOOKUP(A677,[1]选股结果!$A$2:$AX$3002,18,FALSE))</f>
        <v>1.10222945199057</v>
      </c>
      <c r="AD677" s="13"/>
      <c r="AE677" s="10">
        <f>AA677/VLOOKUP(A677,[1]选股结果!$A$2:$AX$3002,35,FALSE)</f>
        <v>30.1487960113467</v>
      </c>
      <c r="AF677" s="9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P677/(1+0.13)+W677)</f>
        <v>-13416660.8495575</v>
      </c>
      <c r="AG677" s="9">
        <f t="shared" si="51"/>
        <v>-42124956.1904425</v>
      </c>
    </row>
    <row r="678" spans="1:33">
      <c r="A678" s="5" t="s">
        <v>1385</v>
      </c>
      <c r="B678" s="5" t="s">
        <v>1386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13231699.61</v>
      </c>
      <c r="O678" s="6">
        <v>4645331.77</v>
      </c>
      <c r="P678" s="6">
        <v>356526982.19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29858595.93</v>
      </c>
      <c r="X678" s="6">
        <v>73670116.35</v>
      </c>
      <c r="Y678" s="9">
        <f t="shared" si="48"/>
        <v>437668815.07</v>
      </c>
      <c r="Z678" s="9">
        <f t="shared" si="49"/>
        <v>460055694.47</v>
      </c>
      <c r="AA678" s="9">
        <f t="shared" si="50"/>
        <v>-22386879.4</v>
      </c>
      <c r="AB678" s="10">
        <f>C678/(1+0.13)/VLOOKUP(A678,[1]选股结果!$A$2:$AX$3002,3,FALSE)</f>
        <v>0.943351933386681</v>
      </c>
      <c r="AC678" s="10">
        <f>(P678/(1+0.1)+W678)/(VLOOKUP(A678,[1]选股结果!$A$2:$AX$3002,7,FALSE)+VLOOKUP(A678,[1]选股结果!$A$2:$AX$3002,15,FALSE)+VLOOKUP(A678,[1]选股结果!$A$2:$AX$3002,16,FALSE)+VLOOKUP(A678,[1]选股结果!$A$2:$AX$3002,17,FALSE)+VLOOKUP(A678,[1]选股结果!$A$2:$AX$3002,18,FALSE))</f>
        <v>0.836627990362521</v>
      </c>
      <c r="AD678" s="13"/>
      <c r="AE678" s="10">
        <f>AA678/VLOOKUP(A678,[1]选股结果!$A$2:$AX$3002,35,FALSE)</f>
        <v>0.107801910032137</v>
      </c>
      <c r="AF678" s="9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P678/(1+0.13)+W678)</f>
        <v>77726893.6820353</v>
      </c>
      <c r="AG678" s="9">
        <f t="shared" si="51"/>
        <v>-100113773.082035</v>
      </c>
    </row>
    <row r="679" spans="1:33">
      <c r="A679" s="5" t="s">
        <v>1387</v>
      </c>
      <c r="B679" s="5" t="s">
        <v>1388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250469493.19</v>
      </c>
      <c r="O679" s="6">
        <v>151445429.42</v>
      </c>
      <c r="P679" s="6">
        <v>831078194.74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963779420.38</v>
      </c>
      <c r="X679" s="6">
        <v>328965277.72</v>
      </c>
      <c r="Y679" s="9">
        <f t="shared" si="48"/>
        <v>1777276187.61</v>
      </c>
      <c r="Z679" s="9">
        <f t="shared" si="49"/>
        <v>2123822892.84</v>
      </c>
      <c r="AA679" s="9">
        <f t="shared" si="50"/>
        <v>-346546705.23</v>
      </c>
      <c r="AB679" s="10">
        <f>C679/(1+0.13)/VLOOKUP(A679,[1]选股结果!$A$2:$AX$3002,3,FALSE)</f>
        <v>1.03491944011016</v>
      </c>
      <c r="AC679" s="10">
        <f>(P679/(1+0.1)+W679)/(VLOOKUP(A679,[1]选股结果!$A$2:$AX$3002,7,FALSE)+VLOOKUP(A679,[1]选股结果!$A$2:$AX$3002,15,FALSE)+VLOOKUP(A679,[1]选股结果!$A$2:$AX$3002,16,FALSE)+VLOOKUP(A679,[1]选股结果!$A$2:$AX$3002,17,FALSE)+VLOOKUP(A679,[1]选股结果!$A$2:$AX$3002,18,FALSE))</f>
        <v>1.07183502007858</v>
      </c>
      <c r="AD679" s="13"/>
      <c r="AE679" s="10">
        <f>AA679/VLOOKUP(A679,[1]选股结果!$A$2:$AX$3002,35,FALSE)</f>
        <v>1.62844447899107</v>
      </c>
      <c r="AF679" s="9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P679/(1+0.13)+W679)</f>
        <v>-95170643.8234513</v>
      </c>
      <c r="AG679" s="9">
        <f t="shared" si="51"/>
        <v>-251376061.406549</v>
      </c>
    </row>
    <row r="680" spans="1:33">
      <c r="A680" s="5" t="s">
        <v>1389</v>
      </c>
      <c r="B680" s="5" t="s">
        <v>1390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3849028.32</v>
      </c>
      <c r="O680" s="6">
        <v>9276610.89</v>
      </c>
      <c r="P680" s="6">
        <v>579545918.83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31407219.62</v>
      </c>
      <c r="X680" s="6">
        <v>22300573.62</v>
      </c>
      <c r="Y680" s="9">
        <f t="shared" si="48"/>
        <v>560057141.42</v>
      </c>
      <c r="Z680" s="9">
        <f t="shared" si="49"/>
        <v>633253712.07</v>
      </c>
      <c r="AA680" s="9">
        <f t="shared" si="50"/>
        <v>-73196570.6500001</v>
      </c>
      <c r="AB680" s="10">
        <f>C680/(1+0.13)/VLOOKUP(A680,[1]选股结果!$A$2:$AX$3002,3,FALSE)</f>
        <v>0.85487905594666</v>
      </c>
      <c r="AC680" s="10">
        <f>(P680/(1+0.1)+W680)/(VLOOKUP(A680,[1]选股结果!$A$2:$AX$3002,7,FALSE)+VLOOKUP(A680,[1]选股结果!$A$2:$AX$3002,15,FALSE)+VLOOKUP(A680,[1]选股结果!$A$2:$AX$3002,16,FALSE)+VLOOKUP(A680,[1]选股结果!$A$2:$AX$3002,17,FALSE)+VLOOKUP(A680,[1]选股结果!$A$2:$AX$3002,18,FALSE))</f>
        <v>1.00262259095558</v>
      </c>
      <c r="AD680" s="13"/>
      <c r="AE680" s="10">
        <f>AA680/VLOOKUP(A680,[1]选股结果!$A$2:$AX$3002,35,FALSE)</f>
        <v>-7.80330304901883</v>
      </c>
      <c r="AF680" s="9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P680/(1+0.13)+W680)</f>
        <v>12527155.0101769</v>
      </c>
      <c r="AG680" s="9">
        <f t="shared" si="51"/>
        <v>-85723725.660177</v>
      </c>
    </row>
    <row r="681" spans="1:33">
      <c r="A681" s="5" t="s">
        <v>1391</v>
      </c>
      <c r="B681" s="5" t="s">
        <v>1392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135440785.82</v>
      </c>
      <c r="O681" s="6">
        <v>78120886.89</v>
      </c>
      <c r="P681" s="6">
        <v>233125042.93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142744511.03</v>
      </c>
      <c r="X681" s="6">
        <v>109387719.19</v>
      </c>
      <c r="Y681" s="9">
        <f t="shared" si="48"/>
        <v>482711127.93</v>
      </c>
      <c r="Z681" s="9">
        <f t="shared" si="49"/>
        <v>485257273.15</v>
      </c>
      <c r="AA681" s="9">
        <f t="shared" si="50"/>
        <v>-2546145.22000003</v>
      </c>
      <c r="AB681" s="10">
        <f>C681/(1+0.13)/VLOOKUP(A681,[1]选股结果!$A$2:$AX$3002,3,FALSE)</f>
        <v>0.48293211437528</v>
      </c>
      <c r="AC681" s="10">
        <f>(P681/(1+0.1)+W681)/(VLOOKUP(A681,[1]选股结果!$A$2:$AX$3002,7,FALSE)+VLOOKUP(A681,[1]选股结果!$A$2:$AX$3002,15,FALSE)+VLOOKUP(A681,[1]选股结果!$A$2:$AX$3002,16,FALSE)+VLOOKUP(A681,[1]选股结果!$A$2:$AX$3002,17,FALSE)+VLOOKUP(A681,[1]选股结果!$A$2:$AX$3002,18,FALSE))</f>
        <v>0.638323011623327</v>
      </c>
      <c r="AD681" s="13"/>
      <c r="AE681" s="10">
        <f>AA681/VLOOKUP(A681,[1]选股结果!$A$2:$AX$3002,35,FALSE)</f>
        <v>-0.0170939000506141</v>
      </c>
      <c r="AF681" s="9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P681/(1+0.13)+W681)</f>
        <v>206587901.094336</v>
      </c>
      <c r="AG681" s="9">
        <f t="shared" si="51"/>
        <v>-209134046.314336</v>
      </c>
    </row>
    <row r="682" spans="1:33">
      <c r="A682" s="5" t="s">
        <v>1393</v>
      </c>
      <c r="B682" s="5" t="s">
        <v>1394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58743229.22</v>
      </c>
      <c r="O682" s="6">
        <v>158526365.07</v>
      </c>
      <c r="P682" s="6">
        <v>2336166360.99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382332983.83</v>
      </c>
      <c r="X682" s="6">
        <v>423845831.53</v>
      </c>
      <c r="Y682" s="9">
        <f>C682+D682+E682+F682+G682+H682+I682+J682+K682+L682+M682+O682</f>
        <v>2518455432.61</v>
      </c>
      <c r="Z682" s="9">
        <f>P682+Q682+R682+S682+T682+U682+V682+W682+X682</f>
        <v>3142345176.35</v>
      </c>
      <c r="AA682" s="9">
        <f t="shared" si="50"/>
        <v>-623889743.739999</v>
      </c>
      <c r="AB682" s="10">
        <f>C682/(1+0.13)/VLOOKUP(A682,[1]选股结果!$A$2:$AX$3002,3,FALSE)</f>
        <v>0.632518133935617</v>
      </c>
      <c r="AC682" s="10">
        <f>(P682/(1+0.1)+W682)/(VLOOKUP(A682,[1]选股结果!$A$2:$AX$3002,7,FALSE)+VLOOKUP(A682,[1]选股结果!$A$2:$AX$3002,15,FALSE)+VLOOKUP(A682,[1]选股结果!$A$2:$AX$3002,16,FALSE)+VLOOKUP(A682,[1]选股结果!$A$2:$AX$3002,17,FALSE)+VLOOKUP(A682,[1]选股结果!$A$2:$AX$3002,18,FALSE))</f>
        <v>0.863209168081378</v>
      </c>
      <c r="AD682" s="13"/>
      <c r="AE682" s="10">
        <f>AA682/VLOOKUP(A682,[1]选股结果!$A$2:$AX$3002,35,FALSE)</f>
        <v>-1.97552924593916</v>
      </c>
      <c r="AF682" s="9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P682/(1+0.13)+W682)</f>
        <v>453523082.056814</v>
      </c>
      <c r="AG682" s="9">
        <f t="shared" si="51"/>
        <v>-1077412825.79681</v>
      </c>
    </row>
    <row r="683" spans="1:33">
      <c r="A683" s="5" t="s">
        <v>1395</v>
      </c>
      <c r="B683" s="5" t="s">
        <v>1396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502653191.7</v>
      </c>
      <c r="O683" s="6">
        <v>254378143.9</v>
      </c>
      <c r="P683" s="6">
        <v>3029953970.23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882235342.76</v>
      </c>
      <c r="X683" s="6">
        <v>688929669.47</v>
      </c>
      <c r="Y683" s="9">
        <f>C683+D683+E683+F683+G683+H683+I683+J683+K683+L683+M683+O683</f>
        <v>5472409272.18</v>
      </c>
      <c r="Z683" s="9">
        <f>P683+Q683+R683+S683+T683+U683+V683+W683+X683</f>
        <v>4601118982.46</v>
      </c>
      <c r="AA683" s="9">
        <f t="shared" si="50"/>
        <v>871290289.719999</v>
      </c>
      <c r="AB683" s="10">
        <f>C683/(1+0.13)/VLOOKUP(A683,[1]选股结果!$A$2:$AX$3002,3,FALSE)</f>
        <v>0.909053923491892</v>
      </c>
      <c r="AC683" s="10">
        <f>(P683/(1+0.1)+W683)/(VLOOKUP(A683,[1]选股结果!$A$2:$AX$3002,7,FALSE)+VLOOKUP(A683,[1]选股结果!$A$2:$AX$3002,15,FALSE)+VLOOKUP(A683,[1]选股结果!$A$2:$AX$3002,16,FALSE)+VLOOKUP(A683,[1]选股结果!$A$2:$AX$3002,17,FALSE)+VLOOKUP(A683,[1]选股结果!$A$2:$AX$3002,18,FALSE))</f>
        <v>0.775167948770036</v>
      </c>
      <c r="AD683" s="13"/>
      <c r="AE683" s="10">
        <f>AA683/VLOOKUP(A683,[1]选股结果!$A$2:$AX$3002,35,FALSE)</f>
        <v>3.50952204613511</v>
      </c>
      <c r="AF683" s="9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P683/(1+0.13)+W683)</f>
        <v>1127939155.32619</v>
      </c>
      <c r="AG683" s="9">
        <f t="shared" si="51"/>
        <v>-256648865.606196</v>
      </c>
    </row>
    <row r="684" spans="1:33">
      <c r="A684" s="5" t="s">
        <v>1397</v>
      </c>
      <c r="B684" s="5" t="s">
        <v>1398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232820794.68</v>
      </c>
      <c r="O684" s="6">
        <v>292340937.15</v>
      </c>
      <c r="P684" s="6">
        <v>9444662399.79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1433916044.73</v>
      </c>
      <c r="X684" s="6">
        <v>570441653.07</v>
      </c>
      <c r="Y684" s="9">
        <f>C684+D684+E684+F684+G684+H684+I684+J684+K684+L684+M684+O684</f>
        <v>11725442474.1</v>
      </c>
      <c r="Z684" s="9">
        <f>P684+Q684+R684+S684+T684+U684+V684+W684+X684</f>
        <v>11449020097.59</v>
      </c>
      <c r="AA684" s="9">
        <f t="shared" si="50"/>
        <v>276422376.51</v>
      </c>
      <c r="AB684" s="10">
        <f>C684/(1+0.13)/VLOOKUP(A684,[1]选股结果!$A$2:$AX$3002,3,FALSE)</f>
        <v>0.864071851657022</v>
      </c>
      <c r="AC684" s="10">
        <f>(P684/(1+0.1)+W684)/(VLOOKUP(A684,[1]选股结果!$A$2:$AX$3002,7,FALSE)+VLOOKUP(A684,[1]选股结果!$A$2:$AX$3002,15,FALSE)+VLOOKUP(A684,[1]选股结果!$A$2:$AX$3002,16,FALSE)+VLOOKUP(A684,[1]选股结果!$A$2:$AX$3002,17,FALSE)+VLOOKUP(A684,[1]选股结果!$A$2:$AX$3002,18,FALSE))</f>
        <v>0.878970581644742</v>
      </c>
      <c r="AD684" s="13"/>
      <c r="AE684" s="10">
        <f>AA684/VLOOKUP(A684,[1]选股结果!$A$2:$AX$3002,35,FALSE)</f>
        <v>-4.02090639739082</v>
      </c>
      <c r="AF684" s="9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P684/(1+0.13)+W684)</f>
        <v>1607643590.56177</v>
      </c>
      <c r="AG684" s="9">
        <f t="shared" si="51"/>
        <v>-1331221214.05177</v>
      </c>
    </row>
    <row r="685" spans="1:33">
      <c r="A685" s="5" t="s">
        <v>1399</v>
      </c>
      <c r="B685" s="5" t="s">
        <v>1400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38367293.43</v>
      </c>
      <c r="O685" s="6">
        <v>84382488.55</v>
      </c>
      <c r="P685" s="6">
        <v>906464859.12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72231544.55</v>
      </c>
      <c r="X685" s="6">
        <v>61191548.62</v>
      </c>
      <c r="Y685" s="9">
        <f>C685+D685+E685+F685+G685+H685+I685+J685+K685+L685+M685+O685</f>
        <v>1126500039.35</v>
      </c>
      <c r="Z685" s="9">
        <f>P685+Q685+R685+S685+T685+U685+V685+W685+X685</f>
        <v>1039887952.29</v>
      </c>
      <c r="AA685" s="9">
        <f t="shared" si="50"/>
        <v>86612087.0599999</v>
      </c>
      <c r="AB685" s="10">
        <f>C685/(1+0.13)/VLOOKUP(A685,[1]选股结果!$A$2:$AX$3002,3,FALSE)</f>
        <v>0.838032735319848</v>
      </c>
      <c r="AC685" s="10">
        <f>(P685/(1+0.1)+W685)/(VLOOKUP(A685,[1]选股结果!$A$2:$AX$3002,7,FALSE)+VLOOKUP(A685,[1]选股结果!$A$2:$AX$3002,15,FALSE)+VLOOKUP(A685,[1]选股结果!$A$2:$AX$3002,16,FALSE)+VLOOKUP(A685,[1]选股结果!$A$2:$AX$3002,17,FALSE)+VLOOKUP(A685,[1]选股结果!$A$2:$AX$3002,18,FALSE))</f>
        <v>1.03047301990844</v>
      </c>
      <c r="AD685" s="13"/>
      <c r="AE685" s="10">
        <f>AA685/VLOOKUP(A685,[1]选股结果!$A$2:$AX$3002,35,FALSE)</f>
        <v>0.562811015426997</v>
      </c>
      <c r="AF685" s="9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P685/(1+0.13)+W685)</f>
        <v>-4627319.76663709</v>
      </c>
      <c r="AG685" s="9">
        <f t="shared" si="51"/>
        <v>91239406.826637</v>
      </c>
    </row>
    <row r="686" spans="1:33">
      <c r="A686" s="5" t="s">
        <v>1401</v>
      </c>
      <c r="B686" s="5" t="s">
        <v>1402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600151846.87</v>
      </c>
      <c r="O686" s="6">
        <v>100583538.83</v>
      </c>
      <c r="P686" s="6">
        <v>21143192401.51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259508156.77</v>
      </c>
      <c r="X686" s="6">
        <v>210686259.62</v>
      </c>
      <c r="Y686" s="9">
        <f t="shared" ref="Y686:Y722" si="52">C686+D686+E686+F686+G686+H686+I686+J686+K686+L686+M686+O686</f>
        <v>22609353243.03</v>
      </c>
      <c r="Z686" s="9">
        <f t="shared" ref="Z686:Z722" si="53">P686+Q686+R686+S686+T686+U686+V686+W686+X686</f>
        <v>21613386817.9</v>
      </c>
      <c r="AA686" s="9">
        <f t="shared" si="50"/>
        <v>995966425.130005</v>
      </c>
      <c r="AB686" s="10">
        <f>C686/(1+0.13)/VLOOKUP(A686,[1]选股结果!$A$2:$AX$3002,3,FALSE)</f>
        <v>0.928790744273636</v>
      </c>
      <c r="AC686" s="10">
        <f>(P686/(1+0.1)+W686)/(VLOOKUP(A686,[1]选股结果!$A$2:$AX$3002,7,FALSE)+VLOOKUP(A686,[1]选股结果!$A$2:$AX$3002,15,FALSE)+VLOOKUP(A686,[1]选股结果!$A$2:$AX$3002,16,FALSE)+VLOOKUP(A686,[1]选股结果!$A$2:$AX$3002,17,FALSE)+VLOOKUP(A686,[1]选股结果!$A$2:$AX$3002,18,FALSE))</f>
        <v>0.978431401112911</v>
      </c>
      <c r="AD686" s="13"/>
      <c r="AE686" s="10">
        <f>AA686/VLOOKUP(A686,[1]选股结果!$A$2:$AX$3002,35,FALSE)</f>
        <v>1.06111097317311</v>
      </c>
      <c r="AF686" s="9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P686/(1+0.13)+W686)</f>
        <v>939725575.540443</v>
      </c>
      <c r="AG686" s="9">
        <f t="shared" si="51"/>
        <v>56240849.5895616</v>
      </c>
    </row>
    <row r="687" spans="1:33">
      <c r="A687" s="5" t="s">
        <v>1403</v>
      </c>
      <c r="B687" s="5" t="s">
        <v>1404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44051468.11</v>
      </c>
      <c r="O687" s="6">
        <v>16245766.81</v>
      </c>
      <c r="P687" s="6">
        <v>160200324.97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157408667.58</v>
      </c>
      <c r="X687" s="6">
        <v>17013207.77</v>
      </c>
      <c r="Y687" s="9">
        <f t="shared" si="52"/>
        <v>479875275.67</v>
      </c>
      <c r="Z687" s="9">
        <f t="shared" si="53"/>
        <v>334622200.32</v>
      </c>
      <c r="AA687" s="9">
        <f t="shared" si="50"/>
        <v>145253075.35</v>
      </c>
      <c r="AB687" s="10">
        <f>C687/(1+0.13)/VLOOKUP(A687,[1]选股结果!$A$2:$AX$3002,3,FALSE)</f>
        <v>0.753358992205687</v>
      </c>
      <c r="AC687" s="10">
        <f>(P687/(1+0.1)+W687)/(VLOOKUP(A687,[1]选股结果!$A$2:$AX$3002,7,FALSE)+VLOOKUP(A687,[1]选股结果!$A$2:$AX$3002,15,FALSE)+VLOOKUP(A687,[1]选股结果!$A$2:$AX$3002,16,FALSE)+VLOOKUP(A687,[1]选股结果!$A$2:$AX$3002,17,FALSE)+VLOOKUP(A687,[1]选股结果!$A$2:$AX$3002,18,FALSE))</f>
        <v>0.831054617303495</v>
      </c>
      <c r="AD687" s="13"/>
      <c r="AE687" s="10">
        <f>AA687/VLOOKUP(A687,[1]选股结果!$A$2:$AX$3002,35,FALSE)</f>
        <v>0.939468407761464</v>
      </c>
      <c r="AF687" s="9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P687/(1+0.13)+W687)</f>
        <v>65472650.0115044</v>
      </c>
      <c r="AG687" s="9">
        <f t="shared" si="51"/>
        <v>79780425.3384956</v>
      </c>
    </row>
    <row r="688" spans="1:33">
      <c r="A688" s="5" t="s">
        <v>1405</v>
      </c>
      <c r="B688" s="5" t="s">
        <v>1406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551203241.53</v>
      </c>
      <c r="O688" s="6">
        <v>236093620.21</v>
      </c>
      <c r="P688" s="6">
        <v>2150852548.76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662117082.5</v>
      </c>
      <c r="X688" s="6">
        <v>792513326.46</v>
      </c>
      <c r="Y688" s="9">
        <f t="shared" si="52"/>
        <v>5104821926.99</v>
      </c>
      <c r="Z688" s="9">
        <f t="shared" si="53"/>
        <v>3605482957.72</v>
      </c>
      <c r="AA688" s="9">
        <f t="shared" si="50"/>
        <v>1499338969.27</v>
      </c>
      <c r="AB688" s="10">
        <f>C688/(1+0.13)/VLOOKUP(A688,[1]选股结果!$A$2:$AX$3002,3,FALSE)</f>
        <v>0.811375101752863</v>
      </c>
      <c r="AC688" s="10">
        <f>(P688/(1+0.1)+W688)/(VLOOKUP(A688,[1]选股结果!$A$2:$AX$3002,7,FALSE)+VLOOKUP(A688,[1]选股结果!$A$2:$AX$3002,15,FALSE)+VLOOKUP(A688,[1]选股结果!$A$2:$AX$3002,16,FALSE)+VLOOKUP(A688,[1]选股结果!$A$2:$AX$3002,17,FALSE)+VLOOKUP(A688,[1]选股结果!$A$2:$AX$3002,18,FALSE))</f>
        <v>0.671387613864041</v>
      </c>
      <c r="AD688" s="13"/>
      <c r="AE688" s="10">
        <f>AA688/VLOOKUP(A688,[1]选股结果!$A$2:$AX$3002,35,FALSE)</f>
        <v>1.1837002370959</v>
      </c>
      <c r="AF688" s="9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P688/(1+0.13)+W688)</f>
        <v>1333022687.66416</v>
      </c>
      <c r="AG688" s="9">
        <f t="shared" si="51"/>
        <v>166316281.605841</v>
      </c>
    </row>
    <row r="689" spans="1:33">
      <c r="A689" s="5" t="s">
        <v>1407</v>
      </c>
      <c r="B689" s="5" t="s">
        <v>1408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58688184.63</v>
      </c>
      <c r="O689" s="6">
        <v>107218982.7</v>
      </c>
      <c r="P689" s="6">
        <v>517570218.66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70763538.69</v>
      </c>
      <c r="X689" s="6">
        <v>39272786.51</v>
      </c>
      <c r="Y689" s="9">
        <f t="shared" si="52"/>
        <v>788666487.28</v>
      </c>
      <c r="Z689" s="9">
        <f t="shared" si="53"/>
        <v>627606543.86</v>
      </c>
      <c r="AA689" s="9">
        <f t="shared" si="50"/>
        <v>161059943.42</v>
      </c>
      <c r="AB689" s="10">
        <f>C689/(1+0.13)/VLOOKUP(A689,[1]选股结果!$A$2:$AX$3002,3,FALSE)</f>
        <v>0.895443082578536</v>
      </c>
      <c r="AC689" s="10">
        <f>(P689/(1+0.1)+W689)/(VLOOKUP(A689,[1]选股结果!$A$2:$AX$3002,7,FALSE)+VLOOKUP(A689,[1]选股结果!$A$2:$AX$3002,15,FALSE)+VLOOKUP(A689,[1]选股结果!$A$2:$AX$3002,16,FALSE)+VLOOKUP(A689,[1]选股结果!$A$2:$AX$3002,17,FALSE)+VLOOKUP(A689,[1]选股结果!$A$2:$AX$3002,18,FALSE))</f>
        <v>0.996044455387123</v>
      </c>
      <c r="AD689" s="13"/>
      <c r="AE689" s="10">
        <f>AA689/VLOOKUP(A689,[1]选股结果!$A$2:$AX$3002,35,FALSE)</f>
        <v>1.51670548501002</v>
      </c>
      <c r="AF689" s="9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P689/(1+0.13)+W689)</f>
        <v>14641205.9130089</v>
      </c>
      <c r="AG689" s="9">
        <f t="shared" si="51"/>
        <v>146418737.506991</v>
      </c>
    </row>
    <row r="690" spans="1:33">
      <c r="A690" s="5" t="s">
        <v>1409</v>
      </c>
      <c r="B690" s="5" t="s">
        <v>1410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164312671.96</v>
      </c>
      <c r="O690" s="6">
        <v>11707816.2</v>
      </c>
      <c r="P690" s="6">
        <v>1946663501.65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528664060.04</v>
      </c>
      <c r="X690" s="6">
        <v>153835101.99</v>
      </c>
      <c r="Y690" s="9">
        <f t="shared" si="52"/>
        <v>2483119771.97</v>
      </c>
      <c r="Z690" s="9">
        <f t="shared" si="53"/>
        <v>2629162663.68</v>
      </c>
      <c r="AA690" s="9">
        <f t="shared" si="50"/>
        <v>-146042891.710001</v>
      </c>
      <c r="AB690" s="10">
        <f>C690/(1+0.13)/VLOOKUP(A690,[1]选股结果!$A$2:$AX$3002,3,FALSE)</f>
        <v>0.658978319086994</v>
      </c>
      <c r="AC690" s="10">
        <f>(P690/(1+0.1)+W690)/(VLOOKUP(A690,[1]选股结果!$A$2:$AX$3002,7,FALSE)+VLOOKUP(A690,[1]选股结果!$A$2:$AX$3002,15,FALSE)+VLOOKUP(A690,[1]选股结果!$A$2:$AX$3002,16,FALSE)+VLOOKUP(A690,[1]选股结果!$A$2:$AX$3002,17,FALSE)+VLOOKUP(A690,[1]选股结果!$A$2:$AX$3002,18,FALSE))</f>
        <v>0.735381678582161</v>
      </c>
      <c r="AD690" s="13"/>
      <c r="AE690" s="10">
        <f>AA690/VLOOKUP(A690,[1]选股结果!$A$2:$AX$3002,35,FALSE)</f>
        <v>-1.08767588366081</v>
      </c>
      <c r="AF690" s="9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P690/(1+0.13)+W690)</f>
        <v>874019782.882921</v>
      </c>
      <c r="AG690" s="9">
        <f t="shared" si="51"/>
        <v>-1020062674.59292</v>
      </c>
    </row>
    <row r="691" spans="1:33">
      <c r="A691" s="5" t="s">
        <v>1411</v>
      </c>
      <c r="B691" s="5" t="s">
        <v>1412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318341127.06</v>
      </c>
      <c r="O691" s="6">
        <v>53635720.99</v>
      </c>
      <c r="P691" s="6">
        <v>1871498398.88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437191195.7</v>
      </c>
      <c r="X691" s="6">
        <v>243625019.61</v>
      </c>
      <c r="Y691" s="9">
        <f t="shared" si="52"/>
        <v>3183176989.94</v>
      </c>
      <c r="Z691" s="9">
        <f t="shared" si="53"/>
        <v>2552314614.19</v>
      </c>
      <c r="AA691" s="9">
        <f t="shared" si="50"/>
        <v>630862375.75</v>
      </c>
      <c r="AB691" s="10">
        <f>C691/(1+0.13)/VLOOKUP(A691,[1]选股结果!$A$2:$AX$3002,3,FALSE)</f>
        <v>0.764560539331176</v>
      </c>
      <c r="AC691" s="10">
        <f>(P691/(1+0.1)+W691)/(VLOOKUP(A691,[1]选股结果!$A$2:$AX$3002,7,FALSE)+VLOOKUP(A691,[1]选股结果!$A$2:$AX$3002,15,FALSE)+VLOOKUP(A691,[1]选股结果!$A$2:$AX$3002,16,FALSE)+VLOOKUP(A691,[1]选股结果!$A$2:$AX$3002,17,FALSE)+VLOOKUP(A691,[1]选股结果!$A$2:$AX$3002,18,FALSE))</f>
        <v>0.77177399188716</v>
      </c>
      <c r="AD691" s="13"/>
      <c r="AE691" s="10">
        <f>AA691/VLOOKUP(A691,[1]选股结果!$A$2:$AX$3002,35,FALSE)</f>
        <v>1.03542306481773</v>
      </c>
      <c r="AF691" s="9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P691/(1+0.13)+W691)</f>
        <v>677573608.034867</v>
      </c>
      <c r="AG691" s="9">
        <f t="shared" si="51"/>
        <v>-46711232.2848668</v>
      </c>
    </row>
    <row r="692" spans="1:33">
      <c r="A692" s="5" t="s">
        <v>1413</v>
      </c>
      <c r="B692" s="5" t="s">
        <v>1414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11015866.99</v>
      </c>
      <c r="O692" s="6">
        <v>33129691.37</v>
      </c>
      <c r="P692" s="6">
        <v>149545673.76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59130016.06</v>
      </c>
      <c r="X692" s="6">
        <v>68598663.03</v>
      </c>
      <c r="Y692" s="9">
        <f t="shared" si="52"/>
        <v>273922259.22</v>
      </c>
      <c r="Z692" s="9">
        <f t="shared" si="53"/>
        <v>277274352.85</v>
      </c>
      <c r="AA692" s="9">
        <f t="shared" si="50"/>
        <v>-3352093.63000005</v>
      </c>
      <c r="AB692" s="10">
        <f>C692/(1+0.13)/VLOOKUP(A692,[1]选股结果!$A$2:$AX$3002,3,FALSE)</f>
        <v>1.00583718263894</v>
      </c>
      <c r="AC692" s="10">
        <f>(P692/(1+0.1)+W692)/(VLOOKUP(A692,[1]选股结果!$A$2:$AX$3002,7,FALSE)+VLOOKUP(A692,[1]选股结果!$A$2:$AX$3002,15,FALSE)+VLOOKUP(A692,[1]选股结果!$A$2:$AX$3002,16,FALSE)+VLOOKUP(A692,[1]选股结果!$A$2:$AX$3002,17,FALSE)+VLOOKUP(A692,[1]选股结果!$A$2:$AX$3002,18,FALSE))</f>
        <v>0.809510609744629</v>
      </c>
      <c r="AD692" s="13"/>
      <c r="AE692" s="10">
        <f>AA692/VLOOKUP(A692,[1]选股结果!$A$2:$AX$3002,35,FALSE)</f>
        <v>0.136645925277824</v>
      </c>
      <c r="AF692" s="9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P692/(1+0.13)+W692)</f>
        <v>49514562.0876106</v>
      </c>
      <c r="AG692" s="9">
        <f t="shared" si="51"/>
        <v>-52866655.7176106</v>
      </c>
    </row>
    <row r="693" spans="1:33">
      <c r="A693" s="5" t="s">
        <v>1415</v>
      </c>
      <c r="B693" s="5" t="s">
        <v>1416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263519046.41</v>
      </c>
      <c r="O693" s="6">
        <v>147194522.91</v>
      </c>
      <c r="P693" s="6">
        <v>9917588981.06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865359628</v>
      </c>
      <c r="X693" s="6">
        <v>339186452.41</v>
      </c>
      <c r="Y693" s="9">
        <f t="shared" si="52"/>
        <v>11580222040.85</v>
      </c>
      <c r="Z693" s="9">
        <f t="shared" si="53"/>
        <v>11122135061.47</v>
      </c>
      <c r="AA693" s="9">
        <f t="shared" si="50"/>
        <v>458086979.380001</v>
      </c>
      <c r="AB693" s="10">
        <f>C693/(1+0.13)/VLOOKUP(A693,[1]选股结果!$A$2:$AX$3002,3,FALSE)</f>
        <v>0.798691533932431</v>
      </c>
      <c r="AC693" s="10">
        <f>(P693/(1+0.1)+W693)/(VLOOKUP(A693,[1]选股结果!$A$2:$AX$3002,7,FALSE)+VLOOKUP(A693,[1]选股结果!$A$2:$AX$3002,15,FALSE)+VLOOKUP(A693,[1]选股结果!$A$2:$AX$3002,16,FALSE)+VLOOKUP(A693,[1]选股结果!$A$2:$AX$3002,17,FALSE)+VLOOKUP(A693,[1]选股结果!$A$2:$AX$3002,18,FALSE))</f>
        <v>0.796907258311954</v>
      </c>
      <c r="AD693" s="13"/>
      <c r="AE693" s="10">
        <f>AA693/VLOOKUP(A693,[1]选股结果!$A$2:$AX$3002,35,FALSE)</f>
        <v>2.40511018014275</v>
      </c>
      <c r="AF693" s="9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P693/(1+0.13)+W693)</f>
        <v>2757636007.52274</v>
      </c>
      <c r="AG693" s="9">
        <f t="shared" si="51"/>
        <v>-2299549028.14274</v>
      </c>
    </row>
    <row r="694" spans="1:33">
      <c r="A694" s="5" t="s">
        <v>1417</v>
      </c>
      <c r="B694" s="5" t="s">
        <v>1418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44289123.57</v>
      </c>
      <c r="O694" s="6">
        <v>421814977.63</v>
      </c>
      <c r="P694" s="6">
        <v>191424700.26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105790796.72</v>
      </c>
      <c r="X694" s="6">
        <v>479518008.24</v>
      </c>
      <c r="Y694" s="9">
        <f t="shared" si="52"/>
        <v>791473167.12</v>
      </c>
      <c r="Z694" s="9">
        <f t="shared" si="53"/>
        <v>776733505.22</v>
      </c>
      <c r="AA694" s="9">
        <f t="shared" si="50"/>
        <v>14739661.9</v>
      </c>
      <c r="AB694" s="10">
        <f>C694/(1+0.13)/VLOOKUP(A694,[1]选股结果!$A$2:$AX$3002,3,FALSE)</f>
        <v>0.814211062401817</v>
      </c>
      <c r="AC694" s="10">
        <f>(P694/(1+0.1)+W694)/(VLOOKUP(A694,[1]选股结果!$A$2:$AX$3002,7,FALSE)+VLOOKUP(A694,[1]选股结果!$A$2:$AX$3002,15,FALSE)+VLOOKUP(A694,[1]选股结果!$A$2:$AX$3002,16,FALSE)+VLOOKUP(A694,[1]选股结果!$A$2:$AX$3002,17,FALSE)+VLOOKUP(A694,[1]选股结果!$A$2:$AX$3002,18,FALSE))</f>
        <v>0.703832391312924</v>
      </c>
      <c r="AD694" s="13"/>
      <c r="AE694" s="10">
        <f>AA694/VLOOKUP(A694,[1]选股结果!$A$2:$AX$3002,35,FALSE)</f>
        <v>1.20825407918763</v>
      </c>
      <c r="AF694" s="9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P694/(1+0.13)+W694)</f>
        <v>122363469.139381</v>
      </c>
      <c r="AG694" s="9">
        <f t="shared" si="51"/>
        <v>-107623807.239381</v>
      </c>
    </row>
    <row r="695" spans="1:33">
      <c r="A695" s="5" t="s">
        <v>1419</v>
      </c>
      <c r="B695" s="5" t="s">
        <v>1420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664442496.8</v>
      </c>
      <c r="O695" s="6">
        <v>602156876.24</v>
      </c>
      <c r="P695" s="6">
        <v>7074719889.18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2580465541.01</v>
      </c>
      <c r="X695" s="6">
        <v>2021375583.56</v>
      </c>
      <c r="Y695" s="9">
        <f t="shared" si="52"/>
        <v>10713185478.71</v>
      </c>
      <c r="Z695" s="9">
        <f t="shared" si="53"/>
        <v>11676561013.75</v>
      </c>
      <c r="AA695" s="9">
        <f t="shared" si="50"/>
        <v>-963375535.040001</v>
      </c>
      <c r="AB695" s="10">
        <f>C695/(1+0.13)/VLOOKUP(A695,[1]选股结果!$A$2:$AX$3002,3,FALSE)</f>
        <v>0.823320088969879</v>
      </c>
      <c r="AC695" s="10">
        <f>(P695/(1+0.1)+W695)/(VLOOKUP(A695,[1]选股结果!$A$2:$AX$3002,7,FALSE)+VLOOKUP(A695,[1]选股结果!$A$2:$AX$3002,15,FALSE)+VLOOKUP(A695,[1]选股结果!$A$2:$AX$3002,16,FALSE)+VLOOKUP(A695,[1]选股结果!$A$2:$AX$3002,17,FALSE)+VLOOKUP(A695,[1]选股结果!$A$2:$AX$3002,18,FALSE))</f>
        <v>0.855129522537007</v>
      </c>
      <c r="AD695" s="13"/>
      <c r="AE695" s="10">
        <f>AA695/VLOOKUP(A695,[1]选股结果!$A$2:$AX$3002,35,FALSE)</f>
        <v>-4.31577166639574</v>
      </c>
      <c r="AF695" s="9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P695/(1+0.13)+W695)</f>
        <v>1697508779.07876</v>
      </c>
      <c r="AG695" s="9">
        <f t="shared" si="51"/>
        <v>-2660884314.11876</v>
      </c>
    </row>
    <row r="696" spans="1:33">
      <c r="A696" s="5" t="s">
        <v>1421</v>
      </c>
      <c r="B696" s="5" t="s">
        <v>1422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4727363.06</v>
      </c>
      <c r="O696" s="6">
        <v>8885700.07</v>
      </c>
      <c r="P696" s="6">
        <v>277857362.73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24111507.89</v>
      </c>
      <c r="X696" s="6">
        <v>21657309.12</v>
      </c>
      <c r="Y696" s="9">
        <f t="shared" si="52"/>
        <v>336671970.13</v>
      </c>
      <c r="Z696" s="9">
        <f t="shared" si="53"/>
        <v>323626179.74</v>
      </c>
      <c r="AA696" s="9">
        <f t="shared" si="50"/>
        <v>13045790.39</v>
      </c>
      <c r="AB696" s="10">
        <f>C696/(1+0.13)/VLOOKUP(A696,[1]选股结果!$A$2:$AX$3002,3,FALSE)</f>
        <v>0.812117540873169</v>
      </c>
      <c r="AC696" s="10">
        <f>(P696/(1+0.1)+W696)/(VLOOKUP(A696,[1]选股结果!$A$2:$AX$3002,7,FALSE)+VLOOKUP(A696,[1]选股结果!$A$2:$AX$3002,15,FALSE)+VLOOKUP(A696,[1]选股结果!$A$2:$AX$3002,16,FALSE)+VLOOKUP(A696,[1]选股结果!$A$2:$AX$3002,17,FALSE)+VLOOKUP(A696,[1]选股结果!$A$2:$AX$3002,18,FALSE))</f>
        <v>0.799067449220152</v>
      </c>
      <c r="AD696" s="13"/>
      <c r="AE696" s="10">
        <f>AA696/VLOOKUP(A696,[1]选股结果!$A$2:$AX$3002,35,FALSE)</f>
        <v>0.907809308227212</v>
      </c>
      <c r="AF696" s="9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P696/(1+0.13)+W696)</f>
        <v>76287074.9575221</v>
      </c>
      <c r="AG696" s="9">
        <f t="shared" si="51"/>
        <v>-63241284.5675221</v>
      </c>
    </row>
    <row r="697" spans="1:33">
      <c r="A697" s="5" t="s">
        <v>1423</v>
      </c>
      <c r="B697" s="5" t="s">
        <v>1424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58329045.35</v>
      </c>
      <c r="O697" s="6">
        <v>17861562.89</v>
      </c>
      <c r="P697" s="6">
        <v>572599397.19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209828847.97</v>
      </c>
      <c r="X697" s="6">
        <v>21541198.98</v>
      </c>
      <c r="Y697" s="9">
        <f t="shared" si="52"/>
        <v>618872655.06</v>
      </c>
      <c r="Z697" s="9">
        <f t="shared" si="53"/>
        <v>803969444.14</v>
      </c>
      <c r="AA697" s="9">
        <f t="shared" si="50"/>
        <v>-185096789.08</v>
      </c>
      <c r="AB697" s="10">
        <f>C697/(1+0.13)/VLOOKUP(A697,[1]选股结果!$A$2:$AX$3002,3,FALSE)</f>
        <v>0.878081104455999</v>
      </c>
      <c r="AC697" s="10">
        <f>(P697/(1+0.1)+W697)/(VLOOKUP(A697,[1]选股结果!$A$2:$AX$3002,7,FALSE)+VLOOKUP(A697,[1]选股结果!$A$2:$AX$3002,15,FALSE)+VLOOKUP(A697,[1]选股结果!$A$2:$AX$3002,16,FALSE)+VLOOKUP(A697,[1]选股结果!$A$2:$AX$3002,17,FALSE)+VLOOKUP(A697,[1]选股结果!$A$2:$AX$3002,18,FALSE))</f>
        <v>1.27749919962471</v>
      </c>
      <c r="AD697" s="13"/>
      <c r="AE697" s="10">
        <f>AA697/VLOOKUP(A697,[1]选股结果!$A$2:$AX$3002,35,FALSE)</f>
        <v>-4.66633690210212</v>
      </c>
      <c r="AF697" s="9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P697/(1+0.13)+W697)</f>
        <v>-144832481.476637</v>
      </c>
      <c r="AG697" s="9">
        <f t="shared" si="51"/>
        <v>-40264307.6033626</v>
      </c>
    </row>
    <row r="698" spans="1:33">
      <c r="A698" s="5" t="s">
        <v>1425</v>
      </c>
      <c r="B698" s="5" t="s">
        <v>1426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766896599.69</v>
      </c>
      <c r="O698" s="6">
        <v>56749195.72</v>
      </c>
      <c r="P698" s="6">
        <v>3532146547.8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518567046.66</v>
      </c>
      <c r="X698" s="6">
        <v>91459935.93</v>
      </c>
      <c r="Y698" s="9">
        <f t="shared" si="52"/>
        <v>5964678474.65</v>
      </c>
      <c r="Z698" s="9">
        <f t="shared" si="53"/>
        <v>4142173530.39</v>
      </c>
      <c r="AA698" s="9">
        <f t="shared" si="50"/>
        <v>1822504944.26</v>
      </c>
      <c r="AB698" s="10">
        <f>C698/(1+0.13)/VLOOKUP(A698,[1]选股结果!$A$2:$AX$3002,3,FALSE)</f>
        <v>0.997428992514782</v>
      </c>
      <c r="AC698" s="10">
        <f>(P698/(1+0.1)+W698)/(VLOOKUP(A698,[1]选股结果!$A$2:$AX$3002,7,FALSE)+VLOOKUP(A698,[1]选股结果!$A$2:$AX$3002,15,FALSE)+VLOOKUP(A698,[1]选股结果!$A$2:$AX$3002,16,FALSE)+VLOOKUP(A698,[1]选股结果!$A$2:$AX$3002,17,FALSE)+VLOOKUP(A698,[1]选股结果!$A$2:$AX$3002,18,FALSE))</f>
        <v>0.989926399865359</v>
      </c>
      <c r="AD698" s="13"/>
      <c r="AE698" s="10">
        <f>AA698/VLOOKUP(A698,[1]选股结果!$A$2:$AX$3002,35,FALSE)</f>
        <v>1.3978282064293</v>
      </c>
      <c r="AF698" s="9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P698/(1+0.13)+W698)</f>
        <v>123201826.927256</v>
      </c>
      <c r="AG698" s="9">
        <f t="shared" si="51"/>
        <v>1699303117.33274</v>
      </c>
    </row>
    <row r="699" spans="1:33">
      <c r="A699" s="5" t="s">
        <v>1427</v>
      </c>
      <c r="B699" s="5" t="s">
        <v>1428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6894365.15</v>
      </c>
      <c r="O699" s="6">
        <v>36179184.41</v>
      </c>
      <c r="P699" s="6">
        <v>962271059.95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281979276.59</v>
      </c>
      <c r="X699" s="6">
        <v>60681799.08</v>
      </c>
      <c r="Y699" s="9">
        <f t="shared" si="52"/>
        <v>1494876044.44</v>
      </c>
      <c r="Z699" s="9">
        <f t="shared" si="53"/>
        <v>1304932135.62</v>
      </c>
      <c r="AA699" s="9">
        <f t="shared" si="50"/>
        <v>189943908.82</v>
      </c>
      <c r="AB699" s="10">
        <f>C699/(1+0.13)/VLOOKUP(A699,[1]选股结果!$A$2:$AX$3002,3,FALSE)</f>
        <v>0.889058523040016</v>
      </c>
      <c r="AC699" s="10">
        <f>(P699/(1+0.1)+W699)/(VLOOKUP(A699,[1]选股结果!$A$2:$AX$3002,7,FALSE)+VLOOKUP(A699,[1]选股结果!$A$2:$AX$3002,15,FALSE)+VLOOKUP(A699,[1]选股结果!$A$2:$AX$3002,16,FALSE)+VLOOKUP(A699,[1]选股结果!$A$2:$AX$3002,17,FALSE)+VLOOKUP(A699,[1]选股结果!$A$2:$AX$3002,18,FALSE))</f>
        <v>0.966871187144885</v>
      </c>
      <c r="AD699" s="13"/>
      <c r="AE699" s="10">
        <f>AA699/VLOOKUP(A699,[1]选股结果!$A$2:$AX$3002,35,FALSE)</f>
        <v>1.32907606525755</v>
      </c>
      <c r="AF699" s="9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P699/(1+0.13)+W699)</f>
        <v>62860096.0697343</v>
      </c>
      <c r="AG699" s="9">
        <f t="shared" si="51"/>
        <v>127083812.750266</v>
      </c>
    </row>
    <row r="700" spans="1:33">
      <c r="A700" s="5" t="s">
        <v>1429</v>
      </c>
      <c r="B700" s="5" t="s">
        <v>1430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11706635.81</v>
      </c>
      <c r="O700" s="6">
        <v>8976551.95</v>
      </c>
      <c r="P700" s="6">
        <v>217544872.9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48945351.53</v>
      </c>
      <c r="X700" s="6">
        <v>34260703.09</v>
      </c>
      <c r="Y700" s="9">
        <f t="shared" si="52"/>
        <v>326483523.38</v>
      </c>
      <c r="Z700" s="9">
        <f t="shared" si="53"/>
        <v>300750927.52</v>
      </c>
      <c r="AA700" s="9">
        <f t="shared" si="50"/>
        <v>25732595.86</v>
      </c>
      <c r="AB700" s="10">
        <f>C700/(1+0.13)/VLOOKUP(A700,[1]选股结果!$A$2:$AX$3002,3,FALSE)</f>
        <v>1.05603662261758</v>
      </c>
      <c r="AC700" s="10">
        <f>(P700/(1+0.1)+W700)/(VLOOKUP(A700,[1]选股结果!$A$2:$AX$3002,7,FALSE)+VLOOKUP(A700,[1]选股结果!$A$2:$AX$3002,15,FALSE)+VLOOKUP(A700,[1]选股结果!$A$2:$AX$3002,16,FALSE)+VLOOKUP(A700,[1]选股结果!$A$2:$AX$3002,17,FALSE)+VLOOKUP(A700,[1]选股结果!$A$2:$AX$3002,18,FALSE))</f>
        <v>0.881819268585968</v>
      </c>
      <c r="AD700" s="13"/>
      <c r="AE700" s="10">
        <f>AA700/VLOOKUP(A700,[1]选股结果!$A$2:$AX$3002,35,FALSE)</f>
        <v>1.93461779166425</v>
      </c>
      <c r="AF700" s="9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P700/(1+0.13)+W700)</f>
        <v>38314819.6928318</v>
      </c>
      <c r="AG700" s="9">
        <f t="shared" si="51"/>
        <v>-12582223.8328318</v>
      </c>
    </row>
    <row r="701" spans="1:33">
      <c r="A701" s="5" t="s">
        <v>1431</v>
      </c>
      <c r="B701" s="5" t="s">
        <v>1432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1705099375.11</v>
      </c>
      <c r="O701" s="6">
        <v>395183997.84</v>
      </c>
      <c r="P701" s="6">
        <v>17442233566.18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5454101974.31</v>
      </c>
      <c r="X701" s="6">
        <v>1700704772.12</v>
      </c>
      <c r="Y701" s="9">
        <f t="shared" si="52"/>
        <v>23467605220.38</v>
      </c>
      <c r="Z701" s="9">
        <f t="shared" si="53"/>
        <v>24597040312.61</v>
      </c>
      <c r="AA701" s="9">
        <f t="shared" si="50"/>
        <v>-1129435092.23</v>
      </c>
      <c r="AB701" s="10">
        <f>C701/(1+0.13)/VLOOKUP(A701,[1]选股结果!$A$2:$AX$3002,3,FALSE)</f>
        <v>0.950336122149604</v>
      </c>
      <c r="AC701" s="10">
        <f>(P701/(1+0.1)+W701)/(VLOOKUP(A701,[1]选股结果!$A$2:$AX$3002,7,FALSE)+VLOOKUP(A701,[1]选股结果!$A$2:$AX$3002,15,FALSE)+VLOOKUP(A701,[1]选股结果!$A$2:$AX$3002,16,FALSE)+VLOOKUP(A701,[1]选股结果!$A$2:$AX$3002,17,FALSE)+VLOOKUP(A701,[1]选股结果!$A$2:$AX$3002,18,FALSE))</f>
        <v>1.10745719049521</v>
      </c>
      <c r="AD701" s="13"/>
      <c r="AE701" s="10">
        <f>AA701/VLOOKUP(A701,[1]选股结果!$A$2:$AX$3002,35,FALSE)</f>
        <v>-0.660723895669427</v>
      </c>
      <c r="AF701" s="9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P701/(1+0.13)+W701)</f>
        <v>-1646815954.58301</v>
      </c>
      <c r="AG701" s="9">
        <f t="shared" si="51"/>
        <v>517380862.353008</v>
      </c>
    </row>
    <row r="702" spans="1:33">
      <c r="A702" s="5" t="s">
        <v>1433</v>
      </c>
      <c r="B702" s="5" t="s">
        <v>1434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467547341.57</v>
      </c>
      <c r="O702" s="6">
        <v>123792497.99</v>
      </c>
      <c r="P702" s="6">
        <v>31779934274.65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458724647.86</v>
      </c>
      <c r="X702" s="6">
        <v>434432010.49</v>
      </c>
      <c r="Y702" s="9">
        <f t="shared" si="52"/>
        <v>33798336103.84</v>
      </c>
      <c r="Z702" s="9">
        <f t="shared" si="53"/>
        <v>32673090933</v>
      </c>
      <c r="AA702" s="9">
        <f t="shared" si="50"/>
        <v>1125245170.84</v>
      </c>
      <c r="AB702" s="10">
        <f>C702/(1+0.13)/VLOOKUP(A702,[1]选股结果!$A$2:$AX$3002,3,FALSE)</f>
        <v>0.936573587562795</v>
      </c>
      <c r="AC702" s="10">
        <f>(P702/(1+0.1)+W702)/(VLOOKUP(A702,[1]选股结果!$A$2:$AX$3002,7,FALSE)+VLOOKUP(A702,[1]选股结果!$A$2:$AX$3002,15,FALSE)+VLOOKUP(A702,[1]选股结果!$A$2:$AX$3002,16,FALSE)+VLOOKUP(A702,[1]选股结果!$A$2:$AX$3002,17,FALSE)+VLOOKUP(A702,[1]选股结果!$A$2:$AX$3002,18,FALSE))</f>
        <v>0.953776555228203</v>
      </c>
      <c r="AD702" s="13"/>
      <c r="AE702" s="10">
        <f>AA702/VLOOKUP(A702,[1]选股结果!$A$2:$AX$3002,35,FALSE)</f>
        <v>3.52082621382613</v>
      </c>
      <c r="AF702" s="9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P702/(1+0.13)+W702)</f>
        <v>2189399692.01681</v>
      </c>
      <c r="AG702" s="9">
        <f t="shared" si="51"/>
        <v>-1064154521.17681</v>
      </c>
    </row>
    <row r="703" spans="1:33">
      <c r="A703" s="5" t="s">
        <v>1435</v>
      </c>
      <c r="B703" s="5" t="s">
        <v>1436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22974890.03</v>
      </c>
      <c r="O703" s="6">
        <v>60731606.92</v>
      </c>
      <c r="P703" s="6">
        <v>593548321.35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375032275.57</v>
      </c>
      <c r="X703" s="6">
        <v>105148216.26</v>
      </c>
      <c r="Y703" s="9">
        <f t="shared" si="52"/>
        <v>1335542710.03</v>
      </c>
      <c r="Z703" s="9">
        <f t="shared" si="53"/>
        <v>1073728813.18</v>
      </c>
      <c r="AA703" s="9">
        <f t="shared" si="50"/>
        <v>261813896.85</v>
      </c>
      <c r="AB703" s="10">
        <f>C703/(1+0.13)/VLOOKUP(A703,[1]选股结果!$A$2:$AX$3002,3,FALSE)</f>
        <v>0.934909231083788</v>
      </c>
      <c r="AC703" s="10">
        <f>(P703/(1+0.1)+W703)/(VLOOKUP(A703,[1]选股结果!$A$2:$AX$3002,7,FALSE)+VLOOKUP(A703,[1]选股结果!$A$2:$AX$3002,15,FALSE)+VLOOKUP(A703,[1]选股结果!$A$2:$AX$3002,16,FALSE)+VLOOKUP(A703,[1]选股结果!$A$2:$AX$3002,17,FALSE)+VLOOKUP(A703,[1]选股结果!$A$2:$AX$3002,18,FALSE))</f>
        <v>0.799418469352937</v>
      </c>
      <c r="AD703" s="13"/>
      <c r="AE703" s="10">
        <f>AA703/VLOOKUP(A703,[1]选股结果!$A$2:$AX$3002,35,FALSE)</f>
        <v>4.14392193084285</v>
      </c>
      <c r="AF703" s="9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P703/(1+0.13)+W703)</f>
        <v>243812464.37531</v>
      </c>
      <c r="AG703" s="9">
        <f t="shared" si="51"/>
        <v>18001432.4746903</v>
      </c>
    </row>
    <row r="704" spans="1:33">
      <c r="A704" s="5" t="s">
        <v>1437</v>
      </c>
      <c r="B704" s="5" t="s">
        <v>1438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127835393.89</v>
      </c>
      <c r="O704" s="6">
        <v>45704789.25</v>
      </c>
      <c r="P704" s="6">
        <v>2368237890.54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551612457.71</v>
      </c>
      <c r="X704" s="6">
        <v>281168592.05</v>
      </c>
      <c r="Y704" s="9">
        <f t="shared" si="52"/>
        <v>3222633221.21</v>
      </c>
      <c r="Z704" s="9">
        <f t="shared" si="53"/>
        <v>3201018940.3</v>
      </c>
      <c r="AA704" s="9">
        <f t="shared" si="50"/>
        <v>21614280.9099998</v>
      </c>
      <c r="AB704" s="10">
        <f>C704/(1+0.13)/VLOOKUP(A704,[1]选股结果!$A$2:$AX$3002,3,FALSE)</f>
        <v>0.741984659226634</v>
      </c>
      <c r="AC704" s="10">
        <f>(P704/(1+0.1)+W704)/(VLOOKUP(A704,[1]选股结果!$A$2:$AX$3002,7,FALSE)+VLOOKUP(A704,[1]选股结果!$A$2:$AX$3002,15,FALSE)+VLOOKUP(A704,[1]选股结果!$A$2:$AX$3002,16,FALSE)+VLOOKUP(A704,[1]选股结果!$A$2:$AX$3002,17,FALSE)+VLOOKUP(A704,[1]选股结果!$A$2:$AX$3002,18,FALSE))</f>
        <v>0.721649130902171</v>
      </c>
      <c r="AD704" s="13"/>
      <c r="AE704" s="10">
        <f>AA704/VLOOKUP(A704,[1]选股结果!$A$2:$AX$3002,35,FALSE)</f>
        <v>0.86913348563504</v>
      </c>
      <c r="AF704" s="9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P704/(1+0.13)+W704)</f>
        <v>1100345513.15929</v>
      </c>
      <c r="AG704" s="9">
        <f t="shared" si="51"/>
        <v>-1078731232.24929</v>
      </c>
    </row>
    <row r="705" spans="1:33">
      <c r="A705" s="5" t="s">
        <v>1439</v>
      </c>
      <c r="B705" s="5" t="s">
        <v>1440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92747014.33</v>
      </c>
      <c r="O705" s="6">
        <v>27235039.09</v>
      </c>
      <c r="P705" s="6">
        <v>900724945.22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101784922.08</v>
      </c>
      <c r="X705" s="6">
        <v>56708877.12</v>
      </c>
      <c r="Y705" s="9">
        <f t="shared" si="52"/>
        <v>1012197677.9</v>
      </c>
      <c r="Z705" s="9">
        <f t="shared" si="53"/>
        <v>1059218744.42</v>
      </c>
      <c r="AA705" s="9">
        <f t="shared" si="50"/>
        <v>-47021066.5200001</v>
      </c>
      <c r="AB705" s="10">
        <f>C705/(1+0.13)/VLOOKUP(A705,[1]选股结果!$A$2:$AX$3002,3,FALSE)</f>
        <v>0.468686424057797</v>
      </c>
      <c r="AC705" s="10">
        <f>(P705/(1+0.1)+W705)/(VLOOKUP(A705,[1]选股结果!$A$2:$AX$3002,7,FALSE)+VLOOKUP(A705,[1]选股结果!$A$2:$AX$3002,15,FALSE)+VLOOKUP(A705,[1]选股结果!$A$2:$AX$3002,16,FALSE)+VLOOKUP(A705,[1]选股结果!$A$2:$AX$3002,17,FALSE)+VLOOKUP(A705,[1]选股结果!$A$2:$AX$3002,18,FALSE))</f>
        <v>0.744685571314705</v>
      </c>
      <c r="AD705" s="13"/>
      <c r="AE705" s="10">
        <f>AA705/VLOOKUP(A705,[1]选股结果!$A$2:$AX$3002,35,FALSE)</f>
        <v>-0.0885096540308146</v>
      </c>
      <c r="AF705" s="9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P705/(1+0.13)+W705)</f>
        <v>337374426.706372</v>
      </c>
      <c r="AG705" s="9">
        <f t="shared" si="51"/>
        <v>-384395493.226372</v>
      </c>
    </row>
    <row r="706" spans="1:33">
      <c r="A706" s="5" t="s">
        <v>1441</v>
      </c>
      <c r="B706" s="5" t="s">
        <v>1442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543310822.79</v>
      </c>
      <c r="O706" s="6">
        <v>1697589376.15</v>
      </c>
      <c r="P706" s="6">
        <v>44832219028.31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5945058503.85</v>
      </c>
      <c r="X706" s="6">
        <v>2804555223.36</v>
      </c>
      <c r="Y706" s="9">
        <f t="shared" si="52"/>
        <v>58211019399.32</v>
      </c>
      <c r="Z706" s="9">
        <f t="shared" si="53"/>
        <v>53581832755.52</v>
      </c>
      <c r="AA706" s="9">
        <f t="shared" si="50"/>
        <v>4629186643.8</v>
      </c>
      <c r="AB706" s="10">
        <f>C706/(1+0.13)/VLOOKUP(A706,[1]选股结果!$A$2:$AX$3002,3,FALSE)</f>
        <v>0.94738919353986</v>
      </c>
      <c r="AC706" s="10">
        <f>(P706/(1+0.1)+W706)/(VLOOKUP(A706,[1]选股结果!$A$2:$AX$3002,7,FALSE)+VLOOKUP(A706,[1]选股结果!$A$2:$AX$3002,15,FALSE)+VLOOKUP(A706,[1]选股结果!$A$2:$AX$3002,16,FALSE)+VLOOKUP(A706,[1]选股结果!$A$2:$AX$3002,17,FALSE)+VLOOKUP(A706,[1]选股结果!$A$2:$AX$3002,18,FALSE))</f>
        <v>0.944968981386896</v>
      </c>
      <c r="AD706" s="13"/>
      <c r="AE706" s="10">
        <f>AA706/VLOOKUP(A706,[1]选股结果!$A$2:$AX$3002,35,FALSE)</f>
        <v>1.48139440929432</v>
      </c>
      <c r="AF706" s="9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P706/(1+0.13)+W706)</f>
        <v>3801738618.46132</v>
      </c>
      <c r="AG706" s="9">
        <f t="shared" si="51"/>
        <v>827448025.338681</v>
      </c>
    </row>
    <row r="707" spans="1:33">
      <c r="A707" s="5" t="s">
        <v>1443</v>
      </c>
      <c r="B707" s="5" t="s">
        <v>1444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468145557.23</v>
      </c>
      <c r="O707" s="6">
        <v>182723928.83</v>
      </c>
      <c r="P707" s="6">
        <v>6256676573.58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655418395.48</v>
      </c>
      <c r="X707" s="6">
        <v>1270450372.71</v>
      </c>
      <c r="Y707" s="9">
        <f t="shared" si="52"/>
        <v>8150877360.67</v>
      </c>
      <c r="Z707" s="9">
        <f t="shared" si="53"/>
        <v>8182545341.77</v>
      </c>
      <c r="AA707" s="9">
        <f t="shared" ref="AA707:AA770" si="54">Y707-Z707</f>
        <v>-31667981.0999994</v>
      </c>
      <c r="AB707" s="10">
        <f>C707/(1+0.13)/VLOOKUP(A707,[1]选股结果!$A$2:$AX$3002,3,FALSE)</f>
        <v>1.0027744140466</v>
      </c>
      <c r="AC707" s="10">
        <f>(P707/(1+0.1)+W707)/(VLOOKUP(A707,[1]选股结果!$A$2:$AX$3002,7,FALSE)+VLOOKUP(A707,[1]选股结果!$A$2:$AX$3002,15,FALSE)+VLOOKUP(A707,[1]选股结果!$A$2:$AX$3002,16,FALSE)+VLOOKUP(A707,[1]选股结果!$A$2:$AX$3002,17,FALSE)+VLOOKUP(A707,[1]选股结果!$A$2:$AX$3002,18,FALSE))</f>
        <v>0.983599931146838</v>
      </c>
      <c r="AD707" s="13"/>
      <c r="AE707" s="10">
        <f>AA707/VLOOKUP(A707,[1]选股结果!$A$2:$AX$3002,35,FALSE)</f>
        <v>-0.0567994234359465</v>
      </c>
      <c r="AF707" s="9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P707/(1+0.13)+W707)</f>
        <v>256771085.717875</v>
      </c>
      <c r="AG707" s="9">
        <f t="shared" ref="AG707:AG770" si="55">AA707-AF707</f>
        <v>-288439066.817875</v>
      </c>
    </row>
    <row r="708" spans="1:33">
      <c r="A708" s="5" t="s">
        <v>1445</v>
      </c>
      <c r="B708" s="5" t="s">
        <v>1446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220121130.87</v>
      </c>
      <c r="O708" s="6">
        <v>321419781.6</v>
      </c>
      <c r="P708" s="6">
        <v>2273822880.93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523768195.6</v>
      </c>
      <c r="X708" s="6">
        <v>203344048.07</v>
      </c>
      <c r="Y708" s="9">
        <f t="shared" si="52"/>
        <v>2064367899.11</v>
      </c>
      <c r="Z708" s="9">
        <f t="shared" si="53"/>
        <v>3000935124.6</v>
      </c>
      <c r="AA708" s="9">
        <f t="shared" si="54"/>
        <v>-936567225.49</v>
      </c>
      <c r="AB708" s="10">
        <f>C708/(1+0.13)/VLOOKUP(A708,[1]选股结果!$A$2:$AX$3002,3,FALSE)</f>
        <v>0.930090103561095</v>
      </c>
      <c r="AC708" s="10">
        <f>(P708/(1+0.1)+W708)/(VLOOKUP(A708,[1]选股结果!$A$2:$AX$3002,7,FALSE)+VLOOKUP(A708,[1]选股结果!$A$2:$AX$3002,15,FALSE)+VLOOKUP(A708,[1]选股结果!$A$2:$AX$3002,16,FALSE)+VLOOKUP(A708,[1]选股结果!$A$2:$AX$3002,17,FALSE)+VLOOKUP(A708,[1]选股结果!$A$2:$AX$3002,18,FALSE))</f>
        <v>1.73631768778068</v>
      </c>
      <c r="AD708" s="13"/>
      <c r="AE708" s="10">
        <f>AA708/VLOOKUP(A708,[1]选股结果!$A$2:$AX$3002,35,FALSE)</f>
        <v>-2.72543358466125</v>
      </c>
      <c r="AF708" s="9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P708/(1+0.13)+W708)</f>
        <v>-1043831558.48115</v>
      </c>
      <c r="AG708" s="9">
        <f t="shared" si="55"/>
        <v>107264332.99115</v>
      </c>
    </row>
    <row r="709" spans="1:33">
      <c r="A709" s="5" t="s">
        <v>1447</v>
      </c>
      <c r="B709" s="5" t="s">
        <v>1448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6341902834.81</v>
      </c>
      <c r="O709" s="6">
        <v>650263350.89</v>
      </c>
      <c r="P709" s="6">
        <v>37771196364.8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433117988.59</v>
      </c>
      <c r="X709" s="6">
        <v>1624829121.42</v>
      </c>
      <c r="Y709" s="9">
        <f t="shared" si="52"/>
        <v>46671871038.25</v>
      </c>
      <c r="Z709" s="9">
        <f t="shared" si="53"/>
        <v>39829143474.81</v>
      </c>
      <c r="AA709" s="9">
        <f t="shared" si="54"/>
        <v>6842727563.44</v>
      </c>
      <c r="AB709" s="10">
        <f>C709/(1+0.13)/VLOOKUP(A709,[1]选股结果!$A$2:$AX$3002,3,FALSE)</f>
        <v>1.66669405449503</v>
      </c>
      <c r="AC709" s="10">
        <f>(P709/(1+0.1)+W709)/(VLOOKUP(A709,[1]选股结果!$A$2:$AX$3002,7,FALSE)+VLOOKUP(A709,[1]选股结果!$A$2:$AX$3002,15,FALSE)+VLOOKUP(A709,[1]选股结果!$A$2:$AX$3002,16,FALSE)+VLOOKUP(A709,[1]选股结果!$A$2:$AX$3002,17,FALSE)+VLOOKUP(A709,[1]选股结果!$A$2:$AX$3002,18,FALSE))</f>
        <v>1.67915685236216</v>
      </c>
      <c r="AD709" s="13"/>
      <c r="AE709" s="10">
        <f>AA709/VLOOKUP(A709,[1]选股结果!$A$2:$AX$3002,35,FALSE)</f>
        <v>3.01730494236477</v>
      </c>
      <c r="AF709" s="9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P709/(1+0.13)+W709)</f>
        <v>-13151795704.4635</v>
      </c>
      <c r="AG709" s="9">
        <f t="shared" si="55"/>
        <v>19994523267.9035</v>
      </c>
    </row>
    <row r="710" spans="1:33">
      <c r="A710" s="5" t="s">
        <v>1449</v>
      </c>
      <c r="B710" s="5" t="s">
        <v>1450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143761547.68</v>
      </c>
      <c r="O710" s="6">
        <v>600134059.64</v>
      </c>
      <c r="P710" s="6">
        <v>3209218493.61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266414492.1</v>
      </c>
      <c r="X710" s="6">
        <v>1290714452.94</v>
      </c>
      <c r="Y710" s="9">
        <f t="shared" si="52"/>
        <v>5012371013.53</v>
      </c>
      <c r="Z710" s="9">
        <f t="shared" si="53"/>
        <v>4766347438.65</v>
      </c>
      <c r="AA710" s="9">
        <f t="shared" si="54"/>
        <v>246023574.880001</v>
      </c>
      <c r="AB710" s="10">
        <f>C710/(1+0.13)/VLOOKUP(A710,[1]选股结果!$A$2:$AX$3002,3,FALSE)</f>
        <v>0.822378286717947</v>
      </c>
      <c r="AC710" s="10">
        <f>(P710/(1+0.1)+W710)/(VLOOKUP(A710,[1]选股结果!$A$2:$AX$3002,7,FALSE)+VLOOKUP(A710,[1]选股结果!$A$2:$AX$3002,15,FALSE)+VLOOKUP(A710,[1]选股结果!$A$2:$AX$3002,16,FALSE)+VLOOKUP(A710,[1]选股结果!$A$2:$AX$3002,17,FALSE)+VLOOKUP(A710,[1]选股结果!$A$2:$AX$3002,18,FALSE))</f>
        <v>0.768863236118337</v>
      </c>
      <c r="AD710" s="13"/>
      <c r="AE710" s="10">
        <f>AA710/VLOOKUP(A710,[1]选股结果!$A$2:$AX$3002,35,FALSE)</f>
        <v>0.521226309845089</v>
      </c>
      <c r="AF710" s="9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P710/(1+0.13)+W710)</f>
        <v>1034599302.19345</v>
      </c>
      <c r="AG710" s="9">
        <f t="shared" si="55"/>
        <v>-788575727.31345</v>
      </c>
    </row>
    <row r="711" spans="1:33">
      <c r="A711" s="5" t="s">
        <v>1451</v>
      </c>
      <c r="B711" s="5" t="s">
        <v>1452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62654635.33</v>
      </c>
      <c r="O711" s="6">
        <v>74439168.73</v>
      </c>
      <c r="P711" s="6">
        <v>1097413770.4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345632876.88</v>
      </c>
      <c r="X711" s="6">
        <v>87950504.4</v>
      </c>
      <c r="Y711" s="9">
        <f t="shared" si="52"/>
        <v>1567523163.93</v>
      </c>
      <c r="Z711" s="9">
        <f t="shared" si="53"/>
        <v>1530997151.68</v>
      </c>
      <c r="AA711" s="9">
        <f t="shared" si="54"/>
        <v>36526012.2499998</v>
      </c>
      <c r="AB711" s="10">
        <f>C711/(1+0.13)/VLOOKUP(A711,[1]选股结果!$A$2:$AX$3002,3,FALSE)</f>
        <v>0.66875148219517</v>
      </c>
      <c r="AC711" s="10">
        <f>(P711/(1+0.1)+W711)/(VLOOKUP(A711,[1]选股结果!$A$2:$AX$3002,7,FALSE)+VLOOKUP(A711,[1]选股结果!$A$2:$AX$3002,15,FALSE)+VLOOKUP(A711,[1]选股结果!$A$2:$AX$3002,16,FALSE)+VLOOKUP(A711,[1]选股结果!$A$2:$AX$3002,17,FALSE)+VLOOKUP(A711,[1]选股结果!$A$2:$AX$3002,18,FALSE))</f>
        <v>0.697781757047585</v>
      </c>
      <c r="AD711" s="13"/>
      <c r="AE711" s="10">
        <f>AA711/VLOOKUP(A711,[1]选股结果!$A$2:$AX$3002,35,FALSE)</f>
        <v>0.605815989512723</v>
      </c>
      <c r="AF711" s="9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P711/(1+0.13)+W711)</f>
        <v>608278839.677433</v>
      </c>
      <c r="AG711" s="9">
        <f t="shared" si="55"/>
        <v>-571752827.427434</v>
      </c>
    </row>
    <row r="712" spans="1:33">
      <c r="A712" s="5" t="s">
        <v>1453</v>
      </c>
      <c r="B712" s="5" t="s">
        <v>1454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45858894.34</v>
      </c>
      <c r="O712" s="6">
        <v>6247861.85</v>
      </c>
      <c r="P712" s="6">
        <v>310220453.36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113367569.84</v>
      </c>
      <c r="X712" s="6">
        <v>54577161.78</v>
      </c>
      <c r="Y712" s="9">
        <f t="shared" si="52"/>
        <v>479149496.88</v>
      </c>
      <c r="Z712" s="9">
        <f t="shared" si="53"/>
        <v>478165184.98</v>
      </c>
      <c r="AA712" s="9">
        <f t="shared" si="54"/>
        <v>984311.899999976</v>
      </c>
      <c r="AB712" s="10">
        <f>C712/(1+0.13)/VLOOKUP(A712,[1]选股结果!$A$2:$AX$3002,3,FALSE)</f>
        <v>0.480894813018077</v>
      </c>
      <c r="AC712" s="10">
        <f>(P712/(1+0.1)+W712)/(VLOOKUP(A712,[1]选股结果!$A$2:$AX$3002,7,FALSE)+VLOOKUP(A712,[1]选股结果!$A$2:$AX$3002,15,FALSE)+VLOOKUP(A712,[1]选股结果!$A$2:$AX$3002,16,FALSE)+VLOOKUP(A712,[1]选股结果!$A$2:$AX$3002,17,FALSE)+VLOOKUP(A712,[1]选股结果!$A$2:$AX$3002,18,FALSE))</f>
        <v>0.492135386419131</v>
      </c>
      <c r="AD712" s="13"/>
      <c r="AE712" s="10">
        <f>AA712/VLOOKUP(A712,[1]选股结果!$A$2:$AX$3002,35,FALSE)</f>
        <v>0.0225448000106068</v>
      </c>
      <c r="AF712" s="9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P712/(1+0.13)+W712)</f>
        <v>415510391.055133</v>
      </c>
      <c r="AG712" s="9">
        <f t="shared" si="55"/>
        <v>-414526079.155133</v>
      </c>
    </row>
    <row r="713" spans="1:33">
      <c r="A713" s="5" t="s">
        <v>1455</v>
      </c>
      <c r="B713" s="5" t="s">
        <v>1456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7434996.39</v>
      </c>
      <c r="O713" s="6">
        <v>6572810.01</v>
      </c>
      <c r="P713" s="6">
        <v>37343740.44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30076938.65</v>
      </c>
      <c r="X713" s="6">
        <v>12828690.19</v>
      </c>
      <c r="Y713" s="9">
        <f t="shared" si="52"/>
        <v>109867522.38</v>
      </c>
      <c r="Z713" s="9">
        <f t="shared" si="53"/>
        <v>80249369.28</v>
      </c>
      <c r="AA713" s="9">
        <f t="shared" si="54"/>
        <v>29618153.1</v>
      </c>
      <c r="AB713" s="10">
        <f>C713/(1+0.13)/VLOOKUP(A713,[1]选股结果!$A$2:$AX$3002,3,FALSE)</f>
        <v>0.391689051889624</v>
      </c>
      <c r="AC713" s="10">
        <f>(P713/(1+0.1)+W713)/(VLOOKUP(A713,[1]选股结果!$A$2:$AX$3002,7,FALSE)+VLOOKUP(A713,[1]选股结果!$A$2:$AX$3002,15,FALSE)+VLOOKUP(A713,[1]选股结果!$A$2:$AX$3002,16,FALSE)+VLOOKUP(A713,[1]选股结果!$A$2:$AX$3002,17,FALSE)+VLOOKUP(A713,[1]选股结果!$A$2:$AX$3002,18,FALSE))</f>
        <v>0.288892625631943</v>
      </c>
      <c r="AD713" s="13"/>
      <c r="AE713" s="10">
        <f>AA713/VLOOKUP(A713,[1]选股结果!$A$2:$AX$3002,35,FALSE)</f>
        <v>4.19502771111098</v>
      </c>
      <c r="AF713" s="9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P713/(1+0.13)+W713)</f>
        <v>158500383.808496</v>
      </c>
      <c r="AG713" s="9">
        <f t="shared" si="55"/>
        <v>-128882230.708496</v>
      </c>
    </row>
    <row r="714" spans="1:33">
      <c r="A714" s="5" t="s">
        <v>1457</v>
      </c>
      <c r="B714" s="5" t="s">
        <v>1458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295589970.78</v>
      </c>
      <c r="O714" s="6">
        <v>152827784.25</v>
      </c>
      <c r="P714" s="6">
        <v>4712903695.54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1079098205.9</v>
      </c>
      <c r="X714" s="6">
        <v>671329397.54</v>
      </c>
      <c r="Y714" s="9">
        <f t="shared" si="52"/>
        <v>7121803566.92</v>
      </c>
      <c r="Z714" s="9">
        <f t="shared" si="53"/>
        <v>6463331298.98</v>
      </c>
      <c r="AA714" s="9">
        <f t="shared" si="54"/>
        <v>658472267.94</v>
      </c>
      <c r="AB714" s="10">
        <f>C714/(1+0.13)/VLOOKUP(A714,[1]选股结果!$A$2:$AX$3002,3,FALSE)</f>
        <v>0.841964048557623</v>
      </c>
      <c r="AC714" s="10">
        <f>(P714/(1+0.1)+W714)/(VLOOKUP(A714,[1]选股结果!$A$2:$AX$3002,7,FALSE)+VLOOKUP(A714,[1]选股结果!$A$2:$AX$3002,15,FALSE)+VLOOKUP(A714,[1]选股结果!$A$2:$AX$3002,16,FALSE)+VLOOKUP(A714,[1]选股结果!$A$2:$AX$3002,17,FALSE)+VLOOKUP(A714,[1]选股结果!$A$2:$AX$3002,18,FALSE))</f>
        <v>0.761657361847889</v>
      </c>
      <c r="AD714" s="13"/>
      <c r="AE714" s="10">
        <f>AA714/VLOOKUP(A714,[1]选股结果!$A$2:$AX$3002,35,FALSE)</f>
        <v>1.95250809680571</v>
      </c>
      <c r="AF714" s="9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P714/(1+0.13)+W714)</f>
        <v>1792144565.72885</v>
      </c>
      <c r="AG714" s="9">
        <f t="shared" si="55"/>
        <v>-1133672297.78885</v>
      </c>
    </row>
    <row r="715" spans="1:33">
      <c r="A715" s="5" t="s">
        <v>1459</v>
      </c>
      <c r="B715" s="5" t="s">
        <v>1460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269575009.88</v>
      </c>
      <c r="O715" s="6">
        <v>144520284.97</v>
      </c>
      <c r="P715" s="6">
        <v>2341623692.84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824805417.06</v>
      </c>
      <c r="X715" s="6">
        <v>322901928.13</v>
      </c>
      <c r="Y715" s="9">
        <f t="shared" si="52"/>
        <v>3909508056.54</v>
      </c>
      <c r="Z715" s="9">
        <f t="shared" si="53"/>
        <v>3489331038.03</v>
      </c>
      <c r="AA715" s="9">
        <f t="shared" si="54"/>
        <v>420177018.51</v>
      </c>
      <c r="AB715" s="10">
        <f>C715/(1+0.13)/VLOOKUP(A715,[1]选股结果!$A$2:$AX$3002,3,FALSE)</f>
        <v>0.702927524896007</v>
      </c>
      <c r="AC715" s="10">
        <f>(P715/(1+0.1)+W715)/(VLOOKUP(A715,[1]选股结果!$A$2:$AX$3002,7,FALSE)+VLOOKUP(A715,[1]选股结果!$A$2:$AX$3002,15,FALSE)+VLOOKUP(A715,[1]选股结果!$A$2:$AX$3002,16,FALSE)+VLOOKUP(A715,[1]选股结果!$A$2:$AX$3002,17,FALSE)+VLOOKUP(A715,[1]选股结果!$A$2:$AX$3002,18,FALSE))</f>
        <v>0.683865366704292</v>
      </c>
      <c r="AD715" s="13"/>
      <c r="AE715" s="10">
        <f>AA715/VLOOKUP(A715,[1]选股结果!$A$2:$AX$3002,35,FALSE)</f>
        <v>1.61242923575392</v>
      </c>
      <c r="AF715" s="9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P715/(1+0.13)+W715)</f>
        <v>1421873065.72442</v>
      </c>
      <c r="AG715" s="9">
        <f t="shared" si="55"/>
        <v>-1001696047.21442</v>
      </c>
    </row>
    <row r="716" spans="1:33">
      <c r="A716" s="5" t="s">
        <v>1461</v>
      </c>
      <c r="B716" s="5" t="s">
        <v>1462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264833781.5</v>
      </c>
      <c r="O716" s="6">
        <v>107852987.91</v>
      </c>
      <c r="P716" s="6">
        <v>10946095485.52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1105243604.05</v>
      </c>
      <c r="X716" s="6">
        <v>1542226540.06</v>
      </c>
      <c r="Y716" s="9">
        <f t="shared" si="52"/>
        <v>15713859253.68</v>
      </c>
      <c r="Z716" s="9">
        <f t="shared" si="53"/>
        <v>13593565629.63</v>
      </c>
      <c r="AA716" s="9">
        <f t="shared" si="54"/>
        <v>2120293624.05</v>
      </c>
      <c r="AB716" s="10">
        <f>C716/(1+0.13)/VLOOKUP(A716,[1]选股结果!$A$2:$AX$3002,3,FALSE)</f>
        <v>1.31904239047924</v>
      </c>
      <c r="AC716" s="10">
        <f>(P716/(1+0.1)+W716)/(VLOOKUP(A716,[1]选股结果!$A$2:$AX$3002,7,FALSE)+VLOOKUP(A716,[1]选股结果!$A$2:$AX$3002,15,FALSE)+VLOOKUP(A716,[1]选股结果!$A$2:$AX$3002,16,FALSE)+VLOOKUP(A716,[1]选股结果!$A$2:$AX$3002,17,FALSE)+VLOOKUP(A716,[1]选股结果!$A$2:$AX$3002,18,FALSE))</f>
        <v>1.06767082114137</v>
      </c>
      <c r="AD716" s="13"/>
      <c r="AE716" s="10">
        <f>AA716/VLOOKUP(A716,[1]选股结果!$A$2:$AX$3002,35,FALSE)</f>
        <v>34.5152577223757</v>
      </c>
      <c r="AF716" s="9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P716/(1+0.13)+W716)</f>
        <v>-436577828.406992</v>
      </c>
      <c r="AG716" s="9">
        <f t="shared" si="55"/>
        <v>2556871452.45699</v>
      </c>
    </row>
    <row r="717" spans="1:33">
      <c r="A717" s="5" t="s">
        <v>1463</v>
      </c>
      <c r="B717" s="5" t="s">
        <v>1464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391365604.09</v>
      </c>
      <c r="O717" s="6">
        <v>101686097.29</v>
      </c>
      <c r="P717" s="6">
        <v>883863672.93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377952149.79</v>
      </c>
      <c r="X717" s="6">
        <v>241218225.79</v>
      </c>
      <c r="Y717" s="9">
        <f t="shared" si="52"/>
        <v>3074672754.43</v>
      </c>
      <c r="Z717" s="9">
        <f t="shared" si="53"/>
        <v>1503034048.51</v>
      </c>
      <c r="AA717" s="9">
        <f t="shared" si="54"/>
        <v>1571638705.92</v>
      </c>
      <c r="AB717" s="10">
        <f>C717/(1+0.13)/VLOOKUP(A717,[1]选股结果!$A$2:$AX$3002,3,FALSE)</f>
        <v>0.863594924722706</v>
      </c>
      <c r="AC717" s="10">
        <f>(P717/(1+0.1)+W717)/(VLOOKUP(A717,[1]选股结果!$A$2:$AX$3002,7,FALSE)+VLOOKUP(A717,[1]选股结果!$A$2:$AX$3002,15,FALSE)+VLOOKUP(A717,[1]选股结果!$A$2:$AX$3002,16,FALSE)+VLOOKUP(A717,[1]选股结果!$A$2:$AX$3002,17,FALSE)+VLOOKUP(A717,[1]选股结果!$A$2:$AX$3002,18,FALSE))</f>
        <v>0.610300780495478</v>
      </c>
      <c r="AD717" s="13"/>
      <c r="AE717" s="10">
        <f>AA717/VLOOKUP(A717,[1]选股结果!$A$2:$AX$3002,35,FALSE)</f>
        <v>1.14846512854064</v>
      </c>
      <c r="AF717" s="9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P717/(1+0.13)+W717)</f>
        <v>775740243.099027</v>
      </c>
      <c r="AG717" s="9">
        <f t="shared" si="55"/>
        <v>795898462.820973</v>
      </c>
    </row>
    <row r="718" spans="1:33">
      <c r="A718" s="5" t="s">
        <v>1465</v>
      </c>
      <c r="B718" s="5" t="s">
        <v>1466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20653525.67</v>
      </c>
      <c r="O718" s="6">
        <v>24479831.24</v>
      </c>
      <c r="P718" s="6">
        <v>182772475.67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51798305.73</v>
      </c>
      <c r="X718" s="6">
        <v>20561884.75</v>
      </c>
      <c r="Y718" s="9">
        <f t="shared" si="52"/>
        <v>248871673.25</v>
      </c>
      <c r="Z718" s="9">
        <f t="shared" si="53"/>
        <v>255132666.15</v>
      </c>
      <c r="AA718" s="9">
        <f t="shared" si="54"/>
        <v>-6260992.89999998</v>
      </c>
      <c r="AB718" s="10">
        <f>C718/(1+0.13)/VLOOKUP(A718,[1]选股结果!$A$2:$AX$3002,3,FALSE)</f>
        <v>0.879836306963178</v>
      </c>
      <c r="AC718" s="10">
        <f>(P718/(1+0.1)+W718)/(VLOOKUP(A718,[1]选股结果!$A$2:$AX$3002,7,FALSE)+VLOOKUP(A718,[1]选股结果!$A$2:$AX$3002,15,FALSE)+VLOOKUP(A718,[1]选股结果!$A$2:$AX$3002,16,FALSE)+VLOOKUP(A718,[1]选股结果!$A$2:$AX$3002,17,FALSE)+VLOOKUP(A718,[1]选股结果!$A$2:$AX$3002,18,FALSE))</f>
        <v>1.06572969419656</v>
      </c>
      <c r="AD718" s="13"/>
      <c r="AE718" s="10">
        <f>AA718/VLOOKUP(A718,[1]选股结果!$A$2:$AX$3002,35,FALSE)</f>
        <v>-0.348882763368908</v>
      </c>
      <c r="AF718" s="9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P718/(1+0.13)+W718)</f>
        <v>-9031305.27026546</v>
      </c>
      <c r="AG718" s="9">
        <f t="shared" si="55"/>
        <v>2770312.37026548</v>
      </c>
    </row>
    <row r="719" spans="1:33">
      <c r="A719" s="5" t="s">
        <v>1467</v>
      </c>
      <c r="B719" s="5" t="s">
        <v>1468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107869012.24</v>
      </c>
      <c r="O719" s="6">
        <v>96929944.72</v>
      </c>
      <c r="P719" s="6">
        <v>791438591.77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210885607.78</v>
      </c>
      <c r="X719" s="6">
        <v>207068112.93</v>
      </c>
      <c r="Y719" s="9">
        <f t="shared" si="52"/>
        <v>1910455787.87</v>
      </c>
      <c r="Z719" s="9">
        <f t="shared" si="53"/>
        <v>1209392312.48</v>
      </c>
      <c r="AA719" s="9">
        <f t="shared" si="54"/>
        <v>701063475.39</v>
      </c>
      <c r="AB719" s="10">
        <f>C719/(1+0.13)/VLOOKUP(A719,[1]选股结果!$A$2:$AX$3002,3,FALSE)</f>
        <v>0.489035915978759</v>
      </c>
      <c r="AC719" s="10">
        <f>(P719/(1+0.1)+W719)/(VLOOKUP(A719,[1]选股结果!$A$2:$AX$3002,7,FALSE)+VLOOKUP(A719,[1]选股结果!$A$2:$AX$3002,15,FALSE)+VLOOKUP(A719,[1]选股结果!$A$2:$AX$3002,16,FALSE)+VLOOKUP(A719,[1]选股结果!$A$2:$AX$3002,17,FALSE)+VLOOKUP(A719,[1]选股结果!$A$2:$AX$3002,18,FALSE))</f>
        <v>0.406747493655927</v>
      </c>
      <c r="AD719" s="13"/>
      <c r="AE719" s="10">
        <f>AA719/VLOOKUP(A719,[1]选股结果!$A$2:$AX$3002,35,FALSE)</f>
        <v>0.831551445256098</v>
      </c>
      <c r="AF719" s="9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P719/(1+0.13)+W719)</f>
        <v>1376079594.25027</v>
      </c>
      <c r="AG719" s="9">
        <f t="shared" si="55"/>
        <v>-675016118.860266</v>
      </c>
    </row>
    <row r="720" spans="1:33">
      <c r="A720" s="5" t="s">
        <v>1469</v>
      </c>
      <c r="B720" s="5" t="s">
        <v>1470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73828707.42</v>
      </c>
      <c r="O720" s="6">
        <v>53456398.77</v>
      </c>
      <c r="P720" s="6">
        <v>925289689.98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125361130.87</v>
      </c>
      <c r="X720" s="6">
        <v>152338855.75</v>
      </c>
      <c r="Y720" s="9">
        <f t="shared" si="52"/>
        <v>1324443152.63</v>
      </c>
      <c r="Z720" s="9">
        <f t="shared" si="53"/>
        <v>1202989676.6</v>
      </c>
      <c r="AA720" s="9">
        <f t="shared" si="54"/>
        <v>121453476.03</v>
      </c>
      <c r="AB720" s="10">
        <f>C720/(1+0.13)/VLOOKUP(A720,[1]选股结果!$A$2:$AX$3002,3,FALSE)</f>
        <v>0.781961894222099</v>
      </c>
      <c r="AC720" s="10">
        <f>(P720/(1+0.1)+W720)/(VLOOKUP(A720,[1]选股结果!$A$2:$AX$3002,7,FALSE)+VLOOKUP(A720,[1]选股结果!$A$2:$AX$3002,15,FALSE)+VLOOKUP(A720,[1]选股结果!$A$2:$AX$3002,16,FALSE)+VLOOKUP(A720,[1]选股结果!$A$2:$AX$3002,17,FALSE)+VLOOKUP(A720,[1]选股结果!$A$2:$AX$3002,18,FALSE))</f>
        <v>0.801741977028888</v>
      </c>
      <c r="AD720" s="13"/>
      <c r="AE720" s="10">
        <f>AA720/VLOOKUP(A720,[1]选股结果!$A$2:$AX$3002,35,FALSE)</f>
        <v>0.463486243720019</v>
      </c>
      <c r="AF720" s="9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P720/(1+0.13)+W720)</f>
        <v>261340372.94938</v>
      </c>
      <c r="AG720" s="9">
        <f t="shared" si="55"/>
        <v>-139886896.91938</v>
      </c>
    </row>
    <row r="721" spans="1:33">
      <c r="A721" s="5" t="s">
        <v>1471</v>
      </c>
      <c r="B721" s="5" t="s">
        <v>1472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8262516.8</v>
      </c>
      <c r="O721" s="6">
        <v>28828519.98</v>
      </c>
      <c r="P721" s="6">
        <v>146556837.31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34961694.72</v>
      </c>
      <c r="X721" s="6">
        <v>77679533.29</v>
      </c>
      <c r="Y721" s="9">
        <f t="shared" si="52"/>
        <v>242279680.99</v>
      </c>
      <c r="Z721" s="9">
        <f t="shared" si="53"/>
        <v>259198065.32</v>
      </c>
      <c r="AA721" s="9">
        <f t="shared" si="54"/>
        <v>-16918384.33</v>
      </c>
      <c r="AB721" s="10">
        <f>C721/(1+0.13)/VLOOKUP(A721,[1]选股结果!$A$2:$AX$3002,3,FALSE)</f>
        <v>0.72069970694363</v>
      </c>
      <c r="AC721" s="10">
        <f>(P721/(1+0.1)+W721)/(VLOOKUP(A721,[1]选股结果!$A$2:$AX$3002,7,FALSE)+VLOOKUP(A721,[1]选股结果!$A$2:$AX$3002,15,FALSE)+VLOOKUP(A721,[1]选股结果!$A$2:$AX$3002,16,FALSE)+VLOOKUP(A721,[1]选股结果!$A$2:$AX$3002,17,FALSE)+VLOOKUP(A721,[1]选股结果!$A$2:$AX$3002,18,FALSE))</f>
        <v>0.567406163621599</v>
      </c>
      <c r="AD721" s="13"/>
      <c r="AE721" s="10">
        <f>AA721/VLOOKUP(A721,[1]选股结果!$A$2:$AX$3002,35,FALSE)</f>
        <v>0.0541753980208272</v>
      </c>
      <c r="AF721" s="9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P721/(1+0.13)+W721)</f>
        <v>131770181.02646</v>
      </c>
      <c r="AG721" s="9">
        <f t="shared" si="55"/>
        <v>-148688565.35646</v>
      </c>
    </row>
    <row r="722" spans="1:33">
      <c r="A722" s="5" t="s">
        <v>1473</v>
      </c>
      <c r="B722" s="5" t="s">
        <v>1474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140311900.3</v>
      </c>
      <c r="O722" s="6">
        <v>52764912.74</v>
      </c>
      <c r="P722" s="6">
        <v>2209394740.27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494701340.22</v>
      </c>
      <c r="X722" s="6">
        <v>108409823.4</v>
      </c>
      <c r="Y722" s="9">
        <f t="shared" si="52"/>
        <v>3298758853.47</v>
      </c>
      <c r="Z722" s="9">
        <f t="shared" si="53"/>
        <v>2812505903.89</v>
      </c>
      <c r="AA722" s="9">
        <f t="shared" si="54"/>
        <v>486252949.58</v>
      </c>
      <c r="AB722" s="10">
        <f>C722/(1+0.13)/VLOOKUP(A722,[1]选股结果!$A$2:$AX$3002,3,FALSE)</f>
        <v>0.671222575388805</v>
      </c>
      <c r="AC722" s="10">
        <f>(P722/(1+0.1)+W722)/(VLOOKUP(A722,[1]选股结果!$A$2:$AX$3002,7,FALSE)+VLOOKUP(A722,[1]选股结果!$A$2:$AX$3002,15,FALSE)+VLOOKUP(A722,[1]选股结果!$A$2:$AX$3002,16,FALSE)+VLOOKUP(A722,[1]选股结果!$A$2:$AX$3002,17,FALSE)+VLOOKUP(A722,[1]选股结果!$A$2:$AX$3002,18,FALSE))</f>
        <v>0.716964694849136</v>
      </c>
      <c r="AD722" s="13"/>
      <c r="AE722" s="10">
        <f>AA722/VLOOKUP(A722,[1]选股结果!$A$2:$AX$3002,35,FALSE)</f>
        <v>0.772748763727861</v>
      </c>
      <c r="AF722" s="9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P722/(1+0.13)+W722)</f>
        <v>1041525979.44027</v>
      </c>
      <c r="AG722" s="9">
        <f t="shared" si="55"/>
        <v>-555273029.860265</v>
      </c>
    </row>
    <row r="723" spans="1:33">
      <c r="A723" s="5" t="s">
        <v>1475</v>
      </c>
      <c r="B723" s="5" t="s">
        <v>1476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26290571.9</v>
      </c>
      <c r="O723" s="6">
        <v>151185415.68</v>
      </c>
      <c r="P723" s="6">
        <v>1087604518.38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471960658.4</v>
      </c>
      <c r="X723" s="6">
        <v>279069471.33</v>
      </c>
      <c r="Y723" s="9">
        <f t="shared" ref="Y723:Y783" si="56">C723+D723+E723+F723+G723+H723+I723+J723+K723+L723+M723+O723</f>
        <v>1662788750.23</v>
      </c>
      <c r="Z723" s="9">
        <f t="shared" ref="Z723:Z783" si="57">P723+Q723+R723+S723+T723+U723+V723+W723+X723</f>
        <v>1838634648.11</v>
      </c>
      <c r="AA723" s="9">
        <f t="shared" si="54"/>
        <v>-175845897.88</v>
      </c>
      <c r="AB723" s="10">
        <f>C723/(1+0.13)/VLOOKUP(A723,[1]选股结果!$A$2:$AX$3002,3,FALSE)</f>
        <v>1.02726350496255</v>
      </c>
      <c r="AC723" s="10">
        <f>(P723/(1+0.1)+W723)/(VLOOKUP(A723,[1]选股结果!$A$2:$AX$3002,7,FALSE)+VLOOKUP(A723,[1]选股结果!$A$2:$AX$3002,15,FALSE)+VLOOKUP(A723,[1]选股结果!$A$2:$AX$3002,16,FALSE)+VLOOKUP(A723,[1]选股结果!$A$2:$AX$3002,17,FALSE)+VLOOKUP(A723,[1]选股结果!$A$2:$AX$3002,18,FALSE))</f>
        <v>1.17989703953902</v>
      </c>
      <c r="AD723" s="13"/>
      <c r="AE723" s="10">
        <f>AA723/VLOOKUP(A723,[1]选股结果!$A$2:$AX$3002,35,FALSE)</f>
        <v>-3.30334808188958</v>
      </c>
      <c r="AF723" s="9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P723/(1+0.13)+W723)</f>
        <v>-196459904.252566</v>
      </c>
      <c r="AG723" s="9">
        <f t="shared" si="55"/>
        <v>20614006.3725663</v>
      </c>
    </row>
    <row r="724" spans="1:33">
      <c r="A724" s="5" t="s">
        <v>1477</v>
      </c>
      <c r="B724" s="5" t="s">
        <v>1478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418095409.23</v>
      </c>
      <c r="O724" s="6">
        <v>26741783.61</v>
      </c>
      <c r="P724" s="6">
        <v>775623347.38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526798714.54</v>
      </c>
      <c r="X724" s="6">
        <v>939207130.92</v>
      </c>
      <c r="Y724" s="9">
        <f t="shared" si="56"/>
        <v>3187504743.64</v>
      </c>
      <c r="Z724" s="9">
        <f t="shared" si="57"/>
        <v>2241629192.84</v>
      </c>
      <c r="AA724" s="9">
        <f t="shared" si="54"/>
        <v>945875550.8</v>
      </c>
      <c r="AB724" s="10">
        <f>C724/(1+0.13)/VLOOKUP(A724,[1]选股结果!$A$2:$AX$3002,3,FALSE)</f>
        <v>0.967206014743116</v>
      </c>
      <c r="AC724" s="10">
        <f>(P724/(1+0.1)+W724)/(VLOOKUP(A724,[1]选股结果!$A$2:$AX$3002,7,FALSE)+VLOOKUP(A724,[1]选股结果!$A$2:$AX$3002,15,FALSE)+VLOOKUP(A724,[1]选股结果!$A$2:$AX$3002,16,FALSE)+VLOOKUP(A724,[1]选股结果!$A$2:$AX$3002,17,FALSE)+VLOOKUP(A724,[1]选股结果!$A$2:$AX$3002,18,FALSE))</f>
        <v>0.585747180534535</v>
      </c>
      <c r="AD724" s="13"/>
      <c r="AE724" s="10">
        <f>AA724/VLOOKUP(A724,[1]选股结果!$A$2:$AX$3002,35,FALSE)</f>
        <v>1.41276063615969</v>
      </c>
      <c r="AF724" s="9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P724/(1+0.13)+W724)</f>
        <v>889953250.395841</v>
      </c>
      <c r="AG724" s="9">
        <f t="shared" si="55"/>
        <v>55922300.4041593</v>
      </c>
    </row>
    <row r="725" spans="1:33">
      <c r="A725" s="5" t="s">
        <v>1479</v>
      </c>
      <c r="B725" s="5" t="s">
        <v>1480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78117843.66</v>
      </c>
      <c r="O725" s="6">
        <v>21672346.57</v>
      </c>
      <c r="P725" s="6">
        <v>910364837.21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60483695.36</v>
      </c>
      <c r="X725" s="6">
        <v>14059074.25</v>
      </c>
      <c r="Y725" s="9">
        <f t="shared" si="56"/>
        <v>1190012990.83</v>
      </c>
      <c r="Z725" s="9">
        <f t="shared" si="57"/>
        <v>984907606.82</v>
      </c>
      <c r="AA725" s="9">
        <f t="shared" si="54"/>
        <v>205105384.01</v>
      </c>
      <c r="AB725" s="10">
        <f>C725/(1+0.13)/VLOOKUP(A725,[1]选股结果!$A$2:$AX$3002,3,FALSE)</f>
        <v>0.82322502506008</v>
      </c>
      <c r="AC725" s="10">
        <f>(P725/(1+0.1)+W725)/(VLOOKUP(A725,[1]选股结果!$A$2:$AX$3002,7,FALSE)+VLOOKUP(A725,[1]选股结果!$A$2:$AX$3002,15,FALSE)+VLOOKUP(A725,[1]选股结果!$A$2:$AX$3002,16,FALSE)+VLOOKUP(A725,[1]选股结果!$A$2:$AX$3002,17,FALSE)+VLOOKUP(A725,[1]选股结果!$A$2:$AX$3002,18,FALSE))</f>
        <v>0.814564634836694</v>
      </c>
      <c r="AD725" s="13"/>
      <c r="AE725" s="10">
        <f>AA725/VLOOKUP(A725,[1]选股结果!$A$2:$AX$3002,35,FALSE)</f>
        <v>1.36163578294794</v>
      </c>
      <c r="AF725" s="9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P725/(1+0.13)+W725)</f>
        <v>224144753.809115</v>
      </c>
      <c r="AG725" s="9">
        <f t="shared" si="55"/>
        <v>-19039369.7991149</v>
      </c>
    </row>
    <row r="726" spans="1:33">
      <c r="A726" s="5" t="s">
        <v>1481</v>
      </c>
      <c r="B726" s="5" t="s">
        <v>1482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62032861.74</v>
      </c>
      <c r="O726" s="6">
        <v>705941105.65</v>
      </c>
      <c r="P726" s="6">
        <v>4196235214.87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312100047.43</v>
      </c>
      <c r="X726" s="6">
        <v>480496963.83</v>
      </c>
      <c r="Y726" s="9">
        <f t="shared" si="56"/>
        <v>5168653811.21</v>
      </c>
      <c r="Z726" s="9">
        <f t="shared" si="57"/>
        <v>4988832226.13</v>
      </c>
      <c r="AA726" s="9">
        <f t="shared" si="54"/>
        <v>179821585.08</v>
      </c>
      <c r="AB726" s="10">
        <f>C726/(1+0.13)/VLOOKUP(A726,[1]选股结果!$A$2:$AX$3002,3,FALSE)</f>
        <v>1.05470911898742</v>
      </c>
      <c r="AC726" s="10">
        <f>(P726/(1+0.1)+W726)/(VLOOKUP(A726,[1]选股结果!$A$2:$AX$3002,7,FALSE)+VLOOKUP(A726,[1]选股结果!$A$2:$AX$3002,15,FALSE)+VLOOKUP(A726,[1]选股结果!$A$2:$AX$3002,16,FALSE)+VLOOKUP(A726,[1]选股结果!$A$2:$AX$3002,17,FALSE)+VLOOKUP(A726,[1]选股结果!$A$2:$AX$3002,18,FALSE))</f>
        <v>1.12775424447892</v>
      </c>
      <c r="AD726" s="13"/>
      <c r="AE726" s="10">
        <f>AA726/VLOOKUP(A726,[1]选股结果!$A$2:$AX$3002,35,FALSE)</f>
        <v>5.61489084453173</v>
      </c>
      <c r="AF726" s="9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P726/(1+0.13)+W726)</f>
        <v>-366222040.485399</v>
      </c>
      <c r="AG726" s="9">
        <f t="shared" si="55"/>
        <v>546043625.565399</v>
      </c>
    </row>
    <row r="727" spans="1:33">
      <c r="A727" s="5" t="s">
        <v>1483</v>
      </c>
      <c r="B727" s="5" t="s">
        <v>1484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20845987</v>
      </c>
      <c r="O727" s="6">
        <v>22676583.12</v>
      </c>
      <c r="P727" s="6">
        <v>238976092.28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144021852.54</v>
      </c>
      <c r="X727" s="6">
        <v>31567920.73</v>
      </c>
      <c r="Y727" s="9">
        <f t="shared" si="56"/>
        <v>470053515.37</v>
      </c>
      <c r="Z727" s="9">
        <f t="shared" si="57"/>
        <v>414565865.55</v>
      </c>
      <c r="AA727" s="9">
        <f t="shared" si="54"/>
        <v>55487649.82</v>
      </c>
      <c r="AB727" s="10">
        <f>C727/(1+0.13)/VLOOKUP(A727,[1]选股结果!$A$2:$AX$3002,3,FALSE)</f>
        <v>0.67346352716762</v>
      </c>
      <c r="AC727" s="10">
        <f>(P727/(1+0.1)+W727)/(VLOOKUP(A727,[1]选股结果!$A$2:$AX$3002,7,FALSE)+VLOOKUP(A727,[1]选股结果!$A$2:$AX$3002,15,FALSE)+VLOOKUP(A727,[1]选股结果!$A$2:$AX$3002,16,FALSE)+VLOOKUP(A727,[1]选股结果!$A$2:$AX$3002,17,FALSE)+VLOOKUP(A727,[1]选股结果!$A$2:$AX$3002,18,FALSE))</f>
        <v>0.607032614839147</v>
      </c>
      <c r="AD727" s="13"/>
      <c r="AE727" s="10">
        <f>AA727/VLOOKUP(A727,[1]选股结果!$A$2:$AX$3002,35,FALSE)</f>
        <v>-4.9741266303683</v>
      </c>
      <c r="AF727" s="9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P727/(1+0.13)+W727)</f>
        <v>239640571.785575</v>
      </c>
      <c r="AG727" s="9">
        <f t="shared" si="55"/>
        <v>-184152921.965575</v>
      </c>
    </row>
    <row r="728" spans="1:33">
      <c r="A728" s="5" t="s">
        <v>1485</v>
      </c>
      <c r="B728" s="5" t="s">
        <v>1486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780066480.58</v>
      </c>
      <c r="O728" s="6">
        <v>927614802.85</v>
      </c>
      <c r="P728" s="6">
        <v>10491867173.81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456296216.97</v>
      </c>
      <c r="X728" s="6">
        <v>1037981659.47</v>
      </c>
      <c r="Y728" s="9">
        <f t="shared" si="56"/>
        <v>12630656130</v>
      </c>
      <c r="Z728" s="9">
        <f t="shared" si="57"/>
        <v>11986145050.25</v>
      </c>
      <c r="AA728" s="9">
        <f t="shared" si="54"/>
        <v>644511079.750002</v>
      </c>
      <c r="AB728" s="10">
        <f>C728/(1+0.13)/VLOOKUP(A728,[1]选股结果!$A$2:$AX$3002,3,FALSE)</f>
        <v>0.981541544477118</v>
      </c>
      <c r="AC728" s="10">
        <f>(P728/(1+0.1)+W728)/(VLOOKUP(A728,[1]选股结果!$A$2:$AX$3002,7,FALSE)+VLOOKUP(A728,[1]选股结果!$A$2:$AX$3002,15,FALSE)+VLOOKUP(A728,[1]选股结果!$A$2:$AX$3002,16,FALSE)+VLOOKUP(A728,[1]选股结果!$A$2:$AX$3002,17,FALSE)+VLOOKUP(A728,[1]选股结果!$A$2:$AX$3002,18,FALSE))</f>
        <v>1.13023451059714</v>
      </c>
      <c r="AD728" s="13"/>
      <c r="AE728" s="10">
        <f>AA728/VLOOKUP(A728,[1]选股结果!$A$2:$AX$3002,35,FALSE)</f>
        <v>0.442009380764715</v>
      </c>
      <c r="AF728" s="9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P728/(1+0.13)+W728)</f>
        <v>-898405600.471504</v>
      </c>
      <c r="AG728" s="9">
        <f t="shared" si="55"/>
        <v>1542916680.22151</v>
      </c>
    </row>
    <row r="729" spans="1:33">
      <c r="A729" s="5" t="s">
        <v>1487</v>
      </c>
      <c r="B729" s="5" t="s">
        <v>1488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118954364.36</v>
      </c>
      <c r="O729" s="6">
        <v>108170742.13</v>
      </c>
      <c r="P729" s="6">
        <v>4097765465.01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418150335.37</v>
      </c>
      <c r="X729" s="6">
        <v>124309524.04</v>
      </c>
      <c r="Y729" s="9">
        <f t="shared" si="56"/>
        <v>5644467549.62</v>
      </c>
      <c r="Z729" s="9">
        <f t="shared" si="57"/>
        <v>4640225324.42</v>
      </c>
      <c r="AA729" s="9">
        <f t="shared" si="54"/>
        <v>1004242225.2</v>
      </c>
      <c r="AB729" s="10">
        <f>C729/(1+0.13)/VLOOKUP(A729,[1]选股结果!$A$2:$AX$3002,3,FALSE)</f>
        <v>0.925507609921741</v>
      </c>
      <c r="AC729" s="10">
        <f>(P729/(1+0.1)+W729)/(VLOOKUP(A729,[1]选股结果!$A$2:$AX$3002,7,FALSE)+VLOOKUP(A729,[1]选股结果!$A$2:$AX$3002,15,FALSE)+VLOOKUP(A729,[1]选股结果!$A$2:$AX$3002,16,FALSE)+VLOOKUP(A729,[1]选股结果!$A$2:$AX$3002,17,FALSE)+VLOOKUP(A729,[1]选股结果!$A$2:$AX$3002,18,FALSE))</f>
        <v>0.852110700268841</v>
      </c>
      <c r="AD729" s="13"/>
      <c r="AE729" s="10">
        <f>AA729/VLOOKUP(A729,[1]选股结果!$A$2:$AX$3002,35,FALSE)</f>
        <v>2.86406707564474</v>
      </c>
      <c r="AF729" s="9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P729/(1+0.13)+W729)</f>
        <v>818012520.152123</v>
      </c>
      <c r="AG729" s="9">
        <f t="shared" si="55"/>
        <v>186229705.047877</v>
      </c>
    </row>
    <row r="730" spans="1:33">
      <c r="A730" s="5" t="s">
        <v>1489</v>
      </c>
      <c r="B730" s="5" t="s">
        <v>1490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101000332.34</v>
      </c>
      <c r="O730" s="6">
        <v>44195876.99</v>
      </c>
      <c r="P730" s="6">
        <v>2036212493.26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466889245.1</v>
      </c>
      <c r="X730" s="6">
        <v>85940871.23</v>
      </c>
      <c r="Y730" s="9">
        <f t="shared" si="56"/>
        <v>1734489079.87</v>
      </c>
      <c r="Z730" s="9">
        <f t="shared" si="57"/>
        <v>2589042609.59</v>
      </c>
      <c r="AA730" s="9">
        <f t="shared" si="54"/>
        <v>-854553529.72</v>
      </c>
      <c r="AB730" s="10">
        <f>C730/(1+0.13)/VLOOKUP(A730,[1]选股结果!$A$2:$AX$3002,3,FALSE)</f>
        <v>0.97372297888656</v>
      </c>
      <c r="AC730" s="10">
        <f>(P730/(1+0.1)+W730)/(VLOOKUP(A730,[1]选股结果!$A$2:$AX$3002,7,FALSE)+VLOOKUP(A730,[1]选股结果!$A$2:$AX$3002,15,FALSE)+VLOOKUP(A730,[1]选股结果!$A$2:$AX$3002,16,FALSE)+VLOOKUP(A730,[1]选股结果!$A$2:$AX$3002,17,FALSE)+VLOOKUP(A730,[1]选股结果!$A$2:$AX$3002,18,FALSE))</f>
        <v>1.50095296398834</v>
      </c>
      <c r="AD730" s="13"/>
      <c r="AE730" s="10">
        <f>AA730/VLOOKUP(A730,[1]选股结果!$A$2:$AX$3002,35,FALSE)</f>
        <v>89.431442626417</v>
      </c>
      <c r="AF730" s="9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P730/(1+0.13)+W730)</f>
        <v>-724500667.027168</v>
      </c>
      <c r="AG730" s="9">
        <f t="shared" si="55"/>
        <v>-130052862.692832</v>
      </c>
    </row>
    <row r="731" spans="1:33">
      <c r="A731" s="5" t="s">
        <v>1491</v>
      </c>
      <c r="B731" s="5" t="s">
        <v>1492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143932175.37</v>
      </c>
      <c r="O731" s="6">
        <v>91021133.5</v>
      </c>
      <c r="P731" s="6">
        <v>1278340511.28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426275587.32</v>
      </c>
      <c r="X731" s="6">
        <v>518594711.04</v>
      </c>
      <c r="Y731" s="9">
        <f t="shared" si="56"/>
        <v>2302891347.1</v>
      </c>
      <c r="Z731" s="9">
        <f t="shared" si="57"/>
        <v>2223210809.64</v>
      </c>
      <c r="AA731" s="9">
        <f t="shared" si="54"/>
        <v>79680537.46</v>
      </c>
      <c r="AB731" s="10">
        <f>C731/(1+0.13)/VLOOKUP(A731,[1]选股结果!$A$2:$AX$3002,3,FALSE)</f>
        <v>1.01285304749982</v>
      </c>
      <c r="AC731" s="10">
        <f>(P731/(1+0.1)+W731)/(VLOOKUP(A731,[1]选股结果!$A$2:$AX$3002,7,FALSE)+VLOOKUP(A731,[1]选股结果!$A$2:$AX$3002,15,FALSE)+VLOOKUP(A731,[1]选股结果!$A$2:$AX$3002,16,FALSE)+VLOOKUP(A731,[1]选股结果!$A$2:$AX$3002,17,FALSE)+VLOOKUP(A731,[1]选股结果!$A$2:$AX$3002,18,FALSE))</f>
        <v>0.743420600582917</v>
      </c>
      <c r="AD731" s="13"/>
      <c r="AE731" s="10">
        <f>AA731/VLOOKUP(A731,[1]选股结果!$A$2:$AX$3002,35,FALSE)</f>
        <v>-0.567835572728557</v>
      </c>
      <c r="AF731" s="9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P731/(1+0.13)+W731)</f>
        <v>579064245.056637</v>
      </c>
      <c r="AG731" s="9">
        <f t="shared" si="55"/>
        <v>-499383707.596637</v>
      </c>
    </row>
    <row r="732" spans="1:33">
      <c r="A732" s="5" t="s">
        <v>1493</v>
      </c>
      <c r="B732" s="5" t="s">
        <v>1494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172280965.78</v>
      </c>
      <c r="O732" s="6">
        <v>13854854.99</v>
      </c>
      <c r="P732" s="6">
        <v>415824305.59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175502217.46</v>
      </c>
      <c r="X732" s="6">
        <v>119312195.91</v>
      </c>
      <c r="Y732" s="9">
        <f t="shared" si="56"/>
        <v>1138601356.59</v>
      </c>
      <c r="Z732" s="9">
        <f t="shared" si="57"/>
        <v>710638718.96</v>
      </c>
      <c r="AA732" s="9">
        <f t="shared" si="54"/>
        <v>427962637.63</v>
      </c>
      <c r="AB732" s="10">
        <f>C732/(1+0.13)/VLOOKUP(A732,[1]选股结果!$A$2:$AX$3002,3,FALSE)</f>
        <v>0.911441598127785</v>
      </c>
      <c r="AC732" s="10">
        <f>(P732/(1+0.1)+W732)/(VLOOKUP(A732,[1]选股结果!$A$2:$AX$3002,7,FALSE)+VLOOKUP(A732,[1]选股结果!$A$2:$AX$3002,15,FALSE)+VLOOKUP(A732,[1]选股结果!$A$2:$AX$3002,16,FALSE)+VLOOKUP(A732,[1]选股结果!$A$2:$AX$3002,17,FALSE)+VLOOKUP(A732,[1]选股结果!$A$2:$AX$3002,18,FALSE))</f>
        <v>0.68550650002721</v>
      </c>
      <c r="AD732" s="13"/>
      <c r="AE732" s="10">
        <f>AA732/VLOOKUP(A732,[1]选股结果!$A$2:$AX$3002,35,FALSE)</f>
        <v>1.10625075013273</v>
      </c>
      <c r="AF732" s="9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P732/(1+0.13)+W732)</f>
        <v>263979307.998407</v>
      </c>
      <c r="AG732" s="9">
        <f t="shared" si="55"/>
        <v>163983329.631593</v>
      </c>
    </row>
    <row r="733" spans="1:33">
      <c r="A733" s="5" t="s">
        <v>1495</v>
      </c>
      <c r="B733" s="5" t="s">
        <v>1496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1692021613.93</v>
      </c>
      <c r="O733" s="6">
        <v>775641575.41</v>
      </c>
      <c r="P733" s="6">
        <v>19476988464.55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2184678020.05</v>
      </c>
      <c r="X733" s="6">
        <v>5580517242.82</v>
      </c>
      <c r="Y733" s="9">
        <f t="shared" si="56"/>
        <v>22619268400.93</v>
      </c>
      <c r="Z733" s="9">
        <f t="shared" si="57"/>
        <v>27242183727.42</v>
      </c>
      <c r="AA733" s="9">
        <f t="shared" si="54"/>
        <v>-4622915326.49</v>
      </c>
      <c r="AB733" s="10">
        <f>C733/(1+0.13)/VLOOKUP(A733,[1]选股结果!$A$2:$AX$3002,3,FALSE)</f>
        <v>0.852237949669529</v>
      </c>
      <c r="AC733" s="10">
        <f>(P733/(1+0.1)+W733)/(VLOOKUP(A733,[1]选股结果!$A$2:$AX$3002,7,FALSE)+VLOOKUP(A733,[1]选股结果!$A$2:$AX$3002,15,FALSE)+VLOOKUP(A733,[1]选股结果!$A$2:$AX$3002,16,FALSE)+VLOOKUP(A733,[1]选股结果!$A$2:$AX$3002,17,FALSE)+VLOOKUP(A733,[1]选股结果!$A$2:$AX$3002,18,FALSE))</f>
        <v>1.0434731801536</v>
      </c>
      <c r="AD733" s="13"/>
      <c r="AE733" s="10">
        <f>AA733/VLOOKUP(A733,[1]选股结果!$A$2:$AX$3002,35,FALSE)</f>
        <v>-1.91872041790346</v>
      </c>
      <c r="AF733" s="9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P733/(1+0.13)+W733)</f>
        <v>-358619978.427879</v>
      </c>
      <c r="AG733" s="9">
        <f t="shared" si="55"/>
        <v>-4264295348.06212</v>
      </c>
    </row>
    <row r="734" spans="1:33">
      <c r="A734" s="5" t="s">
        <v>1497</v>
      </c>
      <c r="B734" s="5" t="s">
        <v>1498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44918308.63</v>
      </c>
      <c r="O734" s="6">
        <v>32355080.96</v>
      </c>
      <c r="P734" s="6">
        <v>516229001.62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155284657.81</v>
      </c>
      <c r="X734" s="6">
        <v>154620965.84</v>
      </c>
      <c r="Y734" s="9">
        <f t="shared" si="56"/>
        <v>665427807.06</v>
      </c>
      <c r="Z734" s="9">
        <f t="shared" si="57"/>
        <v>826134625.27</v>
      </c>
      <c r="AA734" s="9">
        <f t="shared" si="54"/>
        <v>-160706818.21</v>
      </c>
      <c r="AB734" s="10">
        <f>C734/(1+0.13)/VLOOKUP(A734,[1]选股结果!$A$2:$AX$3002,3,FALSE)</f>
        <v>0.492689219020171</v>
      </c>
      <c r="AC734" s="10">
        <f>(P734/(1+0.1)+W734)/(VLOOKUP(A734,[1]选股结果!$A$2:$AX$3002,7,FALSE)+VLOOKUP(A734,[1]选股结果!$A$2:$AX$3002,15,FALSE)+VLOOKUP(A734,[1]选股结果!$A$2:$AX$3002,16,FALSE)+VLOOKUP(A734,[1]选股结果!$A$2:$AX$3002,17,FALSE)+VLOOKUP(A734,[1]选股结果!$A$2:$AX$3002,18,FALSE))</f>
        <v>0.592406162060256</v>
      </c>
      <c r="AD734" s="13"/>
      <c r="AE734" s="10">
        <f>AA734/VLOOKUP(A734,[1]选股结果!$A$2:$AX$3002,35,FALSE)</f>
        <v>-2.93808751979856</v>
      </c>
      <c r="AF734" s="9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P734/(1+0.13)+W734)</f>
        <v>442192285.857522</v>
      </c>
      <c r="AG734" s="9">
        <f t="shared" si="55"/>
        <v>-602899104.067522</v>
      </c>
    </row>
    <row r="735" spans="1:33">
      <c r="A735" s="5" t="s">
        <v>1499</v>
      </c>
      <c r="B735" s="5" t="s">
        <v>1500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92154746.72</v>
      </c>
      <c r="O735" s="6">
        <v>334943370.04</v>
      </c>
      <c r="P735" s="6">
        <v>1676405308.67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600562667.22</v>
      </c>
      <c r="X735" s="6">
        <v>368276792.77</v>
      </c>
      <c r="Y735" s="9">
        <f t="shared" si="56"/>
        <v>3074999636.61</v>
      </c>
      <c r="Z735" s="9">
        <f t="shared" si="57"/>
        <v>2645244768.66</v>
      </c>
      <c r="AA735" s="9">
        <f t="shared" si="54"/>
        <v>429754867.95</v>
      </c>
      <c r="AB735" s="10">
        <f>C735/(1+0.13)/VLOOKUP(A735,[1]选股结果!$A$2:$AX$3002,3,FALSE)</f>
        <v>0.849359232877936</v>
      </c>
      <c r="AC735" s="10">
        <f>(P735/(1+0.1)+W735)/(VLOOKUP(A735,[1]选股结果!$A$2:$AX$3002,7,FALSE)+VLOOKUP(A735,[1]选股结果!$A$2:$AX$3002,15,FALSE)+VLOOKUP(A735,[1]选股结果!$A$2:$AX$3002,16,FALSE)+VLOOKUP(A735,[1]选股结果!$A$2:$AX$3002,17,FALSE)+VLOOKUP(A735,[1]选股结果!$A$2:$AX$3002,18,FALSE))</f>
        <v>0.831917010911291</v>
      </c>
      <c r="AD735" s="13"/>
      <c r="AE735" s="10">
        <f>AA735/VLOOKUP(A735,[1]选股结果!$A$2:$AX$3002,35,FALSE)</f>
        <v>1.31221382156748</v>
      </c>
      <c r="AF735" s="9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P735/(1+0.13)+W735)</f>
        <v>469714245.243098</v>
      </c>
      <c r="AG735" s="9">
        <f t="shared" si="55"/>
        <v>-39959377.2930976</v>
      </c>
    </row>
    <row r="736" spans="1:33">
      <c r="A736" s="5" t="s">
        <v>1501</v>
      </c>
      <c r="B736" s="5" t="s">
        <v>1502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559721719.72</v>
      </c>
      <c r="O736" s="6">
        <v>42342930.77</v>
      </c>
      <c r="P736" s="6">
        <v>2547940522.72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359036784.28</v>
      </c>
      <c r="X736" s="6">
        <v>144374758.4</v>
      </c>
      <c r="Y736" s="9">
        <f t="shared" si="56"/>
        <v>5145695831.51</v>
      </c>
      <c r="Z736" s="9">
        <f t="shared" si="57"/>
        <v>3051352065.4</v>
      </c>
      <c r="AA736" s="9">
        <f t="shared" si="54"/>
        <v>2094343766.11</v>
      </c>
      <c r="AB736" s="10">
        <f>C736/(1+0.13)/VLOOKUP(A736,[1]选股结果!$A$2:$AX$3002,3,FALSE)</f>
        <v>0.629367732515909</v>
      </c>
      <c r="AC736" s="10">
        <f>(P736/(1+0.1)+W736)/(VLOOKUP(A736,[1]选股结果!$A$2:$AX$3002,7,FALSE)+VLOOKUP(A736,[1]选股结果!$A$2:$AX$3002,15,FALSE)+VLOOKUP(A736,[1]选股结果!$A$2:$AX$3002,16,FALSE)+VLOOKUP(A736,[1]选股结果!$A$2:$AX$3002,17,FALSE)+VLOOKUP(A736,[1]选股结果!$A$2:$AX$3002,18,FALSE))</f>
        <v>0.503239210516294</v>
      </c>
      <c r="AD736" s="13"/>
      <c r="AE736" s="10">
        <f>AA736/VLOOKUP(A736,[1]选股结果!$A$2:$AX$3002,35,FALSE)</f>
        <v>1.47977796052927</v>
      </c>
      <c r="AF736" s="9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P736/(1+0.13)+W736)</f>
        <v>2702400377.25389</v>
      </c>
      <c r="AG736" s="9">
        <f t="shared" si="55"/>
        <v>-608056611.143893</v>
      </c>
    </row>
    <row r="737" spans="1:33">
      <c r="A737" s="5" t="s">
        <v>1503</v>
      </c>
      <c r="B737" s="5" t="s">
        <v>1504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199319047.51</v>
      </c>
      <c r="O737" s="6">
        <v>181568534.7</v>
      </c>
      <c r="P737" s="6">
        <v>216709818.03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237063341.6</v>
      </c>
      <c r="X737" s="6">
        <v>505969835.02</v>
      </c>
      <c r="Y737" s="9">
        <f t="shared" si="56"/>
        <v>1450557324.77</v>
      </c>
      <c r="Z737" s="9">
        <f t="shared" si="57"/>
        <v>959742994.65</v>
      </c>
      <c r="AA737" s="9">
        <f t="shared" si="54"/>
        <v>490814330.12</v>
      </c>
      <c r="AB737" s="10">
        <f>C737/(1+0.13)/VLOOKUP(A737,[1]选股结果!$A$2:$AX$3002,3,FALSE)</f>
        <v>0.894353255861532</v>
      </c>
      <c r="AC737" s="10">
        <f>(P737/(1+0.1)+W737)/(VLOOKUP(A737,[1]选股结果!$A$2:$AX$3002,7,FALSE)+VLOOKUP(A737,[1]选股结果!$A$2:$AX$3002,15,FALSE)+VLOOKUP(A737,[1]选股结果!$A$2:$AX$3002,16,FALSE)+VLOOKUP(A737,[1]选股结果!$A$2:$AX$3002,17,FALSE)+VLOOKUP(A737,[1]选股结果!$A$2:$AX$3002,18,FALSE))</f>
        <v>0.444259772829036</v>
      </c>
      <c r="AD737" s="13"/>
      <c r="AE737" s="10">
        <f>AA737/VLOOKUP(A737,[1]选股结果!$A$2:$AX$3002,35,FALSE)</f>
        <v>2.08429084954305</v>
      </c>
      <c r="AF737" s="9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P737/(1+0.13)+W737)</f>
        <v>548226642.183451</v>
      </c>
      <c r="AG737" s="9">
        <f t="shared" si="55"/>
        <v>-57412312.0634514</v>
      </c>
    </row>
    <row r="738" spans="1:33">
      <c r="A738" s="5" t="s">
        <v>1505</v>
      </c>
      <c r="B738" s="5" t="s">
        <v>1506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208033969.21</v>
      </c>
      <c r="O738" s="6">
        <v>232075176.92</v>
      </c>
      <c r="P738" s="6">
        <v>5827523186.41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417605430.42</v>
      </c>
      <c r="X738" s="6">
        <v>632418107.53</v>
      </c>
      <c r="Y738" s="9">
        <f t="shared" si="56"/>
        <v>7431732745.43</v>
      </c>
      <c r="Z738" s="9">
        <f t="shared" si="57"/>
        <v>6877546724.36</v>
      </c>
      <c r="AA738" s="9">
        <f t="shared" si="54"/>
        <v>554186021.070001</v>
      </c>
      <c r="AB738" s="10">
        <f>C738/(1+0.13)/VLOOKUP(A738,[1]选股结果!$A$2:$AX$3002,3,FALSE)</f>
        <v>0.684740158153571</v>
      </c>
      <c r="AC738" s="10">
        <f>(P738/(1+0.1)+W738)/(VLOOKUP(A738,[1]选股结果!$A$2:$AX$3002,7,FALSE)+VLOOKUP(A738,[1]选股结果!$A$2:$AX$3002,15,FALSE)+VLOOKUP(A738,[1]选股结果!$A$2:$AX$3002,16,FALSE)+VLOOKUP(A738,[1]选股结果!$A$2:$AX$3002,17,FALSE)+VLOOKUP(A738,[1]选股结果!$A$2:$AX$3002,18,FALSE))</f>
        <v>0.630020928714907</v>
      </c>
      <c r="AD738" s="13"/>
      <c r="AE738" s="10">
        <f>AA738/VLOOKUP(A738,[1]选股结果!$A$2:$AX$3002,35,FALSE)</f>
        <v>6.00302597024014</v>
      </c>
      <c r="AF738" s="9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P738/(1+0.13)+W738)</f>
        <v>3496983171.1454</v>
      </c>
      <c r="AG738" s="9">
        <f t="shared" si="55"/>
        <v>-2942797150.0754</v>
      </c>
    </row>
    <row r="739" spans="1:33">
      <c r="A739" s="5" t="s">
        <v>1507</v>
      </c>
      <c r="B739" s="5" t="s">
        <v>1508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>
        <v>0</v>
      </c>
      <c r="L739" s="6">
        <v>0</v>
      </c>
      <c r="M739" s="6">
        <v>0</v>
      </c>
      <c r="N739" s="6">
        <v>169325525.46</v>
      </c>
      <c r="O739" s="6">
        <v>58306002.98</v>
      </c>
      <c r="P739" s="6">
        <v>4206825374.15</v>
      </c>
      <c r="Q739" s="6">
        <v>8160395.44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268605310.19</v>
      </c>
      <c r="X739" s="6">
        <v>206414579.54</v>
      </c>
      <c r="Y739" s="9">
        <f t="shared" si="56"/>
        <v>5218691645.77</v>
      </c>
      <c r="Z739" s="9">
        <f t="shared" si="57"/>
        <v>4690005659.32</v>
      </c>
      <c r="AA739" s="9">
        <f t="shared" si="54"/>
        <v>528685986.45</v>
      </c>
      <c r="AB739" s="10">
        <f>C739/(1+0.13)/VLOOKUP(A739,[1]选股结果!$A$2:$AX$3002,3,FALSE)</f>
        <v>2.39436643964408</v>
      </c>
      <c r="AC739" s="10">
        <f>(P739/(1+0.1)+W739)/(VLOOKUP(A739,[1]选股结果!$A$2:$AX$3002,7,FALSE)+VLOOKUP(A739,[1]选股结果!$A$2:$AX$3002,15,FALSE)+VLOOKUP(A739,[1]选股结果!$A$2:$AX$3002,16,FALSE)+VLOOKUP(A739,[1]选股结果!$A$2:$AX$3002,17,FALSE)+VLOOKUP(A739,[1]选股结果!$A$2:$AX$3002,18,FALSE))</f>
        <v>2.30454921110141</v>
      </c>
      <c r="AD739" s="13"/>
      <c r="AE739" s="10">
        <f>AA739/VLOOKUP(A739,[1]选股结果!$A$2:$AX$3002,35,FALSE)</f>
        <v>3.59775681979045</v>
      </c>
      <c r="AF739" s="9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P739/(1+0.13)+W739)</f>
        <v>-2215410757.18708</v>
      </c>
      <c r="AG739" s="9">
        <f t="shared" si="55"/>
        <v>2744096743.63708</v>
      </c>
    </row>
    <row r="740" spans="1:33">
      <c r="A740" s="5" t="s">
        <v>1509</v>
      </c>
      <c r="B740" s="5" t="s">
        <v>1510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39721279.78</v>
      </c>
      <c r="O740" s="6">
        <v>16170435.76</v>
      </c>
      <c r="P740" s="6">
        <v>177372522.02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118160585.03</v>
      </c>
      <c r="X740" s="6">
        <v>108012803.13</v>
      </c>
      <c r="Y740" s="9">
        <f t="shared" si="56"/>
        <v>374156711.5</v>
      </c>
      <c r="Z740" s="9">
        <f t="shared" si="57"/>
        <v>403545910.18</v>
      </c>
      <c r="AA740" s="9">
        <f t="shared" si="54"/>
        <v>-29389198.68</v>
      </c>
      <c r="AB740" s="10">
        <f>C740/(1+0.13)/VLOOKUP(A740,[1]选股结果!$A$2:$AX$3002,3,FALSE)</f>
        <v>0.648956398076703</v>
      </c>
      <c r="AC740" s="10">
        <f>(P740/(1+0.1)+W740)/(VLOOKUP(A740,[1]选股结果!$A$2:$AX$3002,7,FALSE)+VLOOKUP(A740,[1]选股结果!$A$2:$AX$3002,15,FALSE)+VLOOKUP(A740,[1]选股结果!$A$2:$AX$3002,16,FALSE)+VLOOKUP(A740,[1]选股结果!$A$2:$AX$3002,17,FALSE)+VLOOKUP(A740,[1]选股结果!$A$2:$AX$3002,18,FALSE))</f>
        <v>0.587643146613033</v>
      </c>
      <c r="AD740" s="13"/>
      <c r="AE740" s="10">
        <f>AA740/VLOOKUP(A740,[1]选股结果!$A$2:$AX$3002,35,FALSE)</f>
        <v>-5.14797423013231</v>
      </c>
      <c r="AF740" s="9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P740/(1+0.13)+W740)</f>
        <v>200345381.323982</v>
      </c>
      <c r="AG740" s="9">
        <f t="shared" si="55"/>
        <v>-229734580.003982</v>
      </c>
    </row>
    <row r="741" spans="1:33">
      <c r="A741" s="5" t="s">
        <v>1511</v>
      </c>
      <c r="B741" s="5" t="s">
        <v>1512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46153280.46</v>
      </c>
      <c r="O741" s="6">
        <v>5990081.57</v>
      </c>
      <c r="P741" s="6">
        <v>1316876415.29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444762353.51</v>
      </c>
      <c r="X741" s="6">
        <v>83683687.37</v>
      </c>
      <c r="Y741" s="9">
        <f t="shared" si="56"/>
        <v>1671266733.57</v>
      </c>
      <c r="Z741" s="9">
        <f t="shared" si="57"/>
        <v>1845322456.17</v>
      </c>
      <c r="AA741" s="9">
        <f t="shared" si="54"/>
        <v>-174055722.6</v>
      </c>
      <c r="AB741" s="10">
        <f>C741/(1+0.13)/VLOOKUP(A741,[1]选股结果!$A$2:$AX$3002,3,FALSE)</f>
        <v>0.918195390596918</v>
      </c>
      <c r="AC741" s="10">
        <f>(P741/(1+0.1)+W741)/(VLOOKUP(A741,[1]选股结果!$A$2:$AX$3002,7,FALSE)+VLOOKUP(A741,[1]选股结果!$A$2:$AX$3002,15,FALSE)+VLOOKUP(A741,[1]选股结果!$A$2:$AX$3002,16,FALSE)+VLOOKUP(A741,[1]选股结果!$A$2:$AX$3002,17,FALSE)+VLOOKUP(A741,[1]选股结果!$A$2:$AX$3002,18,FALSE))</f>
        <v>0.956024212753254</v>
      </c>
      <c r="AD741" s="13"/>
      <c r="AE741" s="10">
        <f>AA741/VLOOKUP(A741,[1]选股结果!$A$2:$AX$3002,35,FALSE)</f>
        <v>1.29144214996734</v>
      </c>
      <c r="AF741" s="9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P741/(1+0.13)+W741)</f>
        <v>107309186.236283</v>
      </c>
      <c r="AG741" s="9">
        <f t="shared" si="55"/>
        <v>-281364908.836283</v>
      </c>
    </row>
    <row r="742" spans="1:33">
      <c r="A742" s="5" t="s">
        <v>1513</v>
      </c>
      <c r="B742" s="5" t="s">
        <v>1514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670489450.77</v>
      </c>
      <c r="O742" s="6">
        <v>91385333.49</v>
      </c>
      <c r="P742" s="6">
        <v>10946860598.25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661333820.3</v>
      </c>
      <c r="X742" s="6">
        <v>1082616337.97</v>
      </c>
      <c r="Y742" s="9">
        <f t="shared" si="56"/>
        <v>13130051214.61</v>
      </c>
      <c r="Z742" s="9">
        <f t="shared" si="57"/>
        <v>12690810756.52</v>
      </c>
      <c r="AA742" s="9">
        <f t="shared" si="54"/>
        <v>439240458.090002</v>
      </c>
      <c r="AB742" s="10">
        <f>C742/(1+0.13)/VLOOKUP(A742,[1]选股结果!$A$2:$AX$3002,3,FALSE)</f>
        <v>0.941674768955388</v>
      </c>
      <c r="AC742" s="10">
        <f>(P742/(1+0.1)+W742)/(VLOOKUP(A742,[1]选股结果!$A$2:$AX$3002,7,FALSE)+VLOOKUP(A742,[1]选股结果!$A$2:$AX$3002,15,FALSE)+VLOOKUP(A742,[1]选股结果!$A$2:$AX$3002,16,FALSE)+VLOOKUP(A742,[1]选股结果!$A$2:$AX$3002,17,FALSE)+VLOOKUP(A742,[1]选股结果!$A$2:$AX$3002,18,FALSE))</f>
        <v>0.883250900822058</v>
      </c>
      <c r="AD742" s="13"/>
      <c r="AE742" s="10">
        <f>AA742/VLOOKUP(A742,[1]选股结果!$A$2:$AX$3002,35,FALSE)</f>
        <v>-2.03547055884836</v>
      </c>
      <c r="AF742" s="9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P742/(1+0.13)+W742)</f>
        <v>1667045835.5615</v>
      </c>
      <c r="AG742" s="9">
        <f t="shared" si="55"/>
        <v>-1227805377.4715</v>
      </c>
    </row>
    <row r="743" spans="1:33">
      <c r="A743" s="5" t="s">
        <v>1515</v>
      </c>
      <c r="B743" s="5" t="s">
        <v>1516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85921533.93</v>
      </c>
      <c r="O743" s="6">
        <v>93473827.68</v>
      </c>
      <c r="P743" s="6">
        <v>4170571829.3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485116688.93</v>
      </c>
      <c r="X743" s="6">
        <v>201707332.29</v>
      </c>
      <c r="Y743" s="9">
        <f t="shared" si="56"/>
        <v>5286931652.5</v>
      </c>
      <c r="Z743" s="9">
        <f t="shared" si="57"/>
        <v>4857395850.52</v>
      </c>
      <c r="AA743" s="9">
        <f t="shared" si="54"/>
        <v>429535801.98</v>
      </c>
      <c r="AB743" s="10">
        <f>C743/(1+0.13)/VLOOKUP(A743,[1]选股结果!$A$2:$AX$3002,3,FALSE)</f>
        <v>0.971715734899241</v>
      </c>
      <c r="AC743" s="10">
        <f>(P743/(1+0.1)+W743)/(VLOOKUP(A743,[1]选股结果!$A$2:$AX$3002,7,FALSE)+VLOOKUP(A743,[1]选股结果!$A$2:$AX$3002,15,FALSE)+VLOOKUP(A743,[1]选股结果!$A$2:$AX$3002,16,FALSE)+VLOOKUP(A743,[1]选股结果!$A$2:$AX$3002,17,FALSE)+VLOOKUP(A743,[1]选股结果!$A$2:$AX$3002,18,FALSE))</f>
        <v>1.00624353227979</v>
      </c>
      <c r="AD743" s="13"/>
      <c r="AE743" s="10">
        <f>AA743/VLOOKUP(A743,[1]选股结果!$A$2:$AX$3002,35,FALSE)</f>
        <v>1.12668520504146</v>
      </c>
      <c r="AF743" s="9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P743/(1+0.13)+W743)</f>
        <v>74122327.3360171</v>
      </c>
      <c r="AG743" s="9">
        <f t="shared" si="55"/>
        <v>355413474.643983</v>
      </c>
    </row>
    <row r="744" spans="1:33">
      <c r="A744" s="5" t="s">
        <v>1517</v>
      </c>
      <c r="B744" s="5" t="s">
        <v>1518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74212100.62</v>
      </c>
      <c r="O744" s="6">
        <v>23991492.7</v>
      </c>
      <c r="P744" s="6">
        <v>660315779.2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160159420.98</v>
      </c>
      <c r="X744" s="6">
        <v>62314007.51</v>
      </c>
      <c r="Y744" s="9">
        <f t="shared" si="56"/>
        <v>1003123994.51</v>
      </c>
      <c r="Z744" s="9">
        <f t="shared" si="57"/>
        <v>882789207.69</v>
      </c>
      <c r="AA744" s="9">
        <f t="shared" si="54"/>
        <v>120334786.82</v>
      </c>
      <c r="AB744" s="10">
        <f>C744/(1+0.13)/VLOOKUP(A744,[1]选股结果!$A$2:$AX$3002,3,FALSE)</f>
        <v>0.721800088818922</v>
      </c>
      <c r="AC744" s="10">
        <f>(P744/(1+0.1)+W744)/(VLOOKUP(A744,[1]选股结果!$A$2:$AX$3002,7,FALSE)+VLOOKUP(A744,[1]选股结果!$A$2:$AX$3002,15,FALSE)+VLOOKUP(A744,[1]选股结果!$A$2:$AX$3002,16,FALSE)+VLOOKUP(A744,[1]选股结果!$A$2:$AX$3002,17,FALSE)+VLOOKUP(A744,[1]选股结果!$A$2:$AX$3002,18,FALSE))</f>
        <v>0.739779971539059</v>
      </c>
      <c r="AD744" s="13"/>
      <c r="AE744" s="10">
        <f>AA744/VLOOKUP(A744,[1]选股结果!$A$2:$AX$3002,35,FALSE)</f>
        <v>0.813335342782672</v>
      </c>
      <c r="AF744" s="9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P744/(1+0.13)+W744)</f>
        <v>283426370.000354</v>
      </c>
      <c r="AG744" s="9">
        <f t="shared" si="55"/>
        <v>-163091583.180354</v>
      </c>
    </row>
    <row r="745" spans="1:33">
      <c r="A745" s="5" t="s">
        <v>1519</v>
      </c>
      <c r="B745" s="5" t="s">
        <v>1520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179710435.08</v>
      </c>
      <c r="O745" s="6">
        <v>21755651.72</v>
      </c>
      <c r="P745" s="6">
        <v>2760359784.88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304664019.96</v>
      </c>
      <c r="X745" s="6">
        <v>678908645.48</v>
      </c>
      <c r="Y745" s="9">
        <f t="shared" si="56"/>
        <v>4345379041.18</v>
      </c>
      <c r="Z745" s="9">
        <f t="shared" si="57"/>
        <v>3743932450.32</v>
      </c>
      <c r="AA745" s="9">
        <f t="shared" si="54"/>
        <v>601446590.86</v>
      </c>
      <c r="AB745" s="10">
        <f>C745/(1+0.13)/VLOOKUP(A745,[1]选股结果!$A$2:$AX$3002,3,FALSE)</f>
        <v>0.950590364409631</v>
      </c>
      <c r="AC745" s="10">
        <f>(P745/(1+0.1)+W745)/(VLOOKUP(A745,[1]选股结果!$A$2:$AX$3002,7,FALSE)+VLOOKUP(A745,[1]选股结果!$A$2:$AX$3002,15,FALSE)+VLOOKUP(A745,[1]选股结果!$A$2:$AX$3002,16,FALSE)+VLOOKUP(A745,[1]选股结果!$A$2:$AX$3002,17,FALSE)+VLOOKUP(A745,[1]选股结果!$A$2:$AX$3002,18,FALSE))</f>
        <v>0.803401313943427</v>
      </c>
      <c r="AD745" s="13"/>
      <c r="AE745" s="10">
        <f>AA745/VLOOKUP(A745,[1]选股结果!$A$2:$AX$3002,35,FALSE)</f>
        <v>1.40126565378301</v>
      </c>
      <c r="AF745" s="9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P745/(1+0.13)+W745)</f>
        <v>755249946.54469</v>
      </c>
      <c r="AG745" s="9">
        <f t="shared" si="55"/>
        <v>-153803355.68469</v>
      </c>
    </row>
    <row r="746" spans="1:33">
      <c r="A746" s="5" t="s">
        <v>1521</v>
      </c>
      <c r="B746" s="5" t="s">
        <v>1522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43502579.89</v>
      </c>
      <c r="O746" s="6">
        <v>58502113.99</v>
      </c>
      <c r="P746" s="6">
        <v>1741921558.21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216321578.04</v>
      </c>
      <c r="X746" s="6">
        <v>53782753.24</v>
      </c>
      <c r="Y746" s="9">
        <f t="shared" si="56"/>
        <v>2507593580.98</v>
      </c>
      <c r="Z746" s="9">
        <f t="shared" si="57"/>
        <v>2012025889.49</v>
      </c>
      <c r="AA746" s="9">
        <f t="shared" si="54"/>
        <v>495567691.49</v>
      </c>
      <c r="AB746" s="10">
        <f>C746/(1+0.13)/VLOOKUP(A746,[1]选股结果!$A$2:$AX$3002,3,FALSE)</f>
        <v>0.855155809823912</v>
      </c>
      <c r="AC746" s="10">
        <f>(P746/(1+0.1)+W746)/(VLOOKUP(A746,[1]选股结果!$A$2:$AX$3002,7,FALSE)+VLOOKUP(A746,[1]选股结果!$A$2:$AX$3002,15,FALSE)+VLOOKUP(A746,[1]选股结果!$A$2:$AX$3002,16,FALSE)+VLOOKUP(A746,[1]选股结果!$A$2:$AX$3002,17,FALSE)+VLOOKUP(A746,[1]选股结果!$A$2:$AX$3002,18,FALSE))</f>
        <v>0.725020673784716</v>
      </c>
      <c r="AD746" s="13"/>
      <c r="AE746" s="10">
        <f>AA746/VLOOKUP(A746,[1]选股结果!$A$2:$AX$3002,35,FALSE)</f>
        <v>90.964248319618</v>
      </c>
      <c r="AF746" s="9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P746/(1+0.13)+W746)</f>
        <v>724686377.929292</v>
      </c>
      <c r="AG746" s="9">
        <f t="shared" si="55"/>
        <v>-229118686.439292</v>
      </c>
    </row>
    <row r="747" spans="1:33">
      <c r="A747" s="5" t="s">
        <v>1523</v>
      </c>
      <c r="B747" s="5" t="s">
        <v>1524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370817029.68</v>
      </c>
      <c r="O747" s="6">
        <v>1726998004.61</v>
      </c>
      <c r="P747" s="6">
        <v>232078681.07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1904791518.33</v>
      </c>
      <c r="X747" s="6">
        <v>3306907222.97</v>
      </c>
      <c r="Y747" s="9">
        <f t="shared" si="56"/>
        <v>6348116700.56</v>
      </c>
      <c r="Z747" s="9">
        <f t="shared" si="57"/>
        <v>5443777422.37</v>
      </c>
      <c r="AA747" s="9">
        <f t="shared" si="54"/>
        <v>904339278.19</v>
      </c>
      <c r="AB747" s="10">
        <f>C747/(1+0.13)/VLOOKUP(A747,[1]选股结果!$A$2:$AX$3002,3,FALSE)</f>
        <v>0.913821862888373</v>
      </c>
      <c r="AC747" s="10">
        <f>(P747/(1+0.1)+W747)/(VLOOKUP(A747,[1]选股结果!$A$2:$AX$3002,7,FALSE)+VLOOKUP(A747,[1]选股结果!$A$2:$AX$3002,15,FALSE)+VLOOKUP(A747,[1]选股结果!$A$2:$AX$3002,16,FALSE)+VLOOKUP(A747,[1]选股结果!$A$2:$AX$3002,17,FALSE)+VLOOKUP(A747,[1]选股结果!$A$2:$AX$3002,18,FALSE))</f>
        <v>0.496526915793813</v>
      </c>
      <c r="AD747" s="13"/>
      <c r="AE747" s="10">
        <f>AA747/VLOOKUP(A747,[1]选股结果!$A$2:$AX$3002,35,FALSE)</f>
        <v>10.7561430836313</v>
      </c>
      <c r="AF747" s="9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P747/(1+0.13)+W747)</f>
        <v>2150972009.01124</v>
      </c>
      <c r="AG747" s="9">
        <f t="shared" si="55"/>
        <v>-1246632730.82124</v>
      </c>
    </row>
    <row r="748" spans="1:33">
      <c r="A748" s="5" t="s">
        <v>1525</v>
      </c>
      <c r="B748" s="5" t="s">
        <v>1526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39792114.17</v>
      </c>
      <c r="O748" s="6">
        <v>116386344.57</v>
      </c>
      <c r="P748" s="6">
        <v>1816538574.43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99551442.71</v>
      </c>
      <c r="X748" s="6">
        <v>72746041.94</v>
      </c>
      <c r="Y748" s="9">
        <f t="shared" si="56"/>
        <v>2291282929.5</v>
      </c>
      <c r="Z748" s="9">
        <f t="shared" si="57"/>
        <v>1988836059.08</v>
      </c>
      <c r="AA748" s="9">
        <f t="shared" si="54"/>
        <v>302446870.42</v>
      </c>
      <c r="AB748" s="10">
        <f>C748/(1+0.13)/VLOOKUP(A748,[1]选股结果!$A$2:$AX$3002,3,FALSE)</f>
        <v>0.926774648078877</v>
      </c>
      <c r="AC748" s="10">
        <f>(P748/(1+0.1)+W748)/(VLOOKUP(A748,[1]选股结果!$A$2:$AX$3002,7,FALSE)+VLOOKUP(A748,[1]选股结果!$A$2:$AX$3002,15,FALSE)+VLOOKUP(A748,[1]选股结果!$A$2:$AX$3002,16,FALSE)+VLOOKUP(A748,[1]选股结果!$A$2:$AX$3002,17,FALSE)+VLOOKUP(A748,[1]选股结果!$A$2:$AX$3002,18,FALSE))</f>
        <v>0.920049414469204</v>
      </c>
      <c r="AD748" s="13"/>
      <c r="AE748" s="10">
        <f>AA748/VLOOKUP(A748,[1]选股结果!$A$2:$AX$3002,35,FALSE)</f>
        <v>2.00735032753423</v>
      </c>
      <c r="AF748" s="9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P748/(1+0.13)+W748)</f>
        <v>195996759.602478</v>
      </c>
      <c r="AG748" s="9">
        <f t="shared" si="55"/>
        <v>106450110.817522</v>
      </c>
    </row>
    <row r="749" spans="1:33">
      <c r="A749" s="5" t="s">
        <v>1527</v>
      </c>
      <c r="B749" s="5" t="s">
        <v>1528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158958064.84</v>
      </c>
      <c r="O749" s="6">
        <v>84760538.94</v>
      </c>
      <c r="P749" s="6">
        <v>86613898.24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261590245.23</v>
      </c>
      <c r="X749" s="6">
        <v>509651933.89</v>
      </c>
      <c r="Y749" s="9">
        <f t="shared" si="56"/>
        <v>1588041216.46</v>
      </c>
      <c r="Z749" s="9">
        <f t="shared" si="57"/>
        <v>857856077.36</v>
      </c>
      <c r="AA749" s="9">
        <f t="shared" si="54"/>
        <v>730185139.1</v>
      </c>
      <c r="AB749" s="10">
        <f>C749/(1+0.13)/VLOOKUP(A749,[1]选股结果!$A$2:$AX$3002,3,FALSE)</f>
        <v>1.11861994699898</v>
      </c>
      <c r="AC749" s="10">
        <f>(P749/(1+0.1)+W749)/(VLOOKUP(A749,[1]选股结果!$A$2:$AX$3002,7,FALSE)+VLOOKUP(A749,[1]选股结果!$A$2:$AX$3002,15,FALSE)+VLOOKUP(A749,[1]选股结果!$A$2:$AX$3002,16,FALSE)+VLOOKUP(A749,[1]选股结果!$A$2:$AX$3002,17,FALSE)+VLOOKUP(A749,[1]选股结果!$A$2:$AX$3002,18,FALSE))</f>
        <v>0.4084431095962</v>
      </c>
      <c r="AD749" s="13"/>
      <c r="AE749" s="10">
        <f>AA749/VLOOKUP(A749,[1]选股结果!$A$2:$AX$3002,35,FALSE)</f>
        <v>1.25738218902624</v>
      </c>
      <c r="AF749" s="9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P749/(1+0.13)+W749)</f>
        <v>494997878.350974</v>
      </c>
      <c r="AG749" s="9">
        <f t="shared" si="55"/>
        <v>235187260.749026</v>
      </c>
    </row>
    <row r="750" spans="1:33">
      <c r="A750" s="5" t="s">
        <v>1529</v>
      </c>
      <c r="B750" s="5" t="s">
        <v>1530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19810429.61</v>
      </c>
      <c r="O750" s="6">
        <v>1740426128.17</v>
      </c>
      <c r="P750" s="6">
        <v>1646888960.59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125667426.04</v>
      </c>
      <c r="X750" s="6">
        <v>1760660241.48</v>
      </c>
      <c r="Y750" s="9">
        <f t="shared" si="56"/>
        <v>3657874223.86</v>
      </c>
      <c r="Z750" s="9">
        <f t="shared" si="57"/>
        <v>3533216628.11</v>
      </c>
      <c r="AA750" s="9">
        <f t="shared" si="54"/>
        <v>124657595.75</v>
      </c>
      <c r="AB750" s="10">
        <f>C750/(1+0.13)/VLOOKUP(A750,[1]选股结果!$A$2:$AX$3002,3,FALSE)</f>
        <v>0.917907518145926</v>
      </c>
      <c r="AC750" s="10">
        <f>(P750/(1+0.1)+W750)/(VLOOKUP(A750,[1]选股结果!$A$2:$AX$3002,7,FALSE)+VLOOKUP(A750,[1]选股结果!$A$2:$AX$3002,15,FALSE)+VLOOKUP(A750,[1]选股结果!$A$2:$AX$3002,16,FALSE)+VLOOKUP(A750,[1]选股结果!$A$2:$AX$3002,17,FALSE)+VLOOKUP(A750,[1]选股结果!$A$2:$AX$3002,18,FALSE))</f>
        <v>0.982530994011961</v>
      </c>
      <c r="AD750" s="13"/>
      <c r="AE750" s="10">
        <f>AA750/VLOOKUP(A750,[1]选股结果!$A$2:$AX$3002,35,FALSE)</f>
        <v>1.43921609961177</v>
      </c>
      <c r="AF750" s="9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P750/(1+0.13)+W750)</f>
        <v>68601351.9907963</v>
      </c>
      <c r="AG750" s="9">
        <f t="shared" si="55"/>
        <v>56056243.7592037</v>
      </c>
    </row>
    <row r="751" spans="1:33">
      <c r="A751" s="5" t="s">
        <v>1531</v>
      </c>
      <c r="B751" s="5" t="s">
        <v>1532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1007413.13</v>
      </c>
      <c r="O751" s="6">
        <v>3203802.55</v>
      </c>
      <c r="P751" s="6">
        <v>100836070.32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32500764.6</v>
      </c>
      <c r="X751" s="6">
        <v>16588189.14</v>
      </c>
      <c r="Y751" s="9">
        <f t="shared" si="56"/>
        <v>107912209.91</v>
      </c>
      <c r="Z751" s="9">
        <f t="shared" si="57"/>
        <v>149925024.06</v>
      </c>
      <c r="AA751" s="9">
        <f t="shared" si="54"/>
        <v>-42012814.15</v>
      </c>
      <c r="AB751" s="10">
        <f>C751/(1+0.13)/VLOOKUP(A751,[1]选股结果!$A$2:$AX$3002,3,FALSE)</f>
        <v>0.678061814721308</v>
      </c>
      <c r="AC751" s="10">
        <f>(P751/(1+0.1)+W751)/(VLOOKUP(A751,[1]选股结果!$A$2:$AX$3002,7,FALSE)+VLOOKUP(A751,[1]选股结果!$A$2:$AX$3002,15,FALSE)+VLOOKUP(A751,[1]选股结果!$A$2:$AX$3002,16,FALSE)+VLOOKUP(A751,[1]选股结果!$A$2:$AX$3002,17,FALSE)+VLOOKUP(A751,[1]选股结果!$A$2:$AX$3002,18,FALSE))</f>
        <v>0.820384595368921</v>
      </c>
      <c r="AD751" s="13"/>
      <c r="AE751" s="10">
        <f>AA751/VLOOKUP(A751,[1]选股结果!$A$2:$AX$3002,35,FALSE)</f>
        <v>2.41462074102723</v>
      </c>
      <c r="AF751" s="9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P751/(1+0.13)+W751)</f>
        <v>29619517.279823</v>
      </c>
      <c r="AG751" s="9">
        <f t="shared" si="55"/>
        <v>-71632331.429823</v>
      </c>
    </row>
    <row r="752" spans="1:33">
      <c r="A752" s="5" t="s">
        <v>1533</v>
      </c>
      <c r="B752" s="5" t="s">
        <v>1534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33640357.53</v>
      </c>
      <c r="O752" s="6">
        <v>8422304.43</v>
      </c>
      <c r="P752" s="6">
        <v>786450286.36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57075534.11</v>
      </c>
      <c r="X752" s="6">
        <v>44043136.85</v>
      </c>
      <c r="Y752" s="9">
        <f t="shared" si="56"/>
        <v>992457989.42</v>
      </c>
      <c r="Z752" s="9">
        <f t="shared" si="57"/>
        <v>887568957.32</v>
      </c>
      <c r="AA752" s="9">
        <f t="shared" si="54"/>
        <v>104889032.1</v>
      </c>
      <c r="AB752" s="10">
        <f>C752/(1+0.13)/VLOOKUP(A752,[1]选股结果!$A$2:$AX$3002,3,FALSE)</f>
        <v>0.529139100865658</v>
      </c>
      <c r="AC752" s="10">
        <f>(P752/(1+0.1)+W752)/(VLOOKUP(A752,[1]选股结果!$A$2:$AX$3002,7,FALSE)+VLOOKUP(A752,[1]选股结果!$A$2:$AX$3002,15,FALSE)+VLOOKUP(A752,[1]选股结果!$A$2:$AX$3002,16,FALSE)+VLOOKUP(A752,[1]选股结果!$A$2:$AX$3002,17,FALSE)+VLOOKUP(A752,[1]选股结果!$A$2:$AX$3002,18,FALSE))</f>
        <v>0.50555736781566</v>
      </c>
      <c r="AD752" s="13"/>
      <c r="AE752" s="10">
        <f>AA752/VLOOKUP(A752,[1]选股结果!$A$2:$AX$3002,35,FALSE)</f>
        <v>1.33329664668102</v>
      </c>
      <c r="AF752" s="9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P752/(1+0.13)+W752)</f>
        <v>774038267.016637</v>
      </c>
      <c r="AG752" s="9">
        <f t="shared" si="55"/>
        <v>-669149234.916637</v>
      </c>
    </row>
    <row r="753" spans="1:33">
      <c r="A753" s="5" t="s">
        <v>1535</v>
      </c>
      <c r="B753" s="5" t="s">
        <v>1536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65606314.87</v>
      </c>
      <c r="O753" s="6">
        <v>79067051.69</v>
      </c>
      <c r="P753" s="6">
        <v>1465677728.25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194614151.73</v>
      </c>
      <c r="X753" s="6">
        <v>297793891.54</v>
      </c>
      <c r="Y753" s="9">
        <f t="shared" si="56"/>
        <v>1960709220.17</v>
      </c>
      <c r="Z753" s="9">
        <f t="shared" si="57"/>
        <v>1958085771.52</v>
      </c>
      <c r="AA753" s="9">
        <f t="shared" si="54"/>
        <v>2623448.6500001</v>
      </c>
      <c r="AB753" s="10">
        <f>C753/(1+0.13)/VLOOKUP(A753,[1]选股结果!$A$2:$AX$3002,3,FALSE)</f>
        <v>0.99624402241246</v>
      </c>
      <c r="AC753" s="10">
        <f>(P753/(1+0.1)+W753)/(VLOOKUP(A753,[1]选股结果!$A$2:$AX$3002,7,FALSE)+VLOOKUP(A753,[1]选股结果!$A$2:$AX$3002,15,FALSE)+VLOOKUP(A753,[1]选股结果!$A$2:$AX$3002,16,FALSE)+VLOOKUP(A753,[1]选股结果!$A$2:$AX$3002,17,FALSE)+VLOOKUP(A753,[1]选股结果!$A$2:$AX$3002,18,FALSE))</f>
        <v>0.887623121273966</v>
      </c>
      <c r="AD753" s="13"/>
      <c r="AE753" s="10">
        <f>AA753/VLOOKUP(A753,[1]选股结果!$A$2:$AX$3002,35,FALSE)</f>
        <v>-0.0162683147138936</v>
      </c>
      <c r="AF753" s="9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P753/(1+0.13)+W753)</f>
        <v>228705218.635575</v>
      </c>
      <c r="AG753" s="9">
        <f t="shared" si="55"/>
        <v>-226081769.985575</v>
      </c>
    </row>
    <row r="754" spans="1:33">
      <c r="A754" s="5" t="s">
        <v>1537</v>
      </c>
      <c r="B754" s="5" t="s">
        <v>1538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42345996.68</v>
      </c>
      <c r="O754" s="6">
        <v>61757251.87</v>
      </c>
      <c r="P754" s="6">
        <v>1284206207.24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504277798.64</v>
      </c>
      <c r="X754" s="6">
        <v>372016797.36</v>
      </c>
      <c r="Y754" s="9">
        <f t="shared" si="56"/>
        <v>2176405759.92</v>
      </c>
      <c r="Z754" s="9">
        <f t="shared" si="57"/>
        <v>2160500803.24</v>
      </c>
      <c r="AA754" s="9">
        <f t="shared" si="54"/>
        <v>15904956.6799998</v>
      </c>
      <c r="AB754" s="10">
        <f>C754/(1+0.13)/VLOOKUP(A754,[1]选股结果!$A$2:$AX$3002,3,FALSE)</f>
        <v>0.933610060446847</v>
      </c>
      <c r="AC754" s="10">
        <f>(P754/(1+0.1)+W754)/(VLOOKUP(A754,[1]选股结果!$A$2:$AX$3002,7,FALSE)+VLOOKUP(A754,[1]选股结果!$A$2:$AX$3002,15,FALSE)+VLOOKUP(A754,[1]选股结果!$A$2:$AX$3002,16,FALSE)+VLOOKUP(A754,[1]选股结果!$A$2:$AX$3002,17,FALSE)+VLOOKUP(A754,[1]选股结果!$A$2:$AX$3002,18,FALSE))</f>
        <v>0.819163990553565</v>
      </c>
      <c r="AD754" s="13"/>
      <c r="AE754" s="10">
        <f>AA754/VLOOKUP(A754,[1]选股结果!$A$2:$AX$3002,35,FALSE)</f>
        <v>-0.152535978862664</v>
      </c>
      <c r="AF754" s="9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P754/(1+0.13)+W754)</f>
        <v>400042022.686106</v>
      </c>
      <c r="AG754" s="9">
        <f t="shared" si="55"/>
        <v>-384137066.006106</v>
      </c>
    </row>
    <row r="755" spans="1:33">
      <c r="A755" s="5" t="s">
        <v>1539</v>
      </c>
      <c r="B755" s="5" t="s">
        <v>1540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296558225.34</v>
      </c>
      <c r="O755" s="6">
        <v>65434574.45</v>
      </c>
      <c r="P755" s="6">
        <v>2681794198.71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645460346.35</v>
      </c>
      <c r="X755" s="6">
        <v>562732720.95</v>
      </c>
      <c r="Y755" s="9">
        <f t="shared" si="56"/>
        <v>4492814848.83</v>
      </c>
      <c r="Z755" s="9">
        <f t="shared" si="57"/>
        <v>3889987266.01</v>
      </c>
      <c r="AA755" s="9">
        <f t="shared" si="54"/>
        <v>602827582.82</v>
      </c>
      <c r="AB755" s="10">
        <f>C755/(1+0.13)/VLOOKUP(A755,[1]选股结果!$A$2:$AX$3002,3,FALSE)</f>
        <v>0.979857729498182</v>
      </c>
      <c r="AC755" s="10">
        <f>(P755/(1+0.1)+W755)/(VLOOKUP(A755,[1]选股结果!$A$2:$AX$3002,7,FALSE)+VLOOKUP(A755,[1]选股结果!$A$2:$AX$3002,15,FALSE)+VLOOKUP(A755,[1]选股结果!$A$2:$AX$3002,16,FALSE)+VLOOKUP(A755,[1]选股结果!$A$2:$AX$3002,17,FALSE)+VLOOKUP(A755,[1]选股结果!$A$2:$AX$3002,18,FALSE))</f>
        <v>0.905496524721125</v>
      </c>
      <c r="AD755" s="13"/>
      <c r="AE755" s="10">
        <f>AA755/VLOOKUP(A755,[1]选股结果!$A$2:$AX$3002,35,FALSE)</f>
        <v>1.28358084975509</v>
      </c>
      <c r="AF755" s="9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P755/(1+0.13)+W755)</f>
        <v>386534842.96177</v>
      </c>
      <c r="AG755" s="9">
        <f t="shared" si="55"/>
        <v>216292739.85823</v>
      </c>
    </row>
    <row r="756" spans="1:33">
      <c r="A756" s="5" t="s">
        <v>1541</v>
      </c>
      <c r="B756" s="5" t="s">
        <v>1542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242478150.09</v>
      </c>
      <c r="O756" s="6">
        <v>150770069.28</v>
      </c>
      <c r="P756" s="6">
        <v>337896024.12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552816517.93</v>
      </c>
      <c r="X756" s="6">
        <v>470516565.72</v>
      </c>
      <c r="Y756" s="9">
        <f t="shared" si="56"/>
        <v>2430797701.55</v>
      </c>
      <c r="Z756" s="9">
        <f t="shared" si="57"/>
        <v>1361229107.77</v>
      </c>
      <c r="AA756" s="9">
        <f t="shared" si="54"/>
        <v>1069568593.78</v>
      </c>
      <c r="AB756" s="10">
        <f>C756/(1+0.13)/VLOOKUP(A756,[1]选股结果!$A$2:$AX$3002,3,FALSE)</f>
        <v>0.922397987725729</v>
      </c>
      <c r="AC756" s="10">
        <f>(P756/(1+0.1)+W756)/(VLOOKUP(A756,[1]选股结果!$A$2:$AX$3002,7,FALSE)+VLOOKUP(A756,[1]选股结果!$A$2:$AX$3002,15,FALSE)+VLOOKUP(A756,[1]选股结果!$A$2:$AX$3002,16,FALSE)+VLOOKUP(A756,[1]选股结果!$A$2:$AX$3002,17,FALSE)+VLOOKUP(A756,[1]选股结果!$A$2:$AX$3002,18,FALSE))</f>
        <v>0.500785805564949</v>
      </c>
      <c r="AD756" s="13"/>
      <c r="AE756" s="10">
        <f>AA756/VLOOKUP(A756,[1]选股结果!$A$2:$AX$3002,35,FALSE)</f>
        <v>3.12779731010862</v>
      </c>
      <c r="AF756" s="9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P756/(1+0.13)+W756)</f>
        <v>865450982.31531</v>
      </c>
      <c r="AG756" s="9">
        <f t="shared" si="55"/>
        <v>204117611.46469</v>
      </c>
    </row>
    <row r="757" spans="1:33">
      <c r="A757" s="5" t="s">
        <v>1543</v>
      </c>
      <c r="B757" s="5" t="s">
        <v>1544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30788571.12</v>
      </c>
      <c r="O757" s="6">
        <v>403724357.72</v>
      </c>
      <c r="P757" s="6">
        <v>5921629725.76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46500456.41</v>
      </c>
      <c r="X757" s="6">
        <v>192636670.8</v>
      </c>
      <c r="Y757" s="9">
        <f t="shared" si="56"/>
        <v>6113973677.44</v>
      </c>
      <c r="Z757" s="9">
        <f t="shared" si="57"/>
        <v>6160766852.97</v>
      </c>
      <c r="AA757" s="9">
        <f t="shared" si="54"/>
        <v>-46793175.5299997</v>
      </c>
      <c r="AB757" s="10">
        <f>C757/(1+0.13)/VLOOKUP(A757,[1]选股结果!$A$2:$AX$3002,3,FALSE)</f>
        <v>0.956190607649869</v>
      </c>
      <c r="AC757" s="10">
        <f>(P757/(1+0.1)+W757)/(VLOOKUP(A757,[1]选股结果!$A$2:$AX$3002,7,FALSE)+VLOOKUP(A757,[1]选股结果!$A$2:$AX$3002,15,FALSE)+VLOOKUP(A757,[1]选股结果!$A$2:$AX$3002,16,FALSE)+VLOOKUP(A757,[1]选股结果!$A$2:$AX$3002,17,FALSE)+VLOOKUP(A757,[1]选股结果!$A$2:$AX$3002,18,FALSE))</f>
        <v>1.0458431791539</v>
      </c>
      <c r="AD757" s="13"/>
      <c r="AE757" s="10">
        <f>AA757/VLOOKUP(A757,[1]选股结果!$A$2:$AX$3002,35,FALSE)</f>
        <v>-0.986064255009636</v>
      </c>
      <c r="AF757" s="9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P757/(1+0.13)+W757)</f>
        <v>-95088786.4631863</v>
      </c>
      <c r="AG757" s="9">
        <f t="shared" si="55"/>
        <v>48295610.9331866</v>
      </c>
    </row>
    <row r="758" spans="1:33">
      <c r="A758" s="5" t="s">
        <v>1545</v>
      </c>
      <c r="B758" s="5" t="s">
        <v>1546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50946787.68</v>
      </c>
      <c r="O758" s="6">
        <v>13820828.62</v>
      </c>
      <c r="P758" s="6">
        <v>341151002.88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88762163.61</v>
      </c>
      <c r="X758" s="6">
        <v>67996046.66</v>
      </c>
      <c r="Y758" s="9">
        <f t="shared" si="56"/>
        <v>681063498.12</v>
      </c>
      <c r="Z758" s="9">
        <f t="shared" si="57"/>
        <v>497909213.15</v>
      </c>
      <c r="AA758" s="9">
        <f t="shared" si="54"/>
        <v>183154284.97</v>
      </c>
      <c r="AB758" s="10">
        <f>C758/(1+0.13)/VLOOKUP(A758,[1]选股结果!$A$2:$AX$3002,3,FALSE)</f>
        <v>1.29286333229601</v>
      </c>
      <c r="AC758" s="10">
        <f>(P758/(1+0.1)+W758)/(VLOOKUP(A758,[1]选股结果!$A$2:$AX$3002,7,FALSE)+VLOOKUP(A758,[1]选股结果!$A$2:$AX$3002,15,FALSE)+VLOOKUP(A758,[1]选股结果!$A$2:$AX$3002,16,FALSE)+VLOOKUP(A758,[1]选股结果!$A$2:$AX$3002,17,FALSE)+VLOOKUP(A758,[1]选股结果!$A$2:$AX$3002,18,FALSE))</f>
        <v>1.12174094078094</v>
      </c>
      <c r="AD758" s="13"/>
      <c r="AE758" s="10">
        <f>AA758/VLOOKUP(A758,[1]选股结果!$A$2:$AX$3002,35,FALSE)</f>
        <v>2.46156666948449</v>
      </c>
      <c r="AF758" s="9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P758/(1+0.13)+W758)</f>
        <v>-35058252.9116815</v>
      </c>
      <c r="AG758" s="9">
        <f t="shared" si="55"/>
        <v>218212537.881681</v>
      </c>
    </row>
    <row r="759" spans="1:33">
      <c r="A759" s="5" t="s">
        <v>1547</v>
      </c>
      <c r="B759" s="5" t="s">
        <v>1548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32201695.79</v>
      </c>
      <c r="O759" s="6">
        <v>14066312.89</v>
      </c>
      <c r="P759" s="6">
        <v>142382792.46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82548297.67</v>
      </c>
      <c r="X759" s="6">
        <v>27259704.63</v>
      </c>
      <c r="Y759" s="9">
        <f t="shared" si="56"/>
        <v>290451352.15</v>
      </c>
      <c r="Z759" s="9">
        <f t="shared" si="57"/>
        <v>252190794.76</v>
      </c>
      <c r="AA759" s="9">
        <f t="shared" si="54"/>
        <v>38260557.39</v>
      </c>
      <c r="AB759" s="10">
        <f>C759/(1+0.13)/VLOOKUP(A759,[1]选股结果!$A$2:$AX$3002,3,FALSE)</f>
        <v>0.674070790609265</v>
      </c>
      <c r="AC759" s="10">
        <f>(P759/(1+0.1)+W759)/(VLOOKUP(A759,[1]选股结果!$A$2:$AX$3002,7,FALSE)+VLOOKUP(A759,[1]选股结果!$A$2:$AX$3002,15,FALSE)+VLOOKUP(A759,[1]选股结果!$A$2:$AX$3002,16,FALSE)+VLOOKUP(A759,[1]选股结果!$A$2:$AX$3002,17,FALSE)+VLOOKUP(A759,[1]选股结果!$A$2:$AX$3002,18,FALSE))</f>
        <v>0.637410772922056</v>
      </c>
      <c r="AD759" s="13"/>
      <c r="AE759" s="10">
        <f>AA759/VLOOKUP(A759,[1]选股结果!$A$2:$AX$3002,35,FALSE)</f>
        <v>13.425097269834</v>
      </c>
      <c r="AF759" s="9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P759/(1+0.13)+W759)</f>
        <v>124024720.76646</v>
      </c>
      <c r="AG759" s="9">
        <f t="shared" si="55"/>
        <v>-85764163.3764601</v>
      </c>
    </row>
    <row r="760" spans="1:33">
      <c r="A760" s="5" t="s">
        <v>1549</v>
      </c>
      <c r="B760" s="5" t="s">
        <v>1550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140378488.87</v>
      </c>
      <c r="O760" s="6">
        <v>8295868.91</v>
      </c>
      <c r="P760" s="6">
        <v>1007677671.26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298990625.72</v>
      </c>
      <c r="X760" s="6">
        <v>326025413.23</v>
      </c>
      <c r="Y760" s="9">
        <f t="shared" si="56"/>
        <v>1543829916.29</v>
      </c>
      <c r="Z760" s="9">
        <f t="shared" si="57"/>
        <v>1632693710.21</v>
      </c>
      <c r="AA760" s="9">
        <f t="shared" si="54"/>
        <v>-88863793.9199998</v>
      </c>
      <c r="AB760" s="10">
        <f>C760/(1+0.13)/VLOOKUP(A760,[1]选股结果!$A$2:$AX$3002,3,FALSE)</f>
        <v>0.667212309642127</v>
      </c>
      <c r="AC760" s="10">
        <f>(P760/(1+0.1)+W760)/(VLOOKUP(A760,[1]选股结果!$A$2:$AX$3002,7,FALSE)+VLOOKUP(A760,[1]选股结果!$A$2:$AX$3002,15,FALSE)+VLOOKUP(A760,[1]选股结果!$A$2:$AX$3002,16,FALSE)+VLOOKUP(A760,[1]选股结果!$A$2:$AX$3002,17,FALSE)+VLOOKUP(A760,[1]选股结果!$A$2:$AX$3002,18,FALSE))</f>
        <v>0.666086314664519</v>
      </c>
      <c r="AD760" s="13"/>
      <c r="AE760" s="10">
        <f>AA760/VLOOKUP(A760,[1]选股结果!$A$2:$AX$3002,35,FALSE)</f>
        <v>-0.743689399214476</v>
      </c>
      <c r="AF760" s="9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P760/(1+0.13)+W760)</f>
        <v>633439076.302478</v>
      </c>
      <c r="AG760" s="9">
        <f t="shared" si="55"/>
        <v>-722302870.222478</v>
      </c>
    </row>
    <row r="761" spans="1:33">
      <c r="A761" s="5" t="s">
        <v>1551</v>
      </c>
      <c r="B761" s="5" t="s">
        <v>1552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165243817.9</v>
      </c>
      <c r="O761" s="6">
        <v>92783166.51</v>
      </c>
      <c r="P761" s="6">
        <v>8144400987.2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1206107523.98</v>
      </c>
      <c r="X761" s="6">
        <v>281646514.64</v>
      </c>
      <c r="Y761" s="9">
        <f t="shared" si="56"/>
        <v>10884042875.49</v>
      </c>
      <c r="Z761" s="9">
        <f t="shared" si="57"/>
        <v>9632155025.82</v>
      </c>
      <c r="AA761" s="9">
        <f t="shared" si="54"/>
        <v>1251887849.67</v>
      </c>
      <c r="AB761" s="10">
        <f>C761/(1+0.13)/VLOOKUP(A761,[1]选股结果!$A$2:$AX$3002,3,FALSE)</f>
        <v>0.912232525133671</v>
      </c>
      <c r="AC761" s="10">
        <f>(P761/(1+0.1)+W761)/(VLOOKUP(A761,[1]选股结果!$A$2:$AX$3002,7,FALSE)+VLOOKUP(A761,[1]选股结果!$A$2:$AX$3002,15,FALSE)+VLOOKUP(A761,[1]选股结果!$A$2:$AX$3002,16,FALSE)+VLOOKUP(A761,[1]选股结果!$A$2:$AX$3002,17,FALSE)+VLOOKUP(A761,[1]选股结果!$A$2:$AX$3002,18,FALSE))</f>
        <v>0.863829097911183</v>
      </c>
      <c r="AD761" s="13"/>
      <c r="AE761" s="10">
        <f>AA761/VLOOKUP(A761,[1]选股结果!$A$2:$AX$3002,35,FALSE)</f>
        <v>3.72401070865816</v>
      </c>
      <c r="AF761" s="9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P761/(1+0.13)+W761)</f>
        <v>1553832819.6931</v>
      </c>
      <c r="AG761" s="9">
        <f t="shared" si="55"/>
        <v>-301944970.023098</v>
      </c>
    </row>
    <row r="762" spans="1:33">
      <c r="A762" s="5" t="s">
        <v>1553</v>
      </c>
      <c r="B762" s="5" t="s">
        <v>1554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124909393.55</v>
      </c>
      <c r="O762" s="6">
        <v>53029247.98</v>
      </c>
      <c r="P762" s="6">
        <v>8848394947.68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140092374.47</v>
      </c>
      <c r="X762" s="6">
        <v>136910119.58</v>
      </c>
      <c r="Y762" s="9">
        <f t="shared" si="56"/>
        <v>8515488713.57</v>
      </c>
      <c r="Z762" s="9">
        <f t="shared" si="57"/>
        <v>9125397441.73</v>
      </c>
      <c r="AA762" s="9">
        <f t="shared" si="54"/>
        <v>-609908728.16</v>
      </c>
      <c r="AB762" s="10">
        <f>C762/(1+0.13)/VLOOKUP(A762,[1]选股结果!$A$2:$AX$3002,3,FALSE)</f>
        <v>0.922746466027929</v>
      </c>
      <c r="AC762" s="10">
        <f>(P762/(1+0.1)+W762)/(VLOOKUP(A762,[1]选股结果!$A$2:$AX$3002,7,FALSE)+VLOOKUP(A762,[1]选股结果!$A$2:$AX$3002,15,FALSE)+VLOOKUP(A762,[1]选股结果!$A$2:$AX$3002,16,FALSE)+VLOOKUP(A762,[1]选股结果!$A$2:$AX$3002,17,FALSE)+VLOOKUP(A762,[1]选股结果!$A$2:$AX$3002,18,FALSE))</f>
        <v>1.03453312952928</v>
      </c>
      <c r="AD762" s="13"/>
      <c r="AE762" s="10">
        <f>AA762/VLOOKUP(A762,[1]选股结果!$A$2:$AX$3002,35,FALSE)</f>
        <v>-5.70674612678528</v>
      </c>
      <c r="AF762" s="9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P762/(1+0.13)+W762)</f>
        <v>-59630722.4264622</v>
      </c>
      <c r="AG762" s="9">
        <f t="shared" si="55"/>
        <v>-550278005.733538</v>
      </c>
    </row>
    <row r="763" spans="1:33">
      <c r="A763" s="5" t="s">
        <v>1555</v>
      </c>
      <c r="B763" s="5" t="s">
        <v>1556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272172359.98</v>
      </c>
      <c r="O763" s="6">
        <v>63437981.67</v>
      </c>
      <c r="P763" s="6">
        <v>7472822013.34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317055532.56</v>
      </c>
      <c r="X763" s="6">
        <v>241369159.7</v>
      </c>
      <c r="Y763" s="9">
        <f t="shared" si="56"/>
        <v>8425544158.46</v>
      </c>
      <c r="Z763" s="9">
        <f t="shared" si="57"/>
        <v>8031246705.6</v>
      </c>
      <c r="AA763" s="9">
        <f t="shared" si="54"/>
        <v>394297452.86</v>
      </c>
      <c r="AB763" s="10">
        <f>C763/(1+0.13)/VLOOKUP(A763,[1]选股结果!$A$2:$AX$3002,3,FALSE)</f>
        <v>1.081345771835</v>
      </c>
      <c r="AC763" s="10">
        <f>(P763/(1+0.1)+W763)/(VLOOKUP(A763,[1]选股结果!$A$2:$AX$3002,7,FALSE)+VLOOKUP(A763,[1]选股结果!$A$2:$AX$3002,15,FALSE)+VLOOKUP(A763,[1]选股结果!$A$2:$AX$3002,16,FALSE)+VLOOKUP(A763,[1]选股结果!$A$2:$AX$3002,17,FALSE)+VLOOKUP(A763,[1]选股结果!$A$2:$AX$3002,18,FALSE))</f>
        <v>1.06293127277882</v>
      </c>
      <c r="AD763" s="13"/>
      <c r="AE763" s="10">
        <f>AA763/VLOOKUP(A763,[1]选股结果!$A$2:$AX$3002,35,FALSE)</f>
        <v>3.49805474651371</v>
      </c>
      <c r="AF763" s="9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P763/(1+0.13)+W763)</f>
        <v>-240624057.294603</v>
      </c>
      <c r="AG763" s="9">
        <f t="shared" si="55"/>
        <v>634921510.154603</v>
      </c>
    </row>
    <row r="764" spans="1:33">
      <c r="A764" s="5" t="s">
        <v>1557</v>
      </c>
      <c r="B764" s="5" t="s">
        <v>1558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1013243181.01</v>
      </c>
      <c r="O764" s="6">
        <v>192499463.06</v>
      </c>
      <c r="P764" s="6">
        <v>6979459808.97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995485278.54</v>
      </c>
      <c r="X764" s="6">
        <v>283418100.13</v>
      </c>
      <c r="Y764" s="9">
        <f t="shared" si="56"/>
        <v>7515254367.86</v>
      </c>
      <c r="Z764" s="9">
        <f t="shared" si="57"/>
        <v>8258363187.64</v>
      </c>
      <c r="AA764" s="9">
        <f t="shared" si="54"/>
        <v>-743108819.78</v>
      </c>
      <c r="AB764" s="10">
        <f>C764/(1+0.13)/VLOOKUP(A764,[1]选股结果!$A$2:$AX$3002,3,FALSE)</f>
        <v>0.334182652755975</v>
      </c>
      <c r="AC764" s="10">
        <f>(P764/(1+0.1)+W764)/(VLOOKUP(A764,[1]选股结果!$A$2:$AX$3002,7,FALSE)+VLOOKUP(A764,[1]选股结果!$A$2:$AX$3002,15,FALSE)+VLOOKUP(A764,[1]选股结果!$A$2:$AX$3002,16,FALSE)+VLOOKUP(A764,[1]选股结果!$A$2:$AX$3002,17,FALSE)+VLOOKUP(A764,[1]选股结果!$A$2:$AX$3002,18,FALSE))</f>
        <v>0.397230999524815</v>
      </c>
      <c r="AD764" s="13"/>
      <c r="AE764" s="10">
        <f>AA764/VLOOKUP(A764,[1]选股结果!$A$2:$AX$3002,35,FALSE)</f>
        <v>-1.16993667895264</v>
      </c>
      <c r="AF764" s="9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P764/(1+0.13)+W764)</f>
        <v>11307044666.7468</v>
      </c>
      <c r="AG764" s="9">
        <f t="shared" si="55"/>
        <v>-12050153486.5268</v>
      </c>
    </row>
    <row r="765" spans="1:33">
      <c r="A765" s="5" t="s">
        <v>1559</v>
      </c>
      <c r="B765" s="5" t="s">
        <v>1560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110735363.21</v>
      </c>
      <c r="O765" s="6">
        <v>74932860.81</v>
      </c>
      <c r="P765" s="6">
        <v>2043089606.2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377093918.08</v>
      </c>
      <c r="X765" s="6">
        <v>181333042.93</v>
      </c>
      <c r="Y765" s="9">
        <f t="shared" si="56"/>
        <v>2804083359.75</v>
      </c>
      <c r="Z765" s="9">
        <f t="shared" si="57"/>
        <v>2601516567.21</v>
      </c>
      <c r="AA765" s="9">
        <f t="shared" si="54"/>
        <v>202566792.54</v>
      </c>
      <c r="AB765" s="10">
        <f>C765/(1+0.13)/VLOOKUP(A765,[1]选股结果!$A$2:$AX$3002,3,FALSE)</f>
        <v>0.94633567358487</v>
      </c>
      <c r="AC765" s="10">
        <f>(P765/(1+0.1)+W765)/(VLOOKUP(A765,[1]选股结果!$A$2:$AX$3002,7,FALSE)+VLOOKUP(A765,[1]选股结果!$A$2:$AX$3002,15,FALSE)+VLOOKUP(A765,[1]选股结果!$A$2:$AX$3002,16,FALSE)+VLOOKUP(A765,[1]选股结果!$A$2:$AX$3002,17,FALSE)+VLOOKUP(A765,[1]选股结果!$A$2:$AX$3002,18,FALSE))</f>
        <v>0.905874454052727</v>
      </c>
      <c r="AD765" s="13"/>
      <c r="AE765" s="10">
        <f>AA765/VLOOKUP(A765,[1]选股结果!$A$2:$AX$3002,35,FALSE)</f>
        <v>3.16238249099909</v>
      </c>
      <c r="AF765" s="9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P765/(1+0.13)+W765)</f>
        <v>281482248.507964</v>
      </c>
      <c r="AG765" s="9">
        <f t="shared" si="55"/>
        <v>-78915455.9679641</v>
      </c>
    </row>
    <row r="766" spans="1:33">
      <c r="A766" s="5" t="s">
        <v>1561</v>
      </c>
      <c r="B766" s="5" t="s">
        <v>1562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8216143680.08</v>
      </c>
      <c r="O766" s="6">
        <v>250672047.6</v>
      </c>
      <c r="P766" s="6">
        <v>5266945777.26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2025877389.25</v>
      </c>
      <c r="X766" s="6">
        <v>2081717186.9</v>
      </c>
      <c r="Y766" s="9">
        <f t="shared" si="56"/>
        <v>23064739143.15</v>
      </c>
      <c r="Z766" s="9">
        <f t="shared" si="57"/>
        <v>9374540353.41</v>
      </c>
      <c r="AA766" s="9">
        <f t="shared" si="54"/>
        <v>13690198789.74</v>
      </c>
      <c r="AB766" s="10">
        <f>C766/(1+0.13)/VLOOKUP(A766,[1]选股结果!$A$2:$AX$3002,3,FALSE)</f>
        <v>0.920119375473177</v>
      </c>
      <c r="AC766" s="10">
        <f>(P766/(1+0.1)+W766)/(VLOOKUP(A766,[1]选股结果!$A$2:$AX$3002,7,FALSE)+VLOOKUP(A766,[1]选股结果!$A$2:$AX$3002,15,FALSE)+VLOOKUP(A766,[1]选股结果!$A$2:$AX$3002,16,FALSE)+VLOOKUP(A766,[1]选股结果!$A$2:$AX$3002,17,FALSE)+VLOOKUP(A766,[1]选股结果!$A$2:$AX$3002,18,FALSE))</f>
        <v>0.529195012036408</v>
      </c>
      <c r="AD766" s="13"/>
      <c r="AE766" s="10">
        <f>AA766/VLOOKUP(A766,[1]选股结果!$A$2:$AX$3002,35,FALSE)</f>
        <v>1.91460410609542</v>
      </c>
      <c r="AF766" s="9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P766/(1+0.13)+W766)</f>
        <v>6189288051.34301</v>
      </c>
      <c r="AG766" s="9">
        <f t="shared" si="55"/>
        <v>7500910738.39699</v>
      </c>
    </row>
    <row r="767" spans="1:33">
      <c r="A767" s="5" t="s">
        <v>1563</v>
      </c>
      <c r="B767" s="5" t="s">
        <v>1564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609761873.73</v>
      </c>
      <c r="O767" s="6">
        <v>182710481.27</v>
      </c>
      <c r="P767" s="6">
        <v>2590692688.59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165146129.83</v>
      </c>
      <c r="X767" s="6">
        <v>2647497691.59</v>
      </c>
      <c r="Y767" s="9">
        <f t="shared" si="56"/>
        <v>4940172367.75</v>
      </c>
      <c r="Z767" s="9">
        <f t="shared" si="57"/>
        <v>5403336510.01</v>
      </c>
      <c r="AA767" s="9">
        <f t="shared" si="54"/>
        <v>-463164142.26</v>
      </c>
      <c r="AB767" s="10">
        <f>C767/(1+0.13)/VLOOKUP(A767,[1]选股结果!$A$2:$AX$3002,3,FALSE)</f>
        <v>2.58202065280894</v>
      </c>
      <c r="AC767" s="10">
        <f>(P767/(1+0.1)+W767)/(VLOOKUP(A767,[1]选股结果!$A$2:$AX$3002,7,FALSE)+VLOOKUP(A767,[1]选股结果!$A$2:$AX$3002,15,FALSE)+VLOOKUP(A767,[1]选股结果!$A$2:$AX$3002,16,FALSE)+VLOOKUP(A767,[1]选股结果!$A$2:$AX$3002,17,FALSE)+VLOOKUP(A767,[1]选股结果!$A$2:$AX$3002,18,FALSE))</f>
        <v>1.12784628885716</v>
      </c>
      <c r="AD767" s="13"/>
      <c r="AE767" s="10">
        <f>AA767/VLOOKUP(A767,[1]选股结果!$A$2:$AX$3002,35,FALSE)</f>
        <v>0.700901524098301</v>
      </c>
      <c r="AF767" s="9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P767/(1+0.13)+W767)</f>
        <v>-223162621.582301</v>
      </c>
      <c r="AG767" s="9">
        <f t="shared" si="55"/>
        <v>-240001520.677699</v>
      </c>
    </row>
    <row r="768" spans="1:33">
      <c r="A768" s="5" t="s">
        <v>1565</v>
      </c>
      <c r="B768" s="5" t="s">
        <v>1566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12270332.31</v>
      </c>
      <c r="O768" s="6">
        <v>27223408.43</v>
      </c>
      <c r="P768" s="6">
        <v>277058018.5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54383982.44</v>
      </c>
      <c r="X768" s="6">
        <v>71550132.94</v>
      </c>
      <c r="Y768" s="9">
        <f t="shared" si="56"/>
        <v>367885741.91</v>
      </c>
      <c r="Z768" s="9">
        <f t="shared" si="57"/>
        <v>402992133.88</v>
      </c>
      <c r="AA768" s="9">
        <f t="shared" si="54"/>
        <v>-35106391.97</v>
      </c>
      <c r="AB768" s="10">
        <f>C768/(1+0.13)/VLOOKUP(A768,[1]选股结果!$A$2:$AX$3002,3,FALSE)</f>
        <v>1.10388917236627</v>
      </c>
      <c r="AC768" s="10">
        <f>(P768/(1+0.1)+W768)/(VLOOKUP(A768,[1]选股结果!$A$2:$AX$3002,7,FALSE)+VLOOKUP(A768,[1]选股结果!$A$2:$AX$3002,15,FALSE)+VLOOKUP(A768,[1]选股结果!$A$2:$AX$3002,16,FALSE)+VLOOKUP(A768,[1]选股结果!$A$2:$AX$3002,17,FALSE)+VLOOKUP(A768,[1]选股结果!$A$2:$AX$3002,18,FALSE))</f>
        <v>1.07417961841257</v>
      </c>
      <c r="AD768" s="13"/>
      <c r="AE768" s="10">
        <f>AA768/VLOOKUP(A768,[1]选股结果!$A$2:$AX$3002,35,FALSE)</f>
        <v>3.6900717126517</v>
      </c>
      <c r="AF768" s="9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P768/(1+0.13)+W768)</f>
        <v>-14462205.4681416</v>
      </c>
      <c r="AG768" s="9">
        <f t="shared" si="55"/>
        <v>-20644186.5018584</v>
      </c>
    </row>
    <row r="769" spans="1:33">
      <c r="A769" s="5" t="s">
        <v>1567</v>
      </c>
      <c r="B769" s="5" t="s">
        <v>1568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550089801.31</v>
      </c>
      <c r="O769" s="6">
        <v>89737059.67</v>
      </c>
      <c r="P769" s="6">
        <v>8056949694.77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473092928.79</v>
      </c>
      <c r="X769" s="6">
        <v>670989126.53</v>
      </c>
      <c r="Y769" s="9">
        <f t="shared" si="56"/>
        <v>8644756157.95</v>
      </c>
      <c r="Z769" s="9">
        <f t="shared" si="57"/>
        <v>9201031750.09</v>
      </c>
      <c r="AA769" s="9">
        <f t="shared" si="54"/>
        <v>-556275592.140001</v>
      </c>
      <c r="AB769" s="10">
        <f>C769/(1+0.13)/VLOOKUP(A769,[1]选股结果!$A$2:$AX$3002,3,FALSE)</f>
        <v>0.922827790595417</v>
      </c>
      <c r="AC769" s="10">
        <f>(P769/(1+0.1)+W769)/(VLOOKUP(A769,[1]选股结果!$A$2:$AX$3002,7,FALSE)+VLOOKUP(A769,[1]选股结果!$A$2:$AX$3002,15,FALSE)+VLOOKUP(A769,[1]选股结果!$A$2:$AX$3002,16,FALSE)+VLOOKUP(A769,[1]选股结果!$A$2:$AX$3002,17,FALSE)+VLOOKUP(A769,[1]选股结果!$A$2:$AX$3002,18,FALSE))</f>
        <v>1.01089632715114</v>
      </c>
      <c r="AD769" s="13"/>
      <c r="AE769" s="10">
        <f>AA769/VLOOKUP(A769,[1]选股结果!$A$2:$AX$3002,35,FALSE)</f>
        <v>-12.6279908824285</v>
      </c>
      <c r="AF769" s="9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P769/(1+0.13)+W769)</f>
        <v>110406452.907433</v>
      </c>
      <c r="AG769" s="9">
        <f t="shared" si="55"/>
        <v>-666682045.047434</v>
      </c>
    </row>
    <row r="770" spans="1:33">
      <c r="A770" s="5" t="s">
        <v>1569</v>
      </c>
      <c r="B770" s="5" t="s">
        <v>1570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30428016.77</v>
      </c>
      <c r="O770" s="6">
        <v>112870917.96</v>
      </c>
      <c r="P770" s="6">
        <v>193483351.18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202162004.32</v>
      </c>
      <c r="X770" s="6">
        <v>190841075.45</v>
      </c>
      <c r="Y770" s="9">
        <f t="shared" si="56"/>
        <v>607737308.99</v>
      </c>
      <c r="Z770" s="9">
        <f t="shared" si="57"/>
        <v>586486430.95</v>
      </c>
      <c r="AA770" s="9">
        <f t="shared" si="54"/>
        <v>21250878.04</v>
      </c>
      <c r="AB770" s="10">
        <f>C770/(1+0.13)/VLOOKUP(A770,[1]选股结果!$A$2:$AX$3002,3,FALSE)</f>
        <v>0.890791273521616</v>
      </c>
      <c r="AC770" s="10">
        <f>(P770/(1+0.1)+W770)/(VLOOKUP(A770,[1]选股结果!$A$2:$AX$3002,7,FALSE)+VLOOKUP(A770,[1]选股结果!$A$2:$AX$3002,15,FALSE)+VLOOKUP(A770,[1]选股结果!$A$2:$AX$3002,16,FALSE)+VLOOKUP(A770,[1]选股结果!$A$2:$AX$3002,17,FALSE)+VLOOKUP(A770,[1]选股结果!$A$2:$AX$3002,18,FALSE))</f>
        <v>0.784848322106902</v>
      </c>
      <c r="AD770" s="13"/>
      <c r="AE770" s="10">
        <f>AA770/VLOOKUP(A770,[1]选股结果!$A$2:$AX$3002,35,FALSE)</f>
        <v>1.42281814058427</v>
      </c>
      <c r="AF770" s="9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P770/(1+0.13)+W770)</f>
        <v>108306812.905929</v>
      </c>
      <c r="AG770" s="9">
        <f t="shared" si="55"/>
        <v>-87055934.8659292</v>
      </c>
    </row>
    <row r="771" spans="1:33">
      <c r="A771" s="5" t="s">
        <v>1571</v>
      </c>
      <c r="B771" s="5" t="s">
        <v>1572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124907835.13</v>
      </c>
      <c r="O771" s="6">
        <v>1635326933.88</v>
      </c>
      <c r="P771" s="6">
        <v>6894398203.43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543200757.58</v>
      </c>
      <c r="X771" s="6">
        <v>1455386016.37</v>
      </c>
      <c r="Y771" s="9">
        <f t="shared" si="56"/>
        <v>9069383224.73</v>
      </c>
      <c r="Z771" s="9">
        <f t="shared" si="57"/>
        <v>8892984977.38</v>
      </c>
      <c r="AA771" s="9">
        <f t="shared" ref="AA771:AA834" si="58">Y771-Z771</f>
        <v>176398247.349998</v>
      </c>
      <c r="AB771" s="10">
        <f>C771/(1+0.13)/VLOOKUP(A771,[1]选股结果!$A$2:$AX$3002,3,FALSE)</f>
        <v>0.818698929839175</v>
      </c>
      <c r="AC771" s="10">
        <f>(P771/(1+0.1)+W771)/(VLOOKUP(A771,[1]选股结果!$A$2:$AX$3002,7,FALSE)+VLOOKUP(A771,[1]选股结果!$A$2:$AX$3002,15,FALSE)+VLOOKUP(A771,[1]选股结果!$A$2:$AX$3002,16,FALSE)+VLOOKUP(A771,[1]选股结果!$A$2:$AX$3002,17,FALSE)+VLOOKUP(A771,[1]选股结果!$A$2:$AX$3002,18,FALSE))</f>
        <v>0.840558481345104</v>
      </c>
      <c r="AD771" s="13"/>
      <c r="AE771" s="10">
        <f>AA771/VLOOKUP(A771,[1]选股结果!$A$2:$AX$3002,35,FALSE)</f>
        <v>-0.115636057381116</v>
      </c>
      <c r="AF771" s="9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P771/(1+0.13)+W771)</f>
        <v>1458312195.54186</v>
      </c>
      <c r="AG771" s="9">
        <f t="shared" ref="AG771:AG834" si="59">AA771-AF771</f>
        <v>-1281913948.19186</v>
      </c>
    </row>
    <row r="772" spans="1:33">
      <c r="A772" s="5" t="s">
        <v>1573</v>
      </c>
      <c r="B772" s="5" t="s">
        <v>1574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771417376.9</v>
      </c>
      <c r="O772" s="6">
        <v>499960011.35</v>
      </c>
      <c r="P772" s="6">
        <v>6700363668.2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470498192.68</v>
      </c>
      <c r="X772" s="6">
        <v>327771369.21</v>
      </c>
      <c r="Y772" s="9">
        <f t="shared" si="56"/>
        <v>9160900580.31</v>
      </c>
      <c r="Z772" s="9">
        <f t="shared" si="57"/>
        <v>7498633230.09</v>
      </c>
      <c r="AA772" s="9">
        <f t="shared" si="58"/>
        <v>1662267350.22</v>
      </c>
      <c r="AB772" s="10">
        <f>C772/(1+0.13)/VLOOKUP(A772,[1]选股结果!$A$2:$AX$3002,3,FALSE)</f>
        <v>0.991239557438895</v>
      </c>
      <c r="AC772" s="10">
        <f>(P772/(1+0.1)+W772)/(VLOOKUP(A772,[1]选股结果!$A$2:$AX$3002,7,FALSE)+VLOOKUP(A772,[1]选股结果!$A$2:$AX$3002,15,FALSE)+VLOOKUP(A772,[1]选股结果!$A$2:$AX$3002,16,FALSE)+VLOOKUP(A772,[1]选股结果!$A$2:$AX$3002,17,FALSE)+VLOOKUP(A772,[1]选股结果!$A$2:$AX$3002,18,FALSE))</f>
        <v>0.864631351590542</v>
      </c>
      <c r="AD772" s="13"/>
      <c r="AE772" s="10">
        <f>AA772/VLOOKUP(A772,[1]选股结果!$A$2:$AX$3002,35,FALSE)</f>
        <v>-1.98068126605652</v>
      </c>
      <c r="AF772" s="9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P772/(1+0.13)+W772)</f>
        <v>1189034917.4415</v>
      </c>
      <c r="AG772" s="9">
        <f t="shared" si="59"/>
        <v>473232432.778496</v>
      </c>
    </row>
    <row r="773" spans="1:33">
      <c r="A773" s="5" t="s">
        <v>1575</v>
      </c>
      <c r="B773" s="5" t="s">
        <v>1576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>
        <v>0</v>
      </c>
      <c r="L773" s="6">
        <v>0</v>
      </c>
      <c r="M773" s="6">
        <v>0</v>
      </c>
      <c r="N773" s="6">
        <v>631245562.13</v>
      </c>
      <c r="O773" s="6">
        <v>866892271.1</v>
      </c>
      <c r="P773" s="6">
        <v>56681788948.55</v>
      </c>
      <c r="Q773" s="6">
        <v>-112172601.26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3145578698.07</v>
      </c>
      <c r="X773" s="6">
        <v>1655655470.31</v>
      </c>
      <c r="Y773" s="9">
        <f t="shared" si="56"/>
        <v>64228104627.67</v>
      </c>
      <c r="Z773" s="9">
        <f t="shared" si="57"/>
        <v>61370850515.67</v>
      </c>
      <c r="AA773" s="9">
        <f t="shared" si="58"/>
        <v>2857254112</v>
      </c>
      <c r="AB773" s="10">
        <f>C773/(1+0.13)/VLOOKUP(A773,[1]选股结果!$A$2:$AX$3002,3,FALSE)</f>
        <v>0.871514903653938</v>
      </c>
      <c r="AC773" s="10">
        <f>(P773/(1+0.1)+W773)/(VLOOKUP(A773,[1]选股结果!$A$2:$AX$3002,7,FALSE)+VLOOKUP(A773,[1]选股结果!$A$2:$AX$3002,15,FALSE)+VLOOKUP(A773,[1]选股结果!$A$2:$AX$3002,16,FALSE)+VLOOKUP(A773,[1]选股结果!$A$2:$AX$3002,17,FALSE)+VLOOKUP(A773,[1]选股结果!$A$2:$AX$3002,18,FALSE))</f>
        <v>0.884915291029411</v>
      </c>
      <c r="AD773" s="13"/>
      <c r="AE773" s="10">
        <f>AA773/VLOOKUP(A773,[1]选股结果!$A$2:$AX$3002,35,FALSE)</f>
        <v>1.49593912222553</v>
      </c>
      <c r="AF773" s="9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P773/(1+0.13)+W773)</f>
        <v>8478530854.65203</v>
      </c>
      <c r="AG773" s="9">
        <f t="shared" si="59"/>
        <v>-5621276742.65203</v>
      </c>
    </row>
    <row r="774" spans="1:33">
      <c r="A774" s="5" t="s">
        <v>1577</v>
      </c>
      <c r="B774" s="5" t="s">
        <v>1578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89192638.9</v>
      </c>
      <c r="O774" s="6">
        <v>67853723.29</v>
      </c>
      <c r="P774" s="6">
        <v>3200379760.9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286891767.08</v>
      </c>
      <c r="X774" s="6">
        <v>192990392.11</v>
      </c>
      <c r="Y774" s="9">
        <f t="shared" si="56"/>
        <v>3856773331.32</v>
      </c>
      <c r="Z774" s="9">
        <f t="shared" si="57"/>
        <v>3680261920.09</v>
      </c>
      <c r="AA774" s="9">
        <f t="shared" si="58"/>
        <v>176511411.23</v>
      </c>
      <c r="AB774" s="10">
        <f>C774/(1+0.13)/VLOOKUP(A774,[1]选股结果!$A$2:$AX$3002,3,FALSE)</f>
        <v>0.707609613676125</v>
      </c>
      <c r="AC774" s="10">
        <f>(P774/(1+0.1)+W774)/(VLOOKUP(A774,[1]选股结果!$A$2:$AX$3002,7,FALSE)+VLOOKUP(A774,[1]选股结果!$A$2:$AX$3002,15,FALSE)+VLOOKUP(A774,[1]选股结果!$A$2:$AX$3002,16,FALSE)+VLOOKUP(A774,[1]选股结果!$A$2:$AX$3002,17,FALSE)+VLOOKUP(A774,[1]选股结果!$A$2:$AX$3002,18,FALSE))</f>
        <v>0.771319443051486</v>
      </c>
      <c r="AD774" s="13"/>
      <c r="AE774" s="10">
        <f>AA774/VLOOKUP(A774,[1]选股结果!$A$2:$AX$3002,35,FALSE)</f>
        <v>0.197902378351958</v>
      </c>
      <c r="AF774" s="9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P774/(1+0.13)+W774)</f>
        <v>1024888007.90743</v>
      </c>
      <c r="AG774" s="9">
        <f t="shared" si="59"/>
        <v>-848376596.677433</v>
      </c>
    </row>
    <row r="775" spans="1:33">
      <c r="A775" s="5" t="s">
        <v>1579</v>
      </c>
      <c r="B775" s="5" t="s">
        <v>1580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55627954.27</v>
      </c>
      <c r="O775" s="6">
        <v>258906811.37</v>
      </c>
      <c r="P775" s="6">
        <v>2580370328.12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509857319.95</v>
      </c>
      <c r="X775" s="6">
        <v>413472442.93</v>
      </c>
      <c r="Y775" s="9">
        <f t="shared" si="56"/>
        <v>3337453581.65</v>
      </c>
      <c r="Z775" s="9">
        <f t="shared" si="57"/>
        <v>3503700091</v>
      </c>
      <c r="AA775" s="9">
        <f t="shared" si="58"/>
        <v>-166246509.349999</v>
      </c>
      <c r="AB775" s="10">
        <f>C775/(1+0.13)/VLOOKUP(A775,[1]选股结果!$A$2:$AX$3002,3,FALSE)</f>
        <v>0.877794350628028</v>
      </c>
      <c r="AC775" s="10">
        <f>(P775/(1+0.1)+W775)/(VLOOKUP(A775,[1]选股结果!$A$2:$AX$3002,7,FALSE)+VLOOKUP(A775,[1]选股结果!$A$2:$AX$3002,15,FALSE)+VLOOKUP(A775,[1]选股结果!$A$2:$AX$3002,16,FALSE)+VLOOKUP(A775,[1]选股结果!$A$2:$AX$3002,17,FALSE)+VLOOKUP(A775,[1]选股结果!$A$2:$AX$3002,18,FALSE))</f>
        <v>0.950125166790741</v>
      </c>
      <c r="AD775" s="13"/>
      <c r="AE775" s="10">
        <f>AA775/VLOOKUP(A775,[1]选股结果!$A$2:$AX$3002,35,FALSE)</f>
        <v>7.05301169617441</v>
      </c>
      <c r="AF775" s="9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P775/(1+0.13)+W775)</f>
        <v>212178938.822035</v>
      </c>
      <c r="AG775" s="9">
        <f t="shared" si="59"/>
        <v>-378425448.172034</v>
      </c>
    </row>
    <row r="776" spans="1:33">
      <c r="A776" s="5" t="s">
        <v>1581</v>
      </c>
      <c r="B776" s="5" t="s">
        <v>1582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1264002761.47</v>
      </c>
      <c r="O776" s="6">
        <v>1219921501.44</v>
      </c>
      <c r="P776" s="6">
        <v>9258815321.8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699063411.03</v>
      </c>
      <c r="X776" s="6">
        <v>1628327694.37</v>
      </c>
      <c r="Y776" s="9">
        <f t="shared" si="56"/>
        <v>15644823147.53</v>
      </c>
      <c r="Z776" s="9">
        <f t="shared" si="57"/>
        <v>11586206427.2</v>
      </c>
      <c r="AA776" s="9">
        <f t="shared" si="58"/>
        <v>4058616720.33</v>
      </c>
      <c r="AB776" s="10">
        <f>C776/(1+0.13)/VLOOKUP(A776,[1]选股结果!$A$2:$AX$3002,3,FALSE)</f>
        <v>2.45277381351302</v>
      </c>
      <c r="AC776" s="10">
        <f>(P776/(1+0.1)+W776)/(VLOOKUP(A776,[1]选股结果!$A$2:$AX$3002,7,FALSE)+VLOOKUP(A776,[1]选股结果!$A$2:$AX$3002,15,FALSE)+VLOOKUP(A776,[1]选股结果!$A$2:$AX$3002,16,FALSE)+VLOOKUP(A776,[1]选股结果!$A$2:$AX$3002,17,FALSE)+VLOOKUP(A776,[1]选股结果!$A$2:$AX$3002,18,FALSE))</f>
        <v>1.80015091203031</v>
      </c>
      <c r="AD776" s="13"/>
      <c r="AE776" s="10">
        <f>AA776/VLOOKUP(A776,[1]选股结果!$A$2:$AX$3002,35,FALSE)</f>
        <v>12.3079254311092</v>
      </c>
      <c r="AF776" s="9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P776/(1+0.13)+W776)</f>
        <v>-3828591947.94911</v>
      </c>
      <c r="AG776" s="9">
        <f t="shared" si="59"/>
        <v>7887208668.27911</v>
      </c>
    </row>
    <row r="777" spans="1:33">
      <c r="A777" s="5" t="s">
        <v>1583</v>
      </c>
      <c r="B777" s="5" t="s">
        <v>1584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>
        <v>0</v>
      </c>
      <c r="L777" s="6">
        <v>0</v>
      </c>
      <c r="M777" s="6">
        <v>0</v>
      </c>
      <c r="N777" s="6">
        <v>79258456.34</v>
      </c>
      <c r="O777" s="6">
        <v>19181407.66</v>
      </c>
      <c r="P777" s="6">
        <v>134215501.28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460801030.12</v>
      </c>
      <c r="X777" s="6">
        <v>213226611.02</v>
      </c>
      <c r="Y777" s="9">
        <f t="shared" si="56"/>
        <v>981857028.04</v>
      </c>
      <c r="Z777" s="9">
        <f t="shared" si="57"/>
        <v>808243142.42</v>
      </c>
      <c r="AA777" s="9">
        <f t="shared" si="58"/>
        <v>173613885.62</v>
      </c>
      <c r="AB777" s="10">
        <f>C777/(1+0.13)/VLOOKUP(A777,[1]选股结果!$A$2:$AX$3002,3,FALSE)</f>
        <v>0.780197962093915</v>
      </c>
      <c r="AC777" s="10">
        <f>(P777/(1+0.1)+W777)/(VLOOKUP(A777,[1]选股结果!$A$2:$AX$3002,7,FALSE)+VLOOKUP(A777,[1]选股结果!$A$2:$AX$3002,15,FALSE)+VLOOKUP(A777,[1]选股结果!$A$2:$AX$3002,16,FALSE)+VLOOKUP(A777,[1]选股结果!$A$2:$AX$3002,17,FALSE)+VLOOKUP(A777,[1]选股结果!$A$2:$AX$3002,18,FALSE))</f>
        <v>0.6218566251774</v>
      </c>
      <c r="AD777" s="13"/>
      <c r="AE777" s="10">
        <f>AA777/VLOOKUP(A777,[1]选股结果!$A$2:$AX$3002,35,FALSE)</f>
        <v>1.03735456461692</v>
      </c>
      <c r="AF777" s="9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P777/(1+0.13)+W777)</f>
        <v>357642028.626195</v>
      </c>
      <c r="AG777" s="9">
        <f t="shared" si="59"/>
        <v>-184028143.006195</v>
      </c>
    </row>
    <row r="778" spans="1:33">
      <c r="A778" s="5" t="s">
        <v>1585</v>
      </c>
      <c r="B778" s="5" t="s">
        <v>1586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38811034.03</v>
      </c>
      <c r="O778" s="6">
        <v>57733002.36</v>
      </c>
      <c r="P778" s="6">
        <v>1522655054.07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191033372.59</v>
      </c>
      <c r="X778" s="6">
        <v>190151147.29</v>
      </c>
      <c r="Y778" s="9">
        <f t="shared" si="56"/>
        <v>1778927723.21</v>
      </c>
      <c r="Z778" s="9">
        <f t="shared" si="57"/>
        <v>1903839573.95</v>
      </c>
      <c r="AA778" s="9">
        <f t="shared" si="58"/>
        <v>-124911850.74</v>
      </c>
      <c r="AB778" s="10">
        <f>C778/(1+0.13)/VLOOKUP(A778,[1]选股结果!$A$2:$AX$3002,3,FALSE)</f>
        <v>0.968570115855624</v>
      </c>
      <c r="AC778" s="10">
        <f>(P778/(1+0.1)+W778)/(VLOOKUP(A778,[1]选股结果!$A$2:$AX$3002,7,FALSE)+VLOOKUP(A778,[1]选股结果!$A$2:$AX$3002,15,FALSE)+VLOOKUP(A778,[1]选股结果!$A$2:$AX$3002,16,FALSE)+VLOOKUP(A778,[1]选股结果!$A$2:$AX$3002,17,FALSE)+VLOOKUP(A778,[1]选股结果!$A$2:$AX$3002,18,FALSE))</f>
        <v>0.964420639842039</v>
      </c>
      <c r="AD778" s="13"/>
      <c r="AE778" s="10">
        <f>AA778/VLOOKUP(A778,[1]选股结果!$A$2:$AX$3002,35,FALSE)</f>
        <v>1.06824047231809</v>
      </c>
      <c r="AF778" s="9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P778/(1+0.13)+W778)</f>
        <v>94864128.5554867</v>
      </c>
      <c r="AG778" s="9">
        <f t="shared" si="59"/>
        <v>-219775979.295487</v>
      </c>
    </row>
    <row r="779" spans="1:33">
      <c r="A779" s="5" t="s">
        <v>1587</v>
      </c>
      <c r="B779" s="5" t="s">
        <v>1588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203232264.92</v>
      </c>
      <c r="O779" s="6">
        <v>49112805.62</v>
      </c>
      <c r="P779" s="6">
        <v>419759903.89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162170638.21</v>
      </c>
      <c r="X779" s="6">
        <v>775741767.42</v>
      </c>
      <c r="Y779" s="9">
        <f t="shared" si="56"/>
        <v>1860046551.25</v>
      </c>
      <c r="Z779" s="9">
        <f t="shared" si="57"/>
        <v>1357672309.52</v>
      </c>
      <c r="AA779" s="9">
        <f t="shared" si="58"/>
        <v>502374241.73</v>
      </c>
      <c r="AB779" s="10">
        <f>C779/(1+0.13)/VLOOKUP(A779,[1]选股结果!$A$2:$AX$3002,3,FALSE)</f>
        <v>0.878817272262309</v>
      </c>
      <c r="AC779" s="10">
        <f>(P779/(1+0.1)+W779)/(VLOOKUP(A779,[1]选股结果!$A$2:$AX$3002,7,FALSE)+VLOOKUP(A779,[1]选股结果!$A$2:$AX$3002,15,FALSE)+VLOOKUP(A779,[1]选股结果!$A$2:$AX$3002,16,FALSE)+VLOOKUP(A779,[1]选股结果!$A$2:$AX$3002,17,FALSE)+VLOOKUP(A779,[1]选股结果!$A$2:$AX$3002,18,FALSE))</f>
        <v>0.363171021597657</v>
      </c>
      <c r="AD779" s="13"/>
      <c r="AE779" s="10">
        <f>AA779/VLOOKUP(A779,[1]选股结果!$A$2:$AX$3002,35,FALSE)</f>
        <v>1.67097141671711</v>
      </c>
      <c r="AF779" s="9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P779/(1+0.13)+W779)</f>
        <v>963645496.744425</v>
      </c>
      <c r="AG779" s="9">
        <f t="shared" si="59"/>
        <v>-461271255.014425</v>
      </c>
    </row>
    <row r="780" spans="1:33">
      <c r="A780" s="5" t="s">
        <v>1589</v>
      </c>
      <c r="B780" s="5" t="s">
        <v>1590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277717398.16</v>
      </c>
      <c r="O780" s="6">
        <v>88181621.05</v>
      </c>
      <c r="P780" s="6">
        <v>3444328496.05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363000971.31</v>
      </c>
      <c r="X780" s="6">
        <v>153183895.91</v>
      </c>
      <c r="Y780" s="9">
        <f t="shared" si="56"/>
        <v>4901569232.13</v>
      </c>
      <c r="Z780" s="9">
        <f t="shared" si="57"/>
        <v>3960513363.27</v>
      </c>
      <c r="AA780" s="9">
        <f t="shared" si="58"/>
        <v>941055868.86</v>
      </c>
      <c r="AB780" s="10">
        <f>C780/(1+0.13)/VLOOKUP(A780,[1]选股结果!$A$2:$AX$3002,3,FALSE)</f>
        <v>0.948063766208896</v>
      </c>
      <c r="AC780" s="10">
        <f>(P780/(1+0.1)+W780)/(VLOOKUP(A780,[1]选股结果!$A$2:$AX$3002,7,FALSE)+VLOOKUP(A780,[1]选股结果!$A$2:$AX$3002,15,FALSE)+VLOOKUP(A780,[1]选股结果!$A$2:$AX$3002,16,FALSE)+VLOOKUP(A780,[1]选股结果!$A$2:$AX$3002,17,FALSE)+VLOOKUP(A780,[1]选股结果!$A$2:$AX$3002,18,FALSE))</f>
        <v>0.91558779084806</v>
      </c>
      <c r="AD780" s="13"/>
      <c r="AE780" s="10">
        <f>AA780/VLOOKUP(A780,[1]选股结果!$A$2:$AX$3002,35,FALSE)</f>
        <v>1.57793407373693</v>
      </c>
      <c r="AF780" s="9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P780/(1+0.13)+W780)</f>
        <v>405276425.111504</v>
      </c>
      <c r="AG780" s="9">
        <f t="shared" si="59"/>
        <v>535779443.748496</v>
      </c>
    </row>
    <row r="781" spans="1:33">
      <c r="A781" s="5" t="s">
        <v>1591</v>
      </c>
      <c r="B781" s="5" t="s">
        <v>1592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11329529.77</v>
      </c>
      <c r="O781" s="6">
        <v>5970679.62</v>
      </c>
      <c r="P781" s="6">
        <v>161465834.95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29396599.16</v>
      </c>
      <c r="X781" s="6">
        <v>39773853.96</v>
      </c>
      <c r="Y781" s="9">
        <f t="shared" si="56"/>
        <v>252542982.29</v>
      </c>
      <c r="Z781" s="9">
        <f t="shared" si="57"/>
        <v>230636288.07</v>
      </c>
      <c r="AA781" s="9">
        <f t="shared" si="58"/>
        <v>21906694.22</v>
      </c>
      <c r="AB781" s="10">
        <f>C781/(1+0.13)/VLOOKUP(A781,[1]选股结果!$A$2:$AX$3002,3,FALSE)</f>
        <v>0.749521907307144</v>
      </c>
      <c r="AC781" s="10">
        <f>(P781/(1+0.1)+W781)/(VLOOKUP(A781,[1]选股结果!$A$2:$AX$3002,7,FALSE)+VLOOKUP(A781,[1]选股结果!$A$2:$AX$3002,15,FALSE)+VLOOKUP(A781,[1]选股结果!$A$2:$AX$3002,16,FALSE)+VLOOKUP(A781,[1]选股结果!$A$2:$AX$3002,17,FALSE)+VLOOKUP(A781,[1]选股结果!$A$2:$AX$3002,18,FALSE))</f>
        <v>0.611859511462634</v>
      </c>
      <c r="AD781" s="13"/>
      <c r="AE781" s="10">
        <f>AA781/VLOOKUP(A781,[1]选股结果!$A$2:$AX$3002,35,FALSE)</f>
        <v>-1.67200395276502</v>
      </c>
      <c r="AF781" s="9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P781/(1+0.13)+W781)</f>
        <v>115661280.165221</v>
      </c>
      <c r="AG781" s="9">
        <f t="shared" si="59"/>
        <v>-93754585.9452212</v>
      </c>
    </row>
    <row r="782" spans="1:33">
      <c r="A782" s="5" t="s">
        <v>1593</v>
      </c>
      <c r="B782" s="5" t="s">
        <v>1594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161282733</v>
      </c>
      <c r="O782" s="6">
        <v>738596469.9</v>
      </c>
      <c r="P782" s="6">
        <v>356956725.72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352094444.72</v>
      </c>
      <c r="X782" s="6">
        <v>500887453.46</v>
      </c>
      <c r="Y782" s="9">
        <f t="shared" si="56"/>
        <v>1821988212.92</v>
      </c>
      <c r="Z782" s="9">
        <f t="shared" si="57"/>
        <v>1209938623.9</v>
      </c>
      <c r="AA782" s="9">
        <f t="shared" si="58"/>
        <v>612049589.02</v>
      </c>
      <c r="AB782" s="10">
        <f>C782/(1+0.13)/VLOOKUP(A782,[1]选股结果!$A$2:$AX$3002,3,FALSE)</f>
        <v>0.90973815920172</v>
      </c>
      <c r="AC782" s="10">
        <f>(P782/(1+0.1)+W782)/(VLOOKUP(A782,[1]选股结果!$A$2:$AX$3002,7,FALSE)+VLOOKUP(A782,[1]选股结果!$A$2:$AX$3002,15,FALSE)+VLOOKUP(A782,[1]选股结果!$A$2:$AX$3002,16,FALSE)+VLOOKUP(A782,[1]选股结果!$A$2:$AX$3002,17,FALSE)+VLOOKUP(A782,[1]选股结果!$A$2:$AX$3002,18,FALSE))</f>
        <v>0.945037660337582</v>
      </c>
      <c r="AD782" s="13"/>
      <c r="AE782" s="10">
        <f>AA782/VLOOKUP(A782,[1]选股结果!$A$2:$AX$3002,35,FALSE)</f>
        <v>2.08436092805888</v>
      </c>
      <c r="AF782" s="9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P782/(1+0.13)+W782)</f>
        <v>47965542.8631856</v>
      </c>
      <c r="AG782" s="9">
        <f t="shared" si="59"/>
        <v>564084046.156814</v>
      </c>
    </row>
    <row r="783" spans="1:33">
      <c r="A783" s="5" t="s">
        <v>1595</v>
      </c>
      <c r="B783" s="5" t="s">
        <v>1596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77574988.47</v>
      </c>
      <c r="O783" s="6">
        <v>67736455.75</v>
      </c>
      <c r="P783" s="6">
        <v>266966780.74</v>
      </c>
      <c r="Q783" s="6">
        <v>11900000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232531447.81</v>
      </c>
      <c r="X783" s="6">
        <v>160079033.72</v>
      </c>
      <c r="Y783" s="9">
        <f t="shared" si="56"/>
        <v>796353618.11</v>
      </c>
      <c r="Z783" s="9">
        <f t="shared" si="57"/>
        <v>671477262.27</v>
      </c>
      <c r="AA783" s="9">
        <f t="shared" si="58"/>
        <v>124876355.84</v>
      </c>
      <c r="AB783" s="10">
        <f>C783/(1+0.13)/VLOOKUP(A783,[1]选股结果!$A$2:$AX$3002,3,FALSE)</f>
        <v>0.971766767642589</v>
      </c>
      <c r="AC783" s="10">
        <f>(P783/(1+0.1)+W783)/(VLOOKUP(A783,[1]选股结果!$A$2:$AX$3002,7,FALSE)+VLOOKUP(A783,[1]选股结果!$A$2:$AX$3002,15,FALSE)+VLOOKUP(A783,[1]选股结果!$A$2:$AX$3002,16,FALSE)+VLOOKUP(A783,[1]选股结果!$A$2:$AX$3002,17,FALSE)+VLOOKUP(A783,[1]选股结果!$A$2:$AX$3002,18,FALSE))</f>
        <v>0.965712726513822</v>
      </c>
      <c r="AD783" s="13"/>
      <c r="AE783" s="10">
        <f>AA783/VLOOKUP(A783,[1]选股结果!$A$2:$AX$3002,35,FALSE)</f>
        <v>0.868805168586172</v>
      </c>
      <c r="AF783" s="9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P783/(1+0.13)+W783)</f>
        <v>23316098.1645132</v>
      </c>
      <c r="AG783" s="9">
        <f t="shared" si="59"/>
        <v>101560257.675487</v>
      </c>
    </row>
    <row r="784" spans="1:33">
      <c r="A784" s="5" t="s">
        <v>1597</v>
      </c>
      <c r="B784" s="5" t="s">
        <v>1598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70895903.43</v>
      </c>
      <c r="O784" s="6">
        <v>28448367.83</v>
      </c>
      <c r="P784" s="6">
        <v>2450899881.14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208607382.89</v>
      </c>
      <c r="X784" s="6">
        <v>143468274.4</v>
      </c>
      <c r="Y784" s="9">
        <f t="shared" ref="Y784:Y844" si="60">C784+D784+E784+F784+G784+H784+I784+J784+K784+L784+M784+O784</f>
        <v>3147101513.06</v>
      </c>
      <c r="Z784" s="9">
        <f t="shared" ref="Z784:Z844" si="61">P784+Q784+R784+S784+T784+U784+V784+W784+X784</f>
        <v>2802975538.43</v>
      </c>
      <c r="AA784" s="9">
        <f t="shared" si="58"/>
        <v>344125974.63</v>
      </c>
      <c r="AB784" s="10">
        <f>C784/(1+0.13)/VLOOKUP(A784,[1]选股结果!$A$2:$AX$3002,3,FALSE)</f>
        <v>0.81313087509295</v>
      </c>
      <c r="AC784" s="10">
        <f>(P784/(1+0.1)+W784)/(VLOOKUP(A784,[1]选股结果!$A$2:$AX$3002,7,FALSE)+VLOOKUP(A784,[1]选股结果!$A$2:$AX$3002,15,FALSE)+VLOOKUP(A784,[1]选股结果!$A$2:$AX$3002,16,FALSE)+VLOOKUP(A784,[1]选股结果!$A$2:$AX$3002,17,FALSE)+VLOOKUP(A784,[1]选股结果!$A$2:$AX$3002,18,FALSE))</f>
        <v>0.729376044183466</v>
      </c>
      <c r="AD784" s="13"/>
      <c r="AE784" s="10">
        <f>AA784/VLOOKUP(A784,[1]选股结果!$A$2:$AX$3002,35,FALSE)</f>
        <v>5.30457213085296</v>
      </c>
      <c r="AF784" s="9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P784/(1+0.13)+W784)</f>
        <v>963252880.708496</v>
      </c>
      <c r="AG784" s="9">
        <f t="shared" si="59"/>
        <v>-619126906.078496</v>
      </c>
    </row>
    <row r="785" spans="1:33">
      <c r="A785" s="5" t="s">
        <v>1599</v>
      </c>
      <c r="B785" s="5" t="s">
        <v>1600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34154563.65</v>
      </c>
      <c r="O785" s="6">
        <v>370897790.34</v>
      </c>
      <c r="P785" s="6">
        <v>2074660850.17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147258885.99</v>
      </c>
      <c r="X785" s="6">
        <v>603018923.39</v>
      </c>
      <c r="Y785" s="9">
        <f t="shared" si="60"/>
        <v>2689876253.19</v>
      </c>
      <c r="Z785" s="9">
        <f t="shared" si="61"/>
        <v>2824938659.55</v>
      </c>
      <c r="AA785" s="9">
        <f t="shared" si="58"/>
        <v>-135062406.36</v>
      </c>
      <c r="AB785" s="10">
        <f>C785/(1+0.13)/VLOOKUP(A785,[1]选股结果!$A$2:$AX$3002,3,FALSE)</f>
        <v>1.03318902852764</v>
      </c>
      <c r="AC785" s="10">
        <f>(P785/(1+0.1)+W785)/(VLOOKUP(A785,[1]选股结果!$A$2:$AX$3002,7,FALSE)+VLOOKUP(A785,[1]选股结果!$A$2:$AX$3002,15,FALSE)+VLOOKUP(A785,[1]选股结果!$A$2:$AX$3002,16,FALSE)+VLOOKUP(A785,[1]选股结果!$A$2:$AX$3002,17,FALSE)+VLOOKUP(A785,[1]选股结果!$A$2:$AX$3002,18,FALSE))</f>
        <v>1.09104912804666</v>
      </c>
      <c r="AD785" s="13"/>
      <c r="AE785" s="10">
        <f>AA785/VLOOKUP(A785,[1]选股结果!$A$2:$AX$3002,35,FALSE)</f>
        <v>-1.59801381406412</v>
      </c>
      <c r="AF785" s="9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P785/(1+0.13)+W785)</f>
        <v>-119609814.837788</v>
      </c>
      <c r="AG785" s="9">
        <f t="shared" si="59"/>
        <v>-15452591.5222121</v>
      </c>
    </row>
    <row r="786" spans="1:33">
      <c r="A786" s="5" t="s">
        <v>1601</v>
      </c>
      <c r="B786" s="5" t="s">
        <v>1602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125821406.83</v>
      </c>
      <c r="O786" s="6">
        <v>126996842.15</v>
      </c>
      <c r="P786" s="6">
        <v>1920289914.95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285304911.03</v>
      </c>
      <c r="X786" s="6">
        <v>224529721.27</v>
      </c>
      <c r="Y786" s="9">
        <f t="shared" si="60"/>
        <v>2851735513.4</v>
      </c>
      <c r="Z786" s="9">
        <f t="shared" si="61"/>
        <v>2430124547.25</v>
      </c>
      <c r="AA786" s="9">
        <f t="shared" si="58"/>
        <v>421610966.15</v>
      </c>
      <c r="AB786" s="10">
        <f>C786/(1+0.13)/VLOOKUP(A786,[1]选股结果!$A$2:$AX$3002,3,FALSE)</f>
        <v>0.736768401691583</v>
      </c>
      <c r="AC786" s="10">
        <f>(P786/(1+0.1)+W786)/(VLOOKUP(A786,[1]选股结果!$A$2:$AX$3002,7,FALSE)+VLOOKUP(A786,[1]选股结果!$A$2:$AX$3002,15,FALSE)+VLOOKUP(A786,[1]选股结果!$A$2:$AX$3002,16,FALSE)+VLOOKUP(A786,[1]选股结果!$A$2:$AX$3002,17,FALSE)+VLOOKUP(A786,[1]选股结果!$A$2:$AX$3002,18,FALSE))</f>
        <v>0.765108298582054</v>
      </c>
      <c r="AD786" s="13"/>
      <c r="AE786" s="10">
        <f>AA786/VLOOKUP(A786,[1]选股结果!$A$2:$AX$3002,35,FALSE)</f>
        <v>1.0374099511753</v>
      </c>
      <c r="AF786" s="9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P786/(1+0.13)+W786)</f>
        <v>669879732.299557</v>
      </c>
      <c r="AG786" s="9">
        <f t="shared" si="59"/>
        <v>-248268766.149557</v>
      </c>
    </row>
    <row r="787" spans="1:33">
      <c r="A787" s="5" t="s">
        <v>1603</v>
      </c>
      <c r="B787" s="5" t="s">
        <v>1604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257841237.2</v>
      </c>
      <c r="O787" s="6">
        <v>129903699.42</v>
      </c>
      <c r="P787" s="6">
        <v>1256546700.08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288143244.18</v>
      </c>
      <c r="X787" s="6">
        <v>443286247.52</v>
      </c>
      <c r="Y787" s="9">
        <f t="shared" si="60"/>
        <v>2353086920.69</v>
      </c>
      <c r="Z787" s="9">
        <f t="shared" si="61"/>
        <v>1987976191.78</v>
      </c>
      <c r="AA787" s="9">
        <f t="shared" si="58"/>
        <v>365110728.91</v>
      </c>
      <c r="AB787" s="10">
        <f>C787/(1+0.13)/VLOOKUP(A787,[1]选股结果!$A$2:$AX$3002,3,FALSE)</f>
        <v>0.988969824135486</v>
      </c>
      <c r="AC787" s="10">
        <f>(P787/(1+0.1)+W787)/(VLOOKUP(A787,[1]选股结果!$A$2:$AX$3002,7,FALSE)+VLOOKUP(A787,[1]选股结果!$A$2:$AX$3002,15,FALSE)+VLOOKUP(A787,[1]选股结果!$A$2:$AX$3002,16,FALSE)+VLOOKUP(A787,[1]选股结果!$A$2:$AX$3002,17,FALSE)+VLOOKUP(A787,[1]选股结果!$A$2:$AX$3002,18,FALSE))</f>
        <v>0.889143020851388</v>
      </c>
      <c r="AD787" s="13"/>
      <c r="AE787" s="10">
        <f>AA787/VLOOKUP(A787,[1]选股结果!$A$2:$AX$3002,35,FALSE)</f>
        <v>1.15795826476823</v>
      </c>
      <c r="AF787" s="9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P787/(1+0.13)+W787)</f>
        <v>208674299.900707</v>
      </c>
      <c r="AG787" s="9">
        <f t="shared" si="59"/>
        <v>156436429.009293</v>
      </c>
    </row>
    <row r="788" spans="1:33">
      <c r="A788" s="5" t="s">
        <v>1605</v>
      </c>
      <c r="B788" s="5" t="s">
        <v>1606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76667523.48</v>
      </c>
      <c r="O788" s="6">
        <v>35659081.75</v>
      </c>
      <c r="P788" s="6">
        <v>1567503009.4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159317861.03</v>
      </c>
      <c r="X788" s="6">
        <v>63240151.92</v>
      </c>
      <c r="Y788" s="9">
        <f t="shared" si="60"/>
        <v>2024030700.42</v>
      </c>
      <c r="Z788" s="9">
        <f t="shared" si="61"/>
        <v>1790061022.35</v>
      </c>
      <c r="AA788" s="9">
        <f t="shared" si="58"/>
        <v>233969678.07</v>
      </c>
      <c r="AB788" s="10">
        <f>C788/(1+0.13)/VLOOKUP(A788,[1]选股结果!$A$2:$AX$3002,3,FALSE)</f>
        <v>0.541505815419412</v>
      </c>
      <c r="AC788" s="10">
        <f>(P788/(1+0.1)+W788)/(VLOOKUP(A788,[1]选股结果!$A$2:$AX$3002,7,FALSE)+VLOOKUP(A788,[1]选股结果!$A$2:$AX$3002,15,FALSE)+VLOOKUP(A788,[1]选股结果!$A$2:$AX$3002,16,FALSE)+VLOOKUP(A788,[1]选股结果!$A$2:$AX$3002,17,FALSE)+VLOOKUP(A788,[1]选股结果!$A$2:$AX$3002,18,FALSE))</f>
        <v>0.502812728527125</v>
      </c>
      <c r="AD788" s="13"/>
      <c r="AE788" s="10">
        <f>AA788/VLOOKUP(A788,[1]选股结果!$A$2:$AX$3002,35,FALSE)</f>
        <v>0.912102919849723</v>
      </c>
      <c r="AF788" s="9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P788/(1+0.13)+W788)</f>
        <v>1604427186.08124</v>
      </c>
      <c r="AG788" s="9">
        <f t="shared" si="59"/>
        <v>-1370457508.01124</v>
      </c>
    </row>
    <row r="789" spans="1:33">
      <c r="A789" s="5" t="s">
        <v>1607</v>
      </c>
      <c r="B789" s="5" t="s">
        <v>1608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56420906.28</v>
      </c>
      <c r="O789" s="6">
        <v>228278648.73</v>
      </c>
      <c r="P789" s="6">
        <v>1736403983.66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196092166.08</v>
      </c>
      <c r="X789" s="6">
        <v>234605378.45</v>
      </c>
      <c r="Y789" s="9">
        <f t="shared" si="60"/>
        <v>2347578534.11</v>
      </c>
      <c r="Z789" s="9">
        <f t="shared" si="61"/>
        <v>2167101528.19</v>
      </c>
      <c r="AA789" s="9">
        <f t="shared" si="58"/>
        <v>180477005.92</v>
      </c>
      <c r="AB789" s="10">
        <f>C789/(1+0.13)/VLOOKUP(A789,[1]选股结果!$A$2:$AX$3002,3,FALSE)</f>
        <v>0.970222860125273</v>
      </c>
      <c r="AC789" s="10">
        <f>(P789/(1+0.1)+W789)/(VLOOKUP(A789,[1]选股结果!$A$2:$AX$3002,7,FALSE)+VLOOKUP(A789,[1]选股结果!$A$2:$AX$3002,15,FALSE)+VLOOKUP(A789,[1]选股结果!$A$2:$AX$3002,16,FALSE)+VLOOKUP(A789,[1]选股结果!$A$2:$AX$3002,17,FALSE)+VLOOKUP(A789,[1]选股结果!$A$2:$AX$3002,18,FALSE))</f>
        <v>0.95195084666356</v>
      </c>
      <c r="AD789" s="13"/>
      <c r="AE789" s="10">
        <f>AA789/VLOOKUP(A789,[1]选股结果!$A$2:$AX$3002,35,FALSE)</f>
        <v>6.34800249698574</v>
      </c>
      <c r="AF789" s="9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P789/(1+0.13)+W789)</f>
        <v>131482344.755575</v>
      </c>
      <c r="AG789" s="9">
        <f t="shared" si="59"/>
        <v>48994661.164425</v>
      </c>
    </row>
    <row r="790" spans="1:33">
      <c r="A790" s="5" t="s">
        <v>1609</v>
      </c>
      <c r="B790" s="5" t="s">
        <v>1610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41679189.06</v>
      </c>
      <c r="O790" s="6">
        <v>44515946.93</v>
      </c>
      <c r="P790" s="6">
        <v>2633233308.03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107176867.29</v>
      </c>
      <c r="X790" s="6">
        <v>74105172.36</v>
      </c>
      <c r="Y790" s="9">
        <f t="shared" si="60"/>
        <v>2753574745.23</v>
      </c>
      <c r="Z790" s="9">
        <f t="shared" si="61"/>
        <v>2814515347.68</v>
      </c>
      <c r="AA790" s="9">
        <f t="shared" si="58"/>
        <v>-60940602.4500003</v>
      </c>
      <c r="AB790" s="10">
        <f>C790/(1+0.13)/VLOOKUP(A790,[1]选股结果!$A$2:$AX$3002,3,FALSE)</f>
        <v>0.868431391607079</v>
      </c>
      <c r="AC790" s="10">
        <f>(P790/(1+0.1)+W790)/(VLOOKUP(A790,[1]选股结果!$A$2:$AX$3002,7,FALSE)+VLOOKUP(A790,[1]选股结果!$A$2:$AX$3002,15,FALSE)+VLOOKUP(A790,[1]选股结果!$A$2:$AX$3002,16,FALSE)+VLOOKUP(A790,[1]选股结果!$A$2:$AX$3002,17,FALSE)+VLOOKUP(A790,[1]选股结果!$A$2:$AX$3002,18,FALSE))</f>
        <v>0.929500691803043</v>
      </c>
      <c r="AD790" s="13"/>
      <c r="AE790" s="10">
        <f>AA790/VLOOKUP(A790,[1]选股结果!$A$2:$AX$3002,35,FALSE)</f>
        <v>-1.44924188906229</v>
      </c>
      <c r="AF790" s="9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P790/(1+0.13)+W790)</f>
        <v>253247338.961593</v>
      </c>
      <c r="AG790" s="9">
        <f t="shared" si="59"/>
        <v>-314187941.411593</v>
      </c>
    </row>
    <row r="791" spans="1:33">
      <c r="A791" s="5" t="s">
        <v>1611</v>
      </c>
      <c r="B791" s="5" t="s">
        <v>1612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62498822.9</v>
      </c>
      <c r="O791" s="6">
        <v>216867414.42</v>
      </c>
      <c r="P791" s="6">
        <v>690181497.81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212901220.82</v>
      </c>
      <c r="X791" s="6">
        <v>287386894.1</v>
      </c>
      <c r="Y791" s="9">
        <f t="shared" si="60"/>
        <v>982004624.12</v>
      </c>
      <c r="Z791" s="9">
        <f t="shared" si="61"/>
        <v>1190469612.73</v>
      </c>
      <c r="AA791" s="9">
        <f t="shared" si="58"/>
        <v>-208464988.61</v>
      </c>
      <c r="AB791" s="10">
        <f>C791/(1+0.13)/VLOOKUP(A791,[1]选股结果!$A$2:$AX$3002,3,FALSE)</f>
        <v>1.15405576037032</v>
      </c>
      <c r="AC791" s="10">
        <f>(P791/(1+0.1)+W791)/(VLOOKUP(A791,[1]选股结果!$A$2:$AX$3002,7,FALSE)+VLOOKUP(A791,[1]选股结果!$A$2:$AX$3002,15,FALSE)+VLOOKUP(A791,[1]选股结果!$A$2:$AX$3002,16,FALSE)+VLOOKUP(A791,[1]选股结果!$A$2:$AX$3002,17,FALSE)+VLOOKUP(A791,[1]选股结果!$A$2:$AX$3002,18,FALSE))</f>
        <v>1.40484406491045</v>
      </c>
      <c r="AD791" s="13"/>
      <c r="AE791" s="10">
        <f>AA791/VLOOKUP(A791,[1]选股结果!$A$2:$AX$3002,35,FALSE)</f>
        <v>-62.792082822313</v>
      </c>
      <c r="AF791" s="9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P791/(1+0.13)+W791)</f>
        <v>-225508907.257522</v>
      </c>
      <c r="AG791" s="9">
        <f t="shared" si="59"/>
        <v>17043918.6475222</v>
      </c>
    </row>
    <row r="792" spans="1:33">
      <c r="A792" s="5" t="s">
        <v>1613</v>
      </c>
      <c r="B792" s="5" t="s">
        <v>1614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377936684.54</v>
      </c>
      <c r="O792" s="6">
        <v>100327144.54</v>
      </c>
      <c r="P792" s="6">
        <v>671448016.59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485054008.61</v>
      </c>
      <c r="X792" s="6">
        <v>974333885.8</v>
      </c>
      <c r="Y792" s="9">
        <f t="shared" si="60"/>
        <v>2984150229.56</v>
      </c>
      <c r="Z792" s="9">
        <f t="shared" si="61"/>
        <v>2130835911</v>
      </c>
      <c r="AA792" s="9">
        <f t="shared" si="58"/>
        <v>853314318.56</v>
      </c>
      <c r="AB792" s="10">
        <f>C792/(1+0.13)/VLOOKUP(A792,[1]选股结果!$A$2:$AX$3002,3,FALSE)</f>
        <v>0.769342304829695</v>
      </c>
      <c r="AC792" s="10">
        <f>(P792/(1+0.1)+W792)/(VLOOKUP(A792,[1]选股结果!$A$2:$AX$3002,7,FALSE)+VLOOKUP(A792,[1]选股结果!$A$2:$AX$3002,15,FALSE)+VLOOKUP(A792,[1]选股结果!$A$2:$AX$3002,16,FALSE)+VLOOKUP(A792,[1]选股结果!$A$2:$AX$3002,17,FALSE)+VLOOKUP(A792,[1]选股结果!$A$2:$AX$3002,18,FALSE))</f>
        <v>0.400236266351316</v>
      </c>
      <c r="AD792" s="13"/>
      <c r="AE792" s="10">
        <f>AA792/VLOOKUP(A792,[1]选股结果!$A$2:$AX$3002,35,FALSE)</f>
        <v>1.88598183835593</v>
      </c>
      <c r="AF792" s="9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P792/(1+0.13)+W792)</f>
        <v>1657780773.73708</v>
      </c>
      <c r="AG792" s="9">
        <f t="shared" si="59"/>
        <v>-804466455.17708</v>
      </c>
    </row>
    <row r="793" spans="1:33">
      <c r="A793" s="5" t="s">
        <v>1615</v>
      </c>
      <c r="B793" s="5" t="s">
        <v>1616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23359375.58</v>
      </c>
      <c r="O793" s="6">
        <v>4145995.9</v>
      </c>
      <c r="P793" s="6">
        <v>1158905291.82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96568626.94</v>
      </c>
      <c r="X793" s="6">
        <v>21735225.99</v>
      </c>
      <c r="Y793" s="9">
        <f t="shared" si="60"/>
        <v>1119306225.52</v>
      </c>
      <c r="Z793" s="9">
        <f t="shared" si="61"/>
        <v>1277209144.75</v>
      </c>
      <c r="AA793" s="9">
        <f t="shared" si="58"/>
        <v>-157902919.23</v>
      </c>
      <c r="AB793" s="10">
        <f>C793/(1+0.13)/VLOOKUP(A793,[1]选股结果!$A$2:$AX$3002,3,FALSE)</f>
        <v>0.838583663652616</v>
      </c>
      <c r="AC793" s="10">
        <f>(P793/(1+0.1)+W793)/(VLOOKUP(A793,[1]选股结果!$A$2:$AX$3002,7,FALSE)+VLOOKUP(A793,[1]选股结果!$A$2:$AX$3002,15,FALSE)+VLOOKUP(A793,[1]选股结果!$A$2:$AX$3002,16,FALSE)+VLOOKUP(A793,[1]选股结果!$A$2:$AX$3002,17,FALSE)+VLOOKUP(A793,[1]选股结果!$A$2:$AX$3002,18,FALSE))</f>
        <v>0.999109825273633</v>
      </c>
      <c r="AD793" s="13"/>
      <c r="AE793" s="10">
        <f>AA793/VLOOKUP(A793,[1]选股结果!$A$2:$AX$3002,35,FALSE)</f>
        <v>-7.71166202450289</v>
      </c>
      <c r="AF793" s="9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P793/(1+0.13)+W793)</f>
        <v>28995079.9745133</v>
      </c>
      <c r="AG793" s="9">
        <f t="shared" si="59"/>
        <v>-186897999.204513</v>
      </c>
    </row>
    <row r="794" spans="1:33">
      <c r="A794" s="5" t="s">
        <v>1617</v>
      </c>
      <c r="B794" s="5" t="s">
        <v>1618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119947004.32</v>
      </c>
      <c r="O794" s="6">
        <v>74207143.33</v>
      </c>
      <c r="P794" s="6">
        <v>799217337.83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461671129.35</v>
      </c>
      <c r="X794" s="6">
        <v>165577537.61</v>
      </c>
      <c r="Y794" s="9">
        <f t="shared" si="60"/>
        <v>1480474502.1</v>
      </c>
      <c r="Z794" s="9">
        <f t="shared" si="61"/>
        <v>1426466004.79</v>
      </c>
      <c r="AA794" s="9">
        <f t="shared" si="58"/>
        <v>54008497.3099999</v>
      </c>
      <c r="AB794" s="10">
        <f>C794/(1+0.13)/VLOOKUP(A794,[1]选股结果!$A$2:$AX$3002,3,FALSE)</f>
        <v>0.5836685725491</v>
      </c>
      <c r="AC794" s="10">
        <f>(P794/(1+0.1)+W794)/(VLOOKUP(A794,[1]选股结果!$A$2:$AX$3002,7,FALSE)+VLOOKUP(A794,[1]选股结果!$A$2:$AX$3002,15,FALSE)+VLOOKUP(A794,[1]选股结果!$A$2:$AX$3002,16,FALSE)+VLOOKUP(A794,[1]选股结果!$A$2:$AX$3002,17,FALSE)+VLOOKUP(A794,[1]选股结果!$A$2:$AX$3002,18,FALSE))</f>
        <v>0.586719609688577</v>
      </c>
      <c r="AD794" s="13"/>
      <c r="AE794" s="10">
        <f>AA794/VLOOKUP(A794,[1]选股结果!$A$2:$AX$3002,35,FALSE)</f>
        <v>0.673611535360711</v>
      </c>
      <c r="AF794" s="9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P794/(1+0.13)+W794)</f>
        <v>856270170.919469</v>
      </c>
      <c r="AG794" s="9">
        <f t="shared" si="59"/>
        <v>-802261673.609469</v>
      </c>
    </row>
    <row r="795" spans="1:33">
      <c r="A795" s="5" t="s">
        <v>1619</v>
      </c>
      <c r="B795" s="5" t="s">
        <v>1620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168574301.56</v>
      </c>
      <c r="O795" s="6">
        <v>130902037.28</v>
      </c>
      <c r="P795" s="6">
        <v>1988437217.44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511209874.29</v>
      </c>
      <c r="X795" s="6">
        <v>396881051.78</v>
      </c>
      <c r="Y795" s="9">
        <f t="shared" si="60"/>
        <v>3152913461.22</v>
      </c>
      <c r="Z795" s="9">
        <f t="shared" si="61"/>
        <v>2896528143.51</v>
      </c>
      <c r="AA795" s="9">
        <f t="shared" si="58"/>
        <v>256385317.71</v>
      </c>
      <c r="AB795" s="10">
        <f>C795/(1+0.13)/VLOOKUP(A795,[1]选股结果!$A$2:$AX$3002,3,FALSE)</f>
        <v>0.777987377975769</v>
      </c>
      <c r="AC795" s="10">
        <f>(P795/(1+0.1)+W795)/(VLOOKUP(A795,[1]选股结果!$A$2:$AX$3002,7,FALSE)+VLOOKUP(A795,[1]选股结果!$A$2:$AX$3002,15,FALSE)+VLOOKUP(A795,[1]选股结果!$A$2:$AX$3002,16,FALSE)+VLOOKUP(A795,[1]选股结果!$A$2:$AX$3002,17,FALSE)+VLOOKUP(A795,[1]选股结果!$A$2:$AX$3002,18,FALSE))</f>
        <v>0.766274210849982</v>
      </c>
      <c r="AD795" s="13"/>
      <c r="AE795" s="10">
        <f>AA795/VLOOKUP(A795,[1]选股结果!$A$2:$AX$3002,35,FALSE)</f>
        <v>0.976113237337886</v>
      </c>
      <c r="AF795" s="9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P795/(1+0.13)+W795)</f>
        <v>755286448.813274</v>
      </c>
      <c r="AG795" s="9">
        <f t="shared" si="59"/>
        <v>-498901131.103274</v>
      </c>
    </row>
    <row r="796" spans="1:33">
      <c r="A796" s="5" t="s">
        <v>1621</v>
      </c>
      <c r="B796" s="5" t="s">
        <v>1622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93231801.16</v>
      </c>
      <c r="O796" s="6">
        <v>149375986.22</v>
      </c>
      <c r="P796" s="6">
        <v>3842934605.79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499392748.58</v>
      </c>
      <c r="X796" s="6">
        <v>587721526.91</v>
      </c>
      <c r="Y796" s="9">
        <f t="shared" si="60"/>
        <v>5052191705.69</v>
      </c>
      <c r="Z796" s="9">
        <f t="shared" si="61"/>
        <v>4930048881.28</v>
      </c>
      <c r="AA796" s="9">
        <f t="shared" si="58"/>
        <v>122142824.410001</v>
      </c>
      <c r="AB796" s="10">
        <f>C796/(1+0.13)/VLOOKUP(A796,[1]选股结果!$A$2:$AX$3002,3,FALSE)</f>
        <v>1.11241202723368</v>
      </c>
      <c r="AC796" s="10">
        <f>(P796/(1+0.1)+W796)/(VLOOKUP(A796,[1]选股结果!$A$2:$AX$3002,7,FALSE)+VLOOKUP(A796,[1]选股结果!$A$2:$AX$3002,15,FALSE)+VLOOKUP(A796,[1]选股结果!$A$2:$AX$3002,16,FALSE)+VLOOKUP(A796,[1]选股结果!$A$2:$AX$3002,17,FALSE)+VLOOKUP(A796,[1]选股结果!$A$2:$AX$3002,18,FALSE))</f>
        <v>0.909093881576658</v>
      </c>
      <c r="AD796" s="13"/>
      <c r="AE796" s="10">
        <f>AA796/VLOOKUP(A796,[1]选股结果!$A$2:$AX$3002,35,FALSE)</f>
        <v>-0.186753080848613</v>
      </c>
      <c r="AF796" s="9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P796/(1+0.13)+W796)</f>
        <v>492032434.380088</v>
      </c>
      <c r="AG796" s="9">
        <f t="shared" si="59"/>
        <v>-369889609.970087</v>
      </c>
    </row>
    <row r="797" spans="1:33">
      <c r="A797" s="5" t="s">
        <v>1623</v>
      </c>
      <c r="B797" s="5" t="s">
        <v>1624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15879595.34</v>
      </c>
      <c r="O797" s="6">
        <v>9908614.54</v>
      </c>
      <c r="P797" s="6">
        <v>365025360.04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106868072.91</v>
      </c>
      <c r="X797" s="6">
        <v>36575020.09</v>
      </c>
      <c r="Y797" s="9">
        <f t="shared" si="60"/>
        <v>491649242.57</v>
      </c>
      <c r="Z797" s="9">
        <f t="shared" si="61"/>
        <v>508468453.04</v>
      </c>
      <c r="AA797" s="9">
        <f t="shared" si="58"/>
        <v>-16819210.4700001</v>
      </c>
      <c r="AB797" s="10">
        <f>C797/(1+0.13)/VLOOKUP(A797,[1]选股结果!$A$2:$AX$3002,3,FALSE)</f>
        <v>0.879945766316422</v>
      </c>
      <c r="AC797" s="10">
        <f>(P797/(1+0.1)+W797)/(VLOOKUP(A797,[1]选股结果!$A$2:$AX$3002,7,FALSE)+VLOOKUP(A797,[1]选股结果!$A$2:$AX$3002,15,FALSE)+VLOOKUP(A797,[1]选股结果!$A$2:$AX$3002,16,FALSE)+VLOOKUP(A797,[1]选股结果!$A$2:$AX$3002,17,FALSE)+VLOOKUP(A797,[1]选股结果!$A$2:$AX$3002,18,FALSE))</f>
        <v>0.910100310428757</v>
      </c>
      <c r="AD797" s="13"/>
      <c r="AE797" s="10">
        <f>AA797/VLOOKUP(A797,[1]选股结果!$A$2:$AX$3002,35,FALSE)</f>
        <v>-0.703448603691029</v>
      </c>
      <c r="AF797" s="9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P797/(1+0.13)+W797)</f>
        <v>52145640.6992036</v>
      </c>
      <c r="AG797" s="9">
        <f t="shared" si="59"/>
        <v>-68964851.1692037</v>
      </c>
    </row>
    <row r="798" spans="1:33">
      <c r="A798" s="5" t="s">
        <v>1625</v>
      </c>
      <c r="B798" s="5" t="s">
        <v>1626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23356284.36</v>
      </c>
      <c r="O798" s="6">
        <v>7843912.45</v>
      </c>
      <c r="P798" s="6">
        <v>267544463.51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115369029.68</v>
      </c>
      <c r="X798" s="6">
        <v>19268703.95</v>
      </c>
      <c r="Y798" s="9">
        <f t="shared" si="60"/>
        <v>362533174.68</v>
      </c>
      <c r="Z798" s="9">
        <f t="shared" si="61"/>
        <v>402182197.14</v>
      </c>
      <c r="AA798" s="9">
        <f t="shared" si="58"/>
        <v>-39649022.46</v>
      </c>
      <c r="AB798" s="10">
        <f>C798/(1+0.13)/VLOOKUP(A798,[1]选股结果!$A$2:$AX$3002,3,FALSE)</f>
        <v>0.804709795365275</v>
      </c>
      <c r="AC798" s="10">
        <f>(P798/(1+0.1)+W798)/(VLOOKUP(A798,[1]选股结果!$A$2:$AX$3002,7,FALSE)+VLOOKUP(A798,[1]选股结果!$A$2:$AX$3002,15,FALSE)+VLOOKUP(A798,[1]选股结果!$A$2:$AX$3002,16,FALSE)+VLOOKUP(A798,[1]选股结果!$A$2:$AX$3002,17,FALSE)+VLOOKUP(A798,[1]选股结果!$A$2:$AX$3002,18,FALSE))</f>
        <v>0.95941706163549</v>
      </c>
      <c r="AD798" s="13"/>
      <c r="AE798" s="10">
        <f>AA798/VLOOKUP(A798,[1]选股结果!$A$2:$AX$3002,35,FALSE)</f>
        <v>-0.868965690112267</v>
      </c>
      <c r="AF798" s="9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P798/(1+0.13)+W798)</f>
        <v>21625487.5342478</v>
      </c>
      <c r="AG798" s="9">
        <f t="shared" si="59"/>
        <v>-61274509.9942478</v>
      </c>
    </row>
    <row r="799" spans="1:33">
      <c r="A799" s="5" t="s">
        <v>1627</v>
      </c>
      <c r="B799" s="5" t="s">
        <v>1628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79742961.11</v>
      </c>
      <c r="O799" s="6">
        <v>96442922</v>
      </c>
      <c r="P799" s="6">
        <v>1036427520.93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299932837.91</v>
      </c>
      <c r="X799" s="6">
        <v>284512081.99</v>
      </c>
      <c r="Y799" s="9">
        <f t="shared" si="60"/>
        <v>1375211500.69</v>
      </c>
      <c r="Z799" s="9">
        <f t="shared" si="61"/>
        <v>1620872440.83</v>
      </c>
      <c r="AA799" s="9">
        <f t="shared" si="58"/>
        <v>-245660940.14</v>
      </c>
      <c r="AB799" s="10">
        <f>C799/(1+0.13)/VLOOKUP(A799,[1]选股结果!$A$2:$AX$3002,3,FALSE)</f>
        <v>0.978023287886586</v>
      </c>
      <c r="AC799" s="10">
        <f>(P799/(1+0.1)+W799)/(VLOOKUP(A799,[1]选股结果!$A$2:$AX$3002,7,FALSE)+VLOOKUP(A799,[1]选股结果!$A$2:$AX$3002,15,FALSE)+VLOOKUP(A799,[1]选股结果!$A$2:$AX$3002,16,FALSE)+VLOOKUP(A799,[1]选股结果!$A$2:$AX$3002,17,FALSE)+VLOOKUP(A799,[1]选股结果!$A$2:$AX$3002,18,FALSE))</f>
        <v>1.06308152302021</v>
      </c>
      <c r="AD799" s="13"/>
      <c r="AE799" s="10">
        <f>AA799/VLOOKUP(A799,[1]选股结果!$A$2:$AX$3002,35,FALSE)</f>
        <v>8.17442342865361</v>
      </c>
      <c r="AF799" s="9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P799/(1+0.13)+W799)</f>
        <v>-48692200.7982302</v>
      </c>
      <c r="AG799" s="9">
        <f t="shared" si="59"/>
        <v>-196968739.34177</v>
      </c>
    </row>
    <row r="800" spans="1:33">
      <c r="A800" s="5" t="s">
        <v>1629</v>
      </c>
      <c r="B800" s="5" t="s">
        <v>1630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210788300.19</v>
      </c>
      <c r="O800" s="6">
        <v>152061590.99</v>
      </c>
      <c r="P800" s="6">
        <v>12475700046.85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498390595.16</v>
      </c>
      <c r="X800" s="6">
        <v>196533330.74</v>
      </c>
      <c r="Y800" s="9">
        <f t="shared" si="60"/>
        <v>13246354596.73</v>
      </c>
      <c r="Z800" s="9">
        <f t="shared" si="61"/>
        <v>13170623972.75</v>
      </c>
      <c r="AA800" s="9">
        <f t="shared" si="58"/>
        <v>75730623.9799995</v>
      </c>
      <c r="AB800" s="10">
        <f>C800/(1+0.13)/VLOOKUP(A800,[1]选股结果!$A$2:$AX$3002,3,FALSE)</f>
        <v>0.898854129482757</v>
      </c>
      <c r="AC800" s="10">
        <f>(P800/(1+0.1)+W800)/(VLOOKUP(A800,[1]选股结果!$A$2:$AX$3002,7,FALSE)+VLOOKUP(A800,[1]选股结果!$A$2:$AX$3002,15,FALSE)+VLOOKUP(A800,[1]选股结果!$A$2:$AX$3002,16,FALSE)+VLOOKUP(A800,[1]选股结果!$A$2:$AX$3002,17,FALSE)+VLOOKUP(A800,[1]选股结果!$A$2:$AX$3002,18,FALSE))</f>
        <v>1.0235991541947</v>
      </c>
      <c r="AD800" s="13"/>
      <c r="AE800" s="10">
        <f>AA800/VLOOKUP(A800,[1]选股结果!$A$2:$AX$3002,35,FALSE)</f>
        <v>0.112541575786041</v>
      </c>
      <c r="AF800" s="9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P800/(1+0.13)+W800)</f>
        <v>28132375.6337166</v>
      </c>
      <c r="AG800" s="9">
        <f t="shared" si="59"/>
        <v>47598248.3462829</v>
      </c>
    </row>
    <row r="801" spans="1:33">
      <c r="A801" s="5" t="s">
        <v>1631</v>
      </c>
      <c r="B801" s="5" t="s">
        <v>1632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52564473.24</v>
      </c>
      <c r="O801" s="6">
        <v>50059333.39</v>
      </c>
      <c r="P801" s="6">
        <v>764477555.38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194002629.8</v>
      </c>
      <c r="X801" s="6">
        <v>174294390.29</v>
      </c>
      <c r="Y801" s="9">
        <f t="shared" si="60"/>
        <v>1347026849.32</v>
      </c>
      <c r="Z801" s="9">
        <f t="shared" si="61"/>
        <v>1132774575.47</v>
      </c>
      <c r="AA801" s="9">
        <f t="shared" si="58"/>
        <v>214252273.85</v>
      </c>
      <c r="AB801" s="10">
        <f>C801/(1+0.13)/VLOOKUP(A801,[1]选股结果!$A$2:$AX$3002,3,FALSE)</f>
        <v>1.02851890297698</v>
      </c>
      <c r="AC801" s="10">
        <f>(P801/(1+0.1)+W801)/(VLOOKUP(A801,[1]选股结果!$A$2:$AX$3002,7,FALSE)+VLOOKUP(A801,[1]选股结果!$A$2:$AX$3002,15,FALSE)+VLOOKUP(A801,[1]选股结果!$A$2:$AX$3002,16,FALSE)+VLOOKUP(A801,[1]选股结果!$A$2:$AX$3002,17,FALSE)+VLOOKUP(A801,[1]选股结果!$A$2:$AX$3002,18,FALSE))</f>
        <v>0.789656981203885</v>
      </c>
      <c r="AD801" s="13"/>
      <c r="AE801" s="10">
        <f>AA801/VLOOKUP(A801,[1]选股结果!$A$2:$AX$3002,35,FALSE)</f>
        <v>-0.968712034841777</v>
      </c>
      <c r="AF801" s="9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P801/(1+0.13)+W801)</f>
        <v>255251332.599204</v>
      </c>
      <c r="AG801" s="9">
        <f t="shared" si="59"/>
        <v>-40999058.7492036</v>
      </c>
    </row>
    <row r="802" spans="1:33">
      <c r="A802" s="5" t="s">
        <v>1633</v>
      </c>
      <c r="B802" s="5" t="s">
        <v>1634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60424656.65</v>
      </c>
      <c r="O802" s="6">
        <v>17997632.04</v>
      </c>
      <c r="P802" s="6">
        <v>848310854.84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180825881.14</v>
      </c>
      <c r="X802" s="6">
        <v>171793065.12</v>
      </c>
      <c r="Y802" s="9">
        <f t="shared" si="60"/>
        <v>1337657994.7</v>
      </c>
      <c r="Z802" s="9">
        <f t="shared" si="61"/>
        <v>1200929801.1</v>
      </c>
      <c r="AA802" s="9">
        <f t="shared" si="58"/>
        <v>136728193.6</v>
      </c>
      <c r="AB802" s="10">
        <f>C802/(1+0.13)/VLOOKUP(A802,[1]选股结果!$A$2:$AX$3002,3,FALSE)</f>
        <v>0.632728886381193</v>
      </c>
      <c r="AC802" s="10">
        <f>(P802/(1+0.1)+W802)/(VLOOKUP(A802,[1]选股结果!$A$2:$AX$3002,7,FALSE)+VLOOKUP(A802,[1]选股结果!$A$2:$AX$3002,15,FALSE)+VLOOKUP(A802,[1]选股结果!$A$2:$AX$3002,16,FALSE)+VLOOKUP(A802,[1]选股结果!$A$2:$AX$3002,17,FALSE)+VLOOKUP(A802,[1]选股结果!$A$2:$AX$3002,18,FALSE))</f>
        <v>0.534606566648139</v>
      </c>
      <c r="AD802" s="13"/>
      <c r="AE802" s="10">
        <f>AA802/VLOOKUP(A802,[1]选股结果!$A$2:$AX$3002,35,FALSE)</f>
        <v>9.79396341100684</v>
      </c>
      <c r="AF802" s="9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P802/(1+0.13)+W802)</f>
        <v>849238204.755133</v>
      </c>
      <c r="AG802" s="9">
        <f t="shared" si="59"/>
        <v>-712510011.155133</v>
      </c>
    </row>
    <row r="803" spans="1:33">
      <c r="A803" s="5" t="s">
        <v>1635</v>
      </c>
      <c r="B803" s="5" t="s">
        <v>1636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2107240.75</v>
      </c>
      <c r="O803" s="6">
        <v>8326642.52</v>
      </c>
      <c r="P803" s="6">
        <v>394592785.38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26760625.97</v>
      </c>
      <c r="X803" s="6">
        <v>81120930.43</v>
      </c>
      <c r="Y803" s="9">
        <f t="shared" si="60"/>
        <v>468305131.08</v>
      </c>
      <c r="Z803" s="9">
        <f t="shared" si="61"/>
        <v>502474341.78</v>
      </c>
      <c r="AA803" s="9">
        <f t="shared" si="58"/>
        <v>-34169210.7</v>
      </c>
      <c r="AB803" s="10">
        <f>C803/(1+0.13)/VLOOKUP(A803,[1]选股结果!$A$2:$AX$3002,3,FALSE)</f>
        <v>1.01838448265511</v>
      </c>
      <c r="AC803" s="10">
        <f>(P803/(1+0.1)+W803)/(VLOOKUP(A803,[1]选股结果!$A$2:$AX$3002,7,FALSE)+VLOOKUP(A803,[1]选股结果!$A$2:$AX$3002,15,FALSE)+VLOOKUP(A803,[1]选股结果!$A$2:$AX$3002,16,FALSE)+VLOOKUP(A803,[1]选股结果!$A$2:$AX$3002,17,FALSE)+VLOOKUP(A803,[1]选股结果!$A$2:$AX$3002,18,FALSE))</f>
        <v>1.03342798872269</v>
      </c>
      <c r="AD803" s="13"/>
      <c r="AE803" s="10">
        <f>AA803/VLOOKUP(A803,[1]选股结果!$A$2:$AX$3002,35,FALSE)</f>
        <v>-6.85432490540622</v>
      </c>
      <c r="AF803" s="9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P803/(1+0.13)+W803)</f>
        <v>-2945491.82353985</v>
      </c>
      <c r="AG803" s="9">
        <f t="shared" si="59"/>
        <v>-31223718.8764601</v>
      </c>
    </row>
    <row r="804" spans="1:33">
      <c r="A804" s="5" t="s">
        <v>1637</v>
      </c>
      <c r="B804" s="5" t="s">
        <v>1638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110240724.92</v>
      </c>
      <c r="O804" s="6">
        <v>304994190.41</v>
      </c>
      <c r="P804" s="6">
        <v>718475116.23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109686789.76</v>
      </c>
      <c r="X804" s="6">
        <v>346493233.44</v>
      </c>
      <c r="Y804" s="9">
        <f t="shared" si="60"/>
        <v>1783537785.69</v>
      </c>
      <c r="Z804" s="9">
        <f t="shared" si="61"/>
        <v>1174655139.43</v>
      </c>
      <c r="AA804" s="9">
        <f t="shared" si="58"/>
        <v>608882646.26</v>
      </c>
      <c r="AB804" s="10">
        <f>C804/(1+0.13)/VLOOKUP(A804,[1]选股结果!$A$2:$AX$3002,3,FALSE)</f>
        <v>1.3667341169572</v>
      </c>
      <c r="AC804" s="10">
        <f>(P804/(1+0.1)+W804)/(VLOOKUP(A804,[1]选股结果!$A$2:$AX$3002,7,FALSE)+VLOOKUP(A804,[1]选股结果!$A$2:$AX$3002,15,FALSE)+VLOOKUP(A804,[1]选股结果!$A$2:$AX$3002,16,FALSE)+VLOOKUP(A804,[1]选股结果!$A$2:$AX$3002,17,FALSE)+VLOOKUP(A804,[1]选股结果!$A$2:$AX$3002,18,FALSE))</f>
        <v>1.01595347325399</v>
      </c>
      <c r="AD804" s="13"/>
      <c r="AE804" s="10">
        <f>AA804/VLOOKUP(A804,[1]选股结果!$A$2:$AX$3002,35,FALSE)</f>
        <v>2.66882451379555</v>
      </c>
      <c r="AF804" s="9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P804/(1+0.13)+W804)</f>
        <v>5361572.26079631</v>
      </c>
      <c r="AG804" s="9">
        <f t="shared" si="59"/>
        <v>603521073.999204</v>
      </c>
    </row>
    <row r="805" spans="1:33">
      <c r="A805" s="5" t="s">
        <v>1639</v>
      </c>
      <c r="B805" s="5" t="s">
        <v>1640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216490672.96</v>
      </c>
      <c r="O805" s="6">
        <v>19323469.43</v>
      </c>
      <c r="P805" s="6">
        <v>2680188442.7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365579105.63</v>
      </c>
      <c r="X805" s="6">
        <v>340878836.33</v>
      </c>
      <c r="Y805" s="9">
        <f t="shared" si="60"/>
        <v>3782744765.53</v>
      </c>
      <c r="Z805" s="9">
        <f t="shared" si="61"/>
        <v>3386646384.66</v>
      </c>
      <c r="AA805" s="9">
        <f t="shared" si="58"/>
        <v>396098380.87</v>
      </c>
      <c r="AB805" s="10">
        <f>C805/(1+0.13)/VLOOKUP(A805,[1]选股结果!$A$2:$AX$3002,3,FALSE)</f>
        <v>0.965534335649005</v>
      </c>
      <c r="AC805" s="10">
        <f>(P805/(1+0.1)+W805)/(VLOOKUP(A805,[1]选股结果!$A$2:$AX$3002,7,FALSE)+VLOOKUP(A805,[1]选股结果!$A$2:$AX$3002,15,FALSE)+VLOOKUP(A805,[1]选股结果!$A$2:$AX$3002,16,FALSE)+VLOOKUP(A805,[1]选股结果!$A$2:$AX$3002,17,FALSE)+VLOOKUP(A805,[1]选股结果!$A$2:$AX$3002,18,FALSE))</f>
        <v>0.911745730454318</v>
      </c>
      <c r="AD805" s="13"/>
      <c r="AE805" s="10">
        <f>AA805/VLOOKUP(A805,[1]选股结果!$A$2:$AX$3002,35,FALSE)</f>
        <v>1.38725216268659</v>
      </c>
      <c r="AF805" s="9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P805/(1+0.13)+W805)</f>
        <v>335923058.119469</v>
      </c>
      <c r="AG805" s="9">
        <f t="shared" si="59"/>
        <v>60175322.7505308</v>
      </c>
    </row>
    <row r="806" spans="1:33">
      <c r="A806" s="5" t="s">
        <v>1641</v>
      </c>
      <c r="B806" s="5" t="s">
        <v>1642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46872383.49</v>
      </c>
      <c r="O806" s="6">
        <v>109398789.75</v>
      </c>
      <c r="P806" s="6">
        <v>256806826.71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39463303.82</v>
      </c>
      <c r="X806" s="6">
        <v>50045496.92</v>
      </c>
      <c r="Y806" s="9">
        <f t="shared" si="60"/>
        <v>504785827.59</v>
      </c>
      <c r="Z806" s="9">
        <f t="shared" si="61"/>
        <v>346315627.45</v>
      </c>
      <c r="AA806" s="9">
        <f t="shared" si="58"/>
        <v>158470200.14</v>
      </c>
      <c r="AB806" s="10">
        <f>C806/(1+0.13)/VLOOKUP(A806,[1]选股结果!$A$2:$AX$3002,3,FALSE)</f>
        <v>0.799428824949129</v>
      </c>
      <c r="AC806" s="10">
        <f>(P806/(1+0.1)+W806)/(VLOOKUP(A806,[1]选股结果!$A$2:$AX$3002,7,FALSE)+VLOOKUP(A806,[1]选股结果!$A$2:$AX$3002,15,FALSE)+VLOOKUP(A806,[1]选股结果!$A$2:$AX$3002,16,FALSE)+VLOOKUP(A806,[1]选股结果!$A$2:$AX$3002,17,FALSE)+VLOOKUP(A806,[1]选股结果!$A$2:$AX$3002,18,FALSE))</f>
        <v>0.744197464939605</v>
      </c>
      <c r="AD806" s="13"/>
      <c r="AE806" s="10">
        <f>AA806/VLOOKUP(A806,[1]选股结果!$A$2:$AX$3002,35,FALSE)</f>
        <v>0.492818005740366</v>
      </c>
      <c r="AF806" s="9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P806/(1+0.13)+W806)</f>
        <v>100010090.065575</v>
      </c>
      <c r="AG806" s="9">
        <f t="shared" si="59"/>
        <v>58460110.0744249</v>
      </c>
    </row>
    <row r="807" spans="1:33">
      <c r="A807" s="5" t="s">
        <v>1643</v>
      </c>
      <c r="B807" s="5" t="s">
        <v>1644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41351477.14</v>
      </c>
      <c r="O807" s="6">
        <v>42134957.71</v>
      </c>
      <c r="P807" s="6">
        <v>265439701.46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120455516.45</v>
      </c>
      <c r="X807" s="6">
        <v>96937999.72</v>
      </c>
      <c r="Y807" s="9">
        <f t="shared" si="60"/>
        <v>604933794.59</v>
      </c>
      <c r="Z807" s="9">
        <f t="shared" si="61"/>
        <v>482833217.63</v>
      </c>
      <c r="AA807" s="9">
        <f t="shared" si="58"/>
        <v>122100576.96</v>
      </c>
      <c r="AB807" s="10">
        <f>C807/(1+0.13)/VLOOKUP(A807,[1]选股结果!$A$2:$AX$3002,3,FALSE)</f>
        <v>0.706141944606037</v>
      </c>
      <c r="AC807" s="10">
        <f>(P807/(1+0.1)+W807)/(VLOOKUP(A807,[1]选股结果!$A$2:$AX$3002,7,FALSE)+VLOOKUP(A807,[1]选股结果!$A$2:$AX$3002,15,FALSE)+VLOOKUP(A807,[1]选股结果!$A$2:$AX$3002,16,FALSE)+VLOOKUP(A807,[1]选股结果!$A$2:$AX$3002,17,FALSE)+VLOOKUP(A807,[1]选股结果!$A$2:$AX$3002,18,FALSE))</f>
        <v>0.528212057146634</v>
      </c>
      <c r="AD807" s="13"/>
      <c r="AE807" s="10">
        <f>AA807/VLOOKUP(A807,[1]选股结果!$A$2:$AX$3002,35,FALSE)</f>
        <v>8.11224536515462</v>
      </c>
      <c r="AF807" s="9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P807/(1+0.13)+W807)</f>
        <v>329526754.377434</v>
      </c>
      <c r="AG807" s="9">
        <f t="shared" si="59"/>
        <v>-207426177.417434</v>
      </c>
    </row>
    <row r="808" spans="1:33">
      <c r="A808" s="5" t="s">
        <v>1645</v>
      </c>
      <c r="B808" s="5" t="s">
        <v>1646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8442349.75</v>
      </c>
      <c r="O808" s="6">
        <v>2453649.42</v>
      </c>
      <c r="P808" s="6">
        <v>230927074.03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74182559.7</v>
      </c>
      <c r="X808" s="6">
        <v>29118829.24</v>
      </c>
      <c r="Y808" s="9">
        <f t="shared" si="60"/>
        <v>357134485.75</v>
      </c>
      <c r="Z808" s="9">
        <f t="shared" si="61"/>
        <v>334228462.97</v>
      </c>
      <c r="AA808" s="9">
        <f t="shared" si="58"/>
        <v>22906022.78</v>
      </c>
      <c r="AB808" s="10">
        <f>C808/(1+0.13)/VLOOKUP(A808,[1]选股结果!$A$2:$AX$3002,3,FALSE)</f>
        <v>0.922424653898647</v>
      </c>
      <c r="AC808" s="10">
        <f>(P808/(1+0.1)+W808)/(VLOOKUP(A808,[1]选股结果!$A$2:$AX$3002,7,FALSE)+VLOOKUP(A808,[1]选股结果!$A$2:$AX$3002,15,FALSE)+VLOOKUP(A808,[1]选股结果!$A$2:$AX$3002,16,FALSE)+VLOOKUP(A808,[1]选股结果!$A$2:$AX$3002,17,FALSE)+VLOOKUP(A808,[1]选股结果!$A$2:$AX$3002,18,FALSE))</f>
        <v>0.777315282891516</v>
      </c>
      <c r="AD808" s="13"/>
      <c r="AE808" s="10">
        <f>AA808/VLOOKUP(A808,[1]选股结果!$A$2:$AX$3002,35,FALSE)</f>
        <v>-0.484239127970564</v>
      </c>
      <c r="AF808" s="9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P808/(1+0.13)+W808)</f>
        <v>86966881.7255752</v>
      </c>
      <c r="AG808" s="9">
        <f t="shared" si="59"/>
        <v>-64060858.9455752</v>
      </c>
    </row>
    <row r="809" spans="1:33">
      <c r="A809" s="5" t="s">
        <v>1647</v>
      </c>
      <c r="B809" s="5" t="s">
        <v>1648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101337616.77</v>
      </c>
      <c r="O809" s="6">
        <v>67702928.94</v>
      </c>
      <c r="P809" s="6">
        <v>366919886.44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200846921.73</v>
      </c>
      <c r="X809" s="6">
        <v>163243400.43</v>
      </c>
      <c r="Y809" s="9">
        <f t="shared" si="60"/>
        <v>1053279905.95</v>
      </c>
      <c r="Z809" s="9">
        <f t="shared" si="61"/>
        <v>731010208.6</v>
      </c>
      <c r="AA809" s="9">
        <f t="shared" si="58"/>
        <v>322269697.35</v>
      </c>
      <c r="AB809" s="10">
        <f>C809/(1+0.13)/VLOOKUP(A809,[1]选股结果!$A$2:$AX$3002,3,FALSE)</f>
        <v>0.900086649888556</v>
      </c>
      <c r="AC809" s="10">
        <f>(P809/(1+0.1)+W809)/(VLOOKUP(A809,[1]选股结果!$A$2:$AX$3002,7,FALSE)+VLOOKUP(A809,[1]选股结果!$A$2:$AX$3002,15,FALSE)+VLOOKUP(A809,[1]选股结果!$A$2:$AX$3002,16,FALSE)+VLOOKUP(A809,[1]选股结果!$A$2:$AX$3002,17,FALSE)+VLOOKUP(A809,[1]选股结果!$A$2:$AX$3002,18,FALSE))</f>
        <v>0.630558965867313</v>
      </c>
      <c r="AD809" s="13"/>
      <c r="AE809" s="10">
        <f>AA809/VLOOKUP(A809,[1]选股结果!$A$2:$AX$3002,35,FALSE)</f>
        <v>2.73843085237864</v>
      </c>
      <c r="AF809" s="9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P809/(1+0.13)+W809)</f>
        <v>321963818.743805</v>
      </c>
      <c r="AG809" s="9">
        <f t="shared" si="59"/>
        <v>305878.606194854</v>
      </c>
    </row>
    <row r="810" spans="1:33">
      <c r="A810" s="5" t="s">
        <v>1649</v>
      </c>
      <c r="B810" s="5" t="s">
        <v>1650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80349162.44</v>
      </c>
      <c r="O810" s="6">
        <v>108840075.14</v>
      </c>
      <c r="P810" s="6">
        <v>1357336370.26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213426238.08</v>
      </c>
      <c r="X810" s="6">
        <v>327839739.25</v>
      </c>
      <c r="Y810" s="9">
        <f t="shared" si="60"/>
        <v>1809754270.29</v>
      </c>
      <c r="Z810" s="9">
        <f t="shared" si="61"/>
        <v>1898602347.59</v>
      </c>
      <c r="AA810" s="9">
        <f t="shared" si="58"/>
        <v>-88848077.2999997</v>
      </c>
      <c r="AB810" s="10">
        <f>C810/(1+0.13)/VLOOKUP(A810,[1]选股结果!$A$2:$AX$3002,3,FALSE)</f>
        <v>1.03700171712664</v>
      </c>
      <c r="AC810" s="10">
        <f>(P810/(1+0.1)+W810)/(VLOOKUP(A810,[1]选股结果!$A$2:$AX$3002,7,FALSE)+VLOOKUP(A810,[1]选股结果!$A$2:$AX$3002,15,FALSE)+VLOOKUP(A810,[1]选股结果!$A$2:$AX$3002,16,FALSE)+VLOOKUP(A810,[1]选股结果!$A$2:$AX$3002,17,FALSE)+VLOOKUP(A810,[1]选股结果!$A$2:$AX$3002,18,FALSE))</f>
        <v>1.00510556891653</v>
      </c>
      <c r="AD810" s="13"/>
      <c r="AE810" s="10">
        <f>AA810/VLOOKUP(A810,[1]选股结果!$A$2:$AX$3002,35,FALSE)</f>
        <v>-4.91219092615073</v>
      </c>
      <c r="AF810" s="9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P810/(1+0.13)+W810)</f>
        <v>25407423.8213274</v>
      </c>
      <c r="AG810" s="9">
        <f t="shared" si="59"/>
        <v>-114255501.121327</v>
      </c>
    </row>
    <row r="811" spans="1:33">
      <c r="A811" s="5" t="s">
        <v>1651</v>
      </c>
      <c r="B811" s="5" t="s">
        <v>1652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75988276.28</v>
      </c>
      <c r="O811" s="6">
        <v>223296788.88</v>
      </c>
      <c r="P811" s="6">
        <v>1367025665.82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311418215.68</v>
      </c>
      <c r="X811" s="6">
        <v>263176449.4</v>
      </c>
      <c r="Y811" s="9">
        <f t="shared" si="60"/>
        <v>2040114653.91</v>
      </c>
      <c r="Z811" s="9">
        <f t="shared" si="61"/>
        <v>1941620330.9</v>
      </c>
      <c r="AA811" s="9">
        <f t="shared" si="58"/>
        <v>98494323.0099998</v>
      </c>
      <c r="AB811" s="10">
        <f>C811/(1+0.13)/VLOOKUP(A811,[1]选股结果!$A$2:$AX$3002,3,FALSE)</f>
        <v>0.964793070552086</v>
      </c>
      <c r="AC811" s="10">
        <f>(P811/(1+0.1)+W811)/(VLOOKUP(A811,[1]选股结果!$A$2:$AX$3002,7,FALSE)+VLOOKUP(A811,[1]选股结果!$A$2:$AX$3002,15,FALSE)+VLOOKUP(A811,[1]选股结果!$A$2:$AX$3002,16,FALSE)+VLOOKUP(A811,[1]选股结果!$A$2:$AX$3002,17,FALSE)+VLOOKUP(A811,[1]选股结果!$A$2:$AX$3002,18,FALSE))</f>
        <v>1.09441271476851</v>
      </c>
      <c r="AD811" s="13"/>
      <c r="AE811" s="10">
        <f>AA811/VLOOKUP(A811,[1]选股结果!$A$2:$AX$3002,35,FALSE)</f>
        <v>0.377480567444197</v>
      </c>
      <c r="AF811" s="9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P811/(1+0.13)+W811)</f>
        <v>-101081541.479381</v>
      </c>
      <c r="AG811" s="9">
        <f t="shared" si="59"/>
        <v>199575864.489381</v>
      </c>
    </row>
    <row r="812" spans="1:33">
      <c r="A812" s="5" t="s">
        <v>1653</v>
      </c>
      <c r="B812" s="5" t="s">
        <v>1654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3924975354.32</v>
      </c>
      <c r="O812" s="6">
        <v>65802509027.31</v>
      </c>
      <c r="P812" s="6">
        <v>102417677875.72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21039376639.23</v>
      </c>
      <c r="X812" s="6">
        <v>70114814451</v>
      </c>
      <c r="Y812" s="9">
        <f t="shared" si="60"/>
        <v>205837572309.75</v>
      </c>
      <c r="Z812" s="9">
        <f t="shared" si="61"/>
        <v>193571868965.95</v>
      </c>
      <c r="AA812" s="9">
        <f t="shared" si="58"/>
        <v>12265703343.8</v>
      </c>
      <c r="AB812" s="10">
        <f>C812/(1+0.13)/VLOOKUP(A812,[1]选股结果!$A$2:$AX$3002,3,FALSE)</f>
        <v>0.912135529304332</v>
      </c>
      <c r="AC812" s="10">
        <f>(P812/(1+0.1)+W812)/(VLOOKUP(A812,[1]选股结果!$A$2:$AX$3002,7,FALSE)+VLOOKUP(A812,[1]选股结果!$A$2:$AX$3002,15,FALSE)+VLOOKUP(A812,[1]选股结果!$A$2:$AX$3002,16,FALSE)+VLOOKUP(A812,[1]选股结果!$A$2:$AX$3002,17,FALSE)+VLOOKUP(A812,[1]选股结果!$A$2:$AX$3002,18,FALSE))</f>
        <v>0.847917731467115</v>
      </c>
      <c r="AD812" s="13"/>
      <c r="AE812" s="10">
        <f>AA812/VLOOKUP(A812,[1]选股结果!$A$2:$AX$3002,35,FALSE)</f>
        <v>132.742951632827</v>
      </c>
      <c r="AF812" s="9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P812/(1+0.13)+W812)</f>
        <v>22945122795.796</v>
      </c>
      <c r="AG812" s="9">
        <f t="shared" si="59"/>
        <v>-10679419451.996</v>
      </c>
    </row>
    <row r="813" spans="1:33">
      <c r="A813" s="5" t="s">
        <v>1655</v>
      </c>
      <c r="B813" s="5" t="s">
        <v>1656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553533077.28</v>
      </c>
      <c r="O813" s="6">
        <v>400356648.75</v>
      </c>
      <c r="P813" s="6">
        <v>3771868634.65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688325281.95</v>
      </c>
      <c r="X813" s="6">
        <v>721004882.33</v>
      </c>
      <c r="Y813" s="9">
        <f t="shared" si="60"/>
        <v>5558959817.92</v>
      </c>
      <c r="Z813" s="9">
        <f t="shared" si="61"/>
        <v>5181198798.93</v>
      </c>
      <c r="AA813" s="9">
        <f t="shared" si="58"/>
        <v>377761018.99</v>
      </c>
      <c r="AB813" s="10">
        <f>C813/(1+0.13)/VLOOKUP(A813,[1]选股结果!$A$2:$AX$3002,3,FALSE)</f>
        <v>0.825761359376008</v>
      </c>
      <c r="AC813" s="10">
        <f>(P813/(1+0.1)+W813)/(VLOOKUP(A813,[1]选股结果!$A$2:$AX$3002,7,FALSE)+VLOOKUP(A813,[1]选股结果!$A$2:$AX$3002,15,FALSE)+VLOOKUP(A813,[1]选股结果!$A$2:$AX$3002,16,FALSE)+VLOOKUP(A813,[1]选股结果!$A$2:$AX$3002,17,FALSE)+VLOOKUP(A813,[1]选股结果!$A$2:$AX$3002,18,FALSE))</f>
        <v>0.965580127802326</v>
      </c>
      <c r="AD813" s="13"/>
      <c r="AE813" s="10">
        <f>AA813/VLOOKUP(A813,[1]选股结果!$A$2:$AX$3002,35,FALSE)</f>
        <v>0.343230161429149</v>
      </c>
      <c r="AF813" s="9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P813/(1+0.13)+W813)</f>
        <v>237803225.696991</v>
      </c>
      <c r="AG813" s="9">
        <f t="shared" si="59"/>
        <v>139957793.293009</v>
      </c>
    </row>
    <row r="814" spans="1:33">
      <c r="A814" s="5" t="s">
        <v>1657</v>
      </c>
      <c r="B814" s="5" t="s">
        <v>1658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23066120.68</v>
      </c>
      <c r="O814" s="6">
        <v>82533871.42</v>
      </c>
      <c r="P814" s="6">
        <v>921089944.54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159669391.89</v>
      </c>
      <c r="X814" s="6">
        <v>260909693.02</v>
      </c>
      <c r="Y814" s="9">
        <f t="shared" si="60"/>
        <v>1234390310.49</v>
      </c>
      <c r="Z814" s="9">
        <f t="shared" si="61"/>
        <v>1341669029.45</v>
      </c>
      <c r="AA814" s="9">
        <f t="shared" si="58"/>
        <v>-107278718.96</v>
      </c>
      <c r="AB814" s="10">
        <f>C814/(1+0.13)/VLOOKUP(A814,[1]选股结果!$A$2:$AX$3002,3,FALSE)</f>
        <v>0.87246906042613</v>
      </c>
      <c r="AC814" s="10">
        <f>(P814/(1+0.1)+W814)/(VLOOKUP(A814,[1]选股结果!$A$2:$AX$3002,7,FALSE)+VLOOKUP(A814,[1]选股结果!$A$2:$AX$3002,15,FALSE)+VLOOKUP(A814,[1]选股结果!$A$2:$AX$3002,16,FALSE)+VLOOKUP(A814,[1]选股结果!$A$2:$AX$3002,17,FALSE)+VLOOKUP(A814,[1]选股结果!$A$2:$AX$3002,18,FALSE))</f>
        <v>0.837052757476992</v>
      </c>
      <c r="AD814" s="13"/>
      <c r="AE814" s="10">
        <f>AA814/VLOOKUP(A814,[1]选股结果!$A$2:$AX$3002,35,FALSE)</f>
        <v>-2.80042860622632</v>
      </c>
      <c r="AF814" s="9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P814/(1+0.13)+W814)</f>
        <v>216319125.204336</v>
      </c>
      <c r="AG814" s="9">
        <f t="shared" si="59"/>
        <v>-323597844.164336</v>
      </c>
    </row>
    <row r="815" spans="1:33">
      <c r="A815" s="5" t="s">
        <v>1659</v>
      </c>
      <c r="B815" s="5" t="s">
        <v>1660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22088092.2</v>
      </c>
      <c r="O815" s="6">
        <v>653783905.12</v>
      </c>
      <c r="P815" s="6">
        <v>363368596.5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148686297.7</v>
      </c>
      <c r="X815" s="6">
        <v>485193348.41</v>
      </c>
      <c r="Y815" s="9">
        <f t="shared" si="60"/>
        <v>1256825760.82</v>
      </c>
      <c r="Z815" s="9">
        <f t="shared" si="61"/>
        <v>997248242.61</v>
      </c>
      <c r="AA815" s="9">
        <f t="shared" si="58"/>
        <v>259577518.21</v>
      </c>
      <c r="AB815" s="10">
        <f>C815/(1+0.13)/VLOOKUP(A815,[1]选股结果!$A$2:$AX$3002,3,FALSE)</f>
        <v>0.451501200823508</v>
      </c>
      <c r="AC815" s="10">
        <f>(P815/(1+0.1)+W815)/(VLOOKUP(A815,[1]选股结果!$A$2:$AX$3002,7,FALSE)+VLOOKUP(A815,[1]选股结果!$A$2:$AX$3002,15,FALSE)+VLOOKUP(A815,[1]选股结果!$A$2:$AX$3002,16,FALSE)+VLOOKUP(A815,[1]选股结果!$A$2:$AX$3002,17,FALSE)+VLOOKUP(A815,[1]选股结果!$A$2:$AX$3002,18,FALSE))</f>
        <v>0.380035270889346</v>
      </c>
      <c r="AD815" s="13"/>
      <c r="AE815" s="10">
        <f>AA815/VLOOKUP(A815,[1]选股结果!$A$2:$AX$3002,35,FALSE)</f>
        <v>-3.94529000950624</v>
      </c>
      <c r="AF815" s="9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P815/(1+0.13)+W815)</f>
        <v>790214171.823982</v>
      </c>
      <c r="AG815" s="9">
        <f t="shared" si="59"/>
        <v>-530636653.613982</v>
      </c>
    </row>
    <row r="816" spans="1:33">
      <c r="A816" s="5" t="s">
        <v>1661</v>
      </c>
      <c r="B816" s="5" t="s">
        <v>1662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30546413.6</v>
      </c>
      <c r="O816" s="6">
        <v>37191281.89</v>
      </c>
      <c r="P816" s="6">
        <v>280477299.32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176489468.78</v>
      </c>
      <c r="X816" s="6">
        <v>47375240.08</v>
      </c>
      <c r="Y816" s="9">
        <f t="shared" si="60"/>
        <v>557119270.12</v>
      </c>
      <c r="Z816" s="9">
        <f t="shared" si="61"/>
        <v>504342008.18</v>
      </c>
      <c r="AA816" s="9">
        <f t="shared" si="58"/>
        <v>52777261.94</v>
      </c>
      <c r="AB816" s="10">
        <f>C816/(1+0.13)/VLOOKUP(A816,[1]选股结果!$A$2:$AX$3002,3,FALSE)</f>
        <v>0.865203623998287</v>
      </c>
      <c r="AC816" s="10">
        <f>(P816/(1+0.1)+W816)/(VLOOKUP(A816,[1]选股结果!$A$2:$AX$3002,7,FALSE)+VLOOKUP(A816,[1]选股结果!$A$2:$AX$3002,15,FALSE)+VLOOKUP(A816,[1]选股结果!$A$2:$AX$3002,16,FALSE)+VLOOKUP(A816,[1]选股结果!$A$2:$AX$3002,17,FALSE)+VLOOKUP(A816,[1]选股结果!$A$2:$AX$3002,18,FALSE))</f>
        <v>0.812906646848573</v>
      </c>
      <c r="AD816" s="13"/>
      <c r="AE816" s="10">
        <f>AA816/VLOOKUP(A816,[1]选股结果!$A$2:$AX$3002,35,FALSE)</f>
        <v>1.14046880671107</v>
      </c>
      <c r="AF816" s="9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P816/(1+0.13)+W816)</f>
        <v>106073448.33177</v>
      </c>
      <c r="AG816" s="9">
        <f t="shared" si="59"/>
        <v>-53296186.3917699</v>
      </c>
    </row>
    <row r="817" spans="1:33">
      <c r="A817" s="5" t="s">
        <v>1663</v>
      </c>
      <c r="B817" s="5" t="s">
        <v>1664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98357460.73</v>
      </c>
      <c r="O817" s="6">
        <v>11298239</v>
      </c>
      <c r="P817" s="6">
        <v>442807933.63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68794923.65</v>
      </c>
      <c r="X817" s="6">
        <v>9863723.72</v>
      </c>
      <c r="Y817" s="9">
        <f t="shared" si="60"/>
        <v>676949851.67</v>
      </c>
      <c r="Z817" s="9">
        <f t="shared" si="61"/>
        <v>521466581</v>
      </c>
      <c r="AA817" s="9">
        <f t="shared" si="58"/>
        <v>155483270.67</v>
      </c>
      <c r="AB817" s="10">
        <f>C817/(1+0.13)/VLOOKUP(A817,[1]选股结果!$A$2:$AX$3002,3,FALSE)</f>
        <v>1.0641364583658</v>
      </c>
      <c r="AC817" s="10">
        <f>(P817/(1+0.1)+W817)/(VLOOKUP(A817,[1]选股结果!$A$2:$AX$3002,7,FALSE)+VLOOKUP(A817,[1]选股结果!$A$2:$AX$3002,15,FALSE)+VLOOKUP(A817,[1]选股结果!$A$2:$AX$3002,16,FALSE)+VLOOKUP(A817,[1]选股结果!$A$2:$AX$3002,17,FALSE)+VLOOKUP(A817,[1]选股结果!$A$2:$AX$3002,18,FALSE))</f>
        <v>1.11582561718328</v>
      </c>
      <c r="AD817" s="13"/>
      <c r="AE817" s="10">
        <f>AA817/VLOOKUP(A817,[1]选股结果!$A$2:$AX$3002,35,FALSE)</f>
        <v>1.59374830177393</v>
      </c>
      <c r="AF817" s="9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P817/(1+0.13)+W817)</f>
        <v>-38239873.6311505</v>
      </c>
      <c r="AG817" s="9">
        <f t="shared" si="59"/>
        <v>193723144.301151</v>
      </c>
    </row>
    <row r="818" spans="1:33">
      <c r="A818" s="5" t="s">
        <v>1665</v>
      </c>
      <c r="B818" s="5" t="s">
        <v>1666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43959842.62</v>
      </c>
      <c r="O818" s="6">
        <v>6765465.26</v>
      </c>
      <c r="P818" s="6">
        <v>1224646378.98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125852684.13</v>
      </c>
      <c r="X818" s="6">
        <v>30079937.36</v>
      </c>
      <c r="Y818" s="9">
        <f t="shared" si="60"/>
        <v>1296762826.42</v>
      </c>
      <c r="Z818" s="9">
        <f t="shared" si="61"/>
        <v>1380579000.47</v>
      </c>
      <c r="AA818" s="9">
        <f t="shared" si="58"/>
        <v>-83816174.05</v>
      </c>
      <c r="AB818" s="10">
        <f>C818/(1+0.13)/VLOOKUP(A818,[1]选股结果!$A$2:$AX$3002,3,FALSE)</f>
        <v>0.620583223759727</v>
      </c>
      <c r="AC818" s="10">
        <f>(P818/(1+0.1)+W818)/(VLOOKUP(A818,[1]选股结果!$A$2:$AX$3002,7,FALSE)+VLOOKUP(A818,[1]选股结果!$A$2:$AX$3002,15,FALSE)+VLOOKUP(A818,[1]选股结果!$A$2:$AX$3002,16,FALSE)+VLOOKUP(A818,[1]选股结果!$A$2:$AX$3002,17,FALSE)+VLOOKUP(A818,[1]选股结果!$A$2:$AX$3002,18,FALSE))</f>
        <v>0.730924842062495</v>
      </c>
      <c r="AD818" s="13"/>
      <c r="AE818" s="10">
        <f>AA818/VLOOKUP(A818,[1]选股结果!$A$2:$AX$3002,35,FALSE)</f>
        <v>-0.923676610814518</v>
      </c>
      <c r="AF818" s="9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P818/(1+0.13)+W818)</f>
        <v>485731445.395575</v>
      </c>
      <c r="AG818" s="9">
        <f t="shared" si="59"/>
        <v>-569547619.445575</v>
      </c>
    </row>
    <row r="819" spans="1:33">
      <c r="A819" s="5" t="s">
        <v>1667</v>
      </c>
      <c r="B819" s="5" t="s">
        <v>1668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57818755.68</v>
      </c>
      <c r="O819" s="6">
        <v>48150111.71</v>
      </c>
      <c r="P819" s="6">
        <v>671575650.19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293261523.96</v>
      </c>
      <c r="X819" s="6">
        <v>212157837.89</v>
      </c>
      <c r="Y819" s="9">
        <f t="shared" si="60"/>
        <v>1029870282.21</v>
      </c>
      <c r="Z819" s="9">
        <f t="shared" si="61"/>
        <v>1176995012.04</v>
      </c>
      <c r="AA819" s="9">
        <f t="shared" si="58"/>
        <v>-147124729.83</v>
      </c>
      <c r="AB819" s="10">
        <f>C819/(1+0.13)/VLOOKUP(A819,[1]选股结果!$A$2:$AX$3002,3,FALSE)</f>
        <v>0.782911463501665</v>
      </c>
      <c r="AC819" s="10">
        <f>(P819/(1+0.1)+W819)/(VLOOKUP(A819,[1]选股结果!$A$2:$AX$3002,7,FALSE)+VLOOKUP(A819,[1]选股结果!$A$2:$AX$3002,15,FALSE)+VLOOKUP(A819,[1]选股结果!$A$2:$AX$3002,16,FALSE)+VLOOKUP(A819,[1]选股结果!$A$2:$AX$3002,17,FALSE)+VLOOKUP(A819,[1]选股结果!$A$2:$AX$3002,18,FALSE))</f>
        <v>0.869516181377489</v>
      </c>
      <c r="AD819" s="13"/>
      <c r="AE819" s="10">
        <f>AA819/VLOOKUP(A819,[1]选股结果!$A$2:$AX$3002,35,FALSE)</f>
        <v>-2.01772999685322</v>
      </c>
      <c r="AF819" s="9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P819/(1+0.13)+W819)</f>
        <v>151834923.888584</v>
      </c>
      <c r="AG819" s="9">
        <f t="shared" si="59"/>
        <v>-298959653.718584</v>
      </c>
    </row>
    <row r="820" spans="1:33">
      <c r="A820" s="5" t="s">
        <v>1669</v>
      </c>
      <c r="B820" s="5" t="s">
        <v>1670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16900107.48</v>
      </c>
      <c r="O820" s="6">
        <v>14213279.8</v>
      </c>
      <c r="P820" s="6">
        <v>1229499286.35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158372722.17</v>
      </c>
      <c r="X820" s="6">
        <v>37093060.39</v>
      </c>
      <c r="Y820" s="9">
        <f t="shared" si="60"/>
        <v>1429703805.83</v>
      </c>
      <c r="Z820" s="9">
        <f t="shared" si="61"/>
        <v>1424965068.91</v>
      </c>
      <c r="AA820" s="9">
        <f t="shared" si="58"/>
        <v>4738736.91999984</v>
      </c>
      <c r="AB820" s="10">
        <f>C820/(1+0.13)/VLOOKUP(A820,[1]选股结果!$A$2:$AX$3002,3,FALSE)</f>
        <v>0.907473348381892</v>
      </c>
      <c r="AC820" s="10">
        <f>(P820/(1+0.1)+W820)/(VLOOKUP(A820,[1]选股结果!$A$2:$AX$3002,7,FALSE)+VLOOKUP(A820,[1]选股结果!$A$2:$AX$3002,15,FALSE)+VLOOKUP(A820,[1]选股结果!$A$2:$AX$3002,16,FALSE)+VLOOKUP(A820,[1]选股结果!$A$2:$AX$3002,17,FALSE)+VLOOKUP(A820,[1]选股结果!$A$2:$AX$3002,18,FALSE))</f>
        <v>0.942601104613104</v>
      </c>
      <c r="AD820" s="13"/>
      <c r="AE820" s="10">
        <f>AA820/VLOOKUP(A820,[1]选股结果!$A$2:$AX$3002,35,FALSE)</f>
        <v>0.192089371522903</v>
      </c>
      <c r="AF820" s="9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P820/(1+0.13)+W820)</f>
        <v>107381146.31354</v>
      </c>
      <c r="AG820" s="9">
        <f t="shared" si="59"/>
        <v>-102642409.39354</v>
      </c>
    </row>
    <row r="821" spans="1:33">
      <c r="A821" s="5" t="s">
        <v>1671</v>
      </c>
      <c r="B821" s="5" t="s">
        <v>1672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66893732.6</v>
      </c>
      <c r="O821" s="6">
        <v>82240311.1</v>
      </c>
      <c r="P821" s="6">
        <v>1331866484.97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285772309.91</v>
      </c>
      <c r="X821" s="6">
        <v>122576845.02</v>
      </c>
      <c r="Y821" s="9">
        <f t="shared" si="60"/>
        <v>1706896334.76</v>
      </c>
      <c r="Z821" s="9">
        <f t="shared" si="61"/>
        <v>1740215639.9</v>
      </c>
      <c r="AA821" s="9">
        <f t="shared" si="58"/>
        <v>-33319305.1400001</v>
      </c>
      <c r="AB821" s="10">
        <f>C821/(1+0.13)/VLOOKUP(A821,[1]选股结果!$A$2:$AX$3002,3,FALSE)</f>
        <v>1.33513651990738</v>
      </c>
      <c r="AC821" s="10">
        <f>(P821/(1+0.1)+W821)/(VLOOKUP(A821,[1]选股结果!$A$2:$AX$3002,7,FALSE)+VLOOKUP(A821,[1]选股结果!$A$2:$AX$3002,15,FALSE)+VLOOKUP(A821,[1]选股结果!$A$2:$AX$3002,16,FALSE)+VLOOKUP(A821,[1]选股结果!$A$2:$AX$3002,17,FALSE)+VLOOKUP(A821,[1]选股结果!$A$2:$AX$3002,18,FALSE))</f>
        <v>1.46077129618287</v>
      </c>
      <c r="AD821" s="13"/>
      <c r="AE821" s="10">
        <f>AA821/VLOOKUP(A821,[1]选股结果!$A$2:$AX$3002,35,FALSE)</f>
        <v>-0.534782626765425</v>
      </c>
      <c r="AF821" s="9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P821/(1+0.13)+W821)</f>
        <v>-439915332.943098</v>
      </c>
      <c r="AG821" s="9">
        <f t="shared" si="59"/>
        <v>406596027.803097</v>
      </c>
    </row>
    <row r="822" spans="1:33">
      <c r="A822" s="5" t="s">
        <v>1673</v>
      </c>
      <c r="B822" s="5" t="s">
        <v>1674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31314704.65</v>
      </c>
      <c r="O822" s="6">
        <v>12081275.6</v>
      </c>
      <c r="P822" s="6">
        <v>764888537.52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83741441.88</v>
      </c>
      <c r="X822" s="6">
        <v>109164280.68</v>
      </c>
      <c r="Y822" s="9">
        <f t="shared" si="60"/>
        <v>979137672.74</v>
      </c>
      <c r="Z822" s="9">
        <f t="shared" si="61"/>
        <v>957794260.08</v>
      </c>
      <c r="AA822" s="9">
        <f t="shared" si="58"/>
        <v>21343412.6600001</v>
      </c>
      <c r="AB822" s="10">
        <f>C822/(1+0.13)/VLOOKUP(A822,[1]选股结果!$A$2:$AX$3002,3,FALSE)</f>
        <v>0.760470630410259</v>
      </c>
      <c r="AC822" s="10">
        <f>(P822/(1+0.1)+W822)/(VLOOKUP(A822,[1]选股结果!$A$2:$AX$3002,7,FALSE)+VLOOKUP(A822,[1]选股结果!$A$2:$AX$3002,15,FALSE)+VLOOKUP(A822,[1]选股结果!$A$2:$AX$3002,16,FALSE)+VLOOKUP(A822,[1]选股结果!$A$2:$AX$3002,17,FALSE)+VLOOKUP(A822,[1]选股结果!$A$2:$AX$3002,18,FALSE))</f>
        <v>0.755043107577023</v>
      </c>
      <c r="AD822" s="13"/>
      <c r="AE822" s="10">
        <f>AA822/VLOOKUP(A822,[1]选股结果!$A$2:$AX$3002,35,FALSE)</f>
        <v>0.246212141375205</v>
      </c>
      <c r="AF822" s="9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P822/(1+0.13)+W822)</f>
        <v>271220586.190354</v>
      </c>
      <c r="AG822" s="9">
        <f t="shared" si="59"/>
        <v>-249877173.530354</v>
      </c>
    </row>
    <row r="823" spans="1:33">
      <c r="A823" s="5" t="s">
        <v>1675</v>
      </c>
      <c r="B823" s="5" t="s">
        <v>1676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2063258.82</v>
      </c>
      <c r="O823" s="6">
        <v>36192019.97</v>
      </c>
      <c r="P823" s="6">
        <v>152774985.32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61606328.63</v>
      </c>
      <c r="X823" s="6">
        <v>39678933.7</v>
      </c>
      <c r="Y823" s="9">
        <f t="shared" si="60"/>
        <v>262687508.15</v>
      </c>
      <c r="Z823" s="9">
        <f t="shared" si="61"/>
        <v>254060247.65</v>
      </c>
      <c r="AA823" s="9">
        <f t="shared" si="58"/>
        <v>8627260.50000003</v>
      </c>
      <c r="AB823" s="10">
        <f>C823/(1+0.13)/VLOOKUP(A823,[1]选股结果!$A$2:$AX$3002,3,FALSE)</f>
        <v>0.682823544279918</v>
      </c>
      <c r="AC823" s="10">
        <f>(P823/(1+0.1)+W823)/(VLOOKUP(A823,[1]选股结果!$A$2:$AX$3002,7,FALSE)+VLOOKUP(A823,[1]选股结果!$A$2:$AX$3002,15,FALSE)+VLOOKUP(A823,[1]选股结果!$A$2:$AX$3002,16,FALSE)+VLOOKUP(A823,[1]选股结果!$A$2:$AX$3002,17,FALSE)+VLOOKUP(A823,[1]选股结果!$A$2:$AX$3002,18,FALSE))</f>
        <v>0.449339313910344</v>
      </c>
      <c r="AD823" s="13"/>
      <c r="AE823" s="10">
        <f>AA823/VLOOKUP(A823,[1]选股结果!$A$2:$AX$3002,35,FALSE)</f>
        <v>-0.0487241825158356</v>
      </c>
      <c r="AF823" s="9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P823/(1+0.13)+W823)</f>
        <v>249388954.526903</v>
      </c>
      <c r="AG823" s="9">
        <f t="shared" si="59"/>
        <v>-240761694.026903</v>
      </c>
    </row>
    <row r="824" spans="1:33">
      <c r="A824" s="5" t="s">
        <v>1677</v>
      </c>
      <c r="B824" s="5" t="s">
        <v>1678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199246266.5</v>
      </c>
      <c r="O824" s="6">
        <v>203495559.3</v>
      </c>
      <c r="P824" s="6">
        <v>2739053974.41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503495243.96</v>
      </c>
      <c r="X824" s="6">
        <v>486118603.53</v>
      </c>
      <c r="Y824" s="9">
        <f t="shared" si="60"/>
        <v>3941884049.04</v>
      </c>
      <c r="Z824" s="9">
        <f t="shared" si="61"/>
        <v>3728667821.9</v>
      </c>
      <c r="AA824" s="9">
        <f t="shared" si="58"/>
        <v>213216227.14</v>
      </c>
      <c r="AB824" s="10">
        <f>C824/(1+0.13)/VLOOKUP(A824,[1]选股结果!$A$2:$AX$3002,3,FALSE)</f>
        <v>0.917491276526437</v>
      </c>
      <c r="AC824" s="10">
        <f>(P824/(1+0.1)+W824)/(VLOOKUP(A824,[1]选股结果!$A$2:$AX$3002,7,FALSE)+VLOOKUP(A824,[1]选股结果!$A$2:$AX$3002,15,FALSE)+VLOOKUP(A824,[1]选股结果!$A$2:$AX$3002,16,FALSE)+VLOOKUP(A824,[1]选股结果!$A$2:$AX$3002,17,FALSE)+VLOOKUP(A824,[1]选股结果!$A$2:$AX$3002,18,FALSE))</f>
        <v>0.918637289506859</v>
      </c>
      <c r="AD824" s="13"/>
      <c r="AE824" s="10">
        <f>AA824/VLOOKUP(A824,[1]选股结果!$A$2:$AX$3002,35,FALSE)</f>
        <v>0.851259775442851</v>
      </c>
      <c r="AF824" s="9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P824/(1+0.13)+W824)</f>
        <v>331242477.145664</v>
      </c>
      <c r="AG824" s="9">
        <f t="shared" si="59"/>
        <v>-118026250.005664</v>
      </c>
    </row>
    <row r="825" spans="1:33">
      <c r="A825" s="5" t="s">
        <v>1679</v>
      </c>
      <c r="B825" s="5" t="s">
        <v>1680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202949415.53</v>
      </c>
      <c r="O825" s="6">
        <v>388600494.42</v>
      </c>
      <c r="P825" s="6">
        <v>5983506987.67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1165923598.37</v>
      </c>
      <c r="X825" s="6">
        <v>732900172.92</v>
      </c>
      <c r="Y825" s="9">
        <f t="shared" si="60"/>
        <v>6228262197</v>
      </c>
      <c r="Z825" s="9">
        <f t="shared" si="61"/>
        <v>7882330758.96</v>
      </c>
      <c r="AA825" s="9">
        <f t="shared" si="58"/>
        <v>-1654068561.96</v>
      </c>
      <c r="AB825" s="10">
        <f>C825/(1+0.13)/VLOOKUP(A825,[1]选股结果!$A$2:$AX$3002,3,FALSE)</f>
        <v>0.737991576619528</v>
      </c>
      <c r="AC825" s="10">
        <f>(P825/(1+0.1)+W825)/(VLOOKUP(A825,[1]选股结果!$A$2:$AX$3002,7,FALSE)+VLOOKUP(A825,[1]选股结果!$A$2:$AX$3002,15,FALSE)+VLOOKUP(A825,[1]选股结果!$A$2:$AX$3002,16,FALSE)+VLOOKUP(A825,[1]选股结果!$A$2:$AX$3002,17,FALSE)+VLOOKUP(A825,[1]选股结果!$A$2:$AX$3002,18,FALSE))</f>
        <v>0.96489069995744</v>
      </c>
      <c r="AD825" s="13"/>
      <c r="AE825" s="10">
        <f>AA825/VLOOKUP(A825,[1]选股结果!$A$2:$AX$3002,35,FALSE)</f>
        <v>-43.8569336840347</v>
      </c>
      <c r="AF825" s="9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P825/(1+0.13)+W825)</f>
        <v>384765095.828405</v>
      </c>
      <c r="AG825" s="9">
        <f t="shared" si="59"/>
        <v>-2038833657.78841</v>
      </c>
    </row>
    <row r="826" spans="1:33">
      <c r="A826" s="5" t="s">
        <v>1681</v>
      </c>
      <c r="B826" s="5" t="s">
        <v>1682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155182635.61</v>
      </c>
      <c r="O826" s="6">
        <v>47557437.54</v>
      </c>
      <c r="P826" s="6">
        <v>1023699497.74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777581665.71</v>
      </c>
      <c r="X826" s="6">
        <v>145199361.12</v>
      </c>
      <c r="Y826" s="9">
        <f t="shared" si="60"/>
        <v>2223628412.74</v>
      </c>
      <c r="Z826" s="9">
        <f t="shared" si="61"/>
        <v>1946480524.57</v>
      </c>
      <c r="AA826" s="9">
        <f t="shared" si="58"/>
        <v>277147888.17</v>
      </c>
      <c r="AB826" s="10">
        <f>C826/(1+0.13)/VLOOKUP(A826,[1]选股结果!$A$2:$AX$3002,3,FALSE)</f>
        <v>0.973642607318504</v>
      </c>
      <c r="AC826" s="10">
        <f>(P826/(1+0.1)+W826)/(VLOOKUP(A826,[1]选股结果!$A$2:$AX$3002,7,FALSE)+VLOOKUP(A826,[1]选股结果!$A$2:$AX$3002,15,FALSE)+VLOOKUP(A826,[1]选股结果!$A$2:$AX$3002,16,FALSE)+VLOOKUP(A826,[1]选股结果!$A$2:$AX$3002,17,FALSE)+VLOOKUP(A826,[1]选股结果!$A$2:$AX$3002,18,FALSE))</f>
        <v>0.866555302950303</v>
      </c>
      <c r="AD826" s="13"/>
      <c r="AE826" s="10">
        <f>AA826/VLOOKUP(A826,[1]选股结果!$A$2:$AX$3002,35,FALSE)</f>
        <v>-7.52000452836064</v>
      </c>
      <c r="AF826" s="9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P826/(1+0.13)+W826)</f>
        <v>287763153.418053</v>
      </c>
      <c r="AG826" s="9">
        <f t="shared" si="59"/>
        <v>-10615265.2480531</v>
      </c>
    </row>
    <row r="827" spans="1:33">
      <c r="A827" s="5" t="s">
        <v>1683</v>
      </c>
      <c r="B827" s="5" t="s">
        <v>1684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24860848.07</v>
      </c>
      <c r="O827" s="6">
        <v>16088077.74</v>
      </c>
      <c r="P827" s="6">
        <v>18383986.5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52019049.22</v>
      </c>
      <c r="X827" s="6">
        <v>107464886.28</v>
      </c>
      <c r="Y827" s="9">
        <f t="shared" si="60"/>
        <v>219127958.69</v>
      </c>
      <c r="Z827" s="9">
        <f t="shared" si="61"/>
        <v>177867922</v>
      </c>
      <c r="AA827" s="9">
        <f t="shared" si="58"/>
        <v>41260036.69</v>
      </c>
      <c r="AB827" s="10">
        <f>C827/(1+0.13)/VLOOKUP(A827,[1]选股结果!$A$2:$AX$3002,3,FALSE)</f>
        <v>0.823376848125486</v>
      </c>
      <c r="AC827" s="10">
        <f>(P827/(1+0.1)+W827)/(VLOOKUP(A827,[1]选股结果!$A$2:$AX$3002,7,FALSE)+VLOOKUP(A827,[1]选股结果!$A$2:$AX$3002,15,FALSE)+VLOOKUP(A827,[1]选股结果!$A$2:$AX$3002,16,FALSE)+VLOOKUP(A827,[1]选股结果!$A$2:$AX$3002,17,FALSE)+VLOOKUP(A827,[1]选股结果!$A$2:$AX$3002,18,FALSE))</f>
        <v>0.229081162020715</v>
      </c>
      <c r="AD827" s="13"/>
      <c r="AE827" s="10">
        <f>AA827/VLOOKUP(A827,[1]选股结果!$A$2:$AX$3002,35,FALSE)</f>
        <v>-0.426311026682013</v>
      </c>
      <c r="AF827" s="9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P827/(1+0.13)+W827)</f>
        <v>231744307.29823</v>
      </c>
      <c r="AG827" s="9">
        <f t="shared" si="59"/>
        <v>-190484270.60823</v>
      </c>
    </row>
    <row r="828" spans="1:33">
      <c r="A828" s="5" t="s">
        <v>1685</v>
      </c>
      <c r="B828" s="5" t="s">
        <v>1686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495498394.81</v>
      </c>
      <c r="O828" s="6">
        <v>466474251.06</v>
      </c>
      <c r="P828" s="6">
        <v>5858019060.94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1444884978.64</v>
      </c>
      <c r="X828" s="6">
        <v>328500829.16</v>
      </c>
      <c r="Y828" s="9">
        <f t="shared" si="60"/>
        <v>7369677000.17</v>
      </c>
      <c r="Z828" s="9">
        <f t="shared" si="61"/>
        <v>7631404868.74</v>
      </c>
      <c r="AA828" s="9">
        <f t="shared" si="58"/>
        <v>-261727868.57</v>
      </c>
      <c r="AB828" s="10">
        <f>C828/(1+0.13)/VLOOKUP(A828,[1]选股结果!$A$2:$AX$3002,3,FALSE)</f>
        <v>0.989576906460546</v>
      </c>
      <c r="AC828" s="10">
        <f>(P828/(1+0.1)+W828)/(VLOOKUP(A828,[1]选股结果!$A$2:$AX$3002,7,FALSE)+VLOOKUP(A828,[1]选股结果!$A$2:$AX$3002,15,FALSE)+VLOOKUP(A828,[1]选股结果!$A$2:$AX$3002,16,FALSE)+VLOOKUP(A828,[1]选股结果!$A$2:$AX$3002,17,FALSE)+VLOOKUP(A828,[1]选股结果!$A$2:$AX$3002,18,FALSE))</f>
        <v>1.2189273473016</v>
      </c>
      <c r="AD828" s="13"/>
      <c r="AE828" s="10">
        <f>AA828/VLOOKUP(A828,[1]选股结果!$A$2:$AX$3002,35,FALSE)</f>
        <v>-0.567847612409375</v>
      </c>
      <c r="AF828" s="9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P828/(1+0.13)+W828)</f>
        <v>-1074616292.73867</v>
      </c>
      <c r="AG828" s="9">
        <f t="shared" si="59"/>
        <v>812888424.168672</v>
      </c>
    </row>
    <row r="829" spans="1:33">
      <c r="A829" s="5" t="s">
        <v>1687</v>
      </c>
      <c r="B829" s="5" t="s">
        <v>1688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408852145</v>
      </c>
      <c r="O829" s="6">
        <v>221223972.77</v>
      </c>
      <c r="P829" s="6">
        <v>2728381561.6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483398275.92</v>
      </c>
      <c r="X829" s="6">
        <v>329025302.85</v>
      </c>
      <c r="Y829" s="9">
        <f t="shared" si="60"/>
        <v>4840540789.23</v>
      </c>
      <c r="Z829" s="9">
        <f t="shared" si="61"/>
        <v>3540805140.37</v>
      </c>
      <c r="AA829" s="9">
        <f t="shared" si="58"/>
        <v>1299735648.86</v>
      </c>
      <c r="AB829" s="10">
        <f>C829/(1+0.13)/VLOOKUP(A829,[1]选股结果!$A$2:$AX$3002,3,FALSE)</f>
        <v>1.01525486219443</v>
      </c>
      <c r="AC829" s="10">
        <f>(P829/(1+0.1)+W829)/(VLOOKUP(A829,[1]选股结果!$A$2:$AX$3002,7,FALSE)+VLOOKUP(A829,[1]选股结果!$A$2:$AX$3002,15,FALSE)+VLOOKUP(A829,[1]选股结果!$A$2:$AX$3002,16,FALSE)+VLOOKUP(A829,[1]选股结果!$A$2:$AX$3002,17,FALSE)+VLOOKUP(A829,[1]选股结果!$A$2:$AX$3002,18,FALSE))</f>
        <v>0.940077089889819</v>
      </c>
      <c r="AD829" s="13"/>
      <c r="AE829" s="10">
        <f>AA829/VLOOKUP(A829,[1]选股结果!$A$2:$AX$3002,35,FALSE)</f>
        <v>1.7597666917301</v>
      </c>
      <c r="AF829" s="9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P829/(1+0.13)+W829)</f>
        <v>254766587.921858</v>
      </c>
      <c r="AG829" s="9">
        <f t="shared" si="59"/>
        <v>1044969060.93814</v>
      </c>
    </row>
    <row r="830" spans="1:33">
      <c r="A830" s="5" t="s">
        <v>1689</v>
      </c>
      <c r="B830" s="5" t="s">
        <v>1690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385545401.99</v>
      </c>
      <c r="O830" s="6">
        <v>416905832.77</v>
      </c>
      <c r="P830" s="6">
        <v>5744487094.91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1249354424.17</v>
      </c>
      <c r="X830" s="6">
        <v>786098866.79</v>
      </c>
      <c r="Y830" s="9">
        <f t="shared" si="60"/>
        <v>7213389839.55</v>
      </c>
      <c r="Z830" s="9">
        <f t="shared" si="61"/>
        <v>7779940385.87</v>
      </c>
      <c r="AA830" s="9">
        <f t="shared" si="58"/>
        <v>-566550546.320001</v>
      </c>
      <c r="AB830" s="10">
        <f>C830/(1+0.13)/VLOOKUP(A830,[1]选股结果!$A$2:$AX$3002,3,FALSE)</f>
        <v>0.890830074344588</v>
      </c>
      <c r="AC830" s="10">
        <f>(P830/(1+0.1)+W830)/(VLOOKUP(A830,[1]选股结果!$A$2:$AX$3002,7,FALSE)+VLOOKUP(A830,[1]选股结果!$A$2:$AX$3002,15,FALSE)+VLOOKUP(A830,[1]选股结果!$A$2:$AX$3002,16,FALSE)+VLOOKUP(A830,[1]选股结果!$A$2:$AX$3002,17,FALSE)+VLOOKUP(A830,[1]选股结果!$A$2:$AX$3002,18,FALSE))</f>
        <v>1.02511059528853</v>
      </c>
      <c r="AD830" s="13"/>
      <c r="AE830" s="10">
        <f>AA830/VLOOKUP(A830,[1]选股结果!$A$2:$AX$3002,35,FALSE)</f>
        <v>-1.34897522345276</v>
      </c>
      <c r="AF830" s="9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P830/(1+0.13)+W830)</f>
        <v>-19881350.0904417</v>
      </c>
      <c r="AG830" s="9">
        <f t="shared" si="59"/>
        <v>-546669196.229559</v>
      </c>
    </row>
    <row r="831" spans="1:33">
      <c r="A831" s="5" t="s">
        <v>1691</v>
      </c>
      <c r="B831" s="5" t="s">
        <v>1692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33037589.65</v>
      </c>
      <c r="O831" s="6">
        <v>217481303.91</v>
      </c>
      <c r="P831" s="6">
        <v>601518338.09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131984583.18</v>
      </c>
      <c r="X831" s="6">
        <v>217325416.81</v>
      </c>
      <c r="Y831" s="9">
        <f t="shared" si="60"/>
        <v>1154084416.02</v>
      </c>
      <c r="Z831" s="9">
        <f t="shared" si="61"/>
        <v>950828338.08</v>
      </c>
      <c r="AA831" s="9">
        <f t="shared" si="58"/>
        <v>203256077.94</v>
      </c>
      <c r="AB831" s="10">
        <f>C831/(1+0.13)/VLOOKUP(A831,[1]选股结果!$A$2:$AX$3002,3,FALSE)</f>
        <v>1.73411551668725</v>
      </c>
      <c r="AC831" s="10">
        <f>(P831/(1+0.1)+W831)/(VLOOKUP(A831,[1]选股结果!$A$2:$AX$3002,7,FALSE)+VLOOKUP(A831,[1]选股结果!$A$2:$AX$3002,15,FALSE)+VLOOKUP(A831,[1]选股结果!$A$2:$AX$3002,16,FALSE)+VLOOKUP(A831,[1]选股结果!$A$2:$AX$3002,17,FALSE)+VLOOKUP(A831,[1]选股结果!$A$2:$AX$3002,18,FALSE))</f>
        <v>1.34358584816646</v>
      </c>
      <c r="AD831" s="13"/>
      <c r="AE831" s="10">
        <f>AA831/VLOOKUP(A831,[1]选股结果!$A$2:$AX$3002,35,FALSE)</f>
        <v>-22.4386759487934</v>
      </c>
      <c r="AF831" s="9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P831/(1+0.13)+W831)</f>
        <v>-159072025.563982</v>
      </c>
      <c r="AG831" s="9">
        <f t="shared" si="59"/>
        <v>362328103.503982</v>
      </c>
    </row>
    <row r="832" spans="1:33">
      <c r="A832" s="5" t="s">
        <v>1693</v>
      </c>
      <c r="B832" s="5" t="s">
        <v>1694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316486476.27</v>
      </c>
      <c r="O832" s="6">
        <v>420093108.57</v>
      </c>
      <c r="P832" s="6">
        <v>6549753304.9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2573540018.67</v>
      </c>
      <c r="X832" s="6">
        <v>881535209.52</v>
      </c>
      <c r="Y832" s="9">
        <f t="shared" si="60"/>
        <v>8915133618.57</v>
      </c>
      <c r="Z832" s="9">
        <f t="shared" si="61"/>
        <v>10004828533.09</v>
      </c>
      <c r="AA832" s="9">
        <f t="shared" si="58"/>
        <v>-1089694914.52</v>
      </c>
      <c r="AB832" s="10">
        <f>C832/(1+0.13)/VLOOKUP(A832,[1]选股结果!$A$2:$AX$3002,3,FALSE)</f>
        <v>0.858298770737481</v>
      </c>
      <c r="AC832" s="10">
        <f>(P832/(1+0.1)+W832)/(VLOOKUP(A832,[1]选股结果!$A$2:$AX$3002,7,FALSE)+VLOOKUP(A832,[1]选股结果!$A$2:$AX$3002,15,FALSE)+VLOOKUP(A832,[1]选股结果!$A$2:$AX$3002,16,FALSE)+VLOOKUP(A832,[1]选股结果!$A$2:$AX$3002,17,FALSE)+VLOOKUP(A832,[1]选股结果!$A$2:$AX$3002,18,FALSE))</f>
        <v>1.02986564036371</v>
      </c>
      <c r="AD832" s="13"/>
      <c r="AE832" s="10">
        <f>AA832/VLOOKUP(A832,[1]选股结果!$A$2:$AX$3002,35,FALSE)</f>
        <v>-4.25368817499726</v>
      </c>
      <c r="AF832" s="9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P832/(1+0.13)+W832)</f>
        <v>-89224815.8033638</v>
      </c>
      <c r="AG832" s="9">
        <f t="shared" si="59"/>
        <v>-1000470098.71664</v>
      </c>
    </row>
    <row r="833" spans="1:33">
      <c r="A833" s="5" t="s">
        <v>1695</v>
      </c>
      <c r="B833" s="5" t="s">
        <v>1696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83347257.43</v>
      </c>
      <c r="O833" s="6">
        <v>52189177.72</v>
      </c>
      <c r="P833" s="6">
        <v>1135167894.07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426810919.16</v>
      </c>
      <c r="X833" s="6">
        <v>344176709.46</v>
      </c>
      <c r="Y833" s="9">
        <f t="shared" si="60"/>
        <v>1763640733.22</v>
      </c>
      <c r="Z833" s="9">
        <f t="shared" si="61"/>
        <v>1906155522.69</v>
      </c>
      <c r="AA833" s="9">
        <f t="shared" si="58"/>
        <v>-142514789.47</v>
      </c>
      <c r="AB833" s="10">
        <f>C833/(1+0.13)/VLOOKUP(A833,[1]选股结果!$A$2:$AX$3002,3,FALSE)</f>
        <v>0.827120703857833</v>
      </c>
      <c r="AC833" s="10">
        <f>(P833/(1+0.1)+W833)/(VLOOKUP(A833,[1]选股结果!$A$2:$AX$3002,7,FALSE)+VLOOKUP(A833,[1]选股结果!$A$2:$AX$3002,15,FALSE)+VLOOKUP(A833,[1]选股结果!$A$2:$AX$3002,16,FALSE)+VLOOKUP(A833,[1]选股结果!$A$2:$AX$3002,17,FALSE)+VLOOKUP(A833,[1]选股结果!$A$2:$AX$3002,18,FALSE))</f>
        <v>0.819956570498833</v>
      </c>
      <c r="AD833" s="13"/>
      <c r="AE833" s="10">
        <f>AA833/VLOOKUP(A833,[1]选股结果!$A$2:$AX$3002,35,FALSE)</f>
        <v>-1.64346469739293</v>
      </c>
      <c r="AF833" s="9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P833/(1+0.13)+W833)</f>
        <v>347712061.325929</v>
      </c>
      <c r="AG833" s="9">
        <f t="shared" si="59"/>
        <v>-490226850.795929</v>
      </c>
    </row>
    <row r="834" spans="1:33">
      <c r="A834" s="5" t="s">
        <v>1697</v>
      </c>
      <c r="B834" s="5" t="s">
        <v>1698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115253652.82</v>
      </c>
      <c r="O834" s="6">
        <v>167338511.29</v>
      </c>
      <c r="P834" s="6">
        <v>2089953842.33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720786090.48</v>
      </c>
      <c r="X834" s="6">
        <v>272740291.25</v>
      </c>
      <c r="Y834" s="9">
        <f t="shared" si="60"/>
        <v>3093792885.89</v>
      </c>
      <c r="Z834" s="9">
        <f t="shared" si="61"/>
        <v>3083480224.06</v>
      </c>
      <c r="AA834" s="9">
        <f t="shared" si="58"/>
        <v>10312661.8299999</v>
      </c>
      <c r="AB834" s="10">
        <f>C834/(1+0.13)/VLOOKUP(A834,[1]选股结果!$A$2:$AX$3002,3,FALSE)</f>
        <v>0.829214345555316</v>
      </c>
      <c r="AC834" s="10">
        <f>(P834/(1+0.1)+W834)/(VLOOKUP(A834,[1]选股结果!$A$2:$AX$3002,7,FALSE)+VLOOKUP(A834,[1]选股结果!$A$2:$AX$3002,15,FALSE)+VLOOKUP(A834,[1]选股结果!$A$2:$AX$3002,16,FALSE)+VLOOKUP(A834,[1]选股结果!$A$2:$AX$3002,17,FALSE)+VLOOKUP(A834,[1]选股结果!$A$2:$AX$3002,18,FALSE))</f>
        <v>0.777261862400944</v>
      </c>
      <c r="AD834" s="13"/>
      <c r="AE834" s="10">
        <f>AA834/VLOOKUP(A834,[1]选股结果!$A$2:$AX$3002,35,FALSE)</f>
        <v>-0.0162097099494801</v>
      </c>
      <c r="AF834" s="9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P834/(1+0.13)+W834)</f>
        <v>801461958.901681</v>
      </c>
      <c r="AG834" s="9">
        <f t="shared" si="59"/>
        <v>-791149297.071681</v>
      </c>
    </row>
    <row r="835" spans="1:33">
      <c r="A835" s="5" t="s">
        <v>1699</v>
      </c>
      <c r="B835" s="5" t="s">
        <v>1700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36479215.55</v>
      </c>
      <c r="O835" s="6">
        <v>79038586.3</v>
      </c>
      <c r="P835" s="6">
        <v>1325648144.05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244641037.67</v>
      </c>
      <c r="X835" s="6">
        <v>55482078.1</v>
      </c>
      <c r="Y835" s="9">
        <f t="shared" si="60"/>
        <v>1691691169.58</v>
      </c>
      <c r="Z835" s="9">
        <f t="shared" si="61"/>
        <v>1625771259.82</v>
      </c>
      <c r="AA835" s="9">
        <f t="shared" ref="AA835:AA898" si="62">Y835-Z835</f>
        <v>65919909.76</v>
      </c>
      <c r="AB835" s="10">
        <f>C835/(1+0.13)/VLOOKUP(A835,[1]选股结果!$A$2:$AX$3002,3,FALSE)</f>
        <v>0.700657241656695</v>
      </c>
      <c r="AC835" s="10">
        <f>(P835/(1+0.1)+W835)/(VLOOKUP(A835,[1]选股结果!$A$2:$AX$3002,7,FALSE)+VLOOKUP(A835,[1]选股结果!$A$2:$AX$3002,15,FALSE)+VLOOKUP(A835,[1]选股结果!$A$2:$AX$3002,16,FALSE)+VLOOKUP(A835,[1]选股结果!$A$2:$AX$3002,17,FALSE)+VLOOKUP(A835,[1]选股结果!$A$2:$AX$3002,18,FALSE))</f>
        <v>0.767591885083134</v>
      </c>
      <c r="AD835" s="13"/>
      <c r="AE835" s="10">
        <f>AA835/VLOOKUP(A835,[1]选股结果!$A$2:$AX$3002,35,FALSE)</f>
        <v>0.98616385768932</v>
      </c>
      <c r="AF835" s="9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P835/(1+0.13)+W835)</f>
        <v>470951477.953274</v>
      </c>
      <c r="AG835" s="9">
        <f t="shared" ref="AG835:AG898" si="63">AA835-AF835</f>
        <v>-405031568.193274</v>
      </c>
    </row>
    <row r="836" spans="1:33">
      <c r="A836" s="5" t="s">
        <v>1701</v>
      </c>
      <c r="B836" s="5" t="s">
        <v>1702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45909767.49</v>
      </c>
      <c r="O836" s="6">
        <v>47470933.22</v>
      </c>
      <c r="P836" s="6">
        <v>1833799091.17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114246532.46</v>
      </c>
      <c r="X836" s="6">
        <v>105080432.33</v>
      </c>
      <c r="Y836" s="9">
        <f t="shared" si="60"/>
        <v>1906601590.91</v>
      </c>
      <c r="Z836" s="9">
        <f t="shared" si="61"/>
        <v>2053126055.96</v>
      </c>
      <c r="AA836" s="9">
        <f t="shared" si="62"/>
        <v>-146524465.05</v>
      </c>
      <c r="AB836" s="10">
        <f>C836/(1+0.13)/VLOOKUP(A836,[1]选股结果!$A$2:$AX$3002,3,FALSE)</f>
        <v>0.704442091369308</v>
      </c>
      <c r="AC836" s="10">
        <f>(P836/(1+0.1)+W836)/(VLOOKUP(A836,[1]选股结果!$A$2:$AX$3002,7,FALSE)+VLOOKUP(A836,[1]选股结果!$A$2:$AX$3002,15,FALSE)+VLOOKUP(A836,[1]选股结果!$A$2:$AX$3002,16,FALSE)+VLOOKUP(A836,[1]选股结果!$A$2:$AX$3002,17,FALSE)+VLOOKUP(A836,[1]选股结果!$A$2:$AX$3002,18,FALSE))</f>
        <v>0.764876144556648</v>
      </c>
      <c r="AD836" s="13"/>
      <c r="AE836" s="10">
        <f>AA836/VLOOKUP(A836,[1]选股结果!$A$2:$AX$3002,35,FALSE)</f>
        <v>3.15058347602015</v>
      </c>
      <c r="AF836" s="9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P836/(1+0.13)+W836)</f>
        <v>591844066.957256</v>
      </c>
      <c r="AG836" s="9">
        <f t="shared" si="63"/>
        <v>-738368532.007256</v>
      </c>
    </row>
    <row r="837" spans="1:33">
      <c r="A837" s="5" t="s">
        <v>1703</v>
      </c>
      <c r="B837" s="5" t="s">
        <v>1704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73296127.35</v>
      </c>
      <c r="O837" s="6">
        <v>25975191.38</v>
      </c>
      <c r="P837" s="6">
        <v>329817717.18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284228423.54</v>
      </c>
      <c r="X837" s="6">
        <v>80212094.87</v>
      </c>
      <c r="Y837" s="9">
        <f t="shared" si="60"/>
        <v>665438200.18</v>
      </c>
      <c r="Z837" s="9">
        <f t="shared" si="61"/>
        <v>694258235.59</v>
      </c>
      <c r="AA837" s="9">
        <f t="shared" si="62"/>
        <v>-28820035.4100001</v>
      </c>
      <c r="AB837" s="10">
        <f>C837/(1+0.13)/VLOOKUP(A837,[1]选股结果!$A$2:$AX$3002,3,FALSE)</f>
        <v>0.761257955978888</v>
      </c>
      <c r="AC837" s="10">
        <f>(P837/(1+0.1)+W837)/(VLOOKUP(A837,[1]选股结果!$A$2:$AX$3002,7,FALSE)+VLOOKUP(A837,[1]选股结果!$A$2:$AX$3002,15,FALSE)+VLOOKUP(A837,[1]选股结果!$A$2:$AX$3002,16,FALSE)+VLOOKUP(A837,[1]选股结果!$A$2:$AX$3002,17,FALSE)+VLOOKUP(A837,[1]选股结果!$A$2:$AX$3002,18,FALSE))</f>
        <v>0.814184394467587</v>
      </c>
      <c r="AD837" s="13"/>
      <c r="AE837" s="10">
        <f>AA837/VLOOKUP(A837,[1]选股结果!$A$2:$AX$3002,35,FALSE)</f>
        <v>-1.20557478067791</v>
      </c>
      <c r="AF837" s="9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P837/(1+0.13)+W837)</f>
        <v>141256746.98</v>
      </c>
      <c r="AG837" s="9">
        <f t="shared" si="63"/>
        <v>-170076782.39</v>
      </c>
    </row>
    <row r="838" spans="1:33">
      <c r="A838" s="5" t="s">
        <v>1705</v>
      </c>
      <c r="B838" s="5" t="s">
        <v>1706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84689174.63</v>
      </c>
      <c r="O838" s="6">
        <v>50062390.86</v>
      </c>
      <c r="P838" s="6">
        <v>766931209.71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147588826.59</v>
      </c>
      <c r="X838" s="6">
        <v>101419390.85</v>
      </c>
      <c r="Y838" s="9">
        <f t="shared" si="60"/>
        <v>1135677732.71</v>
      </c>
      <c r="Z838" s="9">
        <f t="shared" si="61"/>
        <v>1015939427.15</v>
      </c>
      <c r="AA838" s="9">
        <f t="shared" si="62"/>
        <v>119738305.56</v>
      </c>
      <c r="AB838" s="10">
        <f>C838/(1+0.13)/VLOOKUP(A838,[1]选股结果!$A$2:$AX$3002,3,FALSE)</f>
        <v>0.720134513643549</v>
      </c>
      <c r="AC838" s="10">
        <f>(P838/(1+0.1)+W838)/(VLOOKUP(A838,[1]选股结果!$A$2:$AX$3002,7,FALSE)+VLOOKUP(A838,[1]选股结果!$A$2:$AX$3002,15,FALSE)+VLOOKUP(A838,[1]选股结果!$A$2:$AX$3002,16,FALSE)+VLOOKUP(A838,[1]选股结果!$A$2:$AX$3002,17,FALSE)+VLOOKUP(A838,[1]选股结果!$A$2:$AX$3002,18,FALSE))</f>
        <v>0.702125393603951</v>
      </c>
      <c r="AD838" s="13"/>
      <c r="AE838" s="10">
        <f>AA838/VLOOKUP(A838,[1]选股结果!$A$2:$AX$3002,35,FALSE)</f>
        <v>0.97161317434928</v>
      </c>
      <c r="AF838" s="9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P838/(1+0.13)+W838)</f>
        <v>376913471.215929</v>
      </c>
      <c r="AG838" s="9">
        <f t="shared" si="63"/>
        <v>-257175165.655929</v>
      </c>
    </row>
    <row r="839" spans="1:33">
      <c r="A839" s="5" t="s">
        <v>1707</v>
      </c>
      <c r="B839" s="5" t="s">
        <v>1708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269895957.76</v>
      </c>
      <c r="O839" s="6">
        <v>71907792.67</v>
      </c>
      <c r="P839" s="6">
        <v>3332463064.04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634129544.06</v>
      </c>
      <c r="X839" s="6">
        <v>354581992.93</v>
      </c>
      <c r="Y839" s="9">
        <f t="shared" si="60"/>
        <v>6837302859.94</v>
      </c>
      <c r="Z839" s="9">
        <f t="shared" si="61"/>
        <v>4321174601.03</v>
      </c>
      <c r="AA839" s="9">
        <f t="shared" si="62"/>
        <v>2516128258.91</v>
      </c>
      <c r="AB839" s="10">
        <f>C839/(1+0.13)/VLOOKUP(A839,[1]选股结果!$A$2:$AX$3002,3,FALSE)</f>
        <v>0.910891991036388</v>
      </c>
      <c r="AC839" s="10">
        <f>(P839/(1+0.1)+W839)/(VLOOKUP(A839,[1]选股结果!$A$2:$AX$3002,7,FALSE)+VLOOKUP(A839,[1]选股结果!$A$2:$AX$3002,15,FALSE)+VLOOKUP(A839,[1]选股结果!$A$2:$AX$3002,16,FALSE)+VLOOKUP(A839,[1]选股结果!$A$2:$AX$3002,17,FALSE)+VLOOKUP(A839,[1]选股结果!$A$2:$AX$3002,18,FALSE))</f>
        <v>0.945071198225031</v>
      </c>
      <c r="AD839" s="13"/>
      <c r="AE839" s="10">
        <f>AA839/VLOOKUP(A839,[1]选股结果!$A$2:$AX$3002,35,FALSE)</f>
        <v>0.74422093053294</v>
      </c>
      <c r="AF839" s="9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P839/(1+0.13)+W839)</f>
        <v>293365257.162478</v>
      </c>
      <c r="AG839" s="9">
        <f t="shared" si="63"/>
        <v>2222763001.74752</v>
      </c>
    </row>
    <row r="840" spans="1:33">
      <c r="A840" s="5" t="s">
        <v>1709</v>
      </c>
      <c r="B840" s="5" t="s">
        <v>1710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82413720.19</v>
      </c>
      <c r="O840" s="6">
        <v>148947793.81</v>
      </c>
      <c r="P840" s="6">
        <v>916800270.47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506723995</v>
      </c>
      <c r="X840" s="6">
        <v>271534995.19</v>
      </c>
      <c r="Y840" s="9">
        <f t="shared" si="60"/>
        <v>1628181150.08</v>
      </c>
      <c r="Z840" s="9">
        <f t="shared" si="61"/>
        <v>1695059260.66</v>
      </c>
      <c r="AA840" s="9">
        <f t="shared" si="62"/>
        <v>-66878110.5800002</v>
      </c>
      <c r="AB840" s="10">
        <f>C840/(1+0.13)/VLOOKUP(A840,[1]选股结果!$A$2:$AX$3002,3,FALSE)</f>
        <v>0.960159101430491</v>
      </c>
      <c r="AC840" s="10">
        <f>(P840/(1+0.1)+W840)/(VLOOKUP(A840,[1]选股结果!$A$2:$AX$3002,7,FALSE)+VLOOKUP(A840,[1]选股结果!$A$2:$AX$3002,15,FALSE)+VLOOKUP(A840,[1]选股结果!$A$2:$AX$3002,16,FALSE)+VLOOKUP(A840,[1]选股结果!$A$2:$AX$3002,17,FALSE)+VLOOKUP(A840,[1]选股结果!$A$2:$AX$3002,18,FALSE))</f>
        <v>1.02194233490227</v>
      </c>
      <c r="AD840" s="13"/>
      <c r="AE840" s="10">
        <f>AA840/VLOOKUP(A840,[1]选股结果!$A$2:$AX$3002,35,FALSE)</f>
        <v>0.380045546813355</v>
      </c>
      <c r="AF840" s="9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P840/(1+0.13)+W840)</f>
        <v>-6648137.11230087</v>
      </c>
      <c r="AG840" s="9">
        <f t="shared" si="63"/>
        <v>-60229973.4676993</v>
      </c>
    </row>
    <row r="841" spans="1:33">
      <c r="A841" s="5" t="s">
        <v>1711</v>
      </c>
      <c r="B841" s="5" t="s">
        <v>1712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414741524.5</v>
      </c>
      <c r="O841" s="6">
        <v>3035980455.26</v>
      </c>
      <c r="P841" s="6">
        <v>17444787561.18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3037390579.69</v>
      </c>
      <c r="X841" s="6">
        <v>2186757204.92</v>
      </c>
      <c r="Y841" s="9">
        <f t="shared" si="60"/>
        <v>23371877534.52</v>
      </c>
      <c r="Z841" s="9">
        <f t="shared" si="61"/>
        <v>22668935345.79</v>
      </c>
      <c r="AA841" s="9">
        <f t="shared" si="62"/>
        <v>702942188.729996</v>
      </c>
      <c r="AB841" s="10">
        <f>C841/(1+0.13)/VLOOKUP(A841,[1]选股结果!$A$2:$AX$3002,3,FALSE)</f>
        <v>0.825249791131119</v>
      </c>
      <c r="AC841" s="10">
        <f>(P841/(1+0.1)+W841)/(VLOOKUP(A841,[1]选股结果!$A$2:$AX$3002,7,FALSE)+VLOOKUP(A841,[1]选股结果!$A$2:$AX$3002,15,FALSE)+VLOOKUP(A841,[1]选股结果!$A$2:$AX$3002,16,FALSE)+VLOOKUP(A841,[1]选股结果!$A$2:$AX$3002,17,FALSE)+VLOOKUP(A841,[1]选股结果!$A$2:$AX$3002,18,FALSE))</f>
        <v>0.933719048721821</v>
      </c>
      <c r="AD841" s="13"/>
      <c r="AE841" s="10">
        <f>AA841/VLOOKUP(A841,[1]选股结果!$A$2:$AX$3002,35,FALSE)</f>
        <v>0.697452757459795</v>
      </c>
      <c r="AF841" s="9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P841/(1+0.13)+W841)</f>
        <v>1762404021.00062</v>
      </c>
      <c r="AG841" s="9">
        <f t="shared" si="63"/>
        <v>-1059461832.27062</v>
      </c>
    </row>
    <row r="842" spans="1:33">
      <c r="A842" s="5" t="s">
        <v>1713</v>
      </c>
      <c r="B842" s="5" t="s">
        <v>1714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226639917.97</v>
      </c>
      <c r="O842" s="6">
        <v>262387271.04</v>
      </c>
      <c r="P842" s="6">
        <v>20373517100.95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1842187263.41</v>
      </c>
      <c r="X842" s="6">
        <v>703930636.57</v>
      </c>
      <c r="Y842" s="9">
        <f t="shared" si="60"/>
        <v>23691747966.95</v>
      </c>
      <c r="Z842" s="9">
    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  <v>0.884497316536652</v>
      </c>
      <c r="AC842" s="10">
        <f>(P842/(1+0.1)+W842)/(VLOOKUP(A842,[1]选股结果!$A$2:$AX$3002,7,FALSE)+VLOOKUP(A842,[1]选股结果!$A$2:$AX$3002,15,FALSE)+VLOOKUP(A842,[1]选股结果!$A$2:$AX$3002,16,FALSE)+VLOOKUP(A842,[1]选股结果!$A$2:$AX$3002,17,FALSE)+VLOOKUP(A842,[1]选股结果!$A$2:$AX$3002,18,FALSE))</f>
        <v>0.880011370785615</v>
      </c>
      <c r="AD842" s="13"/>
      <c r="AE842" s="10">
        <f>AA842/VLOOKUP(A842,[1]选股结果!$A$2:$AX$3002,35,FALSE)</f>
        <v>-4.22603722277371</v>
      </c>
      <c r="AF842" s="9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P842/(1+0.13)+W842)</f>
        <v>3268268999.82681</v>
      </c>
      <c r="AG842" s="9">
        <f t="shared" si="63"/>
        <v>-2496156033.80681</v>
      </c>
    </row>
    <row r="843" spans="1:33">
      <c r="A843" s="5" t="s">
        <v>1715</v>
      </c>
      <c r="B843" s="5" t="s">
        <v>1716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314408921.77</v>
      </c>
      <c r="O843" s="6">
        <v>85198510.4</v>
      </c>
      <c r="P843" s="6">
        <v>8791733338.07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372529465.94</v>
      </c>
      <c r="X843" s="6">
        <v>355233124.73</v>
      </c>
      <c r="Y843" s="9">
        <f t="shared" si="60"/>
        <v>10582160995.31</v>
      </c>
      <c r="Z843" s="9">
        <f t="shared" si="61"/>
        <v>9519495928.74</v>
      </c>
      <c r="AA843" s="9">
        <f t="shared" si="62"/>
        <v>1062665066.57</v>
      </c>
      <c r="AB843" s="10">
        <f>C843/(1+0.13)/VLOOKUP(A843,[1]选股结果!$A$2:$AX$3002,3,FALSE)</f>
        <v>0.736885388281485</v>
      </c>
      <c r="AC843" s="10">
        <f>(P843/(1+0.1)+W843)/(VLOOKUP(A843,[1]选股结果!$A$2:$AX$3002,7,FALSE)+VLOOKUP(A843,[1]选股结果!$A$2:$AX$3002,15,FALSE)+VLOOKUP(A843,[1]选股结果!$A$2:$AX$3002,16,FALSE)+VLOOKUP(A843,[1]选股结果!$A$2:$AX$3002,17,FALSE)+VLOOKUP(A843,[1]选股结果!$A$2:$AX$3002,18,FALSE))</f>
        <v>0.703633035073284</v>
      </c>
      <c r="AD843" s="13"/>
      <c r="AE843" s="10">
        <f>AA843/VLOOKUP(A843,[1]选股结果!$A$2:$AX$3002,35,FALSE)</f>
        <v>2.27941999440222</v>
      </c>
      <c r="AF843" s="9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P843/(1+0.13)+W843)</f>
        <v>3735495026.17752</v>
      </c>
      <c r="AG843" s="9">
        <f t="shared" si="63"/>
        <v>-2672829959.60752</v>
      </c>
    </row>
    <row r="844" spans="1:33">
      <c r="A844" s="5" t="s">
        <v>1717</v>
      </c>
      <c r="B844" s="5" t="s">
        <v>1718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57518612.33</v>
      </c>
      <c r="O844" s="6">
        <v>643722773.96</v>
      </c>
      <c r="P844" s="6">
        <v>2060998408.61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762235255.46</v>
      </c>
      <c r="X844" s="6">
        <v>429471072.13</v>
      </c>
      <c r="Y844" s="9">
        <f t="shared" si="60"/>
        <v>4156716754.37</v>
      </c>
      <c r="Z844" s="9">
        <f t="shared" si="61"/>
        <v>3252704736.2</v>
      </c>
      <c r="AA844" s="9">
        <f t="shared" si="62"/>
        <v>904012018.17</v>
      </c>
      <c r="AB844" s="10">
        <f>C844/(1+0.13)/VLOOKUP(A844,[1]选股结果!$A$2:$AX$3002,3,FALSE)</f>
        <v>1.13733441075796</v>
      </c>
      <c r="AC844" s="10">
        <f>(P844/(1+0.1)+W844)/(VLOOKUP(A844,[1]选股结果!$A$2:$AX$3002,7,FALSE)+VLOOKUP(A844,[1]选股结果!$A$2:$AX$3002,15,FALSE)+VLOOKUP(A844,[1]选股结果!$A$2:$AX$3002,16,FALSE)+VLOOKUP(A844,[1]选股结果!$A$2:$AX$3002,17,FALSE)+VLOOKUP(A844,[1]选股结果!$A$2:$AX$3002,18,FALSE))</f>
        <v>0.696105170180653</v>
      </c>
      <c r="AD844" s="13"/>
      <c r="AE844" s="10">
        <f>AA844/VLOOKUP(A844,[1]选股结果!$A$2:$AX$3002,35,FALSE)</f>
        <v>-0.6030327294953</v>
      </c>
      <c r="AF844" s="9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P844/(1+0.13)+W844)</f>
        <v>1200469955.62</v>
      </c>
      <c r="AG844" s="9">
        <f t="shared" si="63"/>
        <v>-296457937.45</v>
      </c>
    </row>
    <row r="845" spans="1:33">
      <c r="A845" s="5" t="s">
        <v>1719</v>
      </c>
      <c r="B845" s="5" t="s">
        <v>1720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47324252.14</v>
      </c>
      <c r="O845" s="6">
        <v>92340761.75</v>
      </c>
      <c r="P845" s="6">
        <v>2613448632.47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69826056.41</v>
      </c>
      <c r="X845" s="6">
        <v>94359804.9</v>
      </c>
      <c r="Y845" s="9">
        <f t="shared" ref="Y845:Y908" si="64">C845+D845+E845+F845+G845+H845+I845+J845+K845+L845+M845+O845</f>
        <v>2395381115.52</v>
      </c>
      <c r="Z845" s="9">
        <f t="shared" ref="Z845:Z908" si="65">P845+Q845+R845+S845+T845+U845+V845+W845+X845</f>
        <v>2777634493.78</v>
      </c>
      <c r="AA845" s="9">
        <f t="shared" si="62"/>
        <v>-382253378.26</v>
      </c>
      <c r="AB845" s="10">
        <f>C845/(1+0.13)/VLOOKUP(A845,[1]选股结果!$A$2:$AX$3002,3,FALSE)</f>
        <v>1.1273131397995</v>
      </c>
      <c r="AC845" s="10">
        <f>(P845/(1+0.1)+W845)/(VLOOKUP(A845,[1]选股结果!$A$2:$AX$3002,7,FALSE)+VLOOKUP(A845,[1]选股结果!$A$2:$AX$3002,15,FALSE)+VLOOKUP(A845,[1]选股结果!$A$2:$AX$3002,16,FALSE)+VLOOKUP(A845,[1]选股结果!$A$2:$AX$3002,17,FALSE)+VLOOKUP(A845,[1]选股结果!$A$2:$AX$3002,18,FALSE))</f>
        <v>1.39737836473306</v>
      </c>
      <c r="AD845" s="13"/>
      <c r="AE845" s="10">
        <f>AA845/VLOOKUP(A845,[1]选股结果!$A$2:$AX$3002,35,FALSE)</f>
        <v>-12.5493183445176</v>
      </c>
      <c r="AF845" s="9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P845/(1+0.13)+W845)</f>
        <v>-632414721.345929</v>
      </c>
      <c r="AG845" s="9">
        <f t="shared" si="63"/>
        <v>250161343.085929</v>
      </c>
    </row>
    <row r="846" spans="1:33">
      <c r="A846" s="5" t="s">
        <v>1721</v>
      </c>
      <c r="B846" s="5" t="s">
        <v>1722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129227438.31</v>
      </c>
      <c r="O846" s="6">
        <v>76035287.24</v>
      </c>
      <c r="P846" s="6">
        <v>1429933321.75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283295001.28</v>
      </c>
      <c r="X846" s="6">
        <v>102451922.89</v>
      </c>
      <c r="Y846" s="9">
        <f t="shared" si="64"/>
        <v>1629745253</v>
      </c>
      <c r="Z846" s="9">
        <f t="shared" si="65"/>
        <v>1815680245.92</v>
      </c>
      <c r="AA846" s="9">
        <f t="shared" si="62"/>
        <v>-185934992.92</v>
      </c>
      <c r="AB846" s="10">
        <f>C846/(1+0.13)/VLOOKUP(A846,[1]选股结果!$A$2:$AX$3002,3,FALSE)</f>
        <v>0.823132825568291</v>
      </c>
      <c r="AC846" s="10">
        <f>(P846/(1+0.1)+W846)/(VLOOKUP(A846,[1]选股结果!$A$2:$AX$3002,7,FALSE)+VLOOKUP(A846,[1]选股结果!$A$2:$AX$3002,15,FALSE)+VLOOKUP(A846,[1]选股结果!$A$2:$AX$3002,16,FALSE)+VLOOKUP(A846,[1]选股结果!$A$2:$AX$3002,17,FALSE)+VLOOKUP(A846,[1]选股结果!$A$2:$AX$3002,18,FALSE))</f>
        <v>1.02696783505088</v>
      </c>
      <c r="AD846" s="13"/>
      <c r="AE846" s="10">
        <f>AA846/VLOOKUP(A846,[1]选股结果!$A$2:$AX$3002,35,FALSE)</f>
        <v>-2.21144665101697</v>
      </c>
      <c r="AF846" s="9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P846/(1+0.13)+W846)</f>
        <v>-7063545.27283192</v>
      </c>
      <c r="AG846" s="9">
        <f t="shared" si="63"/>
        <v>-178871447.647168</v>
      </c>
    </row>
    <row r="847" spans="1:33">
      <c r="A847" s="5" t="s">
        <v>1723</v>
      </c>
      <c r="B847" s="5" t="s">
        <v>1724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195697634.72</v>
      </c>
      <c r="O847" s="6">
        <v>137399790.78</v>
      </c>
      <c r="P847" s="6">
        <v>3351306382.81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580992116.72</v>
      </c>
      <c r="X847" s="6">
        <v>461691685.41</v>
      </c>
      <c r="Y847" s="9">
        <f t="shared" si="64"/>
        <v>4876096941.29</v>
      </c>
      <c r="Z847" s="9">
        <f t="shared" si="65"/>
        <v>4393990184.94</v>
      </c>
      <c r="AA847" s="9">
        <f t="shared" si="62"/>
        <v>482106756.35</v>
      </c>
      <c r="AB847" s="10">
        <f>C847/(1+0.13)/VLOOKUP(A847,[1]选股结果!$A$2:$AX$3002,3,FALSE)</f>
        <v>0.887883251077227</v>
      </c>
      <c r="AC847" s="10">
        <f>(P847/(1+0.1)+W847)/(VLOOKUP(A847,[1]选股结果!$A$2:$AX$3002,7,FALSE)+VLOOKUP(A847,[1]选股结果!$A$2:$AX$3002,15,FALSE)+VLOOKUP(A847,[1]选股结果!$A$2:$AX$3002,16,FALSE)+VLOOKUP(A847,[1]选股结果!$A$2:$AX$3002,17,FALSE)+VLOOKUP(A847,[1]选股结果!$A$2:$AX$3002,18,FALSE))</f>
        <v>0.835827902168968</v>
      </c>
      <c r="AD847" s="13"/>
      <c r="AE847" s="10">
        <f>AA847/VLOOKUP(A847,[1]选股结果!$A$2:$AX$3002,35,FALSE)</f>
        <v>2.06399459133863</v>
      </c>
      <c r="AF847" s="9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P847/(1+0.13)+W847)</f>
        <v>793418941.726194</v>
      </c>
      <c r="AG847" s="9">
        <f t="shared" si="63"/>
        <v>-311312185.376194</v>
      </c>
    </row>
    <row r="848" spans="1:33">
      <c r="A848" s="5" t="s">
        <v>1725</v>
      </c>
      <c r="B848" s="5" t="s">
        <v>1726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40385920.8</v>
      </c>
      <c r="O848" s="6">
        <v>25677087.35</v>
      </c>
      <c r="P848" s="6">
        <v>1407423189.76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179988736.48</v>
      </c>
      <c r="X848" s="6">
        <v>99779936.25</v>
      </c>
      <c r="Y848" s="9">
        <f t="shared" si="64"/>
        <v>1841897918.51</v>
      </c>
      <c r="Z848" s="9">
        <f t="shared" si="65"/>
        <v>1687191862.49</v>
      </c>
      <c r="AA848" s="9">
        <f t="shared" si="62"/>
        <v>154706056.02</v>
      </c>
      <c r="AB848" s="10">
        <f>C848/(1+0.13)/VLOOKUP(A848,[1]选股结果!$A$2:$AX$3002,3,FALSE)</f>
        <v>0.618130180659148</v>
      </c>
      <c r="AC848" s="10">
        <f>(P848/(1+0.1)+W848)/(VLOOKUP(A848,[1]选股结果!$A$2:$AX$3002,7,FALSE)+VLOOKUP(A848,[1]选股结果!$A$2:$AX$3002,15,FALSE)+VLOOKUP(A848,[1]选股结果!$A$2:$AX$3002,16,FALSE)+VLOOKUP(A848,[1]选股结果!$A$2:$AX$3002,17,FALSE)+VLOOKUP(A848,[1]选股结果!$A$2:$AX$3002,18,FALSE))</f>
        <v>0.623556743008295</v>
      </c>
      <c r="AD848" s="13"/>
      <c r="AE848" s="10">
        <f>AA848/VLOOKUP(A848,[1]选股结果!$A$2:$AX$3002,35,FALSE)</f>
        <v>0.668325042317918</v>
      </c>
      <c r="AF848" s="9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P848/(1+0.13)+W848)</f>
        <v>915051816.764778</v>
      </c>
      <c r="AG848" s="9">
        <f t="shared" si="63"/>
        <v>-760345760.744778</v>
      </c>
    </row>
    <row r="849" spans="1:33">
      <c r="A849" s="5" t="s">
        <v>1727</v>
      </c>
      <c r="B849" s="5" t="s">
        <v>1728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188279296.51</v>
      </c>
      <c r="O849" s="6">
        <v>233843357.07</v>
      </c>
      <c r="P849" s="6">
        <v>1681821948.11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183518806.37</v>
      </c>
      <c r="X849" s="6">
        <v>277542893.99</v>
      </c>
      <c r="Y849" s="9">
        <f t="shared" si="64"/>
        <v>2209829506.26</v>
      </c>
      <c r="Z849" s="9">
        <f t="shared" si="65"/>
        <v>2142883648.47</v>
      </c>
      <c r="AA849" s="9">
        <f t="shared" si="62"/>
        <v>66945857.7900002</v>
      </c>
      <c r="AB849" s="10">
        <f>C849/(1+0.13)/VLOOKUP(A849,[1]选股结果!$A$2:$AX$3002,3,FALSE)</f>
        <v>0.460655160173208</v>
      </c>
      <c r="AC849" s="10">
        <f>(P849/(1+0.1)+W849)/(VLOOKUP(A849,[1]选股结果!$A$2:$AX$3002,7,FALSE)+VLOOKUP(A849,[1]选股结果!$A$2:$AX$3002,15,FALSE)+VLOOKUP(A849,[1]选股结果!$A$2:$AX$3002,16,FALSE)+VLOOKUP(A849,[1]选股结果!$A$2:$AX$3002,17,FALSE)+VLOOKUP(A849,[1]选股结果!$A$2:$AX$3002,18,FALSE))</f>
        <v>0.508853912063614</v>
      </c>
      <c r="AD849" s="13"/>
      <c r="AE849" s="10">
        <f>AA849/VLOOKUP(A849,[1]选股结果!$A$2:$AX$3002,35,FALSE)</f>
        <v>0.183594165649499</v>
      </c>
      <c r="AF849" s="9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P849/(1+0.13)+W849)</f>
        <v>1693446684.19301</v>
      </c>
      <c r="AG849" s="9">
        <f t="shared" si="63"/>
        <v>-1626500826.40301</v>
      </c>
    </row>
    <row r="850" spans="1:33">
      <c r="A850" s="5" t="s">
        <v>1729</v>
      </c>
      <c r="B850" s="5" t="s">
        <v>1730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95218493.75</v>
      </c>
      <c r="O850" s="6">
        <v>63433526.32</v>
      </c>
      <c r="P850" s="6">
        <v>166388955.24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160552370.01</v>
      </c>
      <c r="X850" s="6">
        <v>261312856.4</v>
      </c>
      <c r="Y850" s="9">
        <f t="shared" si="64"/>
        <v>797942539.77</v>
      </c>
      <c r="Z850" s="9">
        <f t="shared" si="65"/>
        <v>588254181.65</v>
      </c>
      <c r="AA850" s="9">
        <f t="shared" si="62"/>
        <v>209688358.12</v>
      </c>
      <c r="AB850" s="10">
        <f>C850/(1+0.13)/VLOOKUP(A850,[1]选股结果!$A$2:$AX$3002,3,FALSE)</f>
        <v>0.77783870005364</v>
      </c>
      <c r="AC850" s="10">
        <f>(P850/(1+0.1)+W850)/(VLOOKUP(A850,[1]选股结果!$A$2:$AX$3002,7,FALSE)+VLOOKUP(A850,[1]选股结果!$A$2:$AX$3002,15,FALSE)+VLOOKUP(A850,[1]选股结果!$A$2:$AX$3002,16,FALSE)+VLOOKUP(A850,[1]选股结果!$A$2:$AX$3002,17,FALSE)+VLOOKUP(A850,[1]选股结果!$A$2:$AX$3002,18,FALSE))</f>
        <v>0.395547012175645</v>
      </c>
      <c r="AD850" s="13"/>
      <c r="AE850" s="10">
        <f>AA850/VLOOKUP(A850,[1]选股结果!$A$2:$AX$3002,35,FALSE)</f>
        <v>2.14587420539647</v>
      </c>
      <c r="AF850" s="9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P850/(1+0.13)+W850)</f>
        <v>480514284.665752</v>
      </c>
      <c r="AG850" s="9">
        <f t="shared" si="63"/>
        <v>-270825926.545752</v>
      </c>
    </row>
    <row r="851" spans="1:33">
      <c r="A851" s="5" t="s">
        <v>1731</v>
      </c>
      <c r="B851" s="5" t="s">
        <v>1732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96218379.74</v>
      </c>
      <c r="O851" s="6">
        <v>47367653.03</v>
      </c>
      <c r="P851" s="6">
        <v>2264709857.19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485495417.15</v>
      </c>
      <c r="X851" s="6">
        <v>145909371.47</v>
      </c>
      <c r="Y851" s="9">
        <f t="shared" si="64"/>
        <v>3057876449.94</v>
      </c>
      <c r="Z851" s="9">
        <f t="shared" si="65"/>
        <v>2896114645.81</v>
      </c>
      <c r="AA851" s="9">
        <f t="shared" si="62"/>
        <v>161761804.13</v>
      </c>
      <c r="AB851" s="10">
        <f>C851/(1+0.13)/VLOOKUP(A851,[1]选股结果!$A$2:$AX$3002,3,FALSE)</f>
        <v>0.764887621120474</v>
      </c>
      <c r="AC851" s="10">
        <f>(P851/(1+0.1)+W851)/(VLOOKUP(A851,[1]选股结果!$A$2:$AX$3002,7,FALSE)+VLOOKUP(A851,[1]选股结果!$A$2:$AX$3002,15,FALSE)+VLOOKUP(A851,[1]选股结果!$A$2:$AX$3002,16,FALSE)+VLOOKUP(A851,[1]选股结果!$A$2:$AX$3002,17,FALSE)+VLOOKUP(A851,[1]选股结果!$A$2:$AX$3002,18,FALSE))</f>
        <v>0.767949341552444</v>
      </c>
      <c r="AD851" s="13"/>
      <c r="AE851" s="10">
        <f>AA851/VLOOKUP(A851,[1]选股结果!$A$2:$AX$3002,35,FALSE)</f>
        <v>0.984982440059398</v>
      </c>
      <c r="AF851" s="9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P851/(1+0.13)+W851)</f>
        <v>823475107.35761</v>
      </c>
      <c r="AG851" s="9">
        <f t="shared" si="63"/>
        <v>-661713303.22761</v>
      </c>
    </row>
    <row r="852" spans="1:33">
      <c r="A852" s="5" t="s">
        <v>1733</v>
      </c>
      <c r="B852" s="5" t="s">
        <v>1734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30577110.61</v>
      </c>
      <c r="O852" s="6">
        <v>16241223.8</v>
      </c>
      <c r="P852" s="6">
        <v>609720634.24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46446823.47</v>
      </c>
      <c r="X852" s="6">
        <v>18262876.99</v>
      </c>
      <c r="Y852" s="9">
        <f t="shared" si="64"/>
        <v>664611866.16</v>
      </c>
      <c r="Z852" s="9">
        <f t="shared" si="65"/>
        <v>674430334.7</v>
      </c>
      <c r="AA852" s="9">
        <f t="shared" si="62"/>
        <v>-9818468.54000008</v>
      </c>
      <c r="AB852" s="10">
        <f>C852/(1+0.13)/VLOOKUP(A852,[1]选股结果!$A$2:$AX$3002,3,FALSE)</f>
        <v>0.530484075432782</v>
      </c>
      <c r="AC852" s="10">
        <f>(P852/(1+0.1)+W852)/(VLOOKUP(A852,[1]选股结果!$A$2:$AX$3002,7,FALSE)+VLOOKUP(A852,[1]选股结果!$A$2:$AX$3002,15,FALSE)+VLOOKUP(A852,[1]选股结果!$A$2:$AX$3002,16,FALSE)+VLOOKUP(A852,[1]选股结果!$A$2:$AX$3002,17,FALSE)+VLOOKUP(A852,[1]选股结果!$A$2:$AX$3002,18,FALSE))</f>
        <v>0.587100494410099</v>
      </c>
      <c r="AD852" s="13"/>
      <c r="AE852" s="10">
        <f>AA852/VLOOKUP(A852,[1]选股结果!$A$2:$AX$3002,35,FALSE)</f>
        <v>-0.190956894241933</v>
      </c>
      <c r="AF852" s="9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P852/(1+0.13)+W852)</f>
        <v>437206491.696726</v>
      </c>
      <c r="AG852" s="9">
        <f t="shared" si="63"/>
        <v>-447024960.236726</v>
      </c>
    </row>
    <row r="853" spans="1:33">
      <c r="A853" s="5" t="s">
        <v>1735</v>
      </c>
      <c r="B853" s="5" t="s">
        <v>1736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336568287.27</v>
      </c>
      <c r="O853" s="6">
        <v>82475563.84</v>
      </c>
      <c r="P853" s="6">
        <v>7367062873.38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2191264573.12</v>
      </c>
      <c r="X853" s="6">
        <v>710636589.52</v>
      </c>
      <c r="Y853" s="9">
        <f t="shared" si="64"/>
        <v>10133138990.01</v>
      </c>
      <c r="Z853" s="9">
        <f t="shared" si="65"/>
        <v>10268964036.02</v>
      </c>
      <c r="AA853" s="9">
        <f t="shared" si="62"/>
        <v>-135825046.01</v>
      </c>
      <c r="AB853" s="10">
        <f>C853/(1+0.13)/VLOOKUP(A853,[1]选股结果!$A$2:$AX$3002,3,FALSE)</f>
        <v>0.967708884922364</v>
      </c>
      <c r="AC853" s="10">
        <f>(P853/(1+0.1)+W853)/(VLOOKUP(A853,[1]选股结果!$A$2:$AX$3002,7,FALSE)+VLOOKUP(A853,[1]选股结果!$A$2:$AX$3002,15,FALSE)+VLOOKUP(A853,[1]选股结果!$A$2:$AX$3002,16,FALSE)+VLOOKUP(A853,[1]选股结果!$A$2:$AX$3002,17,FALSE)+VLOOKUP(A853,[1]选股结果!$A$2:$AX$3002,18,FALSE))</f>
        <v>1.03096152635309</v>
      </c>
      <c r="AD853" s="13"/>
      <c r="AE853" s="10">
        <f>AA853/VLOOKUP(A853,[1]选股结果!$A$2:$AX$3002,35,FALSE)</f>
        <v>-0.309761797216829</v>
      </c>
      <c r="AF853" s="9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P853/(1+0.13)+W853)</f>
        <v>-89134376.087965</v>
      </c>
      <c r="AG853" s="9">
        <f t="shared" si="63"/>
        <v>-46690669.922035</v>
      </c>
    </row>
    <row r="854" spans="1:33">
      <c r="A854" s="5" t="s">
        <v>1737</v>
      </c>
      <c r="B854" s="5" t="s">
        <v>1738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55283391.11</v>
      </c>
      <c r="O854" s="6">
        <v>74039376.32</v>
      </c>
      <c r="P854" s="6">
        <v>1137874873.39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195072177.53</v>
      </c>
      <c r="X854" s="6">
        <v>565056957.01</v>
      </c>
      <c r="Y854" s="9">
        <f t="shared" si="64"/>
        <v>1863555710.91</v>
      </c>
      <c r="Z854" s="9">
        <f t="shared" si="65"/>
        <v>1898004007.93</v>
      </c>
      <c r="AA854" s="9">
        <f t="shared" si="62"/>
        <v>-34448297.0200002</v>
      </c>
      <c r="AB854" s="10">
        <f>C854/(1+0.13)/VLOOKUP(A854,[1]选股结果!$A$2:$AX$3002,3,FALSE)</f>
        <v>1.03513629579184</v>
      </c>
      <c r="AC854" s="10">
        <f>(P854/(1+0.1)+W854)/(VLOOKUP(A854,[1]选股结果!$A$2:$AX$3002,7,FALSE)+VLOOKUP(A854,[1]选股结果!$A$2:$AX$3002,15,FALSE)+VLOOKUP(A854,[1]选股结果!$A$2:$AX$3002,16,FALSE)+VLOOKUP(A854,[1]选股结果!$A$2:$AX$3002,17,FALSE)+VLOOKUP(A854,[1]选股结果!$A$2:$AX$3002,18,FALSE))</f>
        <v>0.834336961014451</v>
      </c>
      <c r="AD854" s="13"/>
      <c r="AE854" s="10">
        <f>AA854/VLOOKUP(A854,[1]选股结果!$A$2:$AX$3002,35,FALSE)</f>
        <v>-1.25620690956721</v>
      </c>
      <c r="AF854" s="9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P854/(1+0.13)+W854)</f>
        <v>271588793.805575</v>
      </c>
      <c r="AG854" s="9">
        <f t="shared" si="63"/>
        <v>-306037090.825575</v>
      </c>
    </row>
    <row r="855" spans="1:33">
      <c r="A855" s="5" t="s">
        <v>1739</v>
      </c>
      <c r="B855" s="5" t="s">
        <v>1740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135093409.26</v>
      </c>
      <c r="O855" s="6">
        <v>144967539.08</v>
      </c>
      <c r="P855" s="6">
        <v>2118843151.02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318024280.18</v>
      </c>
      <c r="X855" s="6">
        <v>315338607.48</v>
      </c>
      <c r="Y855" s="9">
        <f t="shared" si="64"/>
        <v>3009567176.42</v>
      </c>
      <c r="Z855" s="9">
        <f t="shared" si="65"/>
        <v>2752206038.68</v>
      </c>
      <c r="AA855" s="9">
        <f t="shared" si="62"/>
        <v>257361137.74</v>
      </c>
      <c r="AB855" s="10">
        <f>C855/(1+0.13)/VLOOKUP(A855,[1]选股结果!$A$2:$AX$3002,3,FALSE)</f>
        <v>0.71155884732863</v>
      </c>
      <c r="AC855" s="10">
        <f>(P855/(1+0.1)+W855)/(VLOOKUP(A855,[1]选股结果!$A$2:$AX$3002,7,FALSE)+VLOOKUP(A855,[1]选股结果!$A$2:$AX$3002,15,FALSE)+VLOOKUP(A855,[1]选股结果!$A$2:$AX$3002,16,FALSE)+VLOOKUP(A855,[1]选股结果!$A$2:$AX$3002,17,FALSE)+VLOOKUP(A855,[1]选股结果!$A$2:$AX$3002,18,FALSE))</f>
        <v>0.679106360587863</v>
      </c>
      <c r="AD855" s="13"/>
      <c r="AE855" s="10">
        <f>AA855/VLOOKUP(A855,[1]选股结果!$A$2:$AX$3002,35,FALSE)</f>
        <v>1.18487203232527</v>
      </c>
      <c r="AF855" s="9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P855/(1+0.13)+W855)</f>
        <v>1111597020.67903</v>
      </c>
      <c r="AG855" s="9">
        <f t="shared" si="63"/>
        <v>-854235882.939026</v>
      </c>
    </row>
    <row r="856" spans="1:33">
      <c r="A856" s="5" t="s">
        <v>1741</v>
      </c>
      <c r="B856" s="5" t="s">
        <v>1742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185176083.71</v>
      </c>
      <c r="O856" s="6">
        <v>35999051.21</v>
      </c>
      <c r="P856" s="6">
        <v>3625489068.91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585429549.98</v>
      </c>
      <c r="X856" s="6">
        <v>495235927.66</v>
      </c>
      <c r="Y856" s="9">
        <f t="shared" si="64"/>
        <v>4737179708.04</v>
      </c>
      <c r="Z856" s="9">
        <f t="shared" si="65"/>
        <v>4706154546.55</v>
      </c>
      <c r="AA856" s="9">
        <f t="shared" si="62"/>
        <v>31025161.4899998</v>
      </c>
      <c r="AB856" s="10">
        <f>C856/(1+0.13)/VLOOKUP(A856,[1]选股结果!$A$2:$AX$3002,3,FALSE)</f>
        <v>0.898312066448369</v>
      </c>
      <c r="AC856" s="10">
        <f>(P856/(1+0.1)+W856)/(VLOOKUP(A856,[1]选股结果!$A$2:$AX$3002,7,FALSE)+VLOOKUP(A856,[1]选股结果!$A$2:$AX$3002,15,FALSE)+VLOOKUP(A856,[1]选股结果!$A$2:$AX$3002,16,FALSE)+VLOOKUP(A856,[1]选股结果!$A$2:$AX$3002,17,FALSE)+VLOOKUP(A856,[1]选股结果!$A$2:$AX$3002,18,FALSE))</f>
        <v>1.00302726786496</v>
      </c>
      <c r="AD856" s="13"/>
      <c r="AE856" s="10">
        <f>AA856/VLOOKUP(A856,[1]选股结果!$A$2:$AX$3002,35,FALSE)</f>
        <v>0.0713391935368895</v>
      </c>
      <c r="AF856" s="9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P856/(1+0.13)+W856)</f>
        <v>75787388.284955</v>
      </c>
      <c r="AG856" s="9">
        <f t="shared" si="63"/>
        <v>-44762226.7949552</v>
      </c>
    </row>
    <row r="857" spans="1:33">
      <c r="A857" s="5" t="s">
        <v>1743</v>
      </c>
      <c r="B857" s="5" t="s">
        <v>1744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98282925.22</v>
      </c>
      <c r="O857" s="6">
        <v>16235007.65</v>
      </c>
      <c r="P857" s="6">
        <v>9328451180.25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666774123.14</v>
      </c>
      <c r="X857" s="6">
        <v>175663859.13</v>
      </c>
      <c r="Y857" s="9">
        <f t="shared" si="64"/>
        <v>10240093430.39</v>
      </c>
      <c r="Z857" s="9">
        <f t="shared" si="65"/>
        <v>10170889162.52</v>
      </c>
      <c r="AA857" s="9">
        <f t="shared" si="62"/>
        <v>69204267.8700008</v>
      </c>
      <c r="AB857" s="10">
        <f>C857/(1+0.13)/VLOOKUP(A857,[1]选股结果!$A$2:$AX$3002,3,FALSE)</f>
        <v>1.00572921021413</v>
      </c>
      <c r="AC857" s="10">
        <f>(P857/(1+0.1)+W857)/(VLOOKUP(A857,[1]选股结果!$A$2:$AX$3002,7,FALSE)+VLOOKUP(A857,[1]选股结果!$A$2:$AX$3002,15,FALSE)+VLOOKUP(A857,[1]选股结果!$A$2:$AX$3002,16,FALSE)+VLOOKUP(A857,[1]选股结果!$A$2:$AX$3002,17,FALSE)+VLOOKUP(A857,[1]选股结果!$A$2:$AX$3002,18,FALSE))</f>
        <v>1.01716963478712</v>
      </c>
      <c r="AD857" s="13"/>
      <c r="AE857" s="10">
        <f>AA857/VLOOKUP(A857,[1]选股结果!$A$2:$AX$3002,35,FALSE)</f>
        <v>2.18592322711547</v>
      </c>
      <c r="AF857" s="9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P857/(1+0.13)+W857)</f>
        <v>70740858.375309</v>
      </c>
      <c r="AG857" s="9">
        <f t="shared" si="63"/>
        <v>-1536590.5053082</v>
      </c>
    </row>
    <row r="858" spans="1:33">
      <c r="A858" s="5" t="s">
        <v>1745</v>
      </c>
      <c r="B858" s="5" t="s">
        <v>1746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35917847.7</v>
      </c>
      <c r="O858" s="6">
        <v>53706672.41</v>
      </c>
      <c r="P858" s="6">
        <v>817427473.61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177545177.87</v>
      </c>
      <c r="X858" s="6">
        <v>47811080.34</v>
      </c>
      <c r="Y858" s="9">
        <f t="shared" si="64"/>
        <v>1026759104.23</v>
      </c>
      <c r="Z858" s="9">
        <f t="shared" si="65"/>
        <v>1042783731.82</v>
      </c>
      <c r="AA858" s="9">
        <f t="shared" si="62"/>
        <v>-16024627.59</v>
      </c>
      <c r="AB858" s="10">
        <f>C858/(1+0.13)/VLOOKUP(A858,[1]选股结果!$A$2:$AX$3002,3,FALSE)</f>
        <v>0.713259555573162</v>
      </c>
      <c r="AC858" s="10">
        <f>(P858/(1+0.1)+W858)/(VLOOKUP(A858,[1]选股结果!$A$2:$AX$3002,7,FALSE)+VLOOKUP(A858,[1]选股结果!$A$2:$AX$3002,15,FALSE)+VLOOKUP(A858,[1]选股结果!$A$2:$AX$3002,16,FALSE)+VLOOKUP(A858,[1]选股结果!$A$2:$AX$3002,17,FALSE)+VLOOKUP(A858,[1]选股结果!$A$2:$AX$3002,18,FALSE))</f>
        <v>0.84109058046401</v>
      </c>
      <c r="AD858" s="13"/>
      <c r="AE858" s="10">
        <f>AA858/VLOOKUP(A858,[1]选股结果!$A$2:$AX$3002,35,FALSE)</f>
        <v>-0.137485074466494</v>
      </c>
      <c r="AF858" s="9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P858/(1+0.13)+W858)</f>
        <v>193671616.982389</v>
      </c>
      <c r="AG858" s="9">
        <f t="shared" si="63"/>
        <v>-209696244.572389</v>
      </c>
    </row>
    <row r="859" spans="1:33">
      <c r="A859" s="5" t="s">
        <v>1747</v>
      </c>
      <c r="B859" s="5" t="s">
        <v>1748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96076485.14</v>
      </c>
      <c r="O859" s="6">
        <v>66651476.72</v>
      </c>
      <c r="P859" s="6">
        <v>3363248244.83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639080679.96</v>
      </c>
      <c r="X859" s="6">
        <v>104583725.09</v>
      </c>
      <c r="Y859" s="9">
        <f t="shared" si="64"/>
        <v>3898747873.51</v>
      </c>
      <c r="Z859" s="9">
        <f t="shared" si="65"/>
        <v>4106912649.88</v>
      </c>
      <c r="AA859" s="9">
        <f t="shared" si="62"/>
        <v>-208164776.37</v>
      </c>
      <c r="AB859" s="10">
        <f>C859/(1+0.13)/VLOOKUP(A859,[1]选股结果!$A$2:$AX$3002,3,FALSE)</f>
        <v>0.774733475609894</v>
      </c>
      <c r="AC859" s="10">
        <f>(P859/(1+0.1)+W859)/(VLOOKUP(A859,[1]选股结果!$A$2:$AX$3002,7,FALSE)+VLOOKUP(A859,[1]选股结果!$A$2:$AX$3002,15,FALSE)+VLOOKUP(A859,[1]选股结果!$A$2:$AX$3002,16,FALSE)+VLOOKUP(A859,[1]选股结果!$A$2:$AX$3002,17,FALSE)+VLOOKUP(A859,[1]选股结果!$A$2:$AX$3002,18,FALSE))</f>
        <v>0.948267947797017</v>
      </c>
      <c r="AD859" s="13"/>
      <c r="AE859" s="10">
        <f>AA859/VLOOKUP(A859,[1]选股结果!$A$2:$AX$3002,35,FALSE)</f>
        <v>-0.485646842171392</v>
      </c>
      <c r="AF859" s="9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P859/(1+0.13)+W859)</f>
        <v>282836645.009469</v>
      </c>
      <c r="AG859" s="9">
        <f t="shared" si="63"/>
        <v>-491001421.379469</v>
      </c>
    </row>
    <row r="860" spans="1:33">
      <c r="A860" s="5" t="s">
        <v>1749</v>
      </c>
      <c r="B860" s="5" t="s">
        <v>1750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68343193.85</v>
      </c>
      <c r="O860" s="6">
        <v>57066436</v>
      </c>
      <c r="P860" s="6">
        <v>1627903125.35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510333485.77</v>
      </c>
      <c r="X860" s="6">
        <v>338692719.71</v>
      </c>
      <c r="Y860" s="9">
        <f t="shared" si="64"/>
        <v>2230525276.61</v>
      </c>
      <c r="Z860" s="9">
        <f t="shared" si="65"/>
        <v>2476929330.83</v>
      </c>
      <c r="AA860" s="9">
        <f t="shared" si="62"/>
        <v>-246404054.22</v>
      </c>
      <c r="AB860" s="10">
        <f>C860/(1+0.13)/VLOOKUP(A860,[1]选股结果!$A$2:$AX$3002,3,FALSE)</f>
        <v>0.781225880608022</v>
      </c>
      <c r="AC860" s="10">
        <f>(P860/(1+0.1)+W860)/(VLOOKUP(A860,[1]选股结果!$A$2:$AX$3002,7,FALSE)+VLOOKUP(A860,[1]选股结果!$A$2:$AX$3002,15,FALSE)+VLOOKUP(A860,[1]选股结果!$A$2:$AX$3002,16,FALSE)+VLOOKUP(A860,[1]选股结果!$A$2:$AX$3002,17,FALSE)+VLOOKUP(A860,[1]选股结果!$A$2:$AX$3002,18,FALSE))</f>
        <v>0.804269993692509</v>
      </c>
      <c r="AD860" s="13"/>
      <c r="AE860" s="10">
        <f>AA860/VLOOKUP(A860,[1]选股结果!$A$2:$AX$3002,35,FALSE)</f>
        <v>11.2039557226533</v>
      </c>
      <c r="AF860" s="9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P860/(1+0.13)+W860)</f>
        <v>523642901.156991</v>
      </c>
      <c r="AG860" s="9">
        <f t="shared" si="63"/>
        <v>-770046955.376992</v>
      </c>
    </row>
    <row r="861" spans="1:33">
      <c r="A861" s="5" t="s">
        <v>1751</v>
      </c>
      <c r="B861" s="5" t="s">
        <v>1752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>
        <v>0</v>
      </c>
      <c r="L861" s="6">
        <v>0</v>
      </c>
      <c r="M861" s="6">
        <v>0</v>
      </c>
      <c r="N861" s="6">
        <v>72174822.11</v>
      </c>
      <c r="O861" s="6">
        <v>100692215.75</v>
      </c>
      <c r="P861" s="6">
        <v>2761961688.48</v>
      </c>
      <c r="Q861" s="6">
        <v>89710000</v>
      </c>
      <c r="R861" s="6">
        <v>0</v>
      </c>
      <c r="S861" s="6">
        <v>0</v>
      </c>
      <c r="T861" s="6">
        <v>0</v>
      </c>
      <c r="U861" s="6">
        <v>930.8</v>
      </c>
      <c r="V861" s="6">
        <v>0</v>
      </c>
      <c r="W861" s="6">
        <v>237382661.11</v>
      </c>
      <c r="X861" s="6">
        <v>139105629.75</v>
      </c>
      <c r="Y861" s="9">
        <f t="shared" si="64"/>
        <v>2873383774.74</v>
      </c>
      <c r="Z861" s="9">
        <f t="shared" si="65"/>
        <v>3228160910.14</v>
      </c>
      <c r="AA861" s="9">
        <f t="shared" si="62"/>
        <v>-354777135.4</v>
      </c>
      <c r="AB861" s="10">
        <f>C861/(1+0.13)/VLOOKUP(A861,[1]选股结果!$A$2:$AX$3002,3,FALSE)</f>
        <v>0.937933140426616</v>
      </c>
      <c r="AC861" s="10">
        <f>(P861/(1+0.1)+W861)/(VLOOKUP(A861,[1]选股结果!$A$2:$AX$3002,7,FALSE)+VLOOKUP(A861,[1]选股结果!$A$2:$AX$3002,15,FALSE)+VLOOKUP(A861,[1]选股结果!$A$2:$AX$3002,16,FALSE)+VLOOKUP(A861,[1]选股结果!$A$2:$AX$3002,17,FALSE)+VLOOKUP(A861,[1]选股结果!$A$2:$AX$3002,18,FALSE))</f>
        <v>1.12630733563267</v>
      </c>
      <c r="AD861" s="13"/>
      <c r="AE861" s="10">
        <f>AA861/VLOOKUP(A861,[1]选股结果!$A$2:$AX$3002,35,FALSE)</f>
        <v>-4.1267297721156</v>
      </c>
      <c r="AF861" s="9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P861/(1+0.13)+W861)</f>
        <v>-241537036.61062</v>
      </c>
      <c r="AG861" s="9">
        <f t="shared" si="63"/>
        <v>-113240098.78938</v>
      </c>
    </row>
    <row r="862" spans="1:33">
      <c r="A862" s="5" t="s">
        <v>1753</v>
      </c>
      <c r="B862" s="5" t="s">
        <v>1754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176228765.23</v>
      </c>
      <c r="O862" s="6">
        <v>152923670.06</v>
      </c>
      <c r="P862" s="6">
        <v>779300809.15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826397610.62</v>
      </c>
      <c r="X862" s="6">
        <v>384968487.96</v>
      </c>
      <c r="Y862" s="9">
        <f t="shared" si="64"/>
        <v>1970815600.29</v>
      </c>
      <c r="Z862" s="9">
        <f t="shared" si="65"/>
        <v>1990666907.73</v>
      </c>
      <c r="AA862" s="9">
        <f t="shared" si="62"/>
        <v>-19851307.4400001</v>
      </c>
      <c r="AB862" s="10">
        <f>C862/(1+0.13)/VLOOKUP(A862,[1]选股结果!$A$2:$AX$3002,3,FALSE)</f>
        <v>0.863714158162467</v>
      </c>
      <c r="AC862" s="10">
        <f>(P862/(1+0.1)+W862)/(VLOOKUP(A862,[1]选股结果!$A$2:$AX$3002,7,FALSE)+VLOOKUP(A862,[1]选股结果!$A$2:$AX$3002,15,FALSE)+VLOOKUP(A862,[1]选股结果!$A$2:$AX$3002,16,FALSE)+VLOOKUP(A862,[1]选股结果!$A$2:$AX$3002,17,FALSE)+VLOOKUP(A862,[1]选股结果!$A$2:$AX$3002,18,FALSE))</f>
        <v>0.756351800664028</v>
      </c>
      <c r="AD862" s="13"/>
      <c r="AE862" s="10">
        <f>AA862/VLOOKUP(A862,[1]选股结果!$A$2:$AX$3002,35,FALSE)</f>
        <v>0.121820737618189</v>
      </c>
      <c r="AF862" s="9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P862/(1+0.13)+W862)</f>
        <v>513240031.378938</v>
      </c>
      <c r="AG862" s="9">
        <f t="shared" si="63"/>
        <v>-533091338.818938</v>
      </c>
    </row>
    <row r="863" spans="1:33">
      <c r="A863" s="5" t="s">
        <v>1755</v>
      </c>
      <c r="B863" s="5" t="s">
        <v>1756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97149582.64</v>
      </c>
      <c r="O863" s="6">
        <v>124791819.05</v>
      </c>
      <c r="P863" s="6">
        <v>681913943.21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138496749.23</v>
      </c>
      <c r="X863" s="6">
        <v>122838069.23</v>
      </c>
      <c r="Y863" s="9">
        <f t="shared" si="64"/>
        <v>1394705203.43</v>
      </c>
      <c r="Z863" s="9">
        <f t="shared" si="65"/>
        <v>943248761.67</v>
      </c>
      <c r="AA863" s="9">
        <f t="shared" si="62"/>
        <v>451456441.76</v>
      </c>
      <c r="AB863" s="10">
        <f>C863/(1+0.13)/VLOOKUP(A863,[1]选股结果!$A$2:$AX$3002,3,FALSE)</f>
        <v>0.682441548659286</v>
      </c>
      <c r="AC863" s="10">
        <f>(P863/(1+0.1)+W863)/(VLOOKUP(A863,[1]选股结果!$A$2:$AX$3002,7,FALSE)+VLOOKUP(A863,[1]选股结果!$A$2:$AX$3002,15,FALSE)+VLOOKUP(A863,[1]选股结果!$A$2:$AX$3002,16,FALSE)+VLOOKUP(A863,[1]选股结果!$A$2:$AX$3002,17,FALSE)+VLOOKUP(A863,[1]选股结果!$A$2:$AX$3002,18,FALSE))</f>
        <v>0.527223308154772</v>
      </c>
      <c r="AD863" s="13"/>
      <c r="AE863" s="10">
        <f>AA863/VLOOKUP(A863,[1]选股结果!$A$2:$AX$3002,35,FALSE)</f>
        <v>2.43300445212277</v>
      </c>
      <c r="AF863" s="9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P863/(1+0.13)+W863)</f>
        <v>696554354.052478</v>
      </c>
      <c r="AG863" s="9">
        <f t="shared" si="63"/>
        <v>-245097912.292478</v>
      </c>
    </row>
    <row r="864" spans="1:33">
      <c r="A864" s="5" t="s">
        <v>1757</v>
      </c>
      <c r="B864" s="5" t="s">
        <v>1758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>
        <v>0</v>
      </c>
      <c r="L864" s="6">
        <v>0</v>
      </c>
      <c r="M864" s="6">
        <v>0</v>
      </c>
      <c r="N864" s="6">
        <v>166825927.67</v>
      </c>
      <c r="O864" s="6">
        <v>988434964.52</v>
      </c>
      <c r="P864" s="6">
        <v>2537393697.86</v>
      </c>
      <c r="Q864" s="6">
        <v>-62092530.47</v>
      </c>
      <c r="R864" s="6">
        <v>0</v>
      </c>
      <c r="S864" s="6">
        <v>0</v>
      </c>
      <c r="T864" s="6">
        <v>0</v>
      </c>
      <c r="U864" s="6">
        <v>1623.03</v>
      </c>
      <c r="V864" s="6">
        <v>0</v>
      </c>
      <c r="W864" s="6">
        <v>275187318.86</v>
      </c>
      <c r="X864" s="6">
        <v>1250064481.01</v>
      </c>
      <c r="Y864" s="9">
        <f t="shared" si="64"/>
        <v>5023776632.82</v>
      </c>
      <c r="Z864" s="9">
        <f t="shared" si="65"/>
        <v>4000554590.29</v>
      </c>
      <c r="AA864" s="9">
        <f t="shared" si="62"/>
        <v>1023222042.53</v>
      </c>
      <c r="AB864" s="10">
        <f>C864/(1+0.13)/VLOOKUP(A864,[1]选股结果!$A$2:$AX$3002,3,FALSE)</f>
        <v>0.671001833569208</v>
      </c>
      <c r="AC864" s="10">
        <f>(P864/(1+0.1)+W864)/(VLOOKUP(A864,[1]选股结果!$A$2:$AX$3002,7,FALSE)+VLOOKUP(A864,[1]选股结果!$A$2:$AX$3002,15,FALSE)+VLOOKUP(A864,[1]选股结果!$A$2:$AX$3002,16,FALSE)+VLOOKUP(A864,[1]选股结果!$A$2:$AX$3002,17,FALSE)+VLOOKUP(A864,[1]选股结果!$A$2:$AX$3002,18,FALSE))</f>
        <v>0.594965826205091</v>
      </c>
      <c r="AD864" s="13"/>
      <c r="AE864" s="10">
        <f>AA864/VLOOKUP(A864,[1]选股结果!$A$2:$AX$3002,35,FALSE)</f>
        <v>1.46992329967514</v>
      </c>
      <c r="AF864" s="9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P864/(1+0.13)+W864)</f>
        <v>1818923402.66133</v>
      </c>
      <c r="AG864" s="9">
        <f t="shared" si="63"/>
        <v>-795701360.131327</v>
      </c>
    </row>
    <row r="865" spans="1:33">
      <c r="A865" s="5" t="s">
        <v>1759</v>
      </c>
      <c r="B865" s="5" t="s">
        <v>1760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689392165.19</v>
      </c>
      <c r="O865" s="6">
        <v>108980129.72</v>
      </c>
      <c r="P865" s="6">
        <v>22605749748.73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703255607.9</v>
      </c>
      <c r="X865" s="6">
        <v>474179846</v>
      </c>
      <c r="Y865" s="9">
        <f t="shared" si="64"/>
        <v>25972003462.62</v>
      </c>
      <c r="Z865" s="9">
        <f t="shared" si="65"/>
        <v>23783185202.63</v>
      </c>
      <c r="AA865" s="9">
        <f t="shared" si="62"/>
        <v>2188818259.99</v>
      </c>
      <c r="AB865" s="10">
        <f>C865/(1+0.13)/VLOOKUP(A865,[1]选股结果!$A$2:$AX$3002,3,FALSE)</f>
        <v>0.888648824985705</v>
      </c>
      <c r="AC865" s="10">
        <f>(P865/(1+0.1)+W865)/(VLOOKUP(A865,[1]选股结果!$A$2:$AX$3002,7,FALSE)+VLOOKUP(A865,[1]选股结果!$A$2:$AX$3002,15,FALSE)+VLOOKUP(A865,[1]选股结果!$A$2:$AX$3002,16,FALSE)+VLOOKUP(A865,[1]选股结果!$A$2:$AX$3002,17,FALSE)+VLOOKUP(A865,[1]选股结果!$A$2:$AX$3002,18,FALSE))</f>
        <v>0.920492557445816</v>
      </c>
      <c r="AD865" s="13"/>
      <c r="AE865" s="10">
        <f>AA865/VLOOKUP(A865,[1]选股结果!$A$2:$AX$3002,35,FALSE)</f>
        <v>0.995006720577201</v>
      </c>
      <c r="AF865" s="9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P865/(1+0.13)+W865)</f>
        <v>2381399784.63761</v>
      </c>
      <c r="AG865" s="9">
        <f t="shared" si="63"/>
        <v>-192581524.647608</v>
      </c>
    </row>
    <row r="866" spans="1:33">
      <c r="A866" s="5" t="s">
        <v>1761</v>
      </c>
      <c r="B866" s="5" t="s">
        <v>1762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138692362.12</v>
      </c>
      <c r="O866" s="6">
        <v>41699284.66</v>
      </c>
      <c r="P866" s="6">
        <v>2159967901.9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257034720.67</v>
      </c>
      <c r="X866" s="6">
        <v>231414469.18</v>
      </c>
      <c r="Y866" s="9">
        <f t="shared" si="64"/>
        <v>2779656760.05</v>
      </c>
      <c r="Z866" s="9">
        <f t="shared" si="65"/>
        <v>2648417091.75</v>
      </c>
      <c r="AA866" s="9">
        <f t="shared" si="62"/>
        <v>131239668.3</v>
      </c>
      <c r="AB866" s="10">
        <f>C866/(1+0.13)/VLOOKUP(A866,[1]选股结果!$A$2:$AX$3002,3,FALSE)</f>
        <v>0.899991974032264</v>
      </c>
      <c r="AC866" s="10">
        <f>(P866/(1+0.1)+W866)/(VLOOKUP(A866,[1]选股结果!$A$2:$AX$3002,7,FALSE)+VLOOKUP(A866,[1]选股结果!$A$2:$AX$3002,15,FALSE)+VLOOKUP(A866,[1]选股结果!$A$2:$AX$3002,16,FALSE)+VLOOKUP(A866,[1]选股结果!$A$2:$AX$3002,17,FALSE)+VLOOKUP(A866,[1]选股结果!$A$2:$AX$3002,18,FALSE))</f>
        <v>0.967800690024217</v>
      </c>
      <c r="AD866" s="13"/>
      <c r="AE866" s="10">
        <f>AA866/VLOOKUP(A866,[1]选股结果!$A$2:$AX$3002,35,FALSE)</f>
        <v>0.342742746680815</v>
      </c>
      <c r="AF866" s="9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P866/(1+0.13)+W866)</f>
        <v>126013253.479468</v>
      </c>
      <c r="AG866" s="9">
        <f t="shared" si="63"/>
        <v>5226414.82053165</v>
      </c>
    </row>
    <row r="867" spans="1:33">
      <c r="A867" s="5" t="s">
        <v>1763</v>
      </c>
      <c r="B867" s="5" t="s">
        <v>1764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>
        <v>0</v>
      </c>
      <c r="L867" s="6">
        <v>0</v>
      </c>
      <c r="M867" s="6">
        <v>0</v>
      </c>
      <c r="N867" s="6">
        <v>262589818.16</v>
      </c>
      <c r="O867" s="6">
        <v>153700146.5</v>
      </c>
      <c r="P867" s="6">
        <v>445003916.94</v>
      </c>
      <c r="Q867" s="6">
        <v>137944977.13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2170608178</v>
      </c>
      <c r="X867" s="6">
        <v>672058328.78</v>
      </c>
      <c r="Y867" s="9">
        <f t="shared" si="64"/>
        <v>4119324170.18</v>
      </c>
      <c r="Z867" s="9">
        <f t="shared" si="65"/>
        <v>3425615400.85</v>
      </c>
      <c r="AA867" s="9">
        <f t="shared" si="62"/>
        <v>693708769.33</v>
      </c>
      <c r="AB867" s="10">
        <f>C867/(1+0.13)/VLOOKUP(A867,[1]选股结果!$A$2:$AX$3002,3,FALSE)</f>
        <v>0.975677985547873</v>
      </c>
      <c r="AC867" s="10">
        <f>(P867/(1+0.1)+W867)/(VLOOKUP(A867,[1]选股结果!$A$2:$AX$3002,7,FALSE)+VLOOKUP(A867,[1]选股结果!$A$2:$AX$3002,15,FALSE)+VLOOKUP(A867,[1]选股结果!$A$2:$AX$3002,16,FALSE)+VLOOKUP(A867,[1]选股结果!$A$2:$AX$3002,17,FALSE)+VLOOKUP(A867,[1]选股结果!$A$2:$AX$3002,18,FALSE))</f>
        <v>0.822898735212325</v>
      </c>
      <c r="AD867" s="13"/>
      <c r="AE867" s="10">
        <f>AA867/VLOOKUP(A867,[1]选股结果!$A$2:$AX$3002,35,FALSE)</f>
        <v>1.67713856089951</v>
      </c>
      <c r="AF867" s="9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P867/(1+0.13)+W867)</f>
        <v>564956179.246903</v>
      </c>
      <c r="AG867" s="9">
        <f t="shared" si="63"/>
        <v>128752590.083097</v>
      </c>
    </row>
    <row r="868" spans="1:33">
      <c r="A868" s="5" t="s">
        <v>1765</v>
      </c>
      <c r="B868" s="5" t="s">
        <v>1766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179400983.74</v>
      </c>
      <c r="O868" s="6">
        <v>805936232.16</v>
      </c>
      <c r="P868" s="6">
        <v>4530156985.89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331398392.69</v>
      </c>
      <c r="X868" s="6">
        <v>1337509650.74</v>
      </c>
      <c r="Y868" s="9">
        <f t="shared" si="64"/>
        <v>6628430150.36</v>
      </c>
      <c r="Z868" s="9">
        <f t="shared" si="65"/>
        <v>6199065029.32</v>
      </c>
      <c r="AA868" s="9">
        <f t="shared" si="62"/>
        <v>429365121.04</v>
      </c>
      <c r="AB868" s="10">
        <f>C868/(1+0.13)/VLOOKUP(A868,[1]选股结果!$A$2:$AX$3002,3,FALSE)</f>
        <v>0.921594522597655</v>
      </c>
      <c r="AC868" s="10">
        <f>(P868/(1+0.1)+W868)/(VLOOKUP(A868,[1]选股结果!$A$2:$AX$3002,7,FALSE)+VLOOKUP(A868,[1]选股结果!$A$2:$AX$3002,15,FALSE)+VLOOKUP(A868,[1]选股结果!$A$2:$AX$3002,16,FALSE)+VLOOKUP(A868,[1]选股结果!$A$2:$AX$3002,17,FALSE)+VLOOKUP(A868,[1]选股结果!$A$2:$AX$3002,18,FALSE))</f>
        <v>0.96172899710937</v>
      </c>
      <c r="AD868" s="13"/>
      <c r="AE868" s="10">
        <f>AA868/VLOOKUP(A868,[1]选股结果!$A$2:$AX$3002,35,FALSE)</f>
        <v>0.723657579486312</v>
      </c>
      <c r="AF868" s="9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P868/(1+0.13)+W868)</f>
        <v>286408134.761505</v>
      </c>
      <c r="AG868" s="9">
        <f t="shared" si="63"/>
        <v>142956986.278495</v>
      </c>
    </row>
    <row r="869" spans="1:33">
      <c r="A869" s="5" t="s">
        <v>1767</v>
      </c>
      <c r="B869" s="5" t="s">
        <v>1768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75891148.28</v>
      </c>
      <c r="O869" s="6">
        <v>14533950.86</v>
      </c>
      <c r="P869" s="6">
        <v>182453935.38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101498870.03</v>
      </c>
      <c r="X869" s="6">
        <v>255149532.01</v>
      </c>
      <c r="Y869" s="9">
        <f t="shared" si="64"/>
        <v>793862474.1</v>
      </c>
      <c r="Z869" s="9">
        <f t="shared" si="65"/>
        <v>539102337.42</v>
      </c>
      <c r="AA869" s="9">
        <f t="shared" si="62"/>
        <v>254760136.68</v>
      </c>
      <c r="AB869" s="10">
        <f>C869/(1+0.13)/VLOOKUP(A869,[1]选股结果!$A$2:$AX$3002,3,FALSE)</f>
        <v>1.04508608510082</v>
      </c>
      <c r="AC869" s="10">
        <f>(P869/(1+0.1)+W869)/(VLOOKUP(A869,[1]选股结果!$A$2:$AX$3002,7,FALSE)+VLOOKUP(A869,[1]选股结果!$A$2:$AX$3002,15,FALSE)+VLOOKUP(A869,[1]选股结果!$A$2:$AX$3002,16,FALSE)+VLOOKUP(A869,[1]选股结果!$A$2:$AX$3002,17,FALSE)+VLOOKUP(A869,[1]选股结果!$A$2:$AX$3002,18,FALSE))</f>
        <v>0.453270589009139</v>
      </c>
      <c r="AD869" s="13"/>
      <c r="AE869" s="10">
        <f>AA869/VLOOKUP(A869,[1]选股结果!$A$2:$AX$3002,35,FALSE)</f>
        <v>2.28471708649355</v>
      </c>
      <c r="AF869" s="9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P869/(1+0.13)+W869)</f>
        <v>326897237.321681</v>
      </c>
      <c r="AG869" s="9">
        <f t="shared" si="63"/>
        <v>-72137100.6416815</v>
      </c>
    </row>
    <row r="870" spans="1:33">
      <c r="A870" s="5" t="s">
        <v>1769</v>
      </c>
      <c r="B870" s="5" t="s">
        <v>1770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103898463.78</v>
      </c>
      <c r="O870" s="6">
        <v>5929423.08</v>
      </c>
      <c r="P870" s="6">
        <v>538243726.65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301350446.42</v>
      </c>
      <c r="X870" s="6">
        <v>193141473.6</v>
      </c>
      <c r="Y870" s="9">
        <f t="shared" si="64"/>
        <v>682856884.26</v>
      </c>
      <c r="Z870" s="9">
        <f t="shared" si="65"/>
        <v>1032735646.67</v>
      </c>
      <c r="AA870" s="9">
        <f t="shared" si="62"/>
        <v>-349878762.41</v>
      </c>
      <c r="AB870" s="10">
        <f>C870/(1+0.13)/VLOOKUP(A870,[1]选股结果!$A$2:$AX$3002,3,FALSE)</f>
        <v>0.584049704080306</v>
      </c>
      <c r="AC870" s="10">
        <f>(P870/(1+0.1)+W870)/(VLOOKUP(A870,[1]选股结果!$A$2:$AX$3002,7,FALSE)+VLOOKUP(A870,[1]选股结果!$A$2:$AX$3002,15,FALSE)+VLOOKUP(A870,[1]选股结果!$A$2:$AX$3002,16,FALSE)+VLOOKUP(A870,[1]选股结果!$A$2:$AX$3002,17,FALSE)+VLOOKUP(A870,[1]选股结果!$A$2:$AX$3002,18,FALSE))</f>
        <v>0.846759637175565</v>
      </c>
      <c r="AD870" s="13"/>
      <c r="AE870" s="10">
        <f>AA870/VLOOKUP(A870,[1]选股结果!$A$2:$AX$3002,35,FALSE)</f>
        <v>-6.90738279499994</v>
      </c>
      <c r="AF870" s="9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P870/(1+0.13)+W870)</f>
        <v>156078987.16885</v>
      </c>
      <c r="AG870" s="9">
        <f t="shared" si="63"/>
        <v>-505957749.57885</v>
      </c>
    </row>
    <row r="871" spans="1:33">
      <c r="A871" s="5" t="s">
        <v>1771</v>
      </c>
      <c r="B871" s="5" t="s">
        <v>1772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123587870.01</v>
      </c>
      <c r="O871" s="6">
        <v>42868780.31</v>
      </c>
      <c r="P871" s="6">
        <v>1230173122.28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470795263.79</v>
      </c>
      <c r="X871" s="6">
        <v>157614950.52</v>
      </c>
      <c r="Y871" s="9">
        <f t="shared" si="64"/>
        <v>1788141569.09</v>
      </c>
      <c r="Z871" s="9">
        <f t="shared" si="65"/>
        <v>1858583336.59</v>
      </c>
      <c r="AA871" s="9">
        <f t="shared" si="62"/>
        <v>-70441767.5</v>
      </c>
      <c r="AB871" s="10">
        <f>C871/(1+0.13)/VLOOKUP(A871,[1]选股结果!$A$2:$AX$3002,3,FALSE)</f>
        <v>0.631750038537677</v>
      </c>
      <c r="AC871" s="10">
        <f>(P871/(1+0.1)+W871)/(VLOOKUP(A871,[1]选股结果!$A$2:$AX$3002,7,FALSE)+VLOOKUP(A871,[1]选股结果!$A$2:$AX$3002,15,FALSE)+VLOOKUP(A871,[1]选股结果!$A$2:$AX$3002,16,FALSE)+VLOOKUP(A871,[1]选股结果!$A$2:$AX$3002,17,FALSE)+VLOOKUP(A871,[1]选股结果!$A$2:$AX$3002,18,FALSE))</f>
        <v>1.0770818911826</v>
      </c>
      <c r="AD871" s="13"/>
      <c r="AE871" s="10">
        <f>AA871/VLOOKUP(A871,[1]选股结果!$A$2:$AX$3002,35,FALSE)</f>
        <v>-0.0782024764843752</v>
      </c>
      <c r="AF871" s="9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P871/(1+0.13)+W871)</f>
        <v>-84036762.2887609</v>
      </c>
      <c r="AG871" s="9">
        <f t="shared" si="63"/>
        <v>13594994.7887609</v>
      </c>
    </row>
    <row r="872" spans="1:33">
      <c r="A872" s="5" t="s">
        <v>1773</v>
      </c>
      <c r="B872" s="5" t="s">
        <v>1774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3798000076.89</v>
      </c>
      <c r="O872" s="6">
        <v>1506042792.76</v>
      </c>
      <c r="P872" s="6">
        <v>40981820273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9760464456.89</v>
      </c>
      <c r="X872" s="6">
        <v>4061568079.94</v>
      </c>
      <c r="Y872" s="9">
        <f t="shared" si="64"/>
        <v>59310225806.09</v>
      </c>
      <c r="Z872" s="9">
        <f t="shared" si="65"/>
        <v>54803852809.83</v>
      </c>
      <c r="AA872" s="9">
        <f t="shared" si="62"/>
        <v>4506372996.26</v>
      </c>
      <c r="AB872" s="10">
        <f>C872/(1+0.13)/VLOOKUP(A872,[1]选股结果!$A$2:$AX$3002,3,FALSE)</f>
        <v>0.919554518095541</v>
      </c>
      <c r="AC872" s="10">
        <f>(P872/(1+0.1)+W872)/(VLOOKUP(A872,[1]选股结果!$A$2:$AX$3002,7,FALSE)+VLOOKUP(A872,[1]选股结果!$A$2:$AX$3002,15,FALSE)+VLOOKUP(A872,[1]选股结果!$A$2:$AX$3002,16,FALSE)+VLOOKUP(A872,[1]选股结果!$A$2:$AX$3002,17,FALSE)+VLOOKUP(A872,[1]选股结果!$A$2:$AX$3002,18,FALSE))</f>
        <v>1.06047019522864</v>
      </c>
      <c r="AD872" s="13"/>
      <c r="AE872" s="10">
        <f>AA872/VLOOKUP(A872,[1]选股结果!$A$2:$AX$3002,35,FALSE)</f>
        <v>0.463129930951615</v>
      </c>
      <c r="AF872" s="9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P872/(1+0.13)+W872)</f>
        <v>-1691884420.03567</v>
      </c>
      <c r="AG872" s="9">
        <f t="shared" si="63"/>
        <v>6198257416.29567</v>
      </c>
    </row>
    <row r="873" spans="1:33">
      <c r="A873" s="5" t="s">
        <v>1775</v>
      </c>
      <c r="B873" s="5" t="s">
        <v>1776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>
        <v>0</v>
      </c>
      <c r="L873" s="6">
        <v>0</v>
      </c>
      <c r="M873" s="6">
        <v>0</v>
      </c>
      <c r="N873" s="6">
        <v>461964722.47</v>
      </c>
      <c r="O873" s="6">
        <v>489324458.06</v>
      </c>
      <c r="P873" s="6">
        <v>76874377074.32</v>
      </c>
      <c r="Q873" s="6">
        <v>3855207208.71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412643250.83</v>
      </c>
      <c r="X873" s="6">
        <v>1285134478.44</v>
      </c>
      <c r="Y873" s="9">
        <f t="shared" si="64"/>
        <v>78018155870.76</v>
      </c>
      <c r="Z873" s="9">
        <f t="shared" si="65"/>
        <v>82427362012.3</v>
      </c>
      <c r="AA873" s="9">
        <f t="shared" si="62"/>
        <v>-4409206141.54001</v>
      </c>
      <c r="AB873" s="10">
        <f>C873/(1+0.13)/VLOOKUP(A873,[1]选股结果!$A$2:$AX$3002,3,FALSE)</f>
        <v>1.00057591948665</v>
      </c>
      <c r="AC873" s="10">
        <f>(P873/(1+0.1)+W873)/(VLOOKUP(A873,[1]选股结果!$A$2:$AX$3002,7,FALSE)+VLOOKUP(A873,[1]选股结果!$A$2:$AX$3002,15,FALSE)+VLOOKUP(A873,[1]选股结果!$A$2:$AX$3002,16,FALSE)+VLOOKUP(A873,[1]选股结果!$A$2:$AX$3002,17,FALSE)+VLOOKUP(A873,[1]选股结果!$A$2:$AX$3002,18,FALSE))</f>
        <v>1.09155302022646</v>
      </c>
      <c r="AD873" s="13"/>
      <c r="AE873" s="10">
        <f>AA873/VLOOKUP(A873,[1]选股结果!$A$2:$AX$3002,35,FALSE)</f>
        <v>-5.95042784895609</v>
      </c>
      <c r="AF873" s="9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P873/(1+0.13)+W873)</f>
        <v>-4040842837.93373</v>
      </c>
      <c r="AG873" s="9">
        <f t="shared" si="63"/>
        <v>-368363303.606279</v>
      </c>
    </row>
    <row r="874" spans="1:33">
      <c r="A874" s="5" t="s">
        <v>1777</v>
      </c>
      <c r="B874" s="5" t="s">
        <v>1778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5081413.04</v>
      </c>
      <c r="O874" s="6">
        <v>13803910.11</v>
      </c>
      <c r="P874" s="6">
        <v>112909314.48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25645163.17</v>
      </c>
      <c r="X874" s="6">
        <v>31696613.27</v>
      </c>
      <c r="Y874" s="9">
        <f t="shared" si="64"/>
        <v>135893198.17</v>
      </c>
      <c r="Z874" s="9">
        <f t="shared" si="65"/>
        <v>170251090.92</v>
      </c>
      <c r="AA874" s="9">
        <f t="shared" si="62"/>
        <v>-34357892.75</v>
      </c>
      <c r="AB874" s="10">
        <f>C874/(1+0.13)/VLOOKUP(A874,[1]选股结果!$A$2:$AX$3002,3,FALSE)</f>
        <v>0.909067615968876</v>
      </c>
      <c r="AC874" s="10">
        <f>(P874/(1+0.1)+W874)/(VLOOKUP(A874,[1]选股结果!$A$2:$AX$3002,7,FALSE)+VLOOKUP(A874,[1]选股结果!$A$2:$AX$3002,15,FALSE)+VLOOKUP(A874,[1]选股结果!$A$2:$AX$3002,16,FALSE)+VLOOKUP(A874,[1]选股结果!$A$2:$AX$3002,17,FALSE)+VLOOKUP(A874,[1]选股结果!$A$2:$AX$3002,18,FALSE))</f>
        <v>0.959729278418372</v>
      </c>
      <c r="AD874" s="13"/>
      <c r="AE874" s="10">
        <f>AA874/VLOOKUP(A874,[1]选股结果!$A$2:$AX$3002,35,FALSE)</f>
        <v>1.97409764308588</v>
      </c>
      <c r="AF874" s="9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P874/(1+0.13)+W874)</f>
        <v>8108196.49256635</v>
      </c>
      <c r="AG874" s="9">
        <f t="shared" si="63"/>
        <v>-42466089.2425663</v>
      </c>
    </row>
    <row r="875" spans="1:33">
      <c r="A875" s="5" t="s">
        <v>1779</v>
      </c>
      <c r="B875" s="5" t="s">
        <v>1780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92768010.42</v>
      </c>
      <c r="O875" s="6">
        <v>92697195.01</v>
      </c>
      <c r="P875" s="6">
        <v>703007842.49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222886274.19</v>
      </c>
      <c r="X875" s="6">
        <v>505289633.38</v>
      </c>
      <c r="Y875" s="9">
        <f t="shared" si="64"/>
        <v>1524901857.86</v>
      </c>
      <c r="Z875" s="9">
        <f t="shared" si="65"/>
        <v>1431183750.06</v>
      </c>
      <c r="AA875" s="9">
        <f t="shared" si="62"/>
        <v>93718107.8</v>
      </c>
      <c r="AB875" s="10">
        <f>C875/(1+0.13)/VLOOKUP(A875,[1]选股结果!$A$2:$AX$3002,3,FALSE)</f>
        <v>0.739925017815922</v>
      </c>
      <c r="AC875" s="10">
        <f>(P875/(1+0.1)+W875)/(VLOOKUP(A875,[1]选股结果!$A$2:$AX$3002,7,FALSE)+VLOOKUP(A875,[1]选股结果!$A$2:$AX$3002,15,FALSE)+VLOOKUP(A875,[1]选股结果!$A$2:$AX$3002,16,FALSE)+VLOOKUP(A875,[1]选股结果!$A$2:$AX$3002,17,FALSE)+VLOOKUP(A875,[1]选股结果!$A$2:$AX$3002,18,FALSE))</f>
        <v>0.513704061777359</v>
      </c>
      <c r="AD875" s="13"/>
      <c r="AE875" s="10">
        <f>AA875/VLOOKUP(A875,[1]选股结果!$A$2:$AX$3002,35,FALSE)</f>
        <v>25.3613608332355</v>
      </c>
      <c r="AF875" s="9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P875/(1+0.13)+W875)</f>
        <v>832961278.438053</v>
      </c>
      <c r="AG875" s="9">
        <f t="shared" si="63"/>
        <v>-739243170.638053</v>
      </c>
    </row>
    <row r="876" spans="1:33">
      <c r="A876" s="5" t="s">
        <v>1781</v>
      </c>
      <c r="B876" s="5" t="s">
        <v>1782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362962578.6</v>
      </c>
      <c r="O876" s="6">
        <v>1285134778.34</v>
      </c>
      <c r="P876" s="6">
        <v>11533024883.67</v>
      </c>
      <c r="Q876" s="6">
        <v>-4231275.69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1524346792.42</v>
      </c>
      <c r="X876" s="6">
        <v>1140096185.21</v>
      </c>
      <c r="Y876" s="9">
        <f t="shared" si="64"/>
        <v>16443375763.44</v>
      </c>
      <c r="Z876" s="9">
        <f t="shared" si="65"/>
        <v>14193236585.61</v>
      </c>
      <c r="AA876" s="9">
        <f t="shared" si="62"/>
        <v>2250139177.83</v>
      </c>
      <c r="AB876" s="10">
        <f>C876/(1+0.13)/VLOOKUP(A876,[1]选股结果!$A$2:$AX$3002,3,FALSE)</f>
        <v>1.4584685048252</v>
      </c>
      <c r="AC876" s="10">
        <f>(P876/(1+0.1)+W876)/(VLOOKUP(A876,[1]选股结果!$A$2:$AX$3002,7,FALSE)+VLOOKUP(A876,[1]选股结果!$A$2:$AX$3002,15,FALSE)+VLOOKUP(A876,[1]选股结果!$A$2:$AX$3002,16,FALSE)+VLOOKUP(A876,[1]选股结果!$A$2:$AX$3002,17,FALSE)+VLOOKUP(A876,[1]选股结果!$A$2:$AX$3002,18,FALSE))</f>
        <v>1.33844247896834</v>
      </c>
      <c r="AD876" s="13"/>
      <c r="AE876" s="10">
        <f>AA876/VLOOKUP(A876,[1]选股结果!$A$2:$AX$3002,35,FALSE)</f>
        <v>10.4609171386422</v>
      </c>
      <c r="AF876" s="9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P876/(1+0.13)+W876)</f>
        <v>-2758257964.03239</v>
      </c>
      <c r="AG876" s="9">
        <f t="shared" si="63"/>
        <v>5008397141.86239</v>
      </c>
    </row>
    <row r="877" spans="1:33">
      <c r="A877" s="5" t="s">
        <v>1783</v>
      </c>
      <c r="B877" s="5" t="s">
        <v>1784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66880336.76</v>
      </c>
      <c r="O877" s="6">
        <v>7837858.15</v>
      </c>
      <c r="P877" s="6">
        <v>1455529941.8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306690698.67</v>
      </c>
      <c r="X877" s="6">
        <v>174121374.2</v>
      </c>
      <c r="Y877" s="9">
        <f t="shared" si="64"/>
        <v>1948688776.6</v>
      </c>
      <c r="Z877" s="9">
        <f t="shared" si="65"/>
        <v>1936342014.67</v>
      </c>
      <c r="AA877" s="9">
        <f t="shared" si="62"/>
        <v>12346761.9300001</v>
      </c>
      <c r="AB877" s="10">
        <f>C877/(1+0.13)/VLOOKUP(A877,[1]选股结果!$A$2:$AX$3002,3,FALSE)</f>
        <v>0.621215337068094</v>
      </c>
      <c r="AC877" s="10">
        <f>(P877/(1+0.1)+W877)/(VLOOKUP(A877,[1]选股结果!$A$2:$AX$3002,7,FALSE)+VLOOKUP(A877,[1]选股结果!$A$2:$AX$3002,15,FALSE)+VLOOKUP(A877,[1]选股结果!$A$2:$AX$3002,16,FALSE)+VLOOKUP(A877,[1]选股结果!$A$2:$AX$3002,17,FALSE)+VLOOKUP(A877,[1]选股结果!$A$2:$AX$3002,18,FALSE))</f>
        <v>0.603826878137481</v>
      </c>
      <c r="AD877" s="13"/>
      <c r="AE877" s="10">
        <f>AA877/VLOOKUP(A877,[1]选股结果!$A$2:$AX$3002,35,FALSE)</f>
        <v>0.252851435708317</v>
      </c>
      <c r="AF877" s="9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P877/(1+0.13)+W877)</f>
        <v>1104512888.27673</v>
      </c>
      <c r="AG877" s="9">
        <f t="shared" si="63"/>
        <v>-1092166126.34673</v>
      </c>
    </row>
    <row r="878" spans="1:33">
      <c r="A878" s="5" t="s">
        <v>1785</v>
      </c>
      <c r="B878" s="5" t="s">
        <v>1786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120015162.86</v>
      </c>
      <c r="O878" s="6">
        <v>75376428.39</v>
      </c>
      <c r="P878" s="6">
        <v>1672153187.51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314476563.04</v>
      </c>
      <c r="X878" s="6">
        <v>134613071.05</v>
      </c>
      <c r="Y878" s="9">
        <f t="shared" si="64"/>
        <v>1984014010.72</v>
      </c>
      <c r="Z878" s="9">
        <f t="shared" si="65"/>
        <v>2121242821.6</v>
      </c>
      <c r="AA878" s="9">
        <f t="shared" si="62"/>
        <v>-137228810.88</v>
      </c>
      <c r="AB878" s="10">
        <f>C878/(1+0.13)/VLOOKUP(A878,[1]选股结果!$A$2:$AX$3002,3,FALSE)</f>
        <v>0.718758546124464</v>
      </c>
      <c r="AC878" s="10">
        <f>(P878/(1+0.1)+W878)/(VLOOKUP(A878,[1]选股结果!$A$2:$AX$3002,7,FALSE)+VLOOKUP(A878,[1]选股结果!$A$2:$AX$3002,15,FALSE)+VLOOKUP(A878,[1]选股结果!$A$2:$AX$3002,16,FALSE)+VLOOKUP(A878,[1]选股结果!$A$2:$AX$3002,17,FALSE)+VLOOKUP(A878,[1]选股结果!$A$2:$AX$3002,18,FALSE))</f>
        <v>0.9045369795103</v>
      </c>
      <c r="AD878" s="13"/>
      <c r="AE878" s="10">
        <f>AA878/VLOOKUP(A878,[1]选股结果!$A$2:$AX$3002,35,FALSE)</f>
        <v>-0.648927226625404</v>
      </c>
      <c r="AF878" s="9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P878/(1+0.13)+W878)</f>
        <v>233979357.782743</v>
      </c>
      <c r="AG878" s="9">
        <f t="shared" si="63"/>
        <v>-371208168.662743</v>
      </c>
    </row>
    <row r="879" spans="1:33">
      <c r="A879" s="5" t="s">
        <v>1787</v>
      </c>
      <c r="B879" s="5" t="s">
        <v>1788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1332901385</v>
      </c>
      <c r="O879" s="6">
        <v>178046275</v>
      </c>
      <c r="P879" s="6">
        <v>9093847255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1952936687</v>
      </c>
      <c r="X879" s="6">
        <v>1284259933</v>
      </c>
      <c r="Y879" s="9">
        <f t="shared" si="64"/>
        <v>15713560401</v>
      </c>
      <c r="Z879" s="9">
        <f t="shared" si="65"/>
        <v>12331043875</v>
      </c>
      <c r="AA879" s="9">
        <f t="shared" si="62"/>
        <v>3382516526</v>
      </c>
      <c r="AB879" s="10">
        <f>C879/(1+0.13)/VLOOKUP(A879,[1]选股结果!$A$2:$AX$3002,3,FALSE)</f>
        <v>1.08372997117921</v>
      </c>
      <c r="AC879" s="10">
        <f>(P879/(1+0.1)+W879)/(VLOOKUP(A879,[1]选股结果!$A$2:$AX$3002,7,FALSE)+VLOOKUP(A879,[1]选股结果!$A$2:$AX$3002,15,FALSE)+VLOOKUP(A879,[1]选股结果!$A$2:$AX$3002,16,FALSE)+VLOOKUP(A879,[1]选股结果!$A$2:$AX$3002,17,FALSE)+VLOOKUP(A879,[1]选股结果!$A$2:$AX$3002,18,FALSE))</f>
        <v>0.88091799280542</v>
      </c>
      <c r="AD879" s="13"/>
      <c r="AE879" s="10">
        <f>AA879/VLOOKUP(A879,[1]选股结果!$A$2:$AX$3002,35,FALSE)</f>
        <v>5.60697461533673</v>
      </c>
      <c r="AF879" s="9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P879/(1+0.13)+W879)</f>
        <v>1601024916.9469</v>
      </c>
      <c r="AG879" s="9">
        <f t="shared" si="63"/>
        <v>1781491609.0531</v>
      </c>
    </row>
    <row r="880" spans="1:33">
      <c r="A880" s="5" t="s">
        <v>1789</v>
      </c>
      <c r="B880" s="5" t="s">
        <v>1790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>
        <v>0</v>
      </c>
      <c r="L880" s="6">
        <v>0</v>
      </c>
      <c r="M880" s="6">
        <v>0</v>
      </c>
      <c r="N880" s="6">
        <v>361625500.87</v>
      </c>
      <c r="O880" s="6">
        <v>1719801245.15</v>
      </c>
      <c r="P880" s="6">
        <v>8441107406.68</v>
      </c>
      <c r="Q880" s="6">
        <v>0</v>
      </c>
      <c r="R880" s="6">
        <v>0</v>
      </c>
      <c r="S880" s="6">
        <v>1353732628.39</v>
      </c>
      <c r="T880" s="6">
        <v>0</v>
      </c>
      <c r="U880" s="6">
        <v>953430071.97</v>
      </c>
      <c r="V880" s="6">
        <v>112209568.05</v>
      </c>
      <c r="W880" s="6">
        <v>1240040654.82</v>
      </c>
      <c r="X880" s="6">
        <v>637121961.99</v>
      </c>
      <c r="Y880" s="9">
        <f t="shared" si="64"/>
        <v>19564150184.98</v>
      </c>
      <c r="Z880" s="9">
        <f t="shared" si="65"/>
        <v>12737642291.9</v>
      </c>
      <c r="AA880" s="9">
        <f t="shared" si="62"/>
        <v>6826507893.08</v>
      </c>
      <c r="AB880" s="10">
        <f>C880/(1+0.13)/VLOOKUP(A880,[1]选股结果!$A$2:$AX$3002,3,FALSE)</f>
        <v>1.1960398640222</v>
      </c>
      <c r="AC880" s="10">
        <f>(P880/(1+0.1)+W880)/(VLOOKUP(A880,[1]选股结果!$A$2:$AX$3002,7,FALSE)+VLOOKUP(A880,[1]选股结果!$A$2:$AX$3002,15,FALSE)+VLOOKUP(A880,[1]选股结果!$A$2:$AX$3002,16,FALSE)+VLOOKUP(A880,[1]选股结果!$A$2:$AX$3002,17,FALSE)+VLOOKUP(A880,[1]选股结果!$A$2:$AX$3002,18,FALSE))</f>
        <v>1.11728066504571</v>
      </c>
      <c r="AD880" s="13"/>
      <c r="AE880" s="10">
        <f>AA880/VLOOKUP(A880,[1]选股结果!$A$2:$AX$3002,35,FALSE)</f>
        <v>-14.78034333366</v>
      </c>
      <c r="AF880" s="9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P880/(1+0.13)+W880)</f>
        <v>-731949190.024072</v>
      </c>
      <c r="AG880" s="9">
        <f t="shared" si="63"/>
        <v>7558457083.10407</v>
      </c>
    </row>
    <row r="881" spans="1:33">
      <c r="A881" s="5" t="s">
        <v>1791</v>
      </c>
      <c r="B881" s="5" t="s">
        <v>1792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242960106.51</v>
      </c>
      <c r="O881" s="6">
        <v>1104376344.65</v>
      </c>
      <c r="P881" s="6">
        <v>760040992.04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304560653.24</v>
      </c>
      <c r="X881" s="6">
        <v>1604646897.75</v>
      </c>
      <c r="Y881" s="9">
        <f t="shared" si="64"/>
        <v>3218608002.11</v>
      </c>
      <c r="Z881" s="9">
        <f t="shared" si="65"/>
        <v>2669248543.03</v>
      </c>
      <c r="AA881" s="9">
        <f t="shared" si="62"/>
        <v>549359459.08</v>
      </c>
      <c r="AB881" s="10">
        <f>C881/(1+0.13)/VLOOKUP(A881,[1]选股结果!$A$2:$AX$3002,3,FALSE)</f>
        <v>0.945782989276277</v>
      </c>
      <c r="AC881" s="10">
        <f>(P881/(1+0.1)+W881)/(VLOOKUP(A881,[1]选股结果!$A$2:$AX$3002,7,FALSE)+VLOOKUP(A881,[1]选股结果!$A$2:$AX$3002,15,FALSE)+VLOOKUP(A881,[1]选股结果!$A$2:$AX$3002,16,FALSE)+VLOOKUP(A881,[1]选股结果!$A$2:$AX$3002,17,FALSE)+VLOOKUP(A881,[1]选股结果!$A$2:$AX$3002,18,FALSE))</f>
        <v>0.568035326695252</v>
      </c>
      <c r="AD881" s="13"/>
      <c r="AE881" s="10">
        <f>AA881/VLOOKUP(A881,[1]选股结果!$A$2:$AX$3002,35,FALSE)</f>
        <v>4.97519416588741</v>
      </c>
      <c r="AF881" s="9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P881/(1+0.13)+W881)</f>
        <v>775380885.636991</v>
      </c>
      <c r="AG881" s="9">
        <f t="shared" si="63"/>
        <v>-226021426.556991</v>
      </c>
    </row>
    <row r="882" spans="1:33">
      <c r="A882" s="5" t="s">
        <v>1793</v>
      </c>
      <c r="B882" s="5" t="s">
        <v>1794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25663594.1</v>
      </c>
      <c r="O882" s="6">
        <v>34379235.66</v>
      </c>
      <c r="P882" s="6">
        <v>298720299.49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108945734.55</v>
      </c>
      <c r="X882" s="6">
        <v>56727929</v>
      </c>
      <c r="Y882" s="9">
        <f t="shared" si="64"/>
        <v>684492549.19</v>
      </c>
      <c r="Z882" s="9">
        <f t="shared" si="65"/>
        <v>464393963.04</v>
      </c>
      <c r="AA882" s="9">
        <f t="shared" si="62"/>
        <v>220098586.15</v>
      </c>
      <c r="AB882" s="10">
        <f>C882/(1+0.13)/VLOOKUP(A882,[1]选股结果!$A$2:$AX$3002,3,FALSE)</f>
        <v>0.830784963801601</v>
      </c>
      <c r="AC882" s="10">
        <f>(P882/(1+0.1)+W882)/(VLOOKUP(A882,[1]选股结果!$A$2:$AX$3002,7,FALSE)+VLOOKUP(A882,[1]选股结果!$A$2:$AX$3002,15,FALSE)+VLOOKUP(A882,[1]选股结果!$A$2:$AX$3002,16,FALSE)+VLOOKUP(A882,[1]选股结果!$A$2:$AX$3002,17,FALSE)+VLOOKUP(A882,[1]选股结果!$A$2:$AX$3002,18,FALSE))</f>
        <v>0.88126368280534</v>
      </c>
      <c r="AD882" s="13"/>
      <c r="AE882" s="10">
        <f>AA882/VLOOKUP(A882,[1]选股结果!$A$2:$AX$3002,35,FALSE)</f>
        <v>0.919997259174712</v>
      </c>
      <c r="AF882" s="9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P882/(1+0.13)+W882)</f>
        <v>58477306.3437168</v>
      </c>
      <c r="AG882" s="9">
        <f t="shared" si="63"/>
        <v>161621279.806283</v>
      </c>
    </row>
    <row r="883" spans="1:33">
      <c r="A883" s="5" t="s">
        <v>1795</v>
      </c>
      <c r="B883" s="5" t="s">
        <v>1796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89932764.45</v>
      </c>
      <c r="O883" s="6">
        <v>42255599.29</v>
      </c>
      <c r="P883" s="6">
        <v>3397529774.85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1055044943.05</v>
      </c>
      <c r="X883" s="6">
        <v>129522756.9</v>
      </c>
      <c r="Y883" s="9">
        <f t="shared" si="64"/>
        <v>4243927638.8</v>
      </c>
      <c r="Z883" s="9">
        <f t="shared" si="65"/>
        <v>4582097474.8</v>
      </c>
      <c r="AA883" s="9">
        <f t="shared" si="62"/>
        <v>-338169835.999999</v>
      </c>
      <c r="AB883" s="10">
        <f>C883/(1+0.13)/VLOOKUP(A883,[1]选股结果!$A$2:$AX$3002,3,FALSE)</f>
        <v>0.992581093042222</v>
      </c>
      <c r="AC883" s="10">
        <f>(P883/(1+0.1)+W883)/(VLOOKUP(A883,[1]选股结果!$A$2:$AX$3002,7,FALSE)+VLOOKUP(A883,[1]选股结果!$A$2:$AX$3002,15,FALSE)+VLOOKUP(A883,[1]选股结果!$A$2:$AX$3002,16,FALSE)+VLOOKUP(A883,[1]选股结果!$A$2:$AX$3002,17,FALSE)+VLOOKUP(A883,[1]选股结果!$A$2:$AX$3002,18,FALSE))</f>
        <v>1.10129192281277</v>
      </c>
      <c r="AD883" s="13"/>
      <c r="AE883" s="10">
        <f>AA883/VLOOKUP(A883,[1]选股结果!$A$2:$AX$3002,35,FALSE)</f>
        <v>10.0078908219262</v>
      </c>
      <c r="AF883" s="9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P883/(1+0.13)+W883)</f>
        <v>-299119914.476372</v>
      </c>
      <c r="AG883" s="9">
        <f t="shared" si="63"/>
        <v>-39049921.5236267</v>
      </c>
    </row>
    <row r="884" spans="1:33">
      <c r="A884" s="5" t="s">
        <v>1797</v>
      </c>
      <c r="B884" s="5" t="s">
        <v>1798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13176572.57</v>
      </c>
      <c r="O884" s="6">
        <v>216823505.4</v>
      </c>
      <c r="P884" s="6">
        <v>435387577.02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76376984.45</v>
      </c>
      <c r="X884" s="6">
        <v>96452180.68</v>
      </c>
      <c r="Y884" s="9">
        <f t="shared" si="64"/>
        <v>615788501.05</v>
      </c>
      <c r="Z884" s="9">
        <f t="shared" si="65"/>
        <v>608216742.15</v>
      </c>
      <c r="AA884" s="9">
        <f t="shared" si="62"/>
        <v>7571758.89999998</v>
      </c>
      <c r="AB884" s="10">
        <f>C884/(1+0.13)/VLOOKUP(A884,[1]选股结果!$A$2:$AX$3002,3,FALSE)</f>
        <v>0.931409072351106</v>
      </c>
      <c r="AC884" s="10">
        <f>(P884/(1+0.1)+W884)/(VLOOKUP(A884,[1]选股结果!$A$2:$AX$3002,7,FALSE)+VLOOKUP(A884,[1]选股结果!$A$2:$AX$3002,15,FALSE)+VLOOKUP(A884,[1]选股结果!$A$2:$AX$3002,16,FALSE)+VLOOKUP(A884,[1]选股结果!$A$2:$AX$3002,17,FALSE)+VLOOKUP(A884,[1]选股结果!$A$2:$AX$3002,18,FALSE))</f>
        <v>1.21474504543858</v>
      </c>
      <c r="AD884" s="13"/>
      <c r="AE884" s="10">
        <f>AA884/VLOOKUP(A884,[1]选股结果!$A$2:$AX$3002,35,FALSE)</f>
        <v>-1.12735922094174</v>
      </c>
      <c r="AF884" s="9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P884/(1+0.13)+W884)</f>
        <v>-72965456.7756637</v>
      </c>
      <c r="AG884" s="9">
        <f t="shared" si="63"/>
        <v>80537215.6756637</v>
      </c>
    </row>
    <row r="885" spans="1:33">
      <c r="A885" s="5" t="s">
        <v>1799</v>
      </c>
      <c r="B885" s="5" t="s">
        <v>1800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481080095.61</v>
      </c>
      <c r="O885" s="6">
        <v>857132478.44</v>
      </c>
      <c r="P885" s="6">
        <v>16235556218.02</v>
      </c>
      <c r="Q885" s="6">
        <v>137131683.72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876546432.42</v>
      </c>
      <c r="X885" s="6">
        <v>280211773.46</v>
      </c>
      <c r="Y885" s="9">
        <f t="shared" si="64"/>
        <v>17640459526.18</v>
      </c>
      <c r="Z885" s="9">
        <f t="shared" si="65"/>
        <v>17529446107.62</v>
      </c>
      <c r="AA885" s="9">
        <f t="shared" si="62"/>
        <v>111013418.560001</v>
      </c>
      <c r="AB885" s="10">
        <f>C885/(1+0.13)/VLOOKUP(A885,[1]选股结果!$A$2:$AX$3002,3,FALSE)</f>
        <v>0.816850113264447</v>
      </c>
      <c r="AC885" s="10">
        <f>(P885/(1+0.1)+W885)/(VLOOKUP(A885,[1]选股结果!$A$2:$AX$3002,7,FALSE)+VLOOKUP(A885,[1]选股结果!$A$2:$AX$3002,15,FALSE)+VLOOKUP(A885,[1]选股结果!$A$2:$AX$3002,16,FALSE)+VLOOKUP(A885,[1]选股结果!$A$2:$AX$3002,17,FALSE)+VLOOKUP(A885,[1]选股结果!$A$2:$AX$3002,18,FALSE))</f>
        <v>0.944085724361956</v>
      </c>
      <c r="AD885" s="13"/>
      <c r="AE885" s="10">
        <f>AA885/VLOOKUP(A885,[1]选股结果!$A$2:$AX$3002,35,FALSE)</f>
        <v>0.0834038808439621</v>
      </c>
      <c r="AF885" s="9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P885/(1+0.13)+W885)</f>
        <v>1317911491.95557</v>
      </c>
      <c r="AG885" s="9">
        <f t="shared" si="63"/>
        <v>-1206898073.39557</v>
      </c>
    </row>
    <row r="886" spans="1:33">
      <c r="A886" s="5" t="s">
        <v>1801</v>
      </c>
      <c r="B886" s="5" t="s">
        <v>1802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729936769.52</v>
      </c>
      <c r="O886" s="6">
        <v>133542586.71</v>
      </c>
      <c r="P886" s="6">
        <v>3196239419.76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630326708.49</v>
      </c>
      <c r="X886" s="6">
        <v>275281302.83</v>
      </c>
      <c r="Y886" s="9">
        <f t="shared" si="64"/>
        <v>5909572287.22</v>
      </c>
      <c r="Z886" s="9">
        <f t="shared" si="65"/>
        <v>4101847431.08</v>
      </c>
      <c r="AA886" s="9">
        <f t="shared" si="62"/>
        <v>1807724856.14</v>
      </c>
      <c r="AB886" s="10">
        <f>C886/(1+0.13)/VLOOKUP(A886,[1]选股结果!$A$2:$AX$3002,3,FALSE)</f>
        <v>0.570366281429999</v>
      </c>
      <c r="AC886" s="10">
        <f>(P886/(1+0.1)+W886)/(VLOOKUP(A886,[1]选股结果!$A$2:$AX$3002,7,FALSE)+VLOOKUP(A886,[1]选股结果!$A$2:$AX$3002,15,FALSE)+VLOOKUP(A886,[1]选股结果!$A$2:$AX$3002,16,FALSE)+VLOOKUP(A886,[1]选股结果!$A$2:$AX$3002,17,FALSE)+VLOOKUP(A886,[1]选股结果!$A$2:$AX$3002,18,FALSE))</f>
        <v>0.469941479397865</v>
      </c>
      <c r="AD886" s="13"/>
      <c r="AE886" s="10">
        <f>AA886/VLOOKUP(A886,[1]选股结果!$A$2:$AX$3002,35,FALSE)</f>
        <v>1.68852734026857</v>
      </c>
      <c r="AF886" s="9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P886/(1+0.13)+W886)</f>
        <v>4065481633.9054</v>
      </c>
      <c r="AG886" s="9">
        <f t="shared" si="63"/>
        <v>-2257756777.7654</v>
      </c>
    </row>
    <row r="887" spans="1:33">
      <c r="A887" s="5" t="s">
        <v>1803</v>
      </c>
      <c r="B887" s="5" t="s">
        <v>1804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83052268.1</v>
      </c>
      <c r="O887" s="6">
        <v>602048560.83</v>
      </c>
      <c r="P887" s="6">
        <v>1828154024.66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253321986.52</v>
      </c>
      <c r="X887" s="6">
        <v>868973207.66</v>
      </c>
      <c r="Y887" s="9">
        <f t="shared" si="64"/>
        <v>2757569722.03</v>
      </c>
      <c r="Z887" s="9">
        <f t="shared" si="65"/>
        <v>2950449218.84</v>
      </c>
      <c r="AA887" s="9">
        <f t="shared" si="62"/>
        <v>-192879496.81</v>
      </c>
      <c r="AB887" s="10">
        <f>C887/(1+0.13)/VLOOKUP(A887,[1]选股结果!$A$2:$AX$3002,3,FALSE)</f>
        <v>0.492937360227469</v>
      </c>
      <c r="AC887" s="10">
        <f>(P887/(1+0.1)+W887)/(VLOOKUP(A887,[1]选股结果!$A$2:$AX$3002,7,FALSE)+VLOOKUP(A887,[1]选股结果!$A$2:$AX$3002,15,FALSE)+VLOOKUP(A887,[1]选股结果!$A$2:$AX$3002,16,FALSE)+VLOOKUP(A887,[1]选股结果!$A$2:$AX$3002,17,FALSE)+VLOOKUP(A887,[1]选股结果!$A$2:$AX$3002,18,FALSE))</f>
        <v>0.545594400589325</v>
      </c>
      <c r="AD887" s="13"/>
      <c r="AE887" s="10">
        <f>AA887/VLOOKUP(A887,[1]选股结果!$A$2:$AX$3002,35,FALSE)</f>
        <v>-8.09985704554937</v>
      </c>
      <c r="AF887" s="9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P887/(1+0.13)+W887)</f>
        <v>1639289527.4269</v>
      </c>
      <c r="AG887" s="9">
        <f t="shared" si="63"/>
        <v>-1832169024.2369</v>
      </c>
    </row>
    <row r="888" spans="1:33">
      <c r="A888" s="5" t="s">
        <v>1805</v>
      </c>
      <c r="B888" s="5" t="s">
        <v>1806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25917555.11</v>
      </c>
      <c r="O888" s="6">
        <v>35710710.7</v>
      </c>
      <c r="P888" s="6">
        <v>532173210.69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198122958.07</v>
      </c>
      <c r="X888" s="6">
        <v>151304238.76</v>
      </c>
      <c r="Y888" s="9">
        <f t="shared" si="64"/>
        <v>807046567.24</v>
      </c>
      <c r="Z888" s="9">
        <f t="shared" si="65"/>
        <v>881600407.52</v>
      </c>
      <c r="AA888" s="9">
        <f t="shared" si="62"/>
        <v>-74553840.28</v>
      </c>
      <c r="AB888" s="10">
        <f>C888/(1+0.13)/VLOOKUP(A888,[1]选股结果!$A$2:$AX$3002,3,FALSE)</f>
        <v>0.86354603494454</v>
      </c>
      <c r="AC888" s="10">
        <f>(P888/(1+0.1)+W888)/(VLOOKUP(A888,[1]选股结果!$A$2:$AX$3002,7,FALSE)+VLOOKUP(A888,[1]选股结果!$A$2:$AX$3002,15,FALSE)+VLOOKUP(A888,[1]选股结果!$A$2:$AX$3002,16,FALSE)+VLOOKUP(A888,[1]选股结果!$A$2:$AX$3002,17,FALSE)+VLOOKUP(A888,[1]选股结果!$A$2:$AX$3002,18,FALSE))</f>
        <v>0.818876777274503</v>
      </c>
      <c r="AD888" s="13"/>
      <c r="AE888" s="10">
        <f>AA888/VLOOKUP(A888,[1]选股结果!$A$2:$AX$3002,35,FALSE)</f>
        <v>-12.7396848501025</v>
      </c>
      <c r="AF888" s="9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P888/(1+0.13)+W888)</f>
        <v>163673817.206549</v>
      </c>
      <c r="AG888" s="9">
        <f t="shared" si="63"/>
        <v>-238227657.486549</v>
      </c>
    </row>
    <row r="889" spans="1:33">
      <c r="A889" s="5" t="s">
        <v>1807</v>
      </c>
      <c r="B889" s="5" t="s">
        <v>1808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78434503.9</v>
      </c>
      <c r="O889" s="6">
        <v>135629424.49</v>
      </c>
      <c r="P889" s="6">
        <v>777029197.13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133726820.59</v>
      </c>
      <c r="X889" s="6">
        <v>328578393.23</v>
      </c>
      <c r="Y889" s="9">
        <f t="shared" si="64"/>
        <v>1878851054.86</v>
      </c>
      <c r="Z889" s="9">
        <f t="shared" si="65"/>
        <v>1239334410.95</v>
      </c>
      <c r="AA889" s="9">
        <f t="shared" si="62"/>
        <v>639516643.91</v>
      </c>
      <c r="AB889" s="10">
        <f>C889/(1+0.13)/VLOOKUP(A889,[1]选股结果!$A$2:$AX$3002,3,FALSE)</f>
        <v>1.06669840636615</v>
      </c>
      <c r="AC889" s="10">
        <f>(P889/(1+0.1)+W889)/(VLOOKUP(A889,[1]选股结果!$A$2:$AX$3002,7,FALSE)+VLOOKUP(A889,[1]选股结果!$A$2:$AX$3002,15,FALSE)+VLOOKUP(A889,[1]选股结果!$A$2:$AX$3002,16,FALSE)+VLOOKUP(A889,[1]选股结果!$A$2:$AX$3002,17,FALSE)+VLOOKUP(A889,[1]选股结果!$A$2:$AX$3002,18,FALSE))</f>
        <v>0.561756208399152</v>
      </c>
      <c r="AD889" s="13"/>
      <c r="AE889" s="10">
        <f>AA889/VLOOKUP(A889,[1]选股结果!$A$2:$AX$3002,35,FALSE)</f>
        <v>1.20499705394744</v>
      </c>
      <c r="AF889" s="9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P889/(1+0.13)+W889)</f>
        <v>674155573.612832</v>
      </c>
      <c r="AG889" s="9">
        <f t="shared" si="63"/>
        <v>-34638929.7028317</v>
      </c>
    </row>
    <row r="890" spans="1:33">
      <c r="A890" s="5" t="s">
        <v>1809</v>
      </c>
      <c r="B890" s="5" t="s">
        <v>1810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242464276.2</v>
      </c>
      <c r="O890" s="6">
        <v>232459059.45</v>
      </c>
      <c r="P890" s="6">
        <v>2865337177.09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346066903.91</v>
      </c>
      <c r="X890" s="6">
        <v>259821047.65</v>
      </c>
      <c r="Y890" s="9">
        <f t="shared" si="64"/>
        <v>4045725018.8</v>
      </c>
      <c r="Z890" s="9">
        <f t="shared" si="65"/>
        <v>3471225128.65</v>
      </c>
      <c r="AA890" s="9">
        <f t="shared" si="62"/>
        <v>574499890.15</v>
      </c>
      <c r="AB890" s="10">
        <f>C890/(1+0.13)/VLOOKUP(A890,[1]选股结果!$A$2:$AX$3002,3,FALSE)</f>
        <v>0.779322569454024</v>
      </c>
      <c r="AC890" s="10">
        <f>(P890/(1+0.1)+W890)/(VLOOKUP(A890,[1]选股结果!$A$2:$AX$3002,7,FALSE)+VLOOKUP(A890,[1]选股结果!$A$2:$AX$3002,15,FALSE)+VLOOKUP(A890,[1]选股结果!$A$2:$AX$3002,16,FALSE)+VLOOKUP(A890,[1]选股结果!$A$2:$AX$3002,17,FALSE)+VLOOKUP(A890,[1]选股结果!$A$2:$AX$3002,18,FALSE))</f>
        <v>0.763272107450733</v>
      </c>
      <c r="AD890" s="13"/>
      <c r="AE890" s="10">
        <f>AA890/VLOOKUP(A890,[1]选股结果!$A$2:$AX$3002,35,FALSE)</f>
        <v>1.58040522477457</v>
      </c>
      <c r="AF890" s="9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P890/(1+0.13)+W890)</f>
        <v>984379174.936194</v>
      </c>
      <c r="AG890" s="9">
        <f t="shared" si="63"/>
        <v>-409879284.786194</v>
      </c>
    </row>
    <row r="891" spans="1:33">
      <c r="A891" s="5" t="s">
        <v>1811</v>
      </c>
      <c r="B891" s="5" t="s">
        <v>1812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194970534.11</v>
      </c>
      <c r="O891" s="6">
        <v>24715486.53</v>
      </c>
      <c r="P891" s="6">
        <v>3027678107.47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200664975.59</v>
      </c>
      <c r="X891" s="6">
        <v>1531330005.04</v>
      </c>
      <c r="Y891" s="9">
        <f t="shared" si="64"/>
        <v>4695681621.57</v>
      </c>
      <c r="Z891" s="9">
        <f t="shared" si="65"/>
        <v>4759673088.1</v>
      </c>
      <c r="AA891" s="9">
        <f t="shared" si="62"/>
        <v>-63991466.5300007</v>
      </c>
      <c r="AB891" s="10">
        <f>C891/(1+0.13)/VLOOKUP(A891,[1]选股结果!$A$2:$AX$3002,3,FALSE)</f>
        <v>1.22511496275577</v>
      </c>
      <c r="AC891" s="10">
        <f>(P891/(1+0.1)+W891)/(VLOOKUP(A891,[1]选股结果!$A$2:$AX$3002,7,FALSE)+VLOOKUP(A891,[1]选股结果!$A$2:$AX$3002,15,FALSE)+VLOOKUP(A891,[1]选股结果!$A$2:$AX$3002,16,FALSE)+VLOOKUP(A891,[1]选股结果!$A$2:$AX$3002,17,FALSE)+VLOOKUP(A891,[1]选股结果!$A$2:$AX$3002,18,FALSE))</f>
        <v>0.946233528380543</v>
      </c>
      <c r="AD891" s="13"/>
      <c r="AE891" s="10">
        <f>AA891/VLOOKUP(A891,[1]选股结果!$A$2:$AX$3002,35,FALSE)</f>
        <v>-0.205597850037907</v>
      </c>
      <c r="AF891" s="9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P891/(1+0.13)+W891)</f>
        <v>240873233.286903</v>
      </c>
      <c r="AG891" s="9">
        <f t="shared" si="63"/>
        <v>-304864699.816904</v>
      </c>
    </row>
    <row r="892" spans="1:33">
      <c r="A892" s="5" t="s">
        <v>1813</v>
      </c>
      <c r="B892" s="5" t="s">
        <v>1814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94768464.98</v>
      </c>
      <c r="O892" s="6">
        <v>41174482.62</v>
      </c>
      <c r="P892" s="6">
        <v>1995204719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738798048.89</v>
      </c>
      <c r="X892" s="6">
        <v>146661102.11</v>
      </c>
      <c r="Y892" s="9">
        <f t="shared" si="64"/>
        <v>3325361398.25</v>
      </c>
      <c r="Z892" s="9">
        <f t="shared" si="65"/>
        <v>2880663870</v>
      </c>
      <c r="AA892" s="9">
        <f t="shared" si="62"/>
        <v>444697528.25</v>
      </c>
      <c r="AB892" s="10">
        <f>C892/(1+0.13)/VLOOKUP(A892,[1]选股结果!$A$2:$AX$3002,3,FALSE)</f>
        <v>0.782012521201931</v>
      </c>
      <c r="AC892" s="10">
        <f>(P892/(1+0.1)+W892)/(VLOOKUP(A892,[1]选股结果!$A$2:$AX$3002,7,FALSE)+VLOOKUP(A892,[1]选股结果!$A$2:$AX$3002,15,FALSE)+VLOOKUP(A892,[1]选股结果!$A$2:$AX$3002,16,FALSE)+VLOOKUP(A892,[1]选股结果!$A$2:$AX$3002,17,FALSE)+VLOOKUP(A892,[1]选股结果!$A$2:$AX$3002,18,FALSE))</f>
        <v>0.818934144578276</v>
      </c>
      <c r="AD892" s="13"/>
      <c r="AE892" s="10">
        <f>AA892/VLOOKUP(A892,[1]选股结果!$A$2:$AX$3002,35,FALSE)</f>
        <v>0.933219910956873</v>
      </c>
      <c r="AF892" s="9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P892/(1+0.13)+W892)</f>
        <v>612537467.569646</v>
      </c>
      <c r="AG892" s="9">
        <f t="shared" si="63"/>
        <v>-167839939.319646</v>
      </c>
    </row>
    <row r="893" spans="1:33">
      <c r="A893" s="5" t="s">
        <v>1815</v>
      </c>
      <c r="B893" s="5" t="s">
        <v>1816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193874107.29</v>
      </c>
      <c r="O893" s="6">
        <v>159924175.44</v>
      </c>
      <c r="P893" s="6">
        <v>510717342.76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455748511.66</v>
      </c>
      <c r="X893" s="6">
        <v>1428081953.89</v>
      </c>
      <c r="Y893" s="9">
        <f t="shared" si="64"/>
        <v>2795114477.74</v>
      </c>
      <c r="Z893" s="9">
        <f t="shared" si="65"/>
        <v>2394547808.31</v>
      </c>
      <c r="AA893" s="9">
        <f t="shared" si="62"/>
        <v>400566669.43</v>
      </c>
      <c r="AB893" s="10">
        <f>C893/(1+0.13)/VLOOKUP(A893,[1]选股结果!$A$2:$AX$3002,3,FALSE)</f>
        <v>1.00596227420086</v>
      </c>
      <c r="AC893" s="10">
        <f>(P893/(1+0.1)+W893)/(VLOOKUP(A893,[1]选股结果!$A$2:$AX$3002,7,FALSE)+VLOOKUP(A893,[1]选股结果!$A$2:$AX$3002,15,FALSE)+VLOOKUP(A893,[1]选股结果!$A$2:$AX$3002,16,FALSE)+VLOOKUP(A893,[1]选股结果!$A$2:$AX$3002,17,FALSE)+VLOOKUP(A893,[1]选股结果!$A$2:$AX$3002,18,FALSE))</f>
        <v>0.423776938928367</v>
      </c>
      <c r="AD893" s="13"/>
      <c r="AE893" s="10">
        <f>AA893/VLOOKUP(A893,[1]选股结果!$A$2:$AX$3002,35,FALSE)</f>
        <v>5.62637105060511</v>
      </c>
      <c r="AF893" s="9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P893/(1+0.13)+W893)</f>
        <v>1263329992.24991</v>
      </c>
      <c r="AG893" s="9">
        <f t="shared" si="63"/>
        <v>-862763322.819911</v>
      </c>
    </row>
    <row r="894" spans="1:33">
      <c r="A894" s="5" t="s">
        <v>1817</v>
      </c>
      <c r="B894" s="5" t="s">
        <v>1818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74273712.99</v>
      </c>
      <c r="O894" s="6">
        <v>19250220.89</v>
      </c>
      <c r="P894" s="6">
        <v>973952815.11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131903878.53</v>
      </c>
      <c r="X894" s="6">
        <v>88120989.9</v>
      </c>
      <c r="Y894" s="9">
        <f t="shared" si="64"/>
        <v>1450269800.78</v>
      </c>
      <c r="Z894" s="9">
        <f t="shared" si="65"/>
        <v>1193977683.54</v>
      </c>
      <c r="AA894" s="9">
        <f t="shared" si="62"/>
        <v>256292117.24</v>
      </c>
      <c r="AB894" s="10">
        <f>C894/(1+0.13)/VLOOKUP(A894,[1]选股结果!$A$2:$AX$3002,3,FALSE)</f>
        <v>0.842359983591536</v>
      </c>
      <c r="AC894" s="10">
        <f>(P894/(1+0.1)+W894)/(VLOOKUP(A894,[1]选股结果!$A$2:$AX$3002,7,FALSE)+VLOOKUP(A894,[1]选股结果!$A$2:$AX$3002,15,FALSE)+VLOOKUP(A894,[1]选股结果!$A$2:$AX$3002,16,FALSE)+VLOOKUP(A894,[1]选股结果!$A$2:$AX$3002,17,FALSE)+VLOOKUP(A894,[1]选股结果!$A$2:$AX$3002,18,FALSE))</f>
        <v>0.822320087967561</v>
      </c>
      <c r="AD894" s="13"/>
      <c r="AE894" s="10">
        <f>AA894/VLOOKUP(A894,[1]选股结果!$A$2:$AX$3002,35,FALSE)</f>
        <v>1.25972107843245</v>
      </c>
      <c r="AF894" s="9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P894/(1+0.13)+W894)</f>
        <v>243319367.954956</v>
      </c>
      <c r="AG894" s="9">
        <f t="shared" si="63"/>
        <v>12972749.2850442</v>
      </c>
    </row>
    <row r="895" spans="1:33">
      <c r="A895" s="5" t="s">
        <v>1819</v>
      </c>
      <c r="B895" s="5" t="s">
        <v>1820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308551093.13</v>
      </c>
      <c r="O895" s="6">
        <v>105796977.96</v>
      </c>
      <c r="P895" s="6">
        <v>1416087087.2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1204225956.67</v>
      </c>
      <c r="X895" s="6">
        <v>498892710.65</v>
      </c>
      <c r="Y895" s="9">
        <f t="shared" si="64"/>
        <v>2902922353.27</v>
      </c>
      <c r="Z895" s="9">
        <f t="shared" si="65"/>
        <v>3119205754.52</v>
      </c>
      <c r="AA895" s="9">
        <f t="shared" si="62"/>
        <v>-216283401.25</v>
      </c>
      <c r="AB895" s="10">
        <f>C895/(1+0.13)/VLOOKUP(A895,[1]选股结果!$A$2:$AX$3002,3,FALSE)</f>
        <v>1.18027358179636</v>
      </c>
      <c r="AC895" s="10">
        <f>(P895/(1+0.1)+W895)/(VLOOKUP(A895,[1]选股结果!$A$2:$AX$3002,7,FALSE)+VLOOKUP(A895,[1]选股结果!$A$2:$AX$3002,15,FALSE)+VLOOKUP(A895,[1]选股结果!$A$2:$AX$3002,16,FALSE)+VLOOKUP(A895,[1]选股结果!$A$2:$AX$3002,17,FALSE)+VLOOKUP(A895,[1]选股结果!$A$2:$AX$3002,18,FALSE))</f>
        <v>1.05574298694027</v>
      </c>
      <c r="AD895" s="13"/>
      <c r="AE895" s="10">
        <f>AA895/VLOOKUP(A895,[1]选股结果!$A$2:$AX$3002,35,FALSE)</f>
        <v>1.27184146101755</v>
      </c>
      <c r="AF895" s="9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P895/(1+0.13)+W895)</f>
        <v>-97377253.7513275</v>
      </c>
      <c r="AG895" s="9">
        <f t="shared" si="63"/>
        <v>-118906147.498672</v>
      </c>
    </row>
    <row r="896" spans="1:33">
      <c r="A896" s="5" t="s">
        <v>1821</v>
      </c>
      <c r="B896" s="5" t="s">
        <v>1822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703975965.16</v>
      </c>
      <c r="O896" s="6">
        <v>169480121.54</v>
      </c>
      <c r="P896" s="6">
        <v>1228123580.9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399925715.56</v>
      </c>
      <c r="X896" s="6">
        <v>230472512.22</v>
      </c>
      <c r="Y896" s="9">
        <f t="shared" si="64"/>
        <v>3318439001.39</v>
      </c>
      <c r="Z896" s="9">
        <f t="shared" si="65"/>
        <v>1858521808.68</v>
      </c>
      <c r="AA896" s="9">
        <f t="shared" si="62"/>
        <v>1459917192.71</v>
      </c>
      <c r="AB896" s="10">
        <f>C896/(1+0.13)/VLOOKUP(A896,[1]选股结果!$A$2:$AX$3002,3,FALSE)</f>
        <v>0.655520072690418</v>
      </c>
      <c r="AC896" s="10">
        <f>(P896/(1+0.1)+W896)/(VLOOKUP(A896,[1]选股结果!$A$2:$AX$3002,7,FALSE)+VLOOKUP(A896,[1]选股结果!$A$2:$AX$3002,15,FALSE)+VLOOKUP(A896,[1]选股结果!$A$2:$AX$3002,16,FALSE)+VLOOKUP(A896,[1]选股结果!$A$2:$AX$3002,17,FALSE)+VLOOKUP(A896,[1]选股结果!$A$2:$AX$3002,18,FALSE))</f>
        <v>0.407314728214588</v>
      </c>
      <c r="AD896" s="13"/>
      <c r="AE896" s="10">
        <f>AA896/VLOOKUP(A896,[1]选股结果!$A$2:$AX$3002,35,FALSE)</f>
        <v>2.59596502285802</v>
      </c>
      <c r="AF896" s="9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P896/(1+0.13)+W896)</f>
        <v>2236163063.07487</v>
      </c>
      <c r="AG896" s="9">
        <f t="shared" si="63"/>
        <v>-776245870.364867</v>
      </c>
    </row>
    <row r="897" spans="1:33">
      <c r="A897" s="5" t="s">
        <v>1823</v>
      </c>
      <c r="B897" s="5" t="s">
        <v>1824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242589018.36</v>
      </c>
      <c r="O897" s="6">
        <v>11983050.78</v>
      </c>
      <c r="P897" s="6">
        <v>7000427499.89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396064609.38</v>
      </c>
      <c r="X897" s="6">
        <v>240764532.21</v>
      </c>
      <c r="Y897" s="9">
        <f t="shared" si="64"/>
        <v>7248892184.57</v>
      </c>
      <c r="Z897" s="9">
        <f t="shared" si="65"/>
        <v>7637256641.48</v>
      </c>
      <c r="AA897" s="9">
        <f t="shared" si="62"/>
        <v>-388364456.910001</v>
      </c>
      <c r="AB897" s="10">
        <f>C897/(1+0.13)/VLOOKUP(A897,[1]选股结果!$A$2:$AX$3002,3,FALSE)</f>
        <v>0.691334425325663</v>
      </c>
      <c r="AC897" s="10">
        <f>(P897/(1+0.1)+W897)/(VLOOKUP(A897,[1]选股结果!$A$2:$AX$3002,7,FALSE)+VLOOKUP(A897,[1]选股结果!$A$2:$AX$3002,15,FALSE)+VLOOKUP(A897,[1]选股结果!$A$2:$AX$3002,16,FALSE)+VLOOKUP(A897,[1]选股结果!$A$2:$AX$3002,17,FALSE)+VLOOKUP(A897,[1]选股结果!$A$2:$AX$3002,18,FALSE))</f>
        <v>0.762735659203607</v>
      </c>
      <c r="AD897" s="13"/>
      <c r="AE897" s="10">
        <f>AA897/VLOOKUP(A897,[1]选股结果!$A$2:$AX$3002,35,FALSE)</f>
        <v>-1.20638149780489</v>
      </c>
      <c r="AF897" s="9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P897/(1+0.13)+W897)</f>
        <v>2271818902.44655</v>
      </c>
      <c r="AG897" s="9">
        <f t="shared" si="63"/>
        <v>-2660183359.35655</v>
      </c>
    </row>
    <row r="898" spans="1:33">
      <c r="A898" s="5" t="s">
        <v>1825</v>
      </c>
      <c r="B898" s="5" t="s">
        <v>1826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116196259.39</v>
      </c>
      <c r="O898" s="6">
        <v>17823612.66</v>
      </c>
      <c r="P898" s="6">
        <v>1301209534.06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89784822.01</v>
      </c>
      <c r="X898" s="6">
        <v>46301952.06</v>
      </c>
      <c r="Y898" s="9">
        <f t="shared" si="64"/>
        <v>1477556669.26</v>
      </c>
      <c r="Z898" s="9">
        <f t="shared" si="65"/>
        <v>1437296308.13</v>
      </c>
      <c r="AA898" s="9">
        <f t="shared" si="62"/>
        <v>40260361.1300001</v>
      </c>
      <c r="AB898" s="10">
        <f>C898/(1+0.13)/VLOOKUP(A898,[1]选股结果!$A$2:$AX$3002,3,FALSE)</f>
        <v>0.519309872070366</v>
      </c>
      <c r="AC898" s="10">
        <f>(P898/(1+0.1)+W898)/(VLOOKUP(A898,[1]选股结果!$A$2:$AX$3002,7,FALSE)+VLOOKUP(A898,[1]选股结果!$A$2:$AX$3002,15,FALSE)+VLOOKUP(A898,[1]选股结果!$A$2:$AX$3002,16,FALSE)+VLOOKUP(A898,[1]选股结果!$A$2:$AX$3002,17,FALSE)+VLOOKUP(A898,[1]选股结果!$A$2:$AX$3002,18,FALSE))</f>
        <v>0.559310771169147</v>
      </c>
      <c r="AD898" s="13"/>
      <c r="AE898" s="10">
        <f>AA898/VLOOKUP(A898,[1]选股结果!$A$2:$AX$3002,35,FALSE)</f>
        <v>0.296102607438801</v>
      </c>
      <c r="AF898" s="9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P898/(1+0.13)+W898)</f>
        <v>1034186082.53</v>
      </c>
      <c r="AG898" s="9">
        <f t="shared" si="63"/>
        <v>-993925721.4</v>
      </c>
    </row>
    <row r="899" spans="1:33">
      <c r="A899" s="5" t="s">
        <v>1827</v>
      </c>
      <c r="B899" s="5" t="s">
        <v>1828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75505870</v>
      </c>
      <c r="O899" s="6">
        <v>91258586.98</v>
      </c>
      <c r="P899" s="6">
        <v>5207726624.86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210511659.69</v>
      </c>
      <c r="X899" s="6">
        <v>142255535.32</v>
      </c>
      <c r="Y899" s="9">
        <f t="shared" si="64"/>
        <v>5468363901.87</v>
      </c>
      <c r="Z899" s="9">
        <f t="shared" si="65"/>
        <v>5560493819.87</v>
      </c>
      <c r="AA899" s="9">
        <f t="shared" ref="AA899:AA962" si="66">Y899-Z899</f>
        <v>-92129917.999999</v>
      </c>
      <c r="AB899" s="10">
        <f>C899/(1+0.13)/VLOOKUP(A899,[1]选股结果!$A$2:$AX$3002,3,FALSE)</f>
        <v>0.941081668203536</v>
      </c>
      <c r="AC899" s="10">
        <f>(P899/(1+0.1)+W899)/(VLOOKUP(A899,[1]选股结果!$A$2:$AX$3002,7,FALSE)+VLOOKUP(A899,[1]选股结果!$A$2:$AX$3002,15,FALSE)+VLOOKUP(A899,[1]选股结果!$A$2:$AX$3002,16,FALSE)+VLOOKUP(A899,[1]选股结果!$A$2:$AX$3002,17,FALSE)+VLOOKUP(A899,[1]选股结果!$A$2:$AX$3002,18,FALSE))</f>
        <v>1.0525422721226</v>
      </c>
      <c r="AD899" s="13"/>
      <c r="AE899" s="10">
        <f>AA899/VLOOKUP(A899,[1]选股结果!$A$2:$AX$3002,35,FALSE)</f>
        <v>-0.315509588116099</v>
      </c>
      <c r="AF899" s="9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P899/(1+0.13)+W899)</f>
        <v>-121152548.029468</v>
      </c>
      <c r="AG899" s="9">
        <f t="shared" ref="AG899:AG962" si="67">AA899-AF899</f>
        <v>29022630.0294686</v>
      </c>
    </row>
    <row r="900" spans="1:33">
      <c r="A900" s="5" t="s">
        <v>1829</v>
      </c>
      <c r="B900" s="5" t="s">
        <v>1830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321673030.31</v>
      </c>
      <c r="O900" s="6">
        <v>121513355.73</v>
      </c>
      <c r="P900" s="6">
        <v>5615496896.7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1352774652.89</v>
      </c>
      <c r="X900" s="6">
        <v>624073099.54</v>
      </c>
      <c r="Y900" s="9">
        <f t="shared" si="64"/>
        <v>7104323676.36</v>
      </c>
      <c r="Z900" s="9">
        <f t="shared" si="65"/>
        <v>7592344649.13</v>
      </c>
      <c r="AA900" s="9">
        <f t="shared" si="66"/>
        <v>-488020972.77</v>
      </c>
      <c r="AB900" s="10">
        <f>C900/(1+0.13)/VLOOKUP(A900,[1]选股结果!$A$2:$AX$3002,3,FALSE)</f>
        <v>0.804633469398166</v>
      </c>
      <c r="AC900" s="10">
        <f>(P900/(1+0.1)+W900)/(VLOOKUP(A900,[1]选股结果!$A$2:$AX$3002,7,FALSE)+VLOOKUP(A900,[1]选股结果!$A$2:$AX$3002,15,FALSE)+VLOOKUP(A900,[1]选股结果!$A$2:$AX$3002,16,FALSE)+VLOOKUP(A900,[1]选股结果!$A$2:$AX$3002,17,FALSE)+VLOOKUP(A900,[1]选股结果!$A$2:$AX$3002,18,FALSE))</f>
        <v>0.971685417223621</v>
      </c>
      <c r="AD900" s="13"/>
      <c r="AE900" s="10">
        <f>AA900/VLOOKUP(A900,[1]选股结果!$A$2:$AX$3002,35,FALSE)</f>
        <v>-0.426598870888365</v>
      </c>
      <c r="AF900" s="9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P900/(1+0.13)+W900)</f>
        <v>323708174.694512</v>
      </c>
      <c r="AG900" s="9">
        <f t="shared" si="67"/>
        <v>-811729147.464512</v>
      </c>
    </row>
    <row r="901" spans="1:33">
      <c r="A901" s="5" t="s">
        <v>1831</v>
      </c>
      <c r="B901" s="5" t="s">
        <v>1832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16877096.07</v>
      </c>
      <c r="O901" s="6">
        <v>34232742.9</v>
      </c>
      <c r="P901" s="6">
        <v>227267051.02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48816224.54</v>
      </c>
      <c r="X901" s="6">
        <v>66373278.8</v>
      </c>
      <c r="Y901" s="9">
        <f t="shared" si="64"/>
        <v>292332547.27</v>
      </c>
      <c r="Z901" s="9">
        <f t="shared" si="65"/>
        <v>342456554.36</v>
      </c>
      <c r="AA901" s="9">
        <f t="shared" si="66"/>
        <v>-50124007.09</v>
      </c>
      <c r="AB901" s="10">
        <f>C901/(1+0.13)/VLOOKUP(A901,[1]选股结果!$A$2:$AX$3002,3,FALSE)</f>
        <v>0.714451374813683</v>
      </c>
      <c r="AC901" s="10">
        <f>(P901/(1+0.1)+W901)/(VLOOKUP(A901,[1]选股结果!$A$2:$AX$3002,7,FALSE)+VLOOKUP(A901,[1]选股结果!$A$2:$AX$3002,15,FALSE)+VLOOKUP(A901,[1]选股结果!$A$2:$AX$3002,16,FALSE)+VLOOKUP(A901,[1]选股结果!$A$2:$AX$3002,17,FALSE)+VLOOKUP(A901,[1]选股结果!$A$2:$AX$3002,18,FALSE))</f>
        <v>0.82405095063889</v>
      </c>
      <c r="AD901" s="13"/>
      <c r="AE901" s="10">
        <f>AA901/VLOOKUP(A901,[1]选股结果!$A$2:$AX$3002,35,FALSE)</f>
        <v>-0.134848563609799</v>
      </c>
      <c r="AF901" s="9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P901/(1+0.13)+W901)</f>
        <v>60022250.9715044</v>
      </c>
      <c r="AG901" s="9">
        <f t="shared" si="67"/>
        <v>-110146258.061504</v>
      </c>
    </row>
    <row r="902" spans="1:33">
      <c r="A902" s="5" t="s">
        <v>1833</v>
      </c>
      <c r="B902" s="5" t="s">
        <v>1834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48842343.35</v>
      </c>
      <c r="O902" s="6">
        <v>31854069.64</v>
      </c>
      <c r="P902" s="6">
        <v>538915886.89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171600519.41</v>
      </c>
      <c r="X902" s="6">
        <v>91996582.13</v>
      </c>
      <c r="Y902" s="9">
        <f t="shared" si="64"/>
        <v>666853147.6</v>
      </c>
      <c r="Z902" s="9">
        <f t="shared" si="65"/>
        <v>802512988.43</v>
      </c>
      <c r="AA902" s="9">
        <f t="shared" si="66"/>
        <v>-135659840.83</v>
      </c>
      <c r="AB902" s="10">
        <f>C902/(1+0.13)/VLOOKUP(A902,[1]选股结果!$A$2:$AX$3002,3,FALSE)</f>
        <v>0.834779843403172</v>
      </c>
      <c r="AC902" s="10">
        <f>(P902/(1+0.1)+W902)/(VLOOKUP(A902,[1]选股结果!$A$2:$AX$3002,7,FALSE)+VLOOKUP(A902,[1]选股结果!$A$2:$AX$3002,15,FALSE)+VLOOKUP(A902,[1]选股结果!$A$2:$AX$3002,16,FALSE)+VLOOKUP(A902,[1]选股结果!$A$2:$AX$3002,17,FALSE)+VLOOKUP(A902,[1]选股结果!$A$2:$AX$3002,18,FALSE))</f>
        <v>1.08509050529252</v>
      </c>
      <c r="AD902" s="13"/>
      <c r="AE902" s="10">
        <f>AA902/VLOOKUP(A902,[1]选股结果!$A$2:$AX$3002,35,FALSE)</f>
        <v>-48.2716816946335</v>
      </c>
      <c r="AF902" s="9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P902/(1+0.13)+W902)</f>
        <v>-38868499.3619469</v>
      </c>
      <c r="AG902" s="9">
        <f t="shared" si="67"/>
        <v>-96791341.4680531</v>
      </c>
    </row>
    <row r="903" spans="1:33">
      <c r="A903" s="5" t="s">
        <v>1835</v>
      </c>
      <c r="B903" s="5" t="s">
        <v>1836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112766700.24</v>
      </c>
      <c r="O903" s="6">
        <v>31661226.49</v>
      </c>
      <c r="P903" s="6">
        <v>732989466.72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347641005.91</v>
      </c>
      <c r="X903" s="6">
        <v>69293590.24</v>
      </c>
      <c r="Y903" s="9">
        <f t="shared" si="64"/>
        <v>1445642043.28</v>
      </c>
      <c r="Z903" s="9">
        <f t="shared" si="65"/>
        <v>1149924062.87</v>
      </c>
      <c r="AA903" s="9">
        <f t="shared" si="66"/>
        <v>295717980.41</v>
      </c>
      <c r="AB903" s="10">
        <f>C903/(1+0.13)/VLOOKUP(A903,[1]选股结果!$A$2:$AX$3002,3,FALSE)</f>
        <v>0.654987075491445</v>
      </c>
      <c r="AC903" s="10">
        <f>(P903/(1+0.1)+W903)/(VLOOKUP(A903,[1]选股结果!$A$2:$AX$3002,7,FALSE)+VLOOKUP(A903,[1]选股结果!$A$2:$AX$3002,15,FALSE)+VLOOKUP(A903,[1]选股结果!$A$2:$AX$3002,16,FALSE)+VLOOKUP(A903,[1]选股结果!$A$2:$AX$3002,17,FALSE)+VLOOKUP(A903,[1]选股结果!$A$2:$AX$3002,18,FALSE))</f>
        <v>0.590433546531823</v>
      </c>
      <c r="AD903" s="13"/>
      <c r="AE903" s="10">
        <f>AA903/VLOOKUP(A903,[1]选股结果!$A$2:$AX$3002,35,FALSE)</f>
        <v>1.92747059018523</v>
      </c>
      <c r="AF903" s="9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P903/(1+0.13)+W903)</f>
        <v>721069486.725044</v>
      </c>
      <c r="AG903" s="9">
        <f t="shared" si="67"/>
        <v>-425351506.315044</v>
      </c>
    </row>
    <row r="904" spans="1:33">
      <c r="A904" s="5" t="s">
        <v>1837</v>
      </c>
      <c r="B904" s="5" t="s">
        <v>1838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109019287.08</v>
      </c>
      <c r="O904" s="6">
        <v>35577902.87</v>
      </c>
      <c r="P904" s="6">
        <v>2070100215.43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334285580.35</v>
      </c>
      <c r="X904" s="6">
        <v>62048905.69</v>
      </c>
      <c r="Y904" s="9">
        <f t="shared" si="64"/>
        <v>3021827812.74</v>
      </c>
      <c r="Z904" s="9">
        <f t="shared" si="65"/>
        <v>2466434701.47</v>
      </c>
      <c r="AA904" s="9">
        <f t="shared" si="66"/>
        <v>555393111.27</v>
      </c>
      <c r="AB904" s="10">
        <f>C904/(1+0.13)/VLOOKUP(A904,[1]选股结果!$A$2:$AX$3002,3,FALSE)</f>
        <v>0.928069305244611</v>
      </c>
      <c r="AC904" s="10">
        <f>(P904/(1+0.1)+W904)/(VLOOKUP(A904,[1]选股结果!$A$2:$AX$3002,7,FALSE)+VLOOKUP(A904,[1]选股结果!$A$2:$AX$3002,15,FALSE)+VLOOKUP(A904,[1]选股结果!$A$2:$AX$3002,16,FALSE)+VLOOKUP(A904,[1]选股结果!$A$2:$AX$3002,17,FALSE)+VLOOKUP(A904,[1]选股结果!$A$2:$AX$3002,18,FALSE))</f>
        <v>0.833833010610774</v>
      </c>
      <c r="AD904" s="13"/>
      <c r="AE904" s="10">
        <f>AA904/VLOOKUP(A904,[1]选股结果!$A$2:$AX$3002,35,FALSE)</f>
        <v>3.96878017457484</v>
      </c>
      <c r="AF904" s="9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P904/(1+0.13)+W904)</f>
        <v>491607492.069115</v>
      </c>
      <c r="AG904" s="9">
        <f t="shared" si="67"/>
        <v>63785619.2008853</v>
      </c>
    </row>
    <row r="905" spans="1:33">
      <c r="A905" s="5" t="s">
        <v>1839</v>
      </c>
      <c r="B905" s="5" t="s">
        <v>1840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5768626.19</v>
      </c>
      <c r="O905" s="6">
        <v>205643155.53</v>
      </c>
      <c r="P905" s="6">
        <v>745719013.43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22919866.86</v>
      </c>
      <c r="X905" s="6">
        <v>255241664.17</v>
      </c>
      <c r="Y905" s="9">
        <f t="shared" si="64"/>
        <v>839477634.77</v>
      </c>
      <c r="Z905" s="9">
        <f t="shared" si="65"/>
        <v>1023880544.46</v>
      </c>
      <c r="AA905" s="9">
        <f t="shared" si="66"/>
        <v>-184402909.69</v>
      </c>
      <c r="AB905" s="10">
        <f>C905/(1+0.13)/VLOOKUP(A905,[1]选股结果!$A$2:$AX$3002,3,FALSE)</f>
        <v>0.673089967045522</v>
      </c>
      <c r="AC905" s="10">
        <f>(P905/(1+0.1)+W905)/(VLOOKUP(A905,[1]选股结果!$A$2:$AX$3002,7,FALSE)+VLOOKUP(A905,[1]选股结果!$A$2:$AX$3002,15,FALSE)+VLOOKUP(A905,[1]选股结果!$A$2:$AX$3002,16,FALSE)+VLOOKUP(A905,[1]选股结果!$A$2:$AX$3002,17,FALSE)+VLOOKUP(A905,[1]选股结果!$A$2:$AX$3002,18,FALSE))</f>
        <v>0.873861769562718</v>
      </c>
      <c r="AD905" s="13"/>
      <c r="AE905" s="10">
        <f>AA905/VLOOKUP(A905,[1]选股结果!$A$2:$AX$3002,35,FALSE)</f>
        <v>-27.9932837778967</v>
      </c>
      <c r="AF905" s="9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P905/(1+0.13)+W905)</f>
        <v>119162220.240973</v>
      </c>
      <c r="AG905" s="9">
        <f t="shared" si="67"/>
        <v>-303565129.930973</v>
      </c>
    </row>
    <row r="906" spans="1:33">
      <c r="A906" s="5" t="s">
        <v>1841</v>
      </c>
      <c r="B906" s="5" t="s">
        <v>1842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85406520.64</v>
      </c>
      <c r="O906" s="6">
        <v>134759606.18</v>
      </c>
      <c r="P906" s="6">
        <v>733896339.86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102630718.96</v>
      </c>
      <c r="X906" s="6">
        <v>262428132.06</v>
      </c>
      <c r="Y906" s="9">
        <f t="shared" si="64"/>
        <v>1230491213.47</v>
      </c>
      <c r="Z906" s="9">
        <f t="shared" si="65"/>
        <v>1098955190.88</v>
      </c>
      <c r="AA906" s="9">
        <f t="shared" si="66"/>
        <v>131536022.59</v>
      </c>
      <c r="AB906" s="10">
        <f>C906/(1+0.13)/VLOOKUP(A906,[1]选股结果!$A$2:$AX$3002,3,FALSE)</f>
        <v>0.87618387943325</v>
      </c>
      <c r="AC906" s="10">
        <f>(P906/(1+0.1)+W906)/(VLOOKUP(A906,[1]选股结果!$A$2:$AX$3002,7,FALSE)+VLOOKUP(A906,[1]选股结果!$A$2:$AX$3002,15,FALSE)+VLOOKUP(A906,[1]选股结果!$A$2:$AX$3002,16,FALSE)+VLOOKUP(A906,[1]选股结果!$A$2:$AX$3002,17,FALSE)+VLOOKUP(A906,[1]选股结果!$A$2:$AX$3002,18,FALSE))</f>
        <v>0.881202974313575</v>
      </c>
      <c r="AD906" s="13"/>
      <c r="AE906" s="10">
        <f>AA906/VLOOKUP(A906,[1]选股结果!$A$2:$AX$3002,35,FALSE)</f>
        <v>0.73258899935262</v>
      </c>
      <c r="AF906" s="9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P906/(1+0.13)+W906)</f>
        <v>121492476.093274</v>
      </c>
      <c r="AG906" s="9">
        <f t="shared" si="67"/>
        <v>10043546.4967255</v>
      </c>
    </row>
    <row r="907" spans="1:33">
      <c r="A907" s="5" t="s">
        <v>1843</v>
      </c>
      <c r="B907" s="5" t="s">
        <v>1844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54791915.04</v>
      </c>
      <c r="O907" s="6">
        <v>94761232.05</v>
      </c>
      <c r="P907" s="6">
        <v>2734637943.61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107204812.1</v>
      </c>
      <c r="X907" s="6">
        <v>129499039.76</v>
      </c>
      <c r="Y907" s="9">
        <f t="shared" si="64"/>
        <v>2898535806.33</v>
      </c>
      <c r="Z907" s="9">
        <f t="shared" si="65"/>
        <v>2971341795.47</v>
      </c>
      <c r="AA907" s="9">
        <f t="shared" si="66"/>
        <v>-72805989.1399999</v>
      </c>
      <c r="AB907" s="10">
        <f>C907/(1+0.13)/VLOOKUP(A907,[1]选股结果!$A$2:$AX$3002,3,FALSE)</f>
        <v>0.893843454898193</v>
      </c>
      <c r="AC907" s="10">
        <f>(P907/(1+0.1)+W907)/(VLOOKUP(A907,[1]选股结果!$A$2:$AX$3002,7,FALSE)+VLOOKUP(A907,[1]选股结果!$A$2:$AX$3002,15,FALSE)+VLOOKUP(A907,[1]选股结果!$A$2:$AX$3002,16,FALSE)+VLOOKUP(A907,[1]选股结果!$A$2:$AX$3002,17,FALSE)+VLOOKUP(A907,[1]选股结果!$A$2:$AX$3002,18,FALSE))</f>
        <v>0.958767466725049</v>
      </c>
      <c r="AD907" s="13"/>
      <c r="AE907" s="10">
        <f>AA907/VLOOKUP(A907,[1]选股结果!$A$2:$AX$3002,35,FALSE)</f>
        <v>-1.03552888514603</v>
      </c>
      <c r="AF907" s="9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P907/(1+0.13)+W907)</f>
        <v>177525169.25407</v>
      </c>
      <c r="AG907" s="9">
        <f t="shared" si="67"/>
        <v>-250331158.39407</v>
      </c>
    </row>
    <row r="908" spans="1:33">
      <c r="A908" s="5" t="s">
        <v>1845</v>
      </c>
      <c r="B908" s="5" t="s">
        <v>1846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150877047.08</v>
      </c>
      <c r="O908" s="6">
        <v>71659072.31</v>
      </c>
      <c r="P908" s="6">
        <v>1886301433.83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347044390.27</v>
      </c>
      <c r="X908" s="6">
        <v>241252332.05</v>
      </c>
      <c r="Y908" s="9">
        <f t="shared" si="64"/>
        <v>2942285231.62</v>
      </c>
      <c r="Z908" s="9">
        <f t="shared" si="65"/>
        <v>2474598156.15</v>
      </c>
      <c r="AA908" s="9">
        <f t="shared" si="66"/>
        <v>467687075.47</v>
      </c>
      <c r="AB908" s="10">
        <f>C908/(1+0.13)/VLOOKUP(A908,[1]选股结果!$A$2:$AX$3002,3,FALSE)</f>
        <v>0.858685718388654</v>
      </c>
      <c r="AC908" s="10">
        <f>(P908/(1+0.1)+W908)/(VLOOKUP(A908,[1]选股结果!$A$2:$AX$3002,7,FALSE)+VLOOKUP(A908,[1]选股结果!$A$2:$AX$3002,15,FALSE)+VLOOKUP(A908,[1]选股结果!$A$2:$AX$3002,16,FALSE)+VLOOKUP(A908,[1]选股结果!$A$2:$AX$3002,17,FALSE)+VLOOKUP(A908,[1]选股结果!$A$2:$AX$3002,18,FALSE))</f>
        <v>0.722972293602816</v>
      </c>
      <c r="AD908" s="13"/>
      <c r="AE908" s="10">
        <f>AA908/VLOOKUP(A908,[1]选股结果!$A$2:$AX$3002,35,FALSE)</f>
        <v>4.47331811682705</v>
      </c>
      <c r="AF908" s="9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P908/(1+0.13)+W908)</f>
        <v>835588850.655663</v>
      </c>
      <c r="AG908" s="9">
        <f t="shared" si="67"/>
        <v>-367901775.185663</v>
      </c>
    </row>
    <row r="909" spans="1:33">
      <c r="A909" s="5" t="s">
        <v>1847</v>
      </c>
      <c r="B909" s="5" t="s">
        <v>1848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34207438.92</v>
      </c>
      <c r="O909" s="6">
        <v>15241982.04</v>
      </c>
      <c r="P909" s="6">
        <v>2353251626.69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107108117.56</v>
      </c>
      <c r="X909" s="6">
        <v>72081202.91</v>
      </c>
      <c r="Y909" s="9">
        <f t="shared" ref="Y909:Y924" si="68">C909+D909+E909+F909+G909+H909+I909+J909+K909+L909+M909+O909</f>
        <v>2515806829.89</v>
      </c>
      <c r="Z909" s="9">
        <f t="shared" ref="Z909:Z924" si="69">P909+Q909+R909+S909+T909+U909+V909+W909+X909</f>
        <v>2532440947.16</v>
      </c>
      <c r="AA909" s="9">
        <f t="shared" si="66"/>
        <v>-16634117.27</v>
      </c>
      <c r="AB909" s="10">
        <f>C909/(1+0.13)/VLOOKUP(A909,[1]选股结果!$A$2:$AX$3002,3,FALSE)</f>
        <v>0.729070596391328</v>
      </c>
      <c r="AC909" s="10">
        <f>(P909/(1+0.1)+W909)/(VLOOKUP(A909,[1]选股结果!$A$2:$AX$3002,7,FALSE)+VLOOKUP(A909,[1]选股结果!$A$2:$AX$3002,15,FALSE)+VLOOKUP(A909,[1]选股结果!$A$2:$AX$3002,16,FALSE)+VLOOKUP(A909,[1]选股结果!$A$2:$AX$3002,17,FALSE)+VLOOKUP(A909,[1]选股结果!$A$2:$AX$3002,18,FALSE))</f>
        <v>0.786316190349347</v>
      </c>
      <c r="AD909" s="13"/>
      <c r="AE909" s="10">
        <f>AA909/VLOOKUP(A909,[1]选股结果!$A$2:$AX$3002,35,FALSE)</f>
        <v>-0.12767203613531</v>
      </c>
      <c r="AF909" s="9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P909/(1+0.13)+W909)</f>
        <v>667269659.397522</v>
      </c>
      <c r="AG909" s="9">
        <f t="shared" si="67"/>
        <v>-683903776.667522</v>
      </c>
    </row>
    <row r="910" spans="1:33">
      <c r="A910" s="5" t="s">
        <v>1849</v>
      </c>
      <c r="B910" s="5" t="s">
        <v>1850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524677841.1</v>
      </c>
      <c r="O910" s="6">
        <v>239650963.89</v>
      </c>
      <c r="P910" s="6">
        <v>18119525230.81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2097888840.96</v>
      </c>
      <c r="X910" s="6">
        <v>460567101.16</v>
      </c>
      <c r="Y910" s="9">
        <f t="shared" si="68"/>
        <v>22361151214.49</v>
      </c>
      <c r="Z910" s="9">
        <f t="shared" si="69"/>
        <v>20677981172.93</v>
      </c>
      <c r="AA910" s="9">
        <f t="shared" si="66"/>
        <v>1683170041.56</v>
      </c>
      <c r="AB910" s="10">
        <f>C910/(1+0.13)/VLOOKUP(A910,[1]选股结果!$A$2:$AX$3002,3,FALSE)</f>
        <v>1.13829260987096</v>
      </c>
      <c r="AC910" s="10">
        <f>(P910/(1+0.1)+W910)/(VLOOKUP(A910,[1]选股结果!$A$2:$AX$3002,7,FALSE)+VLOOKUP(A910,[1]选股结果!$A$2:$AX$3002,15,FALSE)+VLOOKUP(A910,[1]选股结果!$A$2:$AX$3002,16,FALSE)+VLOOKUP(A910,[1]选股结果!$A$2:$AX$3002,17,FALSE)+VLOOKUP(A910,[1]选股结果!$A$2:$AX$3002,18,FALSE))</f>
        <v>1.08063598077437</v>
      </c>
      <c r="AD910" s="13"/>
      <c r="AE910" s="10">
        <f>AA910/VLOOKUP(A910,[1]选股结果!$A$2:$AX$3002,35,FALSE)</f>
        <v>-14.8963529353296</v>
      </c>
      <c r="AF910" s="9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P910/(1+0.13)+W910)</f>
        <v>-948371091.352833</v>
      </c>
      <c r="AG910" s="9">
        <f t="shared" si="67"/>
        <v>2631541132.91283</v>
      </c>
    </row>
    <row r="911" spans="1:33">
      <c r="A911" s="5" t="s">
        <v>1851</v>
      </c>
      <c r="B911" s="5" t="s">
        <v>1852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>
        <v>0</v>
      </c>
      <c r="L911" s="6">
        <v>0</v>
      </c>
      <c r="M911" s="6">
        <v>0</v>
      </c>
      <c r="N911" s="6">
        <v>119372548.74</v>
      </c>
      <c r="O911" s="6">
        <v>189255964.06</v>
      </c>
      <c r="P911" s="6">
        <v>1286443352.84</v>
      </c>
      <c r="Q911" s="6">
        <v>-14014324.29</v>
      </c>
      <c r="R911" s="6">
        <v>0</v>
      </c>
      <c r="S911" s="6">
        <v>0</v>
      </c>
      <c r="T911" s="6">
        <v>0</v>
      </c>
      <c r="U911" s="6">
        <v>1237</v>
      </c>
      <c r="V911" s="6">
        <v>0</v>
      </c>
      <c r="W911" s="6">
        <v>222912614.88</v>
      </c>
      <c r="X911" s="6">
        <v>144760623.23</v>
      </c>
      <c r="Y911" s="9">
        <f t="shared" si="68"/>
        <v>1438687944.3</v>
      </c>
      <c r="Z911" s="9">
        <f t="shared" si="69"/>
        <v>1640103503.66</v>
      </c>
      <c r="AA911" s="9">
        <f t="shared" si="66"/>
        <v>-201415559.36</v>
      </c>
      <c r="AB911" s="10">
        <f>C911/(1+0.13)/VLOOKUP(A911,[1]选股结果!$A$2:$AX$3002,3,FALSE)</f>
        <v>0.779208864368716</v>
      </c>
      <c r="AC911" s="10">
        <f>(P911/(1+0.1)+W911)/(VLOOKUP(A911,[1]选股结果!$A$2:$AX$3002,7,FALSE)+VLOOKUP(A911,[1]选股结果!$A$2:$AX$3002,15,FALSE)+VLOOKUP(A911,[1]选股结果!$A$2:$AX$3002,16,FALSE)+VLOOKUP(A911,[1]选股结果!$A$2:$AX$3002,17,FALSE)+VLOOKUP(A911,[1]选股结果!$A$2:$AX$3002,18,FALSE))</f>
        <v>1.10139588066461</v>
      </c>
      <c r="AD911" s="13"/>
      <c r="AE911" s="10">
        <f>AA911/VLOOKUP(A911,[1]选股结果!$A$2:$AX$3002,35,FALSE)</f>
        <v>-2.46317233614049</v>
      </c>
      <c r="AF911" s="9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P911/(1+0.13)+W911)</f>
        <v>-97138176.3111506</v>
      </c>
      <c r="AG911" s="9">
        <f t="shared" si="67"/>
        <v>-104277383.048849</v>
      </c>
    </row>
    <row r="912" spans="1:33">
      <c r="A912" s="5" t="s">
        <v>1853</v>
      </c>
      <c r="B912" s="5" t="s">
        <v>1854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19647486.12</v>
      </c>
      <c r="O912" s="6">
        <v>46158652.78</v>
      </c>
      <c r="P912" s="6">
        <v>1164981314.31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349755384.78</v>
      </c>
      <c r="X912" s="6">
        <v>90764847.61</v>
      </c>
      <c r="Y912" s="9">
        <f t="shared" si="68"/>
        <v>1733598651.1</v>
      </c>
      <c r="Z912" s="9">
        <f t="shared" si="69"/>
        <v>1605501546.7</v>
      </c>
      <c r="AA912" s="9">
        <f t="shared" si="66"/>
        <v>128097104.4</v>
      </c>
      <c r="AB912" s="10">
        <f>C912/(1+0.13)/VLOOKUP(A912,[1]选股结果!$A$2:$AX$3002,3,FALSE)</f>
        <v>0.87830512880731</v>
      </c>
      <c r="AC912" s="10">
        <f>(P912/(1+0.1)+W912)/(VLOOKUP(A912,[1]选股结果!$A$2:$AX$3002,7,FALSE)+VLOOKUP(A912,[1]选股结果!$A$2:$AX$3002,15,FALSE)+VLOOKUP(A912,[1]选股结果!$A$2:$AX$3002,16,FALSE)+VLOOKUP(A912,[1]选股结果!$A$2:$AX$3002,17,FALSE)+VLOOKUP(A912,[1]选股结果!$A$2:$AX$3002,18,FALSE))</f>
        <v>0.990286572164967</v>
      </c>
      <c r="AD912" s="13"/>
      <c r="AE912" s="10">
        <f>AA912/VLOOKUP(A912,[1]选股结果!$A$2:$AX$3002,35,FALSE)</f>
        <v>0.576488788708282</v>
      </c>
      <c r="AF912" s="9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P912/(1+0.13)+W912)</f>
        <v>41935796.4014161</v>
      </c>
      <c r="AG912" s="9">
        <f t="shared" si="67"/>
        <v>86161307.9985839</v>
      </c>
    </row>
    <row r="913" spans="1:33">
      <c r="A913" s="5" t="s">
        <v>1855</v>
      </c>
      <c r="B913" s="5" t="s">
        <v>1856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679219962.27</v>
      </c>
      <c r="O913" s="6">
        <v>1653570352.33</v>
      </c>
      <c r="P913" s="6">
        <v>19145044096.61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2098522235.48</v>
      </c>
      <c r="X913" s="6">
        <v>3443705337.25</v>
      </c>
      <c r="Y913" s="9">
        <f t="shared" si="68"/>
        <v>21978911892.16</v>
      </c>
      <c r="Z913" s="9">
        <f t="shared" si="69"/>
        <v>24687271669.34</v>
      </c>
      <c r="AA913" s="9">
        <f t="shared" si="66"/>
        <v>-2708359777.18</v>
      </c>
      <c r="AB913" s="10">
        <f>C913/(1+0.13)/VLOOKUP(A913,[1]选股结果!$A$2:$AX$3002,3,FALSE)</f>
        <v>0.689231516799135</v>
      </c>
      <c r="AC913" s="10">
        <f>(P913/(1+0.1)+W913)/(VLOOKUP(A913,[1]选股结果!$A$2:$AX$3002,7,FALSE)+VLOOKUP(A913,[1]选股结果!$A$2:$AX$3002,15,FALSE)+VLOOKUP(A913,[1]选股结果!$A$2:$AX$3002,16,FALSE)+VLOOKUP(A913,[1]选股结果!$A$2:$AX$3002,17,FALSE)+VLOOKUP(A913,[1]选股结果!$A$2:$AX$3002,18,FALSE))</f>
        <v>0.804985438180074</v>
      </c>
      <c r="AD913" s="13"/>
      <c r="AE913" s="10">
        <f>AA913/VLOOKUP(A913,[1]选股结果!$A$2:$AX$3002,35,FALSE)</f>
        <v>-2.2560456916514</v>
      </c>
      <c r="AF913" s="9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P913/(1+0.13)+W913)</f>
        <v>5186862206.71513</v>
      </c>
      <c r="AG913" s="9">
        <f t="shared" si="67"/>
        <v>-7895221983.89513</v>
      </c>
    </row>
    <row r="914" spans="1:33">
      <c r="A914" s="5" t="s">
        <v>1857</v>
      </c>
      <c r="B914" s="5" t="s">
        <v>1858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317935958.07</v>
      </c>
      <c r="O914" s="6">
        <v>318233744.52</v>
      </c>
      <c r="P914" s="6">
        <v>5505104506.95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451648152.47</v>
      </c>
      <c r="X914" s="6">
        <v>214570938.04</v>
      </c>
      <c r="Y914" s="9">
        <f t="shared" si="68"/>
        <v>7413832255.61</v>
      </c>
      <c r="Z914" s="9">
        <f t="shared" si="69"/>
        <v>6171323597.46</v>
      </c>
      <c r="AA914" s="9">
        <f t="shared" si="66"/>
        <v>1242508658.15</v>
      </c>
      <c r="AB914" s="10">
        <f>C914/(1+0.13)/VLOOKUP(A914,[1]选股结果!$A$2:$AX$3002,3,FALSE)</f>
        <v>0.890204995337261</v>
      </c>
      <c r="AC914" s="10">
        <f>(P914/(1+0.1)+W914)/(VLOOKUP(A914,[1]选股结果!$A$2:$AX$3002,7,FALSE)+VLOOKUP(A914,[1]选股结果!$A$2:$AX$3002,15,FALSE)+VLOOKUP(A914,[1]选股结果!$A$2:$AX$3002,16,FALSE)+VLOOKUP(A914,[1]选股结果!$A$2:$AX$3002,17,FALSE)+VLOOKUP(A914,[1]选股结果!$A$2:$AX$3002,18,FALSE))</f>
        <v>1.06703979150764</v>
      </c>
      <c r="AD914" s="13"/>
      <c r="AE914" s="10">
        <f>AA914/VLOOKUP(A914,[1]选股结果!$A$2:$AX$3002,35,FALSE)</f>
        <v>0.494946472739615</v>
      </c>
      <c r="AF914" s="9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P914/(1+0.13)+W914)</f>
        <v>-209940196.585753</v>
      </c>
      <c r="AG914" s="9">
        <f t="shared" si="67"/>
        <v>1452448854.73575</v>
      </c>
    </row>
    <row r="915" spans="1:33">
      <c r="A915" s="5" t="s">
        <v>1859</v>
      </c>
      <c r="B915" s="5" t="s">
        <v>1860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569318067.48</v>
      </c>
      <c r="O915" s="6">
        <v>91291489.36</v>
      </c>
      <c r="P915" s="6">
        <v>2218864317.95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578222000.04</v>
      </c>
      <c r="X915" s="6">
        <v>127821920.9</v>
      </c>
      <c r="Y915" s="9">
        <f t="shared" si="68"/>
        <v>4421552045.51</v>
      </c>
      <c r="Z915" s="9">
        <f t="shared" si="69"/>
        <v>2924908238.89</v>
      </c>
      <c r="AA915" s="9">
        <f t="shared" si="66"/>
        <v>1496643806.62</v>
      </c>
      <c r="AB915" s="10">
        <f>C915/(1+0.13)/VLOOKUP(A915,[1]选股结果!$A$2:$AX$3002,3,FALSE)</f>
        <v>1.03060271109448</v>
      </c>
      <c r="AC915" s="10">
        <f>(P915/(1+0.1)+W915)/(VLOOKUP(A915,[1]选股结果!$A$2:$AX$3002,7,FALSE)+VLOOKUP(A915,[1]选股结果!$A$2:$AX$3002,15,FALSE)+VLOOKUP(A915,[1]选股结果!$A$2:$AX$3002,16,FALSE)+VLOOKUP(A915,[1]选股结果!$A$2:$AX$3002,17,FALSE)+VLOOKUP(A915,[1]选股结果!$A$2:$AX$3002,18,FALSE))</f>
        <v>0.798699511740658</v>
      </c>
      <c r="AD915" s="13"/>
      <c r="AE915" s="10">
        <f>AA915/VLOOKUP(A915,[1]选股结果!$A$2:$AX$3002,35,FALSE)</f>
        <v>2.76334113778287</v>
      </c>
      <c r="AF915" s="9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P915/(1+0.13)+W915)</f>
        <v>707677898.691328</v>
      </c>
      <c r="AG915" s="9">
        <f t="shared" si="67"/>
        <v>788965907.928672</v>
      </c>
    </row>
    <row r="916" spans="1:33">
      <c r="A916" s="5" t="s">
        <v>1861</v>
      </c>
      <c r="B916" s="5" t="s">
        <v>1862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461564909.77</v>
      </c>
      <c r="O916" s="6">
        <v>196100027.3</v>
      </c>
      <c r="P916" s="6">
        <v>19680796790.49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347924436.12</v>
      </c>
      <c r="X916" s="6">
        <v>902780498.8</v>
      </c>
      <c r="Y916" s="9">
        <f t="shared" si="68"/>
        <v>21557960458.46</v>
      </c>
      <c r="Z916" s="9">
        <f t="shared" si="69"/>
        <v>20931501725.41</v>
      </c>
      <c r="AA916" s="9">
        <f t="shared" si="66"/>
        <v>626458733.049999</v>
      </c>
      <c r="AB916" s="10">
        <f>C916/(1+0.13)/VLOOKUP(A916,[1]选股结果!$A$2:$AX$3002,3,FALSE)</f>
        <v>0.976920771911865</v>
      </c>
      <c r="AC916" s="10">
        <f>(P916/(1+0.1)+W916)/(VLOOKUP(A916,[1]选股结果!$A$2:$AX$3002,7,FALSE)+VLOOKUP(A916,[1]选股结果!$A$2:$AX$3002,15,FALSE)+VLOOKUP(A916,[1]选股结果!$A$2:$AX$3002,16,FALSE)+VLOOKUP(A916,[1]选股结果!$A$2:$AX$3002,17,FALSE)+VLOOKUP(A916,[1]选股结果!$A$2:$AX$3002,18,FALSE))</f>
        <v>0.980039690015422</v>
      </c>
      <c r="AD916" s="13"/>
      <c r="AE916" s="10">
        <f>AA916/VLOOKUP(A916,[1]选股结果!$A$2:$AX$3002,35,FALSE)</f>
        <v>1.41826868489759</v>
      </c>
      <c r="AF916" s="9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P916/(1+0.13)+W916)</f>
        <v>846481245.762741</v>
      </c>
      <c r="AG916" s="9">
        <f t="shared" si="67"/>
        <v>-220022512.712742</v>
      </c>
    </row>
    <row r="917" spans="1:33">
      <c r="A917" s="5" t="s">
        <v>1863</v>
      </c>
      <c r="B917" s="5" t="s">
        <v>1864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163485118</v>
      </c>
      <c r="O917" s="6">
        <v>94743000</v>
      </c>
      <c r="P917" s="6">
        <v>3357340710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978091722</v>
      </c>
      <c r="X917" s="6">
        <v>210644861</v>
      </c>
      <c r="Y917" s="9">
        <f t="shared" si="68"/>
        <v>5670617751</v>
      </c>
      <c r="Z917" s="9">
        <f t="shared" si="69"/>
        <v>4546077293</v>
      </c>
      <c r="AA917" s="9">
        <f t="shared" si="66"/>
        <v>1124540458</v>
      </c>
      <c r="AB917" s="10">
        <f>C917/(1+0.13)/VLOOKUP(A917,[1]选股结果!$A$2:$AX$3002,3,FALSE)</f>
        <v>0.911814254161809</v>
      </c>
      <c r="AC917" s="10">
        <f>(P917/(1+0.1)+W917)/(VLOOKUP(A917,[1]选股结果!$A$2:$AX$3002,7,FALSE)+VLOOKUP(A917,[1]选股结果!$A$2:$AX$3002,15,FALSE)+VLOOKUP(A917,[1]选股结果!$A$2:$AX$3002,16,FALSE)+VLOOKUP(A917,[1]选股结果!$A$2:$AX$3002,17,FALSE)+VLOOKUP(A917,[1]选股结果!$A$2:$AX$3002,18,FALSE))</f>
        <v>0.887824019898407</v>
      </c>
      <c r="AD917" s="13"/>
      <c r="AE917" s="10">
        <f>AA917/VLOOKUP(A917,[1]选股结果!$A$2:$AX$3002,35,FALSE)</f>
        <v>1.5966834688282</v>
      </c>
      <c r="AF917" s="9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P917/(1+0.13)+W917)</f>
        <v>590245541.548672</v>
      </c>
      <c r="AG917" s="9">
        <f t="shared" si="67"/>
        <v>534294916.451328</v>
      </c>
    </row>
    <row r="918" spans="1:33">
      <c r="A918" s="5" t="s">
        <v>1865</v>
      </c>
      <c r="B918" s="5" t="s">
        <v>1866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181286700.82</v>
      </c>
      <c r="O918" s="6">
        <v>217518068.52</v>
      </c>
      <c r="P918" s="6">
        <v>2076190243.12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823978126.16</v>
      </c>
      <c r="X918" s="6">
        <v>374712531.32</v>
      </c>
      <c r="Y918" s="9">
        <f t="shared" si="68"/>
        <v>3116442967.21</v>
      </c>
      <c r="Z918" s="9">
        <f t="shared" si="69"/>
        <v>3274880900.6</v>
      </c>
      <c r="AA918" s="9">
        <f t="shared" si="66"/>
        <v>-158437933.39</v>
      </c>
      <c r="AB918" s="10">
        <f>C918/(1+0.13)/VLOOKUP(A918,[1]选股结果!$A$2:$AX$3002,3,FALSE)</f>
        <v>0.721361784583354</v>
      </c>
      <c r="AC918" s="10">
        <f>(P918/(1+0.1)+W918)/(VLOOKUP(A918,[1]选股结果!$A$2:$AX$3002,7,FALSE)+VLOOKUP(A918,[1]选股结果!$A$2:$AX$3002,15,FALSE)+VLOOKUP(A918,[1]选股结果!$A$2:$AX$3002,16,FALSE)+VLOOKUP(A918,[1]选股结果!$A$2:$AX$3002,17,FALSE)+VLOOKUP(A918,[1]选股结果!$A$2:$AX$3002,18,FALSE))</f>
        <v>0.840529383833722</v>
      </c>
      <c r="AD918" s="13"/>
      <c r="AE918" s="10">
        <f>AA918/VLOOKUP(A918,[1]选股结果!$A$2:$AX$3002,35,FALSE)</f>
        <v>-0.465958025439091</v>
      </c>
      <c r="AF918" s="9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P918/(1+0.13)+W918)</f>
        <v>564537860.703717</v>
      </c>
      <c r="AG918" s="9">
        <f t="shared" si="67"/>
        <v>-722975794.093717</v>
      </c>
    </row>
    <row r="919" spans="1:33">
      <c r="A919" s="5" t="s">
        <v>1867</v>
      </c>
      <c r="B919" s="5" t="s">
        <v>1868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585517645.77</v>
      </c>
      <c r="O919" s="6">
        <v>32635047.98</v>
      </c>
      <c r="P919" s="6">
        <v>1074719374.32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413999807.01</v>
      </c>
      <c r="X919" s="6">
        <v>245707318.86</v>
      </c>
      <c r="Y919" s="9">
        <f t="shared" si="68"/>
        <v>3400720113.71</v>
      </c>
      <c r="Z919" s="9">
        <f t="shared" si="69"/>
        <v>1734426500.19</v>
      </c>
      <c r="AA919" s="9">
        <f t="shared" si="66"/>
        <v>1666293613.52</v>
      </c>
      <c r="AB919" s="10">
        <f>C919/(1+0.13)/VLOOKUP(A919,[1]选股结果!$A$2:$AX$3002,3,FALSE)</f>
        <v>0.76964183971166</v>
      </c>
      <c r="AC919" s="10">
        <f>(P919/(1+0.1)+W919)/(VLOOKUP(A919,[1]选股结果!$A$2:$AX$3002,7,FALSE)+VLOOKUP(A919,[1]选股结果!$A$2:$AX$3002,15,FALSE)+VLOOKUP(A919,[1]选股结果!$A$2:$AX$3002,16,FALSE)+VLOOKUP(A919,[1]选股结果!$A$2:$AX$3002,17,FALSE)+VLOOKUP(A919,[1]选股结果!$A$2:$AX$3002,18,FALSE))</f>
        <v>0.640803924417129</v>
      </c>
      <c r="AD919" s="13"/>
      <c r="AE919" s="10">
        <f>AA919/VLOOKUP(A919,[1]选股结果!$A$2:$AX$3002,35,FALSE)</f>
        <v>2.41194925793221</v>
      </c>
      <c r="AF919" s="9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P919/(1+0.13)+W919)</f>
        <v>805659086.231416</v>
      </c>
      <c r="AG919" s="9">
        <f t="shared" si="67"/>
        <v>860634527.288584</v>
      </c>
    </row>
    <row r="920" spans="1:33">
      <c r="A920" s="5" t="s">
        <v>1869</v>
      </c>
      <c r="B920" s="5" t="s">
        <v>1870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21300418.02</v>
      </c>
      <c r="O920" s="6">
        <v>13486493.39</v>
      </c>
      <c r="P920" s="6">
        <v>285243843.55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226149675.91</v>
      </c>
      <c r="X920" s="6">
        <v>70949961.71</v>
      </c>
      <c r="Y920" s="9">
        <f t="shared" si="68"/>
        <v>667786528.65</v>
      </c>
      <c r="Z920" s="9">
        <f t="shared" si="69"/>
        <v>582343481.17</v>
      </c>
      <c r="AA920" s="9">
        <f t="shared" si="66"/>
        <v>85443047.4799999</v>
      </c>
      <c r="AB920" s="10">
        <f>C920/(1+0.13)/VLOOKUP(A920,[1]选股结果!$A$2:$AX$3002,3,FALSE)</f>
        <v>0.863077765847373</v>
      </c>
      <c r="AC920" s="10">
        <f>(P920/(1+0.1)+W920)/(VLOOKUP(A920,[1]选股结果!$A$2:$AX$3002,7,FALSE)+VLOOKUP(A920,[1]选股结果!$A$2:$AX$3002,15,FALSE)+VLOOKUP(A920,[1]选股结果!$A$2:$AX$3002,16,FALSE)+VLOOKUP(A920,[1]选股结果!$A$2:$AX$3002,17,FALSE)+VLOOKUP(A920,[1]选股结果!$A$2:$AX$3002,18,FALSE))</f>
        <v>0.804135790620524</v>
      </c>
      <c r="AD920" s="13"/>
      <c r="AE920" s="10">
        <f>AA920/VLOOKUP(A920,[1]选股结果!$A$2:$AX$3002,35,FALSE)</f>
        <v>0.969837778094688</v>
      </c>
      <c r="AF920" s="9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P920/(1+0.13)+W920)</f>
        <v>125128963.897257</v>
      </c>
      <c r="AG920" s="9">
        <f t="shared" si="67"/>
        <v>-39685916.4172568</v>
      </c>
    </row>
    <row r="921" spans="1:33">
      <c r="A921" s="5" t="s">
        <v>1871</v>
      </c>
      <c r="B921" s="5" t="s">
        <v>1872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171672221.21</v>
      </c>
      <c r="O921" s="6">
        <v>258699829.73</v>
      </c>
      <c r="P921" s="6">
        <v>16741127602.89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974342471.63</v>
      </c>
      <c r="X921" s="6">
        <v>307510724.88</v>
      </c>
      <c r="Y921" s="9">
        <f t="shared" si="68"/>
        <v>18771954734.5</v>
      </c>
      <c r="Z921" s="9">
        <f t="shared" si="69"/>
        <v>18022980799.4</v>
      </c>
      <c r="AA921" s="9">
        <f t="shared" si="66"/>
        <v>748973935.099998</v>
      </c>
      <c r="AB921" s="10">
        <f>C921/(1+0.13)/VLOOKUP(A921,[1]选股结果!$A$2:$AX$3002,3,FALSE)</f>
        <v>0.968847212179807</v>
      </c>
      <c r="AC921" s="10">
        <f>(P921/(1+0.1)+W921)/(VLOOKUP(A921,[1]选股结果!$A$2:$AX$3002,7,FALSE)+VLOOKUP(A921,[1]选股结果!$A$2:$AX$3002,15,FALSE)+VLOOKUP(A921,[1]选股结果!$A$2:$AX$3002,16,FALSE)+VLOOKUP(A921,[1]选股结果!$A$2:$AX$3002,17,FALSE)+VLOOKUP(A921,[1]选股结果!$A$2:$AX$3002,18,FALSE))</f>
        <v>0.936057293343779</v>
      </c>
      <c r="AD921" s="13"/>
      <c r="AE921" s="10">
        <f>AA921/VLOOKUP(A921,[1]选股结果!$A$2:$AX$3002,35,FALSE)</f>
        <v>-2.0706317955311</v>
      </c>
      <c r="AF921" s="9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P921/(1+0.13)+W921)</f>
        <v>1510242049.23089</v>
      </c>
      <c r="AG921" s="9">
        <f t="shared" si="67"/>
        <v>-761268114.130888</v>
      </c>
    </row>
    <row r="922" spans="1:33">
      <c r="A922" s="5" t="s">
        <v>1873</v>
      </c>
      <c r="B922" s="5" t="s">
        <v>1874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142527677.41</v>
      </c>
      <c r="O922" s="6">
        <v>56620303.91</v>
      </c>
      <c r="P922" s="6">
        <v>1217764111.65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129636493.6</v>
      </c>
      <c r="X922" s="6">
        <v>123145605.56</v>
      </c>
      <c r="Y922" s="9">
        <f t="shared" si="68"/>
        <v>1916064414.11</v>
      </c>
      <c r="Z922" s="9">
        <f t="shared" si="69"/>
        <v>1470546210.81</v>
      </c>
      <c r="AA922" s="9">
        <f t="shared" si="66"/>
        <v>445518203.3</v>
      </c>
      <c r="AB922" s="10">
        <f>C922/(1+0.13)/VLOOKUP(A922,[1]选股结果!$A$2:$AX$3002,3,FALSE)</f>
        <v>0.929927387866643</v>
      </c>
      <c r="AC922" s="10">
        <f>(P922/(1+0.1)+W922)/(VLOOKUP(A922,[1]选股结果!$A$2:$AX$3002,7,FALSE)+VLOOKUP(A922,[1]选股结果!$A$2:$AX$3002,15,FALSE)+VLOOKUP(A922,[1]选股结果!$A$2:$AX$3002,16,FALSE)+VLOOKUP(A922,[1]选股结果!$A$2:$AX$3002,17,FALSE)+VLOOKUP(A922,[1]选股结果!$A$2:$AX$3002,18,FALSE))</f>
        <v>0.840629294079035</v>
      </c>
      <c r="AD922" s="13"/>
      <c r="AE922" s="10">
        <f>AA922/VLOOKUP(A922,[1]选股结果!$A$2:$AX$3002,35,FALSE)</f>
        <v>1.72365623555422</v>
      </c>
      <c r="AF922" s="9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P922/(1+0.13)+W922)</f>
        <v>263849708.927522</v>
      </c>
      <c r="AG922" s="9">
        <f t="shared" si="67"/>
        <v>181668494.372478</v>
      </c>
    </row>
    <row r="923" spans="1:33">
      <c r="A923" s="5" t="s">
        <v>1875</v>
      </c>
      <c r="B923" s="5" t="s">
        <v>1876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101130937.45</v>
      </c>
      <c r="O923" s="6">
        <v>138465173.46</v>
      </c>
      <c r="P923" s="6">
        <v>3394886637.43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157778472.01</v>
      </c>
      <c r="X923" s="6">
        <v>334192204.34</v>
      </c>
      <c r="Y923" s="9">
        <f t="shared" si="68"/>
        <v>3952040991.23</v>
      </c>
      <c r="Z923" s="9">
        <f t="shared" si="69"/>
        <v>3886857313.78</v>
      </c>
      <c r="AA923" s="9">
        <f t="shared" si="66"/>
        <v>65183677.4500003</v>
      </c>
      <c r="AB923" s="10">
        <f>C923/(1+0.13)/VLOOKUP(A923,[1]选股结果!$A$2:$AX$3002,3,FALSE)</f>
        <v>0.80656457519706</v>
      </c>
      <c r="AC923" s="10">
        <f>(P923/(1+0.1)+W923)/(VLOOKUP(A923,[1]选股结果!$A$2:$AX$3002,7,FALSE)+VLOOKUP(A923,[1]选股结果!$A$2:$AX$3002,15,FALSE)+VLOOKUP(A923,[1]选股结果!$A$2:$AX$3002,16,FALSE)+VLOOKUP(A923,[1]选股结果!$A$2:$AX$3002,17,FALSE)+VLOOKUP(A923,[1]选股结果!$A$2:$AX$3002,18,FALSE))</f>
        <v>0.793263370214909</v>
      </c>
      <c r="AD923" s="13"/>
      <c r="AE923" s="10">
        <f>AA923/VLOOKUP(A923,[1]选股结果!$A$2:$AX$3002,35,FALSE)</f>
        <v>-1.75957278731541</v>
      </c>
      <c r="AF923" s="9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P923/(1+0.13)+W923)</f>
        <v>927382571.747345</v>
      </c>
      <c r="AG923" s="9">
        <f t="shared" si="67"/>
        <v>-862198894.297345</v>
      </c>
    </row>
    <row r="924" spans="1:33">
      <c r="A924" s="5" t="s">
        <v>1877</v>
      </c>
      <c r="B924" s="5" t="s">
        <v>1878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91761704.96</v>
      </c>
      <c r="O924" s="6">
        <v>155674620.84</v>
      </c>
      <c r="P924" s="6">
        <v>1995202049.29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453482374.17</v>
      </c>
      <c r="X924" s="6">
        <v>273037390.59</v>
      </c>
      <c r="Y924" s="9">
        <f t="shared" si="68"/>
        <v>3213908939.63</v>
      </c>
      <c r="Z924" s="9">
        <f t="shared" si="69"/>
        <v>2721721814.05</v>
      </c>
      <c r="AA924" s="9">
        <f t="shared" si="66"/>
        <v>492187125.58</v>
      </c>
      <c r="AB924" s="10">
        <f>C924/(1+0.13)/VLOOKUP(A924,[1]选股结果!$A$2:$AX$3002,3,FALSE)</f>
        <v>0.665661909381582</v>
      </c>
      <c r="AC924" s="10">
        <f>(P924/(1+0.1)+W924)/(VLOOKUP(A924,[1]选股结果!$A$2:$AX$3002,7,FALSE)+VLOOKUP(A924,[1]选股结果!$A$2:$AX$3002,15,FALSE)+VLOOKUP(A924,[1]选股结果!$A$2:$AX$3002,16,FALSE)+VLOOKUP(A924,[1]选股结果!$A$2:$AX$3002,17,FALSE)+VLOOKUP(A924,[1]选股结果!$A$2:$AX$3002,18,FALSE))</f>
        <v>0.609141219931923</v>
      </c>
      <c r="AD924" s="13"/>
      <c r="AE924" s="10">
        <f>AA924/VLOOKUP(A924,[1]选股结果!$A$2:$AX$3002,35,FALSE)</f>
        <v>2.33550929263084</v>
      </c>
      <c r="AF924" s="9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P924/(1+0.13)+W924)</f>
        <v>1502981455.29487</v>
      </c>
      <c r="AG924" s="9">
        <f t="shared" si="67"/>
        <v>-1010794329.71487</v>
      </c>
    </row>
    <row r="925" spans="1:33">
      <c r="A925" s="5" t="s">
        <v>1879</v>
      </c>
      <c r="B925" s="5" t="s">
        <v>1880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12848414.52</v>
      </c>
      <c r="O925" s="6">
        <v>53909738.38</v>
      </c>
      <c r="P925" s="6">
        <v>427587888.85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65988577</v>
      </c>
      <c r="X925" s="6">
        <v>88970097.1</v>
      </c>
      <c r="Y925" s="9">
        <f t="shared" ref="Y925:Y977" si="70">C925+D925+E925+F925+G925+H925+I925+J925+K925+L925+M925+O925</f>
        <v>535979624.48</v>
      </c>
      <c r="Z925" s="9">
        <f t="shared" ref="Z925:Z977" si="71">P925+Q925+R925+S925+T925+U925+V925+W925+X925</f>
        <v>582546562.95</v>
      </c>
      <c r="AA925" s="9">
        <f t="shared" si="66"/>
        <v>-46566938.47</v>
      </c>
      <c r="AB925" s="10">
        <f>C925/(1+0.13)/VLOOKUP(A925,[1]选股结果!$A$2:$AX$3002,3,FALSE)</f>
        <v>0.954230546864481</v>
      </c>
      <c r="AC925" s="10">
        <f>(P925/(1+0.1)+W925)/(VLOOKUP(A925,[1]选股结果!$A$2:$AX$3002,7,FALSE)+VLOOKUP(A925,[1]选股结果!$A$2:$AX$3002,15,FALSE)+VLOOKUP(A925,[1]选股结果!$A$2:$AX$3002,16,FALSE)+VLOOKUP(A925,[1]选股结果!$A$2:$AX$3002,17,FALSE)+VLOOKUP(A925,[1]选股结果!$A$2:$AX$3002,18,FALSE))</f>
        <v>1.1005111790538</v>
      </c>
      <c r="AD925" s="13"/>
      <c r="AE925" s="10">
        <f>AA925/VLOOKUP(A925,[1]选股结果!$A$2:$AX$3002,35,FALSE)</f>
        <v>-2.47867806132559</v>
      </c>
      <c r="AF925" s="9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P925/(1+0.13)+W925)</f>
        <v>-31208909.1241593</v>
      </c>
      <c r="AG925" s="9">
        <f t="shared" si="67"/>
        <v>-15358029.3458407</v>
      </c>
    </row>
    <row r="926" spans="1:33">
      <c r="A926" s="5" t="s">
        <v>1881</v>
      </c>
      <c r="B926" s="5" t="s">
        <v>1882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2476798954.75</v>
      </c>
      <c r="O926" s="6">
        <v>2333143128.87</v>
      </c>
      <c r="P926" s="6">
        <v>85555466364.06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10263500180</v>
      </c>
      <c r="X926" s="6">
        <v>2242500413.86</v>
      </c>
      <c r="Y926" s="9">
        <f t="shared" si="70"/>
        <v>104063698121.14</v>
      </c>
      <c r="Z926" s="9">
        <f t="shared" si="71"/>
        <v>98061466957.92</v>
      </c>
      <c r="AA926" s="9">
        <f t="shared" si="66"/>
        <v>6002231163.22</v>
      </c>
      <c r="AB926" s="10">
        <f>C926/(1+0.13)/VLOOKUP(A926,[1]选股结果!$A$2:$AX$3002,3,FALSE)</f>
        <v>1.11127230083355</v>
      </c>
      <c r="AC926" s="10">
        <f>(P926/(1+0.1)+W926)/(VLOOKUP(A926,[1]选股结果!$A$2:$AX$3002,7,FALSE)+VLOOKUP(A926,[1]选股结果!$A$2:$AX$3002,15,FALSE)+VLOOKUP(A926,[1]选股结果!$A$2:$AX$3002,16,FALSE)+VLOOKUP(A926,[1]选股结果!$A$2:$AX$3002,17,FALSE)+VLOOKUP(A926,[1]选股结果!$A$2:$AX$3002,18,FALSE))</f>
        <v>1.15710749068534</v>
      </c>
      <c r="AD926" s="13"/>
      <c r="AE926" s="10">
        <f>AA926/VLOOKUP(A926,[1]选股结果!$A$2:$AX$3002,35,FALSE)</f>
        <v>1.28603936853825</v>
      </c>
      <c r="AF926" s="9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P926/(1+0.13)+W926)</f>
        <v>-9888991816.2085</v>
      </c>
      <c r="AG926" s="9">
        <f t="shared" si="67"/>
        <v>15891222979.4285</v>
      </c>
    </row>
    <row r="927" spans="1:33">
      <c r="A927" s="5" t="s">
        <v>1883</v>
      </c>
      <c r="B927" s="5" t="s">
        <v>1884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8356240.55</v>
      </c>
      <c r="O927" s="6">
        <v>59107570.1</v>
      </c>
      <c r="P927" s="6">
        <v>435261388.91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45200424</v>
      </c>
      <c r="X927" s="6">
        <v>94712487.94</v>
      </c>
      <c r="Y927" s="9">
        <f t="shared" si="70"/>
        <v>561012724.17</v>
      </c>
      <c r="Z927" s="9">
        <f t="shared" si="71"/>
        <v>575174300.85</v>
      </c>
      <c r="AA927" s="9">
        <f t="shared" si="66"/>
        <v>-14161576.6800001</v>
      </c>
      <c r="AB927" s="10">
        <f>C927/(1+0.13)/VLOOKUP(A927,[1]选股结果!$A$2:$AX$3002,3,FALSE)</f>
        <v>0.922664241800962</v>
      </c>
      <c r="AC927" s="10">
        <f>(P927/(1+0.1)+W927)/(VLOOKUP(A927,[1]选股结果!$A$2:$AX$3002,7,FALSE)+VLOOKUP(A927,[1]选股结果!$A$2:$AX$3002,15,FALSE)+VLOOKUP(A927,[1]选股结果!$A$2:$AX$3002,16,FALSE)+VLOOKUP(A927,[1]选股结果!$A$2:$AX$3002,17,FALSE)+VLOOKUP(A927,[1]选股结果!$A$2:$AX$3002,18,FALSE))</f>
        <v>0.944538428521705</v>
      </c>
      <c r="AD927" s="13"/>
      <c r="AE927" s="10">
        <f>AA927/VLOOKUP(A927,[1]选股结果!$A$2:$AX$3002,35,FALSE)</f>
        <v>-1.0027892898826</v>
      </c>
      <c r="AF927" s="9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P927/(1+0.13)+W927)</f>
        <v>36393509.9081415</v>
      </c>
      <c r="AG927" s="9">
        <f t="shared" si="67"/>
        <v>-50555086.5881416</v>
      </c>
    </row>
    <row r="928" spans="1:33">
      <c r="A928" s="5" t="s">
        <v>1885</v>
      </c>
      <c r="B928" s="5" t="s">
        <v>1886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38735205.02</v>
      </c>
      <c r="O928" s="6">
        <v>61131857.96</v>
      </c>
      <c r="P928" s="6">
        <v>2652573607.87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225133958.02</v>
      </c>
      <c r="X928" s="6">
        <v>86955534.86</v>
      </c>
      <c r="Y928" s="9">
        <f t="shared" si="70"/>
        <v>2821853794.64</v>
      </c>
      <c r="Z928" s="9">
        <f t="shared" si="71"/>
        <v>2964663100.75</v>
      </c>
      <c r="AA928" s="9">
        <f t="shared" si="66"/>
        <v>-142809306.11</v>
      </c>
      <c r="AB928" s="10">
        <f>C928/(1+0.13)/VLOOKUP(A928,[1]选股结果!$A$2:$AX$3002,3,FALSE)</f>
        <v>0.831847240614211</v>
      </c>
      <c r="AC928" s="10">
        <f>(P928/(1+0.1)+W928)/(VLOOKUP(A928,[1]选股结果!$A$2:$AX$3002,7,FALSE)+VLOOKUP(A928,[1]选股结果!$A$2:$AX$3002,15,FALSE)+VLOOKUP(A928,[1]选股结果!$A$2:$AX$3002,16,FALSE)+VLOOKUP(A928,[1]选股结果!$A$2:$AX$3002,17,FALSE)+VLOOKUP(A928,[1]选股结果!$A$2:$AX$3002,18,FALSE))</f>
        <v>0.896913572931511</v>
      </c>
      <c r="AD928" s="13"/>
      <c r="AE928" s="10">
        <f>AA928/VLOOKUP(A928,[1]选股结果!$A$2:$AX$3002,35,FALSE)</f>
        <v>-1.4551408660647</v>
      </c>
      <c r="AF928" s="9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P928/(1+0.13)+W928)</f>
        <v>367052839.078673</v>
      </c>
      <c r="AG928" s="9">
        <f t="shared" si="67"/>
        <v>-509862145.188673</v>
      </c>
    </row>
    <row r="929" spans="1:33">
      <c r="A929" s="5" t="s">
        <v>1887</v>
      </c>
      <c r="B929" s="5" t="s">
        <v>1888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139652574.6</v>
      </c>
      <c r="O929" s="6">
        <v>350319011.45</v>
      </c>
      <c r="P929" s="6">
        <v>1988680696.13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197998618.87</v>
      </c>
      <c r="X929" s="6">
        <v>359259462.81</v>
      </c>
      <c r="Y929" s="9">
        <f t="shared" si="70"/>
        <v>3134787248.64</v>
      </c>
      <c r="Z929" s="9">
        <f t="shared" si="71"/>
        <v>2545938777.81</v>
      </c>
      <c r="AA929" s="9">
        <f t="shared" si="66"/>
        <v>588848470.83</v>
      </c>
      <c r="AB929" s="10">
        <f>C929/(1+0.13)/VLOOKUP(A929,[1]选股结果!$A$2:$AX$3002,3,FALSE)</f>
        <v>0.809429958902945</v>
      </c>
      <c r="AC929" s="10">
        <f>(P929/(1+0.1)+W929)/(VLOOKUP(A929,[1]选股结果!$A$2:$AX$3002,7,FALSE)+VLOOKUP(A929,[1]选股结果!$A$2:$AX$3002,15,FALSE)+VLOOKUP(A929,[1]选股结果!$A$2:$AX$3002,16,FALSE)+VLOOKUP(A929,[1]选股结果!$A$2:$AX$3002,17,FALSE)+VLOOKUP(A929,[1]选股结果!$A$2:$AX$3002,18,FALSE))</f>
        <v>0.738940009559961</v>
      </c>
      <c r="AD929" s="13"/>
      <c r="AE929" s="10">
        <f>AA929/VLOOKUP(A929,[1]选股结果!$A$2:$AX$3002,35,FALSE)</f>
        <v>2.0952811201211</v>
      </c>
      <c r="AF929" s="9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P929/(1+0.13)+W929)</f>
        <v>756657714.716018</v>
      </c>
      <c r="AG929" s="9">
        <f t="shared" si="67"/>
        <v>-167809243.886018</v>
      </c>
    </row>
    <row r="930" spans="1:33">
      <c r="A930" s="5" t="s">
        <v>1889</v>
      </c>
      <c r="B930" s="5" t="s">
        <v>1890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16030757.6</v>
      </c>
      <c r="O930" s="6">
        <v>29220442.36</v>
      </c>
      <c r="P930" s="6">
        <v>1128938341.2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220487860.18</v>
      </c>
      <c r="X930" s="6">
        <v>130875213.14</v>
      </c>
      <c r="Y930" s="9">
        <f t="shared" si="70"/>
        <v>1055019672.16</v>
      </c>
      <c r="Z930" s="9">
        <f t="shared" si="71"/>
        <v>1480301414.52</v>
      </c>
      <c r="AA930" s="9">
        <f t="shared" si="66"/>
        <v>-425281742.36</v>
      </c>
      <c r="AB930" s="10">
        <f>C930/(1+0.13)/VLOOKUP(A930,[1]选股结果!$A$2:$AX$3002,3,FALSE)</f>
        <v>1.02882465957817</v>
      </c>
      <c r="AC930" s="10">
        <f>(P930/(1+0.1)+W930)/(VLOOKUP(A930,[1]选股结果!$A$2:$AX$3002,7,FALSE)+VLOOKUP(A930,[1]选股结果!$A$2:$AX$3002,15,FALSE)+VLOOKUP(A930,[1]选股结果!$A$2:$AX$3002,16,FALSE)+VLOOKUP(A930,[1]选股结果!$A$2:$AX$3002,17,FALSE)+VLOOKUP(A930,[1]选股结果!$A$2:$AX$3002,18,FALSE))</f>
        <v>1.28708917029133</v>
      </c>
      <c r="AD930" s="13"/>
      <c r="AE930" s="10">
        <f>AA930/VLOOKUP(A930,[1]选股结果!$A$2:$AX$3002,35,FALSE)</f>
        <v>2.6151636305641</v>
      </c>
      <c r="AF930" s="9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P930/(1+0.13)+W930)</f>
        <v>-250854427.408053</v>
      </c>
      <c r="AG930" s="9">
        <f t="shared" si="67"/>
        <v>-174427314.951947</v>
      </c>
    </row>
    <row r="931" spans="1:33">
      <c r="A931" s="5" t="s">
        <v>1891</v>
      </c>
      <c r="B931" s="5" t="s">
        <v>1892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96849580.18</v>
      </c>
      <c r="O931" s="6">
        <v>205774941.24</v>
      </c>
      <c r="P931" s="6">
        <v>1253568842.93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126823952.81</v>
      </c>
      <c r="X931" s="6">
        <v>165618527.26</v>
      </c>
      <c r="Y931" s="9">
        <f t="shared" si="70"/>
        <v>1631186252.07</v>
      </c>
      <c r="Z931" s="9">
        <f t="shared" si="71"/>
        <v>1546011323</v>
      </c>
      <c r="AA931" s="9">
        <f t="shared" si="66"/>
        <v>85174929.0699999</v>
      </c>
      <c r="AB931" s="10">
        <f>C931/(1+0.13)/VLOOKUP(A931,[1]选股结果!$A$2:$AX$3002,3,FALSE)</f>
        <v>0.850182102202766</v>
      </c>
      <c r="AC931" s="10">
        <f>(P931/(1+0.1)+W931)/(VLOOKUP(A931,[1]选股结果!$A$2:$AX$3002,7,FALSE)+VLOOKUP(A931,[1]选股结果!$A$2:$AX$3002,15,FALSE)+VLOOKUP(A931,[1]选股结果!$A$2:$AX$3002,16,FALSE)+VLOOKUP(A931,[1]选股结果!$A$2:$AX$3002,17,FALSE)+VLOOKUP(A931,[1]选股结果!$A$2:$AX$3002,18,FALSE))</f>
        <v>1.00200517083404</v>
      </c>
      <c r="AD931" s="13"/>
      <c r="AE931" s="10">
        <f>AA931/VLOOKUP(A931,[1]选股结果!$A$2:$AX$3002,35,FALSE)</f>
        <v>0.45338167032134</v>
      </c>
      <c r="AF931" s="9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P931/(1+0.13)+W931)</f>
        <v>27720749.9548674</v>
      </c>
      <c r="AG931" s="9">
        <f t="shared" si="67"/>
        <v>57454179.1151325</v>
      </c>
    </row>
    <row r="932" spans="1:33">
      <c r="A932" s="5" t="s">
        <v>1893</v>
      </c>
      <c r="B932" s="5" t="s">
        <v>1894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317055565.36</v>
      </c>
      <c r="O932" s="6">
        <v>553780363.54</v>
      </c>
      <c r="P932" s="6">
        <v>6537027033.65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479655083.47</v>
      </c>
      <c r="X932" s="6">
        <v>1155257088.2</v>
      </c>
      <c r="Y932" s="9">
        <f t="shared" si="70"/>
        <v>9179294259.7</v>
      </c>
      <c r="Z932" s="9">
        <f t="shared" si="71"/>
        <v>8171939205.32</v>
      </c>
      <c r="AA932" s="9">
        <f t="shared" si="66"/>
        <v>1007355054.38</v>
      </c>
      <c r="AB932" s="10">
        <f>C932/(1+0.13)/VLOOKUP(A932,[1]选股结果!$A$2:$AX$3002,3,FALSE)</f>
        <v>1.08566670377903</v>
      </c>
      <c r="AC932" s="10">
        <f>(P932/(1+0.1)+W932)/(VLOOKUP(A932,[1]选股结果!$A$2:$AX$3002,7,FALSE)+VLOOKUP(A932,[1]选股结果!$A$2:$AX$3002,15,FALSE)+VLOOKUP(A932,[1]选股结果!$A$2:$AX$3002,16,FALSE)+VLOOKUP(A932,[1]选股结果!$A$2:$AX$3002,17,FALSE)+VLOOKUP(A932,[1]选股结果!$A$2:$AX$3002,18,FALSE))</f>
        <v>0.965709188423159</v>
      </c>
      <c r="AD932" s="13"/>
      <c r="AE932" s="10">
        <f>AA932/VLOOKUP(A932,[1]选股结果!$A$2:$AX$3002,35,FALSE)</f>
        <v>-43.1427478321303</v>
      </c>
      <c r="AF932" s="9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P932/(1+0.13)+W932)</f>
        <v>385821723.113539</v>
      </c>
      <c r="AG932" s="9">
        <f t="shared" si="67"/>
        <v>621533331.266461</v>
      </c>
    </row>
    <row r="933" spans="1:33">
      <c r="A933" s="5" t="s">
        <v>1895</v>
      </c>
      <c r="B933" s="5" t="s">
        <v>1896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86811082.86</v>
      </c>
      <c r="O933" s="6">
        <v>190377430.27</v>
      </c>
      <c r="P933" s="6">
        <v>1758846115.97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333320752.11</v>
      </c>
      <c r="X933" s="6">
        <v>377517558.25</v>
      </c>
      <c r="Y933" s="9">
        <f t="shared" si="70"/>
        <v>2394493530.5</v>
      </c>
      <c r="Z933" s="9">
        <f t="shared" si="71"/>
        <v>2469684426.33</v>
      </c>
      <c r="AA933" s="9">
        <f t="shared" si="66"/>
        <v>-75190895.8299999</v>
      </c>
      <c r="AB933" s="10">
        <f>C933/(1+0.13)/VLOOKUP(A933,[1]选股结果!$A$2:$AX$3002,3,FALSE)</f>
        <v>0.675881887244441</v>
      </c>
      <c r="AC933" s="10">
        <f>(P933/(1+0.1)+W933)/(VLOOKUP(A933,[1]选股结果!$A$2:$AX$3002,7,FALSE)+VLOOKUP(A933,[1]选股结果!$A$2:$AX$3002,15,FALSE)+VLOOKUP(A933,[1]选股结果!$A$2:$AX$3002,16,FALSE)+VLOOKUP(A933,[1]选股结果!$A$2:$AX$3002,17,FALSE)+VLOOKUP(A933,[1]选股结果!$A$2:$AX$3002,18,FALSE))</f>
        <v>0.754560867850991</v>
      </c>
      <c r="AD933" s="13"/>
      <c r="AE933" s="10">
        <f>AA933/VLOOKUP(A933,[1]选股结果!$A$2:$AX$3002,35,FALSE)</f>
        <v>-0.286430610881267</v>
      </c>
      <c r="AF933" s="9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P933/(1+0.13)+W933)</f>
        <v>670968050.705929</v>
      </c>
      <c r="AG933" s="9">
        <f t="shared" si="67"/>
        <v>-746158946.535929</v>
      </c>
    </row>
    <row r="934" spans="1:33">
      <c r="A934" s="5" t="s">
        <v>1897</v>
      </c>
      <c r="B934" s="5" t="s">
        <v>1898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118465424.17</v>
      </c>
      <c r="O934" s="6">
        <v>47647354.89</v>
      </c>
      <c r="P934" s="6">
        <v>861231857.26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325475952.34</v>
      </c>
      <c r="X934" s="6">
        <v>150220240.11</v>
      </c>
      <c r="Y934" s="9">
        <f t="shared" si="70"/>
        <v>1621770926.21</v>
      </c>
      <c r="Z934" s="9">
        <f t="shared" si="71"/>
        <v>1336928049.71</v>
      </c>
      <c r="AA934" s="9">
        <f t="shared" si="66"/>
        <v>284842876.5</v>
      </c>
      <c r="AB934" s="10">
        <f>C934/(1+0.13)/VLOOKUP(A934,[1]选股结果!$A$2:$AX$3002,3,FALSE)</f>
        <v>0.539350074531875</v>
      </c>
      <c r="AC934" s="10">
        <f>(P934/(1+0.1)+W934)/(VLOOKUP(A934,[1]选股结果!$A$2:$AX$3002,7,FALSE)+VLOOKUP(A934,[1]选股结果!$A$2:$AX$3002,15,FALSE)+VLOOKUP(A934,[1]选股结果!$A$2:$AX$3002,16,FALSE)+VLOOKUP(A934,[1]选股结果!$A$2:$AX$3002,17,FALSE)+VLOOKUP(A934,[1]选股结果!$A$2:$AX$3002,18,FALSE))</f>
        <v>0.503027110929285</v>
      </c>
      <c r="AD934" s="13"/>
      <c r="AE934" s="10">
        <f>AA934/VLOOKUP(A934,[1]选股结果!$A$2:$AX$3002,35,FALSE)</f>
        <v>0.886384708967473</v>
      </c>
      <c r="AF934" s="9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P934/(1+0.13)+W934)</f>
        <v>1115859567.5492</v>
      </c>
      <c r="AG934" s="9">
        <f t="shared" si="67"/>
        <v>-831016691.049204</v>
      </c>
    </row>
    <row r="935" spans="1:33">
      <c r="A935" s="5" t="s">
        <v>1899</v>
      </c>
      <c r="B935" s="5" t="s">
        <v>1900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13598231.15</v>
      </c>
      <c r="O935" s="6">
        <v>208655600.06</v>
      </c>
      <c r="P935" s="6">
        <v>1592497444.93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27759577.24</v>
      </c>
      <c r="X935" s="6">
        <v>167706877.88</v>
      </c>
      <c r="Y935" s="9">
        <f t="shared" si="70"/>
        <v>1849764229.42</v>
      </c>
      <c r="Z935" s="9">
        <f t="shared" si="71"/>
        <v>1787963900.05</v>
      </c>
      <c r="AA935" s="9">
        <f t="shared" si="66"/>
        <v>61800329.3699996</v>
      </c>
      <c r="AB935" s="10">
        <f>C935/(1+0.13)/VLOOKUP(A935,[1]选股结果!$A$2:$AX$3002,3,FALSE)</f>
        <v>0.850136727996308</v>
      </c>
      <c r="AC935" s="10">
        <f>(P935/(1+0.1)+W935)/(VLOOKUP(A935,[1]选股结果!$A$2:$AX$3002,7,FALSE)+VLOOKUP(A935,[1]选股结果!$A$2:$AX$3002,15,FALSE)+VLOOKUP(A935,[1]选股结果!$A$2:$AX$3002,16,FALSE)+VLOOKUP(A935,[1]选股结果!$A$2:$AX$3002,17,FALSE)+VLOOKUP(A935,[1]选股结果!$A$2:$AX$3002,18,FALSE))</f>
        <v>0.8768107275136</v>
      </c>
      <c r="AD935" s="13"/>
      <c r="AE935" s="10">
        <f>AA935/VLOOKUP(A935,[1]选股结果!$A$2:$AX$3002,35,FALSE)</f>
        <v>-6.64266892807415</v>
      </c>
      <c r="AF935" s="9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P935/(1+0.13)+W935)</f>
        <v>245736318.045663</v>
      </c>
      <c r="AG935" s="9">
        <f t="shared" si="67"/>
        <v>-183935988.675664</v>
      </c>
    </row>
    <row r="936" spans="1:33">
      <c r="A936" s="5" t="s">
        <v>1901</v>
      </c>
      <c r="B936" s="5" t="s">
        <v>1902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16432166.11</v>
      </c>
      <c r="O936" s="6">
        <v>7059422.31</v>
      </c>
      <c r="P936" s="6">
        <v>850795473.61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152719138.06</v>
      </c>
      <c r="X936" s="6">
        <v>70023116.16</v>
      </c>
      <c r="Y936" s="9">
        <f t="shared" si="70"/>
        <v>855994954.65</v>
      </c>
      <c r="Z936" s="9">
        <f t="shared" si="71"/>
        <v>1073537727.83</v>
      </c>
      <c r="AA936" s="9">
        <f t="shared" si="66"/>
        <v>-217542773.18</v>
      </c>
      <c r="AB936" s="10">
        <f>C936/(1+0.13)/VLOOKUP(A936,[1]选股结果!$A$2:$AX$3002,3,FALSE)</f>
        <v>0.937654309056551</v>
      </c>
      <c r="AC936" s="10">
        <f>(P936/(1+0.1)+W936)/(VLOOKUP(A936,[1]选股结果!$A$2:$AX$3002,7,FALSE)+VLOOKUP(A936,[1]选股结果!$A$2:$AX$3002,15,FALSE)+VLOOKUP(A936,[1]选股结果!$A$2:$AX$3002,16,FALSE)+VLOOKUP(A936,[1]选股结果!$A$2:$AX$3002,17,FALSE)+VLOOKUP(A936,[1]选股结果!$A$2:$AX$3002,18,FALSE))</f>
        <v>1.15011263120761</v>
      </c>
      <c r="AD936" s="13"/>
      <c r="AE936" s="10">
        <f>AA936/VLOOKUP(A936,[1]选股结果!$A$2:$AX$3002,35,FALSE)</f>
        <v>85.5892828365802</v>
      </c>
      <c r="AF936" s="9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P936/(1+0.13)+W936)</f>
        <v>-100349513.967434</v>
      </c>
      <c r="AG936" s="9">
        <f t="shared" si="67"/>
        <v>-117193259.212566</v>
      </c>
    </row>
    <row r="937" spans="1:33">
      <c r="A937" s="5" t="s">
        <v>1903</v>
      </c>
      <c r="B937" s="5" t="s">
        <v>1904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118344482.97</v>
      </c>
      <c r="O937" s="6">
        <v>360880351.34</v>
      </c>
      <c r="P937" s="6">
        <v>2753963226.04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92948109.98</v>
      </c>
      <c r="X937" s="6">
        <v>459868572.24</v>
      </c>
      <c r="Y937" s="9">
        <f t="shared" si="70"/>
        <v>3304256115.5</v>
      </c>
      <c r="Z937" s="9">
        <f t="shared" si="71"/>
        <v>3306779908.26</v>
      </c>
      <c r="AA937" s="9">
        <f t="shared" si="66"/>
        <v>-2523792.76000023</v>
      </c>
      <c r="AB937" s="10">
        <f>C937/(1+0.13)/VLOOKUP(A937,[1]选股结果!$A$2:$AX$3002,3,FALSE)</f>
        <v>0.819058596625896</v>
      </c>
      <c r="AC937" s="10">
        <f>(P937/(1+0.1)+W937)/(VLOOKUP(A937,[1]选股结果!$A$2:$AX$3002,7,FALSE)+VLOOKUP(A937,[1]选股结果!$A$2:$AX$3002,15,FALSE)+VLOOKUP(A937,[1]选股结果!$A$2:$AX$3002,16,FALSE)+VLOOKUP(A937,[1]选股结果!$A$2:$AX$3002,17,FALSE)+VLOOKUP(A937,[1]选股结果!$A$2:$AX$3002,18,FALSE))</f>
        <v>0.98076533474103</v>
      </c>
      <c r="AD937" s="13"/>
      <c r="AE937" s="10">
        <f>AA937/VLOOKUP(A937,[1]选股结果!$A$2:$AX$3002,35,FALSE)</f>
        <v>-0.00591830788549644</v>
      </c>
      <c r="AF937" s="9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P937/(1+0.13)+W937)</f>
        <v>117390616.924512</v>
      </c>
      <c r="AG937" s="9">
        <f t="shared" si="67"/>
        <v>-119914409.684513</v>
      </c>
    </row>
    <row r="938" spans="1:33">
      <c r="A938" s="5" t="s">
        <v>1905</v>
      </c>
      <c r="B938" s="5" t="s">
        <v>1906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28279674.67</v>
      </c>
      <c r="O938" s="6">
        <v>306983521.06</v>
      </c>
      <c r="P938" s="6">
        <v>1767701952.97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151571593.54</v>
      </c>
      <c r="X938" s="6">
        <v>591177412.85</v>
      </c>
      <c r="Y938" s="9">
        <f t="shared" si="70"/>
        <v>2295121999.01</v>
      </c>
      <c r="Z938" s="9">
        <f t="shared" si="71"/>
        <v>2510450959.36</v>
      </c>
      <c r="AA938" s="9">
        <f t="shared" si="66"/>
        <v>-215328960.35</v>
      </c>
      <c r="AB938" s="10">
        <f>C938/(1+0.13)/VLOOKUP(A938,[1]选股结果!$A$2:$AX$3002,3,FALSE)</f>
        <v>0.939297128650348</v>
      </c>
      <c r="AC938" s="10">
        <f>(P938/(1+0.1)+W938)/(VLOOKUP(A938,[1]选股结果!$A$2:$AX$3002,7,FALSE)+VLOOKUP(A938,[1]选股结果!$A$2:$AX$3002,15,FALSE)+VLOOKUP(A938,[1]选股结果!$A$2:$AX$3002,16,FALSE)+VLOOKUP(A938,[1]选股结果!$A$2:$AX$3002,17,FALSE)+VLOOKUP(A938,[1]选股结果!$A$2:$AX$3002,18,FALSE))</f>
        <v>0.93613100565021</v>
      </c>
      <c r="AD938" s="13"/>
      <c r="AE938" s="10">
        <f>AA938/VLOOKUP(A938,[1]选股结果!$A$2:$AX$3002,35,FALSE)</f>
        <v>-1.95695929919601</v>
      </c>
      <c r="AF938" s="9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P938/(1+0.13)+W938)</f>
        <v>162645168.142124</v>
      </c>
      <c r="AG938" s="9">
        <f t="shared" si="67"/>
        <v>-377974128.492124</v>
      </c>
    </row>
    <row r="939" spans="1:33">
      <c r="A939" s="5" t="s">
        <v>1907</v>
      </c>
      <c r="B939" s="5" t="s">
        <v>1908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200313396.39</v>
      </c>
      <c r="O939" s="6">
        <v>483275883.26</v>
      </c>
      <c r="P939" s="6">
        <v>3723446979.84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759844200.86</v>
      </c>
      <c r="X939" s="6">
        <v>1204955187.73</v>
      </c>
      <c r="Y939" s="9">
        <f t="shared" si="70"/>
        <v>6087284161.78</v>
      </c>
      <c r="Z939" s="9">
        <f t="shared" si="71"/>
        <v>5688246368.43</v>
      </c>
      <c r="AA939" s="9">
        <f t="shared" si="66"/>
        <v>399037793.35</v>
      </c>
      <c r="AB939" s="10">
        <f>C939/(1+0.13)/VLOOKUP(A939,[1]选股结果!$A$2:$AX$3002,3,FALSE)</f>
        <v>0.976223410150861</v>
      </c>
      <c r="AC939" s="10">
        <f>(P939/(1+0.1)+W939)/(VLOOKUP(A939,[1]选股结果!$A$2:$AX$3002,7,FALSE)+VLOOKUP(A939,[1]选股结果!$A$2:$AX$3002,15,FALSE)+VLOOKUP(A939,[1]选股结果!$A$2:$AX$3002,16,FALSE)+VLOOKUP(A939,[1]选股结果!$A$2:$AX$3002,17,FALSE)+VLOOKUP(A939,[1]选股结果!$A$2:$AX$3002,18,FALSE))</f>
        <v>0.834781143948175</v>
      </c>
      <c r="AD939" s="13"/>
      <c r="AE939" s="10">
        <f>AA939/VLOOKUP(A939,[1]选股结果!$A$2:$AX$3002,35,FALSE)</f>
        <v>1.20543709207663</v>
      </c>
      <c r="AF939" s="9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P939/(1+0.13)+W939)</f>
        <v>910198897.502742</v>
      </c>
      <c r="AG939" s="9">
        <f t="shared" si="67"/>
        <v>-511161104.152742</v>
      </c>
    </row>
    <row r="940" spans="1:33">
      <c r="A940" s="5" t="s">
        <v>1909</v>
      </c>
      <c r="B940" s="5" t="s">
        <v>1910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52205356.67</v>
      </c>
      <c r="O940" s="6">
        <v>10319283.4</v>
      </c>
      <c r="P940" s="6">
        <v>3044618770.07</v>
      </c>
      <c r="Q940" s="6">
        <v>-3320474.5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171763950.37</v>
      </c>
      <c r="X940" s="6">
        <v>124956442.52</v>
      </c>
      <c r="Y940" s="9">
        <f t="shared" si="70"/>
        <v>3015520689.13</v>
      </c>
      <c r="Z940" s="9">
        <f t="shared" si="71"/>
        <v>3338018688.46</v>
      </c>
      <c r="AA940" s="9">
        <f t="shared" si="66"/>
        <v>-322497999.33</v>
      </c>
      <c r="AB940" s="10">
        <f>C940/(1+0.13)/VLOOKUP(A940,[1]选股结果!$A$2:$AX$3002,3,FALSE)</f>
        <v>0.902953934069439</v>
      </c>
      <c r="AC940" s="10">
        <f>(P940/(1+0.1)+W940)/(VLOOKUP(A940,[1]选股结果!$A$2:$AX$3002,7,FALSE)+VLOOKUP(A940,[1]选股结果!$A$2:$AX$3002,15,FALSE)+VLOOKUP(A940,[1]选股结果!$A$2:$AX$3002,16,FALSE)+VLOOKUP(A940,[1]选股结果!$A$2:$AX$3002,17,FALSE)+VLOOKUP(A940,[1]选股结果!$A$2:$AX$3002,18,FALSE))</f>
        <v>1.00023380301348</v>
      </c>
      <c r="AD940" s="13"/>
      <c r="AE940" s="10">
        <f>AA940/VLOOKUP(A940,[1]选股结果!$A$2:$AX$3002,35,FALSE)</f>
        <v>3.90040015756014</v>
      </c>
      <c r="AF940" s="9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P940/(1+0.13)+W940)</f>
        <v>72795225.1527429</v>
      </c>
      <c r="AG940" s="9">
        <f t="shared" si="67"/>
        <v>-395293224.482743</v>
      </c>
    </row>
    <row r="941" spans="1:33">
      <c r="A941" s="5" t="s">
        <v>1911</v>
      </c>
      <c r="B941" s="5" t="s">
        <v>1912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80580473.47</v>
      </c>
      <c r="O941" s="6">
        <v>491433101.23</v>
      </c>
      <c r="P941" s="6">
        <v>2045028572.84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234589650.11</v>
      </c>
      <c r="X941" s="6">
        <v>612125178.7</v>
      </c>
      <c r="Y941" s="9">
        <f t="shared" si="70"/>
        <v>2859446464.34</v>
      </c>
      <c r="Z941" s="9">
        <f t="shared" si="71"/>
        <v>2891743401.65</v>
      </c>
      <c r="AA941" s="9">
        <f t="shared" si="66"/>
        <v>-32296937.3099995</v>
      </c>
      <c r="AB941" s="10">
        <f>C941/(1+0.13)/VLOOKUP(A941,[1]选股结果!$A$2:$AX$3002,3,FALSE)</f>
        <v>0.953768718262296</v>
      </c>
      <c r="AC941" s="10">
        <f>(P941/(1+0.1)+W941)/(VLOOKUP(A941,[1]选股结果!$A$2:$AX$3002,7,FALSE)+VLOOKUP(A941,[1]选股结果!$A$2:$AX$3002,15,FALSE)+VLOOKUP(A941,[1]选股结果!$A$2:$AX$3002,16,FALSE)+VLOOKUP(A941,[1]选股结果!$A$2:$AX$3002,17,FALSE)+VLOOKUP(A941,[1]选股结果!$A$2:$AX$3002,18,FALSE))</f>
        <v>0.903884222791332</v>
      </c>
      <c r="AD941" s="13"/>
      <c r="AE941" s="10">
        <f>AA941/VLOOKUP(A941,[1]选股结果!$A$2:$AX$3002,35,FALSE)</f>
        <v>2.020701930309</v>
      </c>
      <c r="AF941" s="9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P941/(1+0.13)+W941)</f>
        <v>271994261.446548</v>
      </c>
      <c r="AG941" s="9">
        <f t="shared" si="67"/>
        <v>-304291198.756548</v>
      </c>
    </row>
    <row r="942" spans="1:33">
      <c r="A942" s="5" t="s">
        <v>1913</v>
      </c>
      <c r="B942" s="5" t="s">
        <v>1914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33724084.33</v>
      </c>
      <c r="O942" s="6">
        <v>631315508.68</v>
      </c>
      <c r="P942" s="6">
        <v>387167108.49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67854042.57</v>
      </c>
      <c r="X942" s="6">
        <v>570722870.99</v>
      </c>
      <c r="Y942" s="9">
        <f t="shared" si="70"/>
        <v>1176520082.47</v>
      </c>
      <c r="Z942" s="9">
        <f t="shared" si="71"/>
        <v>1025744022.05</v>
      </c>
      <c r="AA942" s="9">
        <f t="shared" si="66"/>
        <v>150776060.42</v>
      </c>
      <c r="AB942" s="10">
        <f>C942/(1+0.13)/VLOOKUP(A942,[1]选股结果!$A$2:$AX$3002,3,FALSE)</f>
        <v>1.51137262743162</v>
      </c>
      <c r="AC942" s="10">
        <f>(P942/(1+0.1)+W942)/(VLOOKUP(A942,[1]选股结果!$A$2:$AX$3002,7,FALSE)+VLOOKUP(A942,[1]选股结果!$A$2:$AX$3002,15,FALSE)+VLOOKUP(A942,[1]选股结果!$A$2:$AX$3002,16,FALSE)+VLOOKUP(A942,[1]选股结果!$A$2:$AX$3002,17,FALSE)+VLOOKUP(A942,[1]选股结果!$A$2:$AX$3002,18,FALSE))</f>
        <v>2.10450833149532</v>
      </c>
      <c r="AD942" s="13"/>
      <c r="AE942" s="10">
        <f>AA942/VLOOKUP(A942,[1]选股结果!$A$2:$AX$3002,35,FALSE)</f>
        <v>1.50265020116038</v>
      </c>
      <c r="AF942" s="9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P942/(1+0.13)+W942)</f>
        <v>-210991810.295664</v>
      </c>
      <c r="AG942" s="9">
        <f t="shared" si="67"/>
        <v>361767870.715664</v>
      </c>
    </row>
    <row r="943" spans="1:33">
      <c r="A943" s="5" t="s">
        <v>1915</v>
      </c>
      <c r="B943" s="5" t="s">
        <v>1916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6611069564.31</v>
      </c>
      <c r="O943" s="6">
        <v>4692401886.03</v>
      </c>
      <c r="P943" s="6">
        <v>124028678471.63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2273737019.8</v>
      </c>
      <c r="X943" s="6">
        <v>5122217207.61</v>
      </c>
      <c r="Y943" s="9">
        <f t="shared" si="70"/>
        <v>170520483868.66</v>
      </c>
      <c r="Z943" s="9">
        <f t="shared" si="71"/>
        <v>131424632699.04</v>
      </c>
      <c r="AA943" s="9">
        <f t="shared" si="66"/>
        <v>39095851169.62</v>
      </c>
      <c r="AB943" s="10">
        <f>C943/(1+0.13)/VLOOKUP(A943,[1]选股结果!$A$2:$AX$3002,3,FALSE)</f>
        <v>1.1344608093793</v>
      </c>
      <c r="AC943" s="10">
        <f>(P943/(1+0.1)+W943)/(VLOOKUP(A943,[1]选股结果!$A$2:$AX$3002,7,FALSE)+VLOOKUP(A943,[1]选股结果!$A$2:$AX$3002,15,FALSE)+VLOOKUP(A943,[1]选股结果!$A$2:$AX$3002,16,FALSE)+VLOOKUP(A943,[1]选股结果!$A$2:$AX$3002,17,FALSE)+VLOOKUP(A943,[1]选股结果!$A$2:$AX$3002,18,FALSE))</f>
        <v>1.11236957976883</v>
      </c>
      <c r="AD943" s="13"/>
      <c r="AE943" s="10">
        <f>AA943/VLOOKUP(A943,[1]选股结果!$A$2:$AX$3002,35,FALSE)</f>
        <v>2.09528645625983</v>
      </c>
      <c r="AF943" s="9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P943/(1+0.13)+W943)</f>
        <v>-8626377802.82993</v>
      </c>
      <c r="AG943" s="9">
        <f t="shared" si="67"/>
        <v>47722228972.4499</v>
      </c>
    </row>
    <row r="944" spans="1:33">
      <c r="A944" s="5" t="s">
        <v>1917</v>
      </c>
      <c r="B944" s="5" t="s">
        <v>1918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20098599.07</v>
      </c>
      <c r="O944" s="6">
        <v>8787567.16</v>
      </c>
      <c r="P944" s="6">
        <v>225314581.76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46028201.64</v>
      </c>
      <c r="X944" s="6">
        <v>23384238.12</v>
      </c>
      <c r="Y944" s="9">
        <f t="shared" si="70"/>
        <v>237751601.96</v>
      </c>
      <c r="Z944" s="9">
        <f t="shared" si="71"/>
        <v>294727021.52</v>
      </c>
      <c r="AA944" s="9">
        <f t="shared" si="66"/>
        <v>-56975419.56</v>
      </c>
      <c r="AB944" s="10">
        <f>C944/(1+0.13)/VLOOKUP(A944,[1]选股结果!$A$2:$AX$3002,3,FALSE)</f>
        <v>0.770107094839801</v>
      </c>
      <c r="AC944" s="10">
        <f>(P944/(1+0.1)+W944)/(VLOOKUP(A944,[1]选股结果!$A$2:$AX$3002,7,FALSE)+VLOOKUP(A944,[1]选股结果!$A$2:$AX$3002,15,FALSE)+VLOOKUP(A944,[1]选股结果!$A$2:$AX$3002,16,FALSE)+VLOOKUP(A944,[1]选股结果!$A$2:$AX$3002,17,FALSE)+VLOOKUP(A944,[1]选股结果!$A$2:$AX$3002,18,FALSE))</f>
        <v>0.95401848009581</v>
      </c>
      <c r="AD944" s="13"/>
      <c r="AE944" s="10">
        <f>AA944/VLOOKUP(A944,[1]选股结果!$A$2:$AX$3002,35,FALSE)</f>
        <v>-54.1117833987026</v>
      </c>
      <c r="AF944" s="9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P944/(1+0.13)+W944)</f>
        <v>17528866.5841593</v>
      </c>
      <c r="AG944" s="9">
        <f t="shared" si="67"/>
        <v>-74504286.1441593</v>
      </c>
    </row>
    <row r="945" spans="1:33">
      <c r="A945" s="5" t="s">
        <v>1919</v>
      </c>
      <c r="B945" s="5" t="s">
        <v>1920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22713278.33</v>
      </c>
      <c r="O945" s="6">
        <v>5977615.81</v>
      </c>
      <c r="P945" s="6">
        <v>151630268.09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15317841.76</v>
      </c>
      <c r="X945" s="6">
        <v>20442521.52</v>
      </c>
      <c r="Y945" s="9">
        <f t="shared" si="70"/>
        <v>200596098.59</v>
      </c>
      <c r="Z945" s="9">
        <f t="shared" si="71"/>
        <v>187390631.37</v>
      </c>
      <c r="AA945" s="9">
        <f t="shared" si="66"/>
        <v>13205467.22</v>
      </c>
      <c r="AB945" s="10">
        <f>C945/(1+0.13)/VLOOKUP(A945,[1]选股结果!$A$2:$AX$3002,3,FALSE)</f>
        <v>0.818157462407397</v>
      </c>
      <c r="AC945" s="10">
        <f>(P945/(1+0.1)+W945)/(VLOOKUP(A945,[1]选股结果!$A$2:$AX$3002,7,FALSE)+VLOOKUP(A945,[1]选股结果!$A$2:$AX$3002,15,FALSE)+VLOOKUP(A945,[1]选股结果!$A$2:$AX$3002,16,FALSE)+VLOOKUP(A945,[1]选股结果!$A$2:$AX$3002,17,FALSE)+VLOOKUP(A945,[1]选股结果!$A$2:$AX$3002,18,FALSE))</f>
        <v>0.817524648052044</v>
      </c>
      <c r="AD945" s="13"/>
      <c r="AE945" s="10">
        <f>AA945/VLOOKUP(A945,[1]选股结果!$A$2:$AX$3002,35,FALSE)</f>
        <v>0.739780640633232</v>
      </c>
      <c r="AF945" s="9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P945/(1+0.13)+W945)</f>
        <v>37846443.8342478</v>
      </c>
      <c r="AG945" s="9">
        <f t="shared" si="67"/>
        <v>-24640976.6142478</v>
      </c>
    </row>
    <row r="946" spans="1:33">
      <c r="A946" s="5" t="s">
        <v>1921</v>
      </c>
      <c r="B946" s="5" t="s">
        <v>1922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254063549.34</v>
      </c>
      <c r="O946" s="6">
        <v>92666201.3</v>
      </c>
      <c r="P946" s="6">
        <v>1393177757.18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366631700.92</v>
      </c>
      <c r="X946" s="6">
        <v>248585848.03</v>
      </c>
      <c r="Y946" s="9">
        <f t="shared" si="70"/>
        <v>2386589854.89</v>
      </c>
      <c r="Z946" s="9">
        <f t="shared" si="71"/>
        <v>2008395306.13</v>
      </c>
      <c r="AA946" s="9">
        <f t="shared" si="66"/>
        <v>378194548.76</v>
      </c>
      <c r="AB946" s="10">
        <f>C946/(1+0.13)/VLOOKUP(A946,[1]选股结果!$A$2:$AX$3002,3,FALSE)</f>
        <v>0.589110580098144</v>
      </c>
      <c r="AC946" s="10">
        <f>(P946/(1+0.1)+W946)/(VLOOKUP(A946,[1]选股结果!$A$2:$AX$3002,7,FALSE)+VLOOKUP(A946,[1]选股结果!$A$2:$AX$3002,15,FALSE)+VLOOKUP(A946,[1]选股结果!$A$2:$AX$3002,16,FALSE)+VLOOKUP(A946,[1]选股结果!$A$2:$AX$3002,17,FALSE)+VLOOKUP(A946,[1]选股结果!$A$2:$AX$3002,18,FALSE))</f>
        <v>0.622917832966834</v>
      </c>
      <c r="AD946" s="13"/>
      <c r="AE946" s="10">
        <f>AA946/VLOOKUP(A946,[1]选股结果!$A$2:$AX$3002,35,FALSE)</f>
        <v>0.571819991885242</v>
      </c>
      <c r="AF946" s="9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P946/(1+0.13)+W946)</f>
        <v>1022253117.0592</v>
      </c>
      <c r="AG946" s="9">
        <f t="shared" si="67"/>
        <v>-644058568.299203</v>
      </c>
    </row>
    <row r="947" spans="1:33">
      <c r="A947" s="5" t="s">
        <v>1923</v>
      </c>
      <c r="B947" s="5" t="s">
        <v>1924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187109346.19</v>
      </c>
      <c r="O947" s="6">
        <v>53622631.77</v>
      </c>
      <c r="P947" s="6">
        <v>5826932489.37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251982234.19</v>
      </c>
      <c r="X947" s="6">
        <v>158694198.19</v>
      </c>
      <c r="Y947" s="9">
        <f t="shared" si="70"/>
        <v>6046383482.14</v>
      </c>
      <c r="Z947" s="9">
        <f t="shared" si="71"/>
        <v>6237608921.75</v>
      </c>
      <c r="AA947" s="9">
        <f t="shared" si="66"/>
        <v>-191225439.609999</v>
      </c>
      <c r="AB947" s="10">
        <f>C947/(1+0.13)/VLOOKUP(A947,[1]选股结果!$A$2:$AX$3002,3,FALSE)</f>
        <v>0.861518802134523</v>
      </c>
      <c r="AC947" s="10">
        <f>(P947/(1+0.1)+W947)/(VLOOKUP(A947,[1]选股结果!$A$2:$AX$3002,7,FALSE)+VLOOKUP(A947,[1]选股结果!$A$2:$AX$3002,15,FALSE)+VLOOKUP(A947,[1]选股结果!$A$2:$AX$3002,16,FALSE)+VLOOKUP(A947,[1]选股结果!$A$2:$AX$3002,17,FALSE)+VLOOKUP(A947,[1]选股结果!$A$2:$AX$3002,18,FALSE))</f>
        <v>1.05274403719283</v>
      </c>
      <c r="AD947" s="13"/>
      <c r="AE947" s="10">
        <f>AA947/VLOOKUP(A947,[1]选股结果!$A$2:$AX$3002,35,FALSE)</f>
        <v>-0.282237369862159</v>
      </c>
      <c r="AF947" s="9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P947/(1+0.13)+W947)</f>
        <v>-137388896.941239</v>
      </c>
      <c r="AG947" s="9">
        <f t="shared" si="67"/>
        <v>-53836542.6687596</v>
      </c>
    </row>
    <row r="948" spans="1:33">
      <c r="A948" s="5" t="s">
        <v>1925</v>
      </c>
      <c r="B948" s="5" t="s">
        <v>1926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5849665.3</v>
      </c>
      <c r="O948" s="6">
        <v>88502557.48</v>
      </c>
      <c r="P948" s="6">
        <v>447026957.18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39801832.91</v>
      </c>
      <c r="X948" s="6">
        <v>169762957.42</v>
      </c>
      <c r="Y948" s="9">
        <f t="shared" si="70"/>
        <v>460315114.68</v>
      </c>
      <c r="Z948" s="9">
        <f t="shared" si="71"/>
        <v>656591747.51</v>
      </c>
      <c r="AA948" s="9">
        <f t="shared" si="66"/>
        <v>-196276632.83</v>
      </c>
      <c r="AB948" s="10">
        <f>C948/(1+0.13)/VLOOKUP(A948,[1]选股结果!$A$2:$AX$3002,3,FALSE)</f>
        <v>0.853760273628324</v>
      </c>
      <c r="AC948" s="10">
        <f>(P948/(1+0.1)+W948)/(VLOOKUP(A948,[1]选股结果!$A$2:$AX$3002,7,FALSE)+VLOOKUP(A948,[1]选股结果!$A$2:$AX$3002,15,FALSE)+VLOOKUP(A948,[1]选股结果!$A$2:$AX$3002,16,FALSE)+VLOOKUP(A948,[1]选股结果!$A$2:$AX$3002,17,FALSE)+VLOOKUP(A948,[1]选股结果!$A$2:$AX$3002,18,FALSE))</f>
        <v>1.12288401888936</v>
      </c>
      <c r="AD948" s="13"/>
      <c r="AE948" s="10">
        <f>AA948/VLOOKUP(A948,[1]选股结果!$A$2:$AX$3002,35,FALSE)</f>
        <v>12.645452048288</v>
      </c>
      <c r="AF948" s="9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P948/(1+0.13)+W948)</f>
        <v>-38040213.5904425</v>
      </c>
      <c r="AG948" s="9">
        <f t="shared" si="67"/>
        <v>-158236419.239557</v>
      </c>
    </row>
    <row r="949" spans="1:33">
      <c r="A949" s="5" t="s">
        <v>1927</v>
      </c>
      <c r="B949" s="5" t="s">
        <v>1928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>
        <v>0</v>
      </c>
      <c r="L949" s="6">
        <v>0</v>
      </c>
      <c r="M949" s="6">
        <v>0</v>
      </c>
      <c r="N949" s="6">
        <v>7041505</v>
      </c>
      <c r="O949" s="6">
        <v>481495214.92</v>
      </c>
      <c r="P949" s="6">
        <v>4798426979.86</v>
      </c>
      <c r="Q949" s="6">
        <v>7330000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95053732.77</v>
      </c>
      <c r="X949" s="6">
        <v>500500330.33</v>
      </c>
      <c r="Y949" s="9">
        <f t="shared" si="70"/>
        <v>5044328477.42</v>
      </c>
      <c r="Z949" s="9">
        <f t="shared" si="71"/>
        <v>5401311042.96</v>
      </c>
      <c r="AA949" s="9">
        <f t="shared" si="66"/>
        <v>-356982565.54</v>
      </c>
      <c r="AB949" s="10">
        <f>C949/(1+0.13)/VLOOKUP(A949,[1]选股结果!$A$2:$AX$3002,3,FALSE)</f>
        <v>0.997482391399049</v>
      </c>
      <c r="AC949" s="10">
        <f>(P949/(1+0.1)+W949)/(VLOOKUP(A949,[1]选股结果!$A$2:$AX$3002,7,FALSE)+VLOOKUP(A949,[1]选股结果!$A$2:$AX$3002,15,FALSE)+VLOOKUP(A949,[1]选股结果!$A$2:$AX$3002,16,FALSE)+VLOOKUP(A949,[1]选股结果!$A$2:$AX$3002,17,FALSE)+VLOOKUP(A949,[1]选股结果!$A$2:$AX$3002,18,FALSE))</f>
        <v>1.01968735973815</v>
      </c>
      <c r="AD949" s="13"/>
      <c r="AE949" s="10">
        <f>AA949/VLOOKUP(A949,[1]选股结果!$A$2:$AX$3002,35,FALSE)</f>
        <v>0.161250660262684</v>
      </c>
      <c r="AF949" s="9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P949/(1+0.13)+W949)</f>
        <v>29753349.0817699</v>
      </c>
      <c r="AG949" s="9">
        <f t="shared" si="67"/>
        <v>-386735914.62177</v>
      </c>
    </row>
    <row r="950" spans="1:33">
      <c r="A950" s="5" t="s">
        <v>1929</v>
      </c>
      <c r="B950" s="5" t="s">
        <v>1930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75032251.8</v>
      </c>
      <c r="O950" s="6">
        <v>165600731.95</v>
      </c>
      <c r="P950" s="6">
        <v>9577433234.88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224785961.72</v>
      </c>
      <c r="X950" s="6">
        <v>407684639.11</v>
      </c>
      <c r="Y950" s="9">
        <f t="shared" si="70"/>
        <v>9529050726.44</v>
      </c>
      <c r="Z950" s="9">
        <f t="shared" si="71"/>
        <v>10209903835.71</v>
      </c>
      <c r="AA950" s="9">
        <f t="shared" si="66"/>
        <v>-680853109.269999</v>
      </c>
      <c r="AB950" s="10">
        <f>C950/(1+0.13)/VLOOKUP(A950,[1]选股结果!$A$2:$AX$3002,3,FALSE)</f>
        <v>0.718116436122686</v>
      </c>
      <c r="AC950" s="10">
        <f>(P950/(1+0.1)+W950)/(VLOOKUP(A950,[1]选股结果!$A$2:$AX$3002,7,FALSE)+VLOOKUP(A950,[1]选股结果!$A$2:$AX$3002,15,FALSE)+VLOOKUP(A950,[1]选股结果!$A$2:$AX$3002,16,FALSE)+VLOOKUP(A950,[1]选股结果!$A$2:$AX$3002,17,FALSE)+VLOOKUP(A950,[1]选股结果!$A$2:$AX$3002,18,FALSE))</f>
        <v>0.808831007063368</v>
      </c>
      <c r="AD950" s="13"/>
      <c r="AE950" s="10">
        <f>AA950/VLOOKUP(A950,[1]选股结果!$A$2:$AX$3002,35,FALSE)</f>
        <v>-8.0762816892089</v>
      </c>
      <c r="AF950" s="9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P950/(1+0.13)+W950)</f>
        <v>2342142852.03283</v>
      </c>
      <c r="AG950" s="9">
        <f t="shared" si="67"/>
        <v>-3022995961.30283</v>
      </c>
    </row>
    <row r="951" spans="1:33">
      <c r="A951" s="5" t="s">
        <v>1931</v>
      </c>
      <c r="B951" s="5" t="s">
        <v>1932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97309142.96</v>
      </c>
      <c r="O951" s="6">
        <v>354708455.56</v>
      </c>
      <c r="P951" s="6">
        <v>2803806847.52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275504720.11</v>
      </c>
      <c r="X951" s="6">
        <v>750406644.25</v>
      </c>
      <c r="Y951" s="9">
        <f t="shared" si="70"/>
        <v>3322368102.58</v>
      </c>
      <c r="Z951" s="9">
        <f t="shared" si="71"/>
        <v>3829718211.88</v>
      </c>
      <c r="AA951" s="9">
        <f t="shared" si="66"/>
        <v>-507350109.3</v>
      </c>
      <c r="AB951" s="10">
        <f>C951/(1+0.13)/VLOOKUP(A951,[1]选股结果!$A$2:$AX$3002,3,FALSE)</f>
        <v>0.826739388204114</v>
      </c>
      <c r="AC951" s="10">
        <f>(P951/(1+0.1)+W951)/(VLOOKUP(A951,[1]选股结果!$A$2:$AX$3002,7,FALSE)+VLOOKUP(A951,[1]选股结果!$A$2:$AX$3002,15,FALSE)+VLOOKUP(A951,[1]选股结果!$A$2:$AX$3002,16,FALSE)+VLOOKUP(A951,[1]选股结果!$A$2:$AX$3002,17,FALSE)+VLOOKUP(A951,[1]选股结果!$A$2:$AX$3002,18,FALSE))</f>
        <v>0.861222763125205</v>
      </c>
      <c r="AD951" s="13"/>
      <c r="AE951" s="10">
        <f>AA951/VLOOKUP(A951,[1]选股结果!$A$2:$AX$3002,35,FALSE)</f>
        <v>1.26530374748563</v>
      </c>
      <c r="AF951" s="9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P951/(1+0.13)+W951)</f>
        <v>522796709.52469</v>
      </c>
      <c r="AG951" s="9">
        <f t="shared" si="67"/>
        <v>-1030146818.82469</v>
      </c>
    </row>
    <row r="952" spans="1:33">
      <c r="A952" s="5" t="s">
        <v>1933</v>
      </c>
      <c r="B952" s="5" t="s">
        <v>1934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274487337.47</v>
      </c>
      <c r="O952" s="6">
        <v>71328361.75</v>
      </c>
      <c r="P952" s="6">
        <v>693910460.91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229690349.31</v>
      </c>
      <c r="X952" s="6">
        <v>457748151.81</v>
      </c>
      <c r="Y952" s="9">
        <f t="shared" si="70"/>
        <v>2178078605.58</v>
      </c>
      <c r="Z952" s="9">
        <f t="shared" si="71"/>
        <v>1381348962.03</v>
      </c>
      <c r="AA952" s="9">
        <f t="shared" si="66"/>
        <v>796729643.55</v>
      </c>
      <c r="AB952" s="10">
        <f>C952/(1+0.13)/VLOOKUP(A952,[1]选股结果!$A$2:$AX$3002,3,FALSE)</f>
        <v>0.953486773371102</v>
      </c>
      <c r="AC952" s="10">
        <f>(P952/(1+0.1)+W952)/(VLOOKUP(A952,[1]选股结果!$A$2:$AX$3002,7,FALSE)+VLOOKUP(A952,[1]选股结果!$A$2:$AX$3002,15,FALSE)+VLOOKUP(A952,[1]选股结果!$A$2:$AX$3002,16,FALSE)+VLOOKUP(A952,[1]选股结果!$A$2:$AX$3002,17,FALSE)+VLOOKUP(A952,[1]选股结果!$A$2:$AX$3002,18,FALSE))</f>
        <v>0.5927971332969</v>
      </c>
      <c r="AD952" s="13"/>
      <c r="AE952" s="10">
        <f>AA952/VLOOKUP(A952,[1]选股结果!$A$2:$AX$3002,35,FALSE)</f>
        <v>1.60112954529195</v>
      </c>
      <c r="AF952" s="9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P952/(1+0.13)+W952)</f>
        <v>607852745.267345</v>
      </c>
      <c r="AG952" s="9">
        <f t="shared" si="67"/>
        <v>188876898.282655</v>
      </c>
    </row>
    <row r="953" spans="1:33">
      <c r="A953" s="5" t="s">
        <v>1935</v>
      </c>
      <c r="B953" s="5" t="s">
        <v>1936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416514502.07</v>
      </c>
      <c r="O953" s="6">
        <v>201223220.26</v>
      </c>
      <c r="P953" s="6">
        <v>3622856682.21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845300418.79</v>
      </c>
      <c r="X953" s="6">
        <v>1650111409.9</v>
      </c>
      <c r="Y953" s="9">
        <f t="shared" si="70"/>
        <v>7525731879.22</v>
      </c>
      <c r="Z953" s="9">
        <f t="shared" si="71"/>
        <v>6118268510.9</v>
      </c>
      <c r="AA953" s="9">
        <f t="shared" si="66"/>
        <v>1407463368.32</v>
      </c>
      <c r="AB953" s="10">
        <f>C953/(1+0.13)/VLOOKUP(A953,[1]选股结果!$A$2:$AX$3002,3,FALSE)</f>
        <v>0.916702292119</v>
      </c>
      <c r="AC953" s="10">
        <f>(P953/(1+0.1)+W953)/(VLOOKUP(A953,[1]选股结果!$A$2:$AX$3002,7,FALSE)+VLOOKUP(A953,[1]选股结果!$A$2:$AX$3002,15,FALSE)+VLOOKUP(A953,[1]选股结果!$A$2:$AX$3002,16,FALSE)+VLOOKUP(A953,[1]选股结果!$A$2:$AX$3002,17,FALSE)+VLOOKUP(A953,[1]选股结果!$A$2:$AX$3002,18,FALSE))</f>
        <v>0.730099075267063</v>
      </c>
      <c r="AD953" s="13"/>
      <c r="AE953" s="10">
        <f>AA953/VLOOKUP(A953,[1]选股结果!$A$2:$AX$3002,35,FALSE)</f>
        <v>1.08753427109814</v>
      </c>
      <c r="AF953" s="9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P953/(1+0.13)+W953)</f>
        <v>1617460286.35717</v>
      </c>
      <c r="AG953" s="9">
        <f t="shared" si="67"/>
        <v>-209996918.037167</v>
      </c>
    </row>
    <row r="954" spans="1:33">
      <c r="A954" s="5" t="s">
        <v>1937</v>
      </c>
      <c r="B954" s="5" t="s">
        <v>1938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66316912.64</v>
      </c>
      <c r="O954" s="6">
        <v>106583111.13</v>
      </c>
      <c r="P954" s="6">
        <v>854909139.73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236359108.34</v>
      </c>
      <c r="X954" s="6">
        <v>300472875.33</v>
      </c>
      <c r="Y954" s="9">
        <f t="shared" si="70"/>
        <v>1461559496.15</v>
      </c>
      <c r="Z954" s="9">
        <f t="shared" si="71"/>
        <v>1391741123.4</v>
      </c>
      <c r="AA954" s="9">
        <f t="shared" si="66"/>
        <v>69818372.7500002</v>
      </c>
      <c r="AB954" s="10">
        <f>C954/(1+0.13)/VLOOKUP(A954,[1]选股结果!$A$2:$AX$3002,3,FALSE)</f>
        <v>1.14602340158371</v>
      </c>
      <c r="AC954" s="10">
        <f>(P954/(1+0.1)+W954)/(VLOOKUP(A954,[1]选股结果!$A$2:$AX$3002,7,FALSE)+VLOOKUP(A954,[1]选股结果!$A$2:$AX$3002,15,FALSE)+VLOOKUP(A954,[1]选股结果!$A$2:$AX$3002,16,FALSE)+VLOOKUP(A954,[1]选股结果!$A$2:$AX$3002,17,FALSE)+VLOOKUP(A954,[1]选股结果!$A$2:$AX$3002,18,FALSE))</f>
        <v>0.98642140181544</v>
      </c>
      <c r="AD954" s="13"/>
      <c r="AE954" s="10">
        <f>AA954/VLOOKUP(A954,[1]选股结果!$A$2:$AX$3002,35,FALSE)</f>
        <v>6.09280782843559</v>
      </c>
      <c r="AF954" s="9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P954/(1+0.13)+W954)</f>
        <v>34585392.9769911</v>
      </c>
      <c r="AG954" s="9">
        <f t="shared" si="67"/>
        <v>35232979.7730091</v>
      </c>
    </row>
    <row r="955" spans="1:33">
      <c r="A955" s="5" t="s">
        <v>1939</v>
      </c>
      <c r="B955" s="5" t="s">
        <v>1940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417475289.56</v>
      </c>
      <c r="O955" s="6">
        <v>57981575.27</v>
      </c>
      <c r="P955" s="6">
        <v>3837395641.87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631740057.84</v>
      </c>
      <c r="X955" s="6">
        <v>653191699.3</v>
      </c>
      <c r="Y955" s="9">
        <f t="shared" si="70"/>
        <v>6418925777.49</v>
      </c>
      <c r="Z955" s="9">
        <f t="shared" si="71"/>
        <v>5122327399.01</v>
      </c>
      <c r="AA955" s="9">
        <f t="shared" si="66"/>
        <v>1296598378.48</v>
      </c>
      <c r="AB955" s="10">
        <f>C955/(1+0.13)/VLOOKUP(A955,[1]选股结果!$A$2:$AX$3002,3,FALSE)</f>
        <v>0.897097415021509</v>
      </c>
      <c r="AC955" s="10">
        <f>(P955/(1+0.1)+W955)/(VLOOKUP(A955,[1]选股结果!$A$2:$AX$3002,7,FALSE)+VLOOKUP(A955,[1]选股结果!$A$2:$AX$3002,15,FALSE)+VLOOKUP(A955,[1]选股结果!$A$2:$AX$3002,16,FALSE)+VLOOKUP(A955,[1]选股结果!$A$2:$AX$3002,17,FALSE)+VLOOKUP(A955,[1]选股结果!$A$2:$AX$3002,18,FALSE))</f>
        <v>0.718892386093021</v>
      </c>
      <c r="AD955" s="13"/>
      <c r="AE955" s="10">
        <f>AA955/VLOOKUP(A955,[1]选股结果!$A$2:$AX$3002,35,FALSE)</f>
        <v>2.76783345213654</v>
      </c>
      <c r="AF955" s="9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P955/(1+0.13)+W955)</f>
        <v>1703764820.75239</v>
      </c>
      <c r="AG955" s="9">
        <f t="shared" si="67"/>
        <v>-407166442.272389</v>
      </c>
    </row>
    <row r="956" spans="1:33">
      <c r="A956" s="5" t="s">
        <v>1941</v>
      </c>
      <c r="B956" s="5" t="s">
        <v>1942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24647844.78</v>
      </c>
      <c r="O956" s="6">
        <v>254279155.19</v>
      </c>
      <c r="P956" s="6">
        <v>1605738828.06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228925781.9</v>
      </c>
      <c r="X956" s="6">
        <v>359527570.9</v>
      </c>
      <c r="Y956" s="9">
        <f t="shared" si="70"/>
        <v>2372026062.21</v>
      </c>
      <c r="Z956" s="9">
        <f t="shared" si="71"/>
        <v>2194192180.86</v>
      </c>
      <c r="AA956" s="9">
        <f t="shared" si="66"/>
        <v>177833881.35</v>
      </c>
      <c r="AB956" s="10">
        <f>C956/(1+0.13)/VLOOKUP(A956,[1]选股结果!$A$2:$AX$3002,3,FALSE)</f>
        <v>0.920282670270775</v>
      </c>
      <c r="AC956" s="10">
        <f>(P956/(1+0.1)+W956)/(VLOOKUP(A956,[1]选股结果!$A$2:$AX$3002,7,FALSE)+VLOOKUP(A956,[1]选股结果!$A$2:$AX$3002,15,FALSE)+VLOOKUP(A956,[1]选股结果!$A$2:$AX$3002,16,FALSE)+VLOOKUP(A956,[1]选股结果!$A$2:$AX$3002,17,FALSE)+VLOOKUP(A956,[1]选股结果!$A$2:$AX$3002,18,FALSE))</f>
        <v>0.776979036130676</v>
      </c>
      <c r="AD956" s="13"/>
      <c r="AE956" s="10">
        <f>AA956/VLOOKUP(A956,[1]选股结果!$A$2:$AX$3002,35,FALSE)</f>
        <v>-0.682469652458391</v>
      </c>
      <c r="AF956" s="9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P956/(1+0.13)+W956)</f>
        <v>523469128.687522</v>
      </c>
      <c r="AG956" s="9">
        <f t="shared" si="67"/>
        <v>-345635247.337522</v>
      </c>
    </row>
    <row r="957" spans="1:33">
      <c r="A957" s="5" t="s">
        <v>1943</v>
      </c>
      <c r="B957" s="5" t="s">
        <v>1944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5720956.85</v>
      </c>
      <c r="O957" s="6">
        <v>41051797.01</v>
      </c>
      <c r="P957" s="6">
        <v>947893700.34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93630127.56</v>
      </c>
      <c r="X957" s="6">
        <v>58645972.75</v>
      </c>
      <c r="Y957" s="9">
        <f t="shared" si="70"/>
        <v>1114744379.67</v>
      </c>
      <c r="Z957" s="9">
        <f t="shared" si="71"/>
        <v>1100169800.65</v>
      </c>
      <c r="AA957" s="9">
        <f t="shared" si="66"/>
        <v>14574579.02</v>
      </c>
      <c r="AB957" s="10">
        <f>C957/(1+0.13)/VLOOKUP(A957,[1]选股结果!$A$2:$AX$3002,3,FALSE)</f>
        <v>0.875191682522268</v>
      </c>
      <c r="AC957" s="10">
        <f>(P957/(1+0.1)+W957)/(VLOOKUP(A957,[1]选股结果!$A$2:$AX$3002,7,FALSE)+VLOOKUP(A957,[1]选股结果!$A$2:$AX$3002,15,FALSE)+VLOOKUP(A957,[1]选股结果!$A$2:$AX$3002,16,FALSE)+VLOOKUP(A957,[1]选股结果!$A$2:$AX$3002,17,FALSE)+VLOOKUP(A957,[1]选股结果!$A$2:$AX$3002,18,FALSE))</f>
        <v>0.846615126560851</v>
      </c>
      <c r="AD957" s="13"/>
      <c r="AE957" s="10">
        <f>AA957/VLOOKUP(A957,[1]选股结果!$A$2:$AX$3002,35,FALSE)</f>
        <v>-0.334808671593648</v>
      </c>
      <c r="AF957" s="9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P957/(1+0.13)+W957)</f>
        <v>195962700.55823</v>
      </c>
      <c r="AG957" s="9">
        <f t="shared" si="67"/>
        <v>-181388121.53823</v>
      </c>
    </row>
    <row r="958" spans="1:33">
      <c r="A958" s="5" t="s">
        <v>1945</v>
      </c>
      <c r="B958" s="5" t="s">
        <v>1946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13164633.81</v>
      </c>
      <c r="O958" s="6">
        <v>54151121.35</v>
      </c>
      <c r="P958" s="6">
        <v>190439193.93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108685707.47</v>
      </c>
      <c r="X958" s="6">
        <v>79530042.41</v>
      </c>
      <c r="Y958" s="9">
        <f t="shared" si="70"/>
        <v>469602688.23</v>
      </c>
      <c r="Z958" s="9">
        <f t="shared" si="71"/>
        <v>378654943.81</v>
      </c>
      <c r="AA958" s="9">
        <f t="shared" si="66"/>
        <v>90947744.4200001</v>
      </c>
      <c r="AB958" s="10">
        <f>C958/(1+0.13)/VLOOKUP(A958,[1]选股结果!$A$2:$AX$3002,3,FALSE)</f>
        <v>0.843269555732769</v>
      </c>
      <c r="AC958" s="10">
        <f>(P958/(1+0.1)+W958)/(VLOOKUP(A958,[1]选股结果!$A$2:$AX$3002,7,FALSE)+VLOOKUP(A958,[1]选股结果!$A$2:$AX$3002,15,FALSE)+VLOOKUP(A958,[1]选股结果!$A$2:$AX$3002,16,FALSE)+VLOOKUP(A958,[1]选股结果!$A$2:$AX$3002,17,FALSE)+VLOOKUP(A958,[1]选股结果!$A$2:$AX$3002,18,FALSE))</f>
        <v>0.642450115565796</v>
      </c>
      <c r="AD958" s="13"/>
      <c r="AE958" s="10">
        <f>AA958/VLOOKUP(A958,[1]选股结果!$A$2:$AX$3002,35,FALSE)</f>
        <v>12.9383601180249</v>
      </c>
      <c r="AF958" s="9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P958/(1+0.13)+W958)</f>
        <v>161436373.784956</v>
      </c>
      <c r="AG958" s="9">
        <f t="shared" si="67"/>
        <v>-70488629.3649556</v>
      </c>
    </row>
    <row r="959" spans="1:33">
      <c r="A959" s="5" t="s">
        <v>1947</v>
      </c>
      <c r="B959" s="5" t="s">
        <v>1948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7142191.31</v>
      </c>
      <c r="O959" s="6">
        <v>15240095.99</v>
      </c>
      <c r="P959" s="6">
        <v>209481683.58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36206247.82</v>
      </c>
      <c r="X959" s="6">
        <v>27409556.25</v>
      </c>
      <c r="Y959" s="9">
        <f t="shared" si="70"/>
        <v>433556503.23</v>
      </c>
      <c r="Z959" s="9">
        <f t="shared" si="71"/>
        <v>273097487.65</v>
      </c>
      <c r="AA959" s="9">
        <f t="shared" si="66"/>
        <v>160459015.58</v>
      </c>
      <c r="AB959" s="10">
        <f>C959/(1+0.13)/VLOOKUP(A959,[1]选股结果!$A$2:$AX$3002,3,FALSE)</f>
        <v>0.924319344977582</v>
      </c>
      <c r="AC959" s="10">
        <f>(P959/(1+0.1)+W959)/(VLOOKUP(A959,[1]选股结果!$A$2:$AX$3002,7,FALSE)+VLOOKUP(A959,[1]选股结果!$A$2:$AX$3002,15,FALSE)+VLOOKUP(A959,[1]选股结果!$A$2:$AX$3002,16,FALSE)+VLOOKUP(A959,[1]选股结果!$A$2:$AX$3002,17,FALSE)+VLOOKUP(A959,[1]选股结果!$A$2:$AX$3002,18,FALSE))</f>
        <v>0.649303465990781</v>
      </c>
      <c r="AD959" s="13"/>
      <c r="AE959" s="10">
        <f>AA959/VLOOKUP(A959,[1]选股结果!$A$2:$AX$3002,35,FALSE)</f>
        <v>3.10124719786869</v>
      </c>
      <c r="AF959" s="9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P959/(1+0.13)+W959)</f>
        <v>127469073.302743</v>
      </c>
      <c r="AG959" s="9">
        <f t="shared" si="67"/>
        <v>32989942.2772567</v>
      </c>
    </row>
    <row r="960" spans="1:33">
      <c r="A960" s="5" t="s">
        <v>1949</v>
      </c>
      <c r="B960" s="5" t="s">
        <v>1950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100498750.17</v>
      </c>
      <c r="O960" s="6">
        <v>7840077.59</v>
      </c>
      <c r="P960" s="6">
        <v>431241726.89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167952002.09</v>
      </c>
      <c r="X960" s="6">
        <v>56460428.43</v>
      </c>
      <c r="Y960" s="9">
        <f t="shared" si="70"/>
        <v>830723610.73</v>
      </c>
      <c r="Z960" s="9">
        <f t="shared" si="71"/>
        <v>655654157.41</v>
      </c>
      <c r="AA960" s="9">
        <f t="shared" si="66"/>
        <v>175069453.32</v>
      </c>
      <c r="AB960" s="10">
        <f>C960/(1+0.13)/VLOOKUP(A960,[1]选股结果!$A$2:$AX$3002,3,FALSE)</f>
        <v>0.590851458303373</v>
      </c>
      <c r="AC960" s="10">
        <f>(P960/(1+0.1)+W960)/(VLOOKUP(A960,[1]选股结果!$A$2:$AX$3002,7,FALSE)+VLOOKUP(A960,[1]选股结果!$A$2:$AX$3002,15,FALSE)+VLOOKUP(A960,[1]选股结果!$A$2:$AX$3002,16,FALSE)+VLOOKUP(A960,[1]选股结果!$A$2:$AX$3002,17,FALSE)+VLOOKUP(A960,[1]选股结果!$A$2:$AX$3002,18,FALSE))</f>
        <v>0.535584715521594</v>
      </c>
      <c r="AD960" s="13"/>
      <c r="AE960" s="10">
        <f>AA960/VLOOKUP(A960,[1]选股结果!$A$2:$AX$3002,35,FALSE)</f>
        <v>1.27577310002392</v>
      </c>
      <c r="AF960" s="9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P960/(1+0.13)+W960)</f>
        <v>495985583.10469</v>
      </c>
      <c r="AG960" s="9">
        <f t="shared" si="67"/>
        <v>-320916129.78469</v>
      </c>
    </row>
    <row r="961" spans="1:33">
      <c r="A961" s="5" t="s">
        <v>1951</v>
      </c>
      <c r="B961" s="5" t="s">
        <v>1952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99066408.28</v>
      </c>
      <c r="O961" s="6">
        <v>152756020.43</v>
      </c>
      <c r="P961" s="6">
        <v>584048596.72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290727998.95</v>
      </c>
      <c r="X961" s="6">
        <v>416028762</v>
      </c>
      <c r="Y961" s="9">
        <f t="shared" si="70"/>
        <v>1575724815.28</v>
      </c>
      <c r="Z961" s="9">
        <f t="shared" si="71"/>
        <v>1290805357.67</v>
      </c>
      <c r="AA961" s="9">
        <f t="shared" si="66"/>
        <v>284919457.61</v>
      </c>
      <c r="AB961" s="10">
        <f>C961/(1+0.13)/VLOOKUP(A961,[1]选股结果!$A$2:$AX$3002,3,FALSE)</f>
        <v>0.763196055630838</v>
      </c>
      <c r="AC961" s="10">
        <f>(P961/(1+0.1)+W961)/(VLOOKUP(A961,[1]选股结果!$A$2:$AX$3002,7,FALSE)+VLOOKUP(A961,[1]选股结果!$A$2:$AX$3002,15,FALSE)+VLOOKUP(A961,[1]选股结果!$A$2:$AX$3002,16,FALSE)+VLOOKUP(A961,[1]选股结果!$A$2:$AX$3002,17,FALSE)+VLOOKUP(A961,[1]选股结果!$A$2:$AX$3002,18,FALSE))</f>
        <v>0.793181093290886</v>
      </c>
      <c r="AD961" s="13"/>
      <c r="AE961" s="10">
        <f>AA961/VLOOKUP(A961,[1]选股结果!$A$2:$AX$3002,35,FALSE)</f>
        <v>0.421657949397413</v>
      </c>
      <c r="AF961" s="9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P961/(1+0.13)+W961)</f>
        <v>228346321.881062</v>
      </c>
      <c r="AG961" s="9">
        <f t="shared" si="67"/>
        <v>56573135.7289382</v>
      </c>
    </row>
    <row r="962" spans="1:33">
      <c r="A962" s="5" t="s">
        <v>1953</v>
      </c>
      <c r="B962" s="5" t="s">
        <v>1954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84029084.48</v>
      </c>
      <c r="O962" s="6">
        <v>57930681.5</v>
      </c>
      <c r="P962" s="6">
        <v>1191704079.07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306890375.16</v>
      </c>
      <c r="X962" s="6">
        <v>185897579.41</v>
      </c>
      <c r="Y962" s="9">
        <f t="shared" si="70"/>
        <v>1950486776.08</v>
      </c>
      <c r="Z962" s="9">
        <f t="shared" si="71"/>
        <v>1684492033.64</v>
      </c>
      <c r="AA962" s="9">
        <f t="shared" si="66"/>
        <v>265994742.44</v>
      </c>
      <c r="AB962" s="10">
        <f>C962/(1+0.13)/VLOOKUP(A962,[1]选股结果!$A$2:$AX$3002,3,FALSE)</f>
        <v>0.906450946095156</v>
      </c>
      <c r="AC962" s="10">
        <f>(P962/(1+0.1)+W962)/(VLOOKUP(A962,[1]选股结果!$A$2:$AX$3002,7,FALSE)+VLOOKUP(A962,[1]选股结果!$A$2:$AX$3002,15,FALSE)+VLOOKUP(A962,[1]选股结果!$A$2:$AX$3002,16,FALSE)+VLOOKUP(A962,[1]选股结果!$A$2:$AX$3002,17,FALSE)+VLOOKUP(A962,[1]选股结果!$A$2:$AX$3002,18,FALSE))</f>
        <v>0.875509027311788</v>
      </c>
      <c r="AD962" s="13"/>
      <c r="AE962" s="10">
        <f>AA962/VLOOKUP(A962,[1]选股结果!$A$2:$AX$3002,35,FALSE)</f>
        <v>1.02349972134223</v>
      </c>
      <c r="AF962" s="9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P962/(1+0.13)+W962)</f>
        <v>226446432.362036</v>
      </c>
      <c r="AG962" s="9">
        <f t="shared" si="67"/>
        <v>39548310.0779645</v>
      </c>
    </row>
    <row r="963" spans="1:33">
      <c r="A963" s="5" t="s">
        <v>1955</v>
      </c>
      <c r="B963" s="5" t="s">
        <v>1956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74687876.09</v>
      </c>
      <c r="O963" s="6">
        <v>65933493.96</v>
      </c>
      <c r="P963" s="6">
        <v>616945181.38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208811549.64</v>
      </c>
      <c r="X963" s="6">
        <v>114331897.35</v>
      </c>
      <c r="Y963" s="9">
        <f t="shared" si="70"/>
        <v>867017882.45</v>
      </c>
      <c r="Z963" s="9">
        <f t="shared" si="71"/>
        <v>940088628.37</v>
      </c>
      <c r="AA963" s="9">
        <f t="shared" ref="AA963:AA1026" si="72">Y963-Z963</f>
        <v>-73070745.92</v>
      </c>
      <c r="AB963" s="10">
        <f>C963/(1+0.13)/VLOOKUP(A963,[1]选股结果!$A$2:$AX$3002,3,FALSE)</f>
        <v>0.610992076290373</v>
      </c>
      <c r="AC963" s="10">
        <f>(P963/(1+0.1)+W963)/(VLOOKUP(A963,[1]选股结果!$A$2:$AX$3002,7,FALSE)+VLOOKUP(A963,[1]选股结果!$A$2:$AX$3002,15,FALSE)+VLOOKUP(A963,[1]选股结果!$A$2:$AX$3002,16,FALSE)+VLOOKUP(A963,[1]选股结果!$A$2:$AX$3002,17,FALSE)+VLOOKUP(A963,[1]选股结果!$A$2:$AX$3002,18,FALSE))</f>
        <v>0.767704591670037</v>
      </c>
      <c r="AD963" s="13"/>
      <c r="AE963" s="10">
        <f>AA963/VLOOKUP(A963,[1]选股结果!$A$2:$AX$3002,35,FALSE)</f>
        <v>2.10904325265712</v>
      </c>
      <c r="AF963" s="9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P963/(1+0.13)+W963)</f>
        <v>247780422.618053</v>
      </c>
      <c r="AG963" s="9">
        <f t="shared" ref="AG963:AG1026" si="73">AA963-AF963</f>
        <v>-320851168.538053</v>
      </c>
    </row>
    <row r="964" spans="1:33">
      <c r="A964" s="5" t="s">
        <v>1957</v>
      </c>
      <c r="B964" s="5" t="s">
        <v>1958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57805021.84</v>
      </c>
      <c r="O964" s="6">
        <v>81043275.45</v>
      </c>
      <c r="P964" s="6">
        <v>763775707.29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341666899.25</v>
      </c>
      <c r="X964" s="6">
        <v>101209012.23</v>
      </c>
      <c r="Y964" s="9">
        <f t="shared" si="70"/>
        <v>1710824161.9</v>
      </c>
      <c r="Z964" s="9">
        <f t="shared" si="71"/>
        <v>1206651618.77</v>
      </c>
      <c r="AA964" s="9">
        <f t="shared" si="72"/>
        <v>504172543.13</v>
      </c>
      <c r="AB964" s="10">
        <f>C964/(1+0.13)/VLOOKUP(A964,[1]选股结果!$A$2:$AX$3002,3,FALSE)</f>
        <v>0.956663298525305</v>
      </c>
      <c r="AC964" s="10">
        <f>(P964/(1+0.1)+W964)/(VLOOKUP(A964,[1]选股结果!$A$2:$AX$3002,7,FALSE)+VLOOKUP(A964,[1]选股结果!$A$2:$AX$3002,15,FALSE)+VLOOKUP(A964,[1]选股结果!$A$2:$AX$3002,16,FALSE)+VLOOKUP(A964,[1]选股结果!$A$2:$AX$3002,17,FALSE)+VLOOKUP(A964,[1]选股结果!$A$2:$AX$3002,18,FALSE))</f>
        <v>0.793137316634665</v>
      </c>
      <c r="AD964" s="13"/>
      <c r="AE964" s="10">
        <f>AA964/VLOOKUP(A964,[1]选股结果!$A$2:$AX$3002,35,FALSE)</f>
        <v>4.96513694469955</v>
      </c>
      <c r="AF964" s="9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P964/(1+0.13)+W964)</f>
        <v>288641140.683628</v>
      </c>
      <c r="AG964" s="9">
        <f t="shared" si="73"/>
        <v>215531402.446372</v>
      </c>
    </row>
    <row r="965" spans="1:33">
      <c r="A965" s="5" t="s">
        <v>1959</v>
      </c>
      <c r="B965" s="5" t="s">
        <v>1960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108790026.91</v>
      </c>
      <c r="O965" s="6">
        <v>10280365.87</v>
      </c>
      <c r="P965" s="6">
        <v>2156150267.43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129698465.73</v>
      </c>
      <c r="X965" s="6">
        <v>119511498.43</v>
      </c>
      <c r="Y965" s="9">
        <f t="shared" si="70"/>
        <v>2718971905.44</v>
      </c>
      <c r="Z965" s="9">
        <f t="shared" si="71"/>
        <v>2405360231.59</v>
      </c>
      <c r="AA965" s="9">
        <f t="shared" si="72"/>
        <v>313611673.85</v>
      </c>
      <c r="AB965" s="10">
        <f>C965/(1+0.13)/VLOOKUP(A965,[1]选股结果!$A$2:$AX$3002,3,FALSE)</f>
        <v>0.838715165379631</v>
      </c>
      <c r="AC965" s="10">
        <f>(P965/(1+0.1)+W965)/(VLOOKUP(A965,[1]选股结果!$A$2:$AX$3002,7,FALSE)+VLOOKUP(A965,[1]选股结果!$A$2:$AX$3002,15,FALSE)+VLOOKUP(A965,[1]选股结果!$A$2:$AX$3002,16,FALSE)+VLOOKUP(A965,[1]选股结果!$A$2:$AX$3002,17,FALSE)+VLOOKUP(A965,[1]选股结果!$A$2:$AX$3002,18,FALSE))</f>
        <v>0.771360646502116</v>
      </c>
      <c r="AD965" s="13"/>
      <c r="AE965" s="10">
        <f>AA965/VLOOKUP(A965,[1]选股结果!$A$2:$AX$3002,35,FALSE)</f>
        <v>2.05635575643561</v>
      </c>
      <c r="AF965" s="9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P965/(1+0.13)+W965)</f>
        <v>671487971.51354</v>
      </c>
      <c r="AG965" s="9">
        <f t="shared" si="73"/>
        <v>-357876297.66354</v>
      </c>
    </row>
    <row r="966" spans="1:33">
      <c r="A966" s="5" t="s">
        <v>1961</v>
      </c>
      <c r="B966" s="5" t="s">
        <v>1962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50732106.14</v>
      </c>
      <c r="O966" s="6">
        <v>9817738.8</v>
      </c>
      <c r="P966" s="6">
        <v>1038046067.06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133481729.43</v>
      </c>
      <c r="X966" s="6">
        <v>30425998.28</v>
      </c>
      <c r="Y966" s="9">
        <f t="shared" si="70"/>
        <v>1411442374.32</v>
      </c>
      <c r="Z966" s="9">
        <f t="shared" si="71"/>
        <v>1201953794.77</v>
      </c>
      <c r="AA966" s="9">
        <f t="shared" si="72"/>
        <v>209488579.55</v>
      </c>
      <c r="AB966" s="10">
        <f>C966/(1+0.13)/VLOOKUP(A966,[1]选股结果!$A$2:$AX$3002,3,FALSE)</f>
        <v>0.93005946556187</v>
      </c>
      <c r="AC966" s="10">
        <f>(P966/(1+0.1)+W966)/(VLOOKUP(A966,[1]选股结果!$A$2:$AX$3002,7,FALSE)+VLOOKUP(A966,[1]选股结果!$A$2:$AX$3002,15,FALSE)+VLOOKUP(A966,[1]选股结果!$A$2:$AX$3002,16,FALSE)+VLOOKUP(A966,[1]选股结果!$A$2:$AX$3002,17,FALSE)+VLOOKUP(A966,[1]选股结果!$A$2:$AX$3002,18,FALSE))</f>
        <v>0.927014034794253</v>
      </c>
      <c r="AD966" s="13"/>
      <c r="AE966" s="10">
        <f>AA966/VLOOKUP(A966,[1]选股结果!$A$2:$AX$3002,35,FALSE)</f>
        <v>1.80539722894391</v>
      </c>
      <c r="AF966" s="9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P966/(1+0.13)+W966)</f>
        <v>109860707.803805</v>
      </c>
      <c r="AG966" s="9">
        <f t="shared" si="73"/>
        <v>99627871.7461949</v>
      </c>
    </row>
    <row r="967" spans="1:33">
      <c r="A967" s="5" t="s">
        <v>1963</v>
      </c>
      <c r="B967" s="5" t="s">
        <v>1964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64072659.97</v>
      </c>
      <c r="O967" s="6">
        <v>50394754.6</v>
      </c>
      <c r="P967" s="6">
        <v>909805656.69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170148985.12</v>
      </c>
      <c r="X967" s="6">
        <v>138058859.08</v>
      </c>
      <c r="Y967" s="9">
        <f t="shared" si="70"/>
        <v>1237120007.2</v>
      </c>
      <c r="Z967" s="9">
        <f t="shared" si="71"/>
        <v>1218013500.89</v>
      </c>
      <c r="AA967" s="9">
        <f t="shared" si="72"/>
        <v>19106506.3099999</v>
      </c>
      <c r="AB967" s="10">
        <f>C967/(1+0.13)/VLOOKUP(A967,[1]选股结果!$A$2:$AX$3002,3,FALSE)</f>
        <v>0.981658826037436</v>
      </c>
      <c r="AC967" s="10">
        <f>(P967/(1+0.1)+W967)/(VLOOKUP(A967,[1]选股结果!$A$2:$AX$3002,7,FALSE)+VLOOKUP(A967,[1]选股结果!$A$2:$AX$3002,15,FALSE)+VLOOKUP(A967,[1]选股结果!$A$2:$AX$3002,16,FALSE)+VLOOKUP(A967,[1]选股结果!$A$2:$AX$3002,17,FALSE)+VLOOKUP(A967,[1]选股结果!$A$2:$AX$3002,18,FALSE))</f>
        <v>0.942653146693839</v>
      </c>
      <c r="AD967" s="13"/>
      <c r="AE967" s="10">
        <f>AA967/VLOOKUP(A967,[1]选股结果!$A$2:$AX$3002,35,FALSE)</f>
        <v>0.644466148482029</v>
      </c>
      <c r="AF967" s="9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P967/(1+0.13)+W967)</f>
        <v>82626284.986814</v>
      </c>
      <c r="AG967" s="9">
        <f t="shared" si="73"/>
        <v>-63519778.6768141</v>
      </c>
    </row>
    <row r="968" spans="1:33">
      <c r="A968" s="5" t="s">
        <v>1965</v>
      </c>
      <c r="B968" s="5" t="s">
        <v>1966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31181899.12</v>
      </c>
      <c r="O968" s="6">
        <v>15196683.94</v>
      </c>
      <c r="P968" s="6">
        <v>434272493.09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175196082.92</v>
      </c>
      <c r="X968" s="6">
        <v>146645440.6</v>
      </c>
      <c r="Y968" s="9">
        <f t="shared" si="70"/>
        <v>817228389.76</v>
      </c>
      <c r="Z968" s="9">
        <f t="shared" si="71"/>
        <v>756114016.61</v>
      </c>
      <c r="AA968" s="9">
        <f t="shared" si="72"/>
        <v>61114373.1500001</v>
      </c>
      <c r="AB968" s="10">
        <f>C968/(1+0.13)/VLOOKUP(A968,[1]选股结果!$A$2:$AX$3002,3,FALSE)</f>
        <v>0.91145333386236</v>
      </c>
      <c r="AC968" s="10">
        <f>(P968/(1+0.1)+W968)/(VLOOKUP(A968,[1]选股结果!$A$2:$AX$3002,7,FALSE)+VLOOKUP(A968,[1]选股结果!$A$2:$AX$3002,15,FALSE)+VLOOKUP(A968,[1]选股结果!$A$2:$AX$3002,16,FALSE)+VLOOKUP(A968,[1]选股结果!$A$2:$AX$3002,17,FALSE)+VLOOKUP(A968,[1]选股结果!$A$2:$AX$3002,18,FALSE))</f>
        <v>0.726862208310538</v>
      </c>
      <c r="AD968" s="13"/>
      <c r="AE968" s="10">
        <f>AA968/VLOOKUP(A968,[1]选股结果!$A$2:$AX$3002,35,FALSE)</f>
        <v>1.42014970208678</v>
      </c>
      <c r="AF968" s="9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P968/(1+0.13)+W968)</f>
        <v>224669846.512389</v>
      </c>
      <c r="AG968" s="9">
        <f t="shared" si="73"/>
        <v>-163555473.362389</v>
      </c>
    </row>
    <row r="969" spans="1:33">
      <c r="A969" s="5" t="s">
        <v>1967</v>
      </c>
      <c r="B969" s="5" t="s">
        <v>1968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112576845.89</v>
      </c>
      <c r="O969" s="6">
        <v>30638485.62</v>
      </c>
      <c r="P969" s="6">
        <v>1092884294.54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205441728.68</v>
      </c>
      <c r="X969" s="6">
        <v>114028522.37</v>
      </c>
      <c r="Y969" s="9">
        <f t="shared" si="70"/>
        <v>1567822315.96</v>
      </c>
      <c r="Z969" s="9">
        <f t="shared" si="71"/>
        <v>1412354545.59</v>
      </c>
      <c r="AA969" s="9">
        <f t="shared" si="72"/>
        <v>155467770.37</v>
      </c>
      <c r="AB969" s="10">
        <f>C969/(1+0.13)/VLOOKUP(A969,[1]选股结果!$A$2:$AX$3002,3,FALSE)</f>
        <v>0.807803485035717</v>
      </c>
      <c r="AC969" s="10">
        <f>(P969/(1+0.1)+W969)/(VLOOKUP(A969,[1]选股结果!$A$2:$AX$3002,7,FALSE)+VLOOKUP(A969,[1]选股结果!$A$2:$AX$3002,15,FALSE)+VLOOKUP(A969,[1]选股结果!$A$2:$AX$3002,16,FALSE)+VLOOKUP(A969,[1]选股结果!$A$2:$AX$3002,17,FALSE)+VLOOKUP(A969,[1]选股结果!$A$2:$AX$3002,18,FALSE))</f>
        <v>0.81268856610641</v>
      </c>
      <c r="AD969" s="13"/>
      <c r="AE969" s="10">
        <f>AA969/VLOOKUP(A969,[1]选股结果!$A$2:$AX$3002,35,FALSE)</f>
        <v>1.17518985223204</v>
      </c>
      <c r="AF969" s="9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P969/(1+0.13)+W969)</f>
        <v>302720595.544248</v>
      </c>
      <c r="AG969" s="9">
        <f t="shared" si="73"/>
        <v>-147252825.174248</v>
      </c>
    </row>
    <row r="970" spans="1:33">
      <c r="A970" s="5" t="s">
        <v>1969</v>
      </c>
      <c r="B970" s="5" t="s">
        <v>1970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140677818.71</v>
      </c>
      <c r="O970" s="6">
        <v>103811548.95</v>
      </c>
      <c r="P970" s="6">
        <v>1818296687.27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452861708.63</v>
      </c>
      <c r="X970" s="6">
        <v>220476579.27</v>
      </c>
      <c r="Y970" s="9">
        <f t="shared" si="70"/>
        <v>2599072253.09</v>
      </c>
      <c r="Z970" s="9">
        <f t="shared" si="71"/>
        <v>2491634975.17</v>
      </c>
      <c r="AA970" s="9">
        <f t="shared" si="72"/>
        <v>107437277.92</v>
      </c>
      <c r="AB970" s="10">
        <f>C970/(1+0.13)/VLOOKUP(A970,[1]选股结果!$A$2:$AX$3002,3,FALSE)</f>
        <v>0.713114369380389</v>
      </c>
      <c r="AC970" s="10">
        <f>(P970/(1+0.1)+W970)/(VLOOKUP(A970,[1]选股结果!$A$2:$AX$3002,7,FALSE)+VLOOKUP(A970,[1]选股结果!$A$2:$AX$3002,15,FALSE)+VLOOKUP(A970,[1]选股结果!$A$2:$AX$3002,16,FALSE)+VLOOKUP(A970,[1]选股结果!$A$2:$AX$3002,17,FALSE)+VLOOKUP(A970,[1]选股结果!$A$2:$AX$3002,18,FALSE))</f>
        <v>0.718406770830871</v>
      </c>
      <c r="AD970" s="13"/>
      <c r="AE970" s="10">
        <f>AA970/VLOOKUP(A970,[1]选股结果!$A$2:$AX$3002,35,FALSE)</f>
        <v>1.2184003194664</v>
      </c>
      <c r="AF970" s="9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P970/(1+0.13)+W970)</f>
        <v>869316337.131681</v>
      </c>
      <c r="AG970" s="9">
        <f t="shared" si="73"/>
        <v>-761879059.211681</v>
      </c>
    </row>
    <row r="971" spans="1:33">
      <c r="A971" s="5" t="s">
        <v>1971</v>
      </c>
      <c r="B971" s="5" t="s">
        <v>1972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40869171.1</v>
      </c>
      <c r="O971" s="6">
        <v>152713762.87</v>
      </c>
      <c r="P971" s="6">
        <v>2168348936.67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437336911.49</v>
      </c>
      <c r="X971" s="6">
        <v>441493162.89</v>
      </c>
      <c r="Y971" s="9">
        <f t="shared" si="70"/>
        <v>3194011474.18</v>
      </c>
      <c r="Z971" s="9">
        <f t="shared" si="71"/>
        <v>3047179011.05</v>
      </c>
      <c r="AA971" s="9">
        <f t="shared" si="72"/>
        <v>146832463.13</v>
      </c>
      <c r="AB971" s="10">
        <f>C971/(1+0.13)/VLOOKUP(A971,[1]选股结果!$A$2:$AX$3002,3,FALSE)</f>
        <v>1.24305872917078</v>
      </c>
      <c r="AC971" s="10">
        <f>(P971/(1+0.1)+W971)/(VLOOKUP(A971,[1]选股结果!$A$2:$AX$3002,7,FALSE)+VLOOKUP(A971,[1]选股结果!$A$2:$AX$3002,15,FALSE)+VLOOKUP(A971,[1]选股结果!$A$2:$AX$3002,16,FALSE)+VLOOKUP(A971,[1]选股结果!$A$2:$AX$3002,17,FALSE)+VLOOKUP(A971,[1]选股结果!$A$2:$AX$3002,18,FALSE))</f>
        <v>1.02316835044959</v>
      </c>
      <c r="AD971" s="13"/>
      <c r="AE971" s="10">
        <f>AA971/VLOOKUP(A971,[1]选股结果!$A$2:$AX$3002,35,FALSE)</f>
        <v>-0.564170560669526</v>
      </c>
      <c r="AF971" s="9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P971/(1+0.13)+W971)</f>
        <v>-2205419.49973488</v>
      </c>
      <c r="AG971" s="9">
        <f t="shared" si="73"/>
        <v>149037882.629735</v>
      </c>
    </row>
    <row r="972" spans="1:33">
      <c r="A972" s="5" t="s">
        <v>1973</v>
      </c>
      <c r="B972" s="5" t="s">
        <v>1974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5210436.1</v>
      </c>
      <c r="O972" s="6">
        <v>108516017.47</v>
      </c>
      <c r="P972" s="6">
        <v>134076890.86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48608953.69</v>
      </c>
      <c r="X972" s="6">
        <v>115369872.78</v>
      </c>
      <c r="Y972" s="9">
        <f t="shared" si="70"/>
        <v>273296804.56</v>
      </c>
      <c r="Z972" s="9">
        <f t="shared" si="71"/>
        <v>298055717.33</v>
      </c>
      <c r="AA972" s="9">
        <f t="shared" si="72"/>
        <v>-24758912.77</v>
      </c>
      <c r="AB972" s="10">
        <f>C972/(1+0.13)/VLOOKUP(A972,[1]选股结果!$A$2:$AX$3002,3,FALSE)</f>
        <v>0.865774742131319</v>
      </c>
      <c r="AC972" s="10">
        <f>(P972/(1+0.1)+W972)/(VLOOKUP(A972,[1]选股结果!$A$2:$AX$3002,7,FALSE)+VLOOKUP(A972,[1]选股结果!$A$2:$AX$3002,15,FALSE)+VLOOKUP(A972,[1]选股结果!$A$2:$AX$3002,16,FALSE)+VLOOKUP(A972,[1]选股结果!$A$2:$AX$3002,17,FALSE)+VLOOKUP(A972,[1]选股结果!$A$2:$AX$3002,18,FALSE))</f>
        <v>0.80608759519114</v>
      </c>
      <c r="AD972" s="13"/>
      <c r="AE972" s="10">
        <f>AA972/VLOOKUP(A972,[1]选股结果!$A$2:$AX$3002,35,FALSE)</f>
        <v>0.466907882298053</v>
      </c>
      <c r="AF972" s="9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P972/(1+0.13)+W972)</f>
        <v>44250728.1146902</v>
      </c>
      <c r="AG972" s="9">
        <f t="shared" si="73"/>
        <v>-69009640.8846902</v>
      </c>
    </row>
    <row r="973" spans="1:33">
      <c r="A973" s="5" t="s">
        <v>1975</v>
      </c>
      <c r="B973" s="5" t="s">
        <v>1976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56777681.65</v>
      </c>
      <c r="O973" s="6">
        <v>76687076.85</v>
      </c>
      <c r="P973" s="6">
        <v>434708137.24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406066441.87</v>
      </c>
      <c r="X973" s="6">
        <v>209283684.28</v>
      </c>
      <c r="Y973" s="9">
        <f t="shared" si="70"/>
        <v>960301676.57</v>
      </c>
      <c r="Z973" s="9">
        <f t="shared" si="71"/>
        <v>1050058263.39</v>
      </c>
      <c r="AA973" s="9">
        <f t="shared" si="72"/>
        <v>-89756586.8199999</v>
      </c>
      <c r="AB973" s="10">
        <f>C973/(1+0.13)/VLOOKUP(A973,[1]选股结果!$A$2:$AX$3002,3,FALSE)</f>
        <v>0.890303521694686</v>
      </c>
      <c r="AC973" s="10">
        <f>(P973/(1+0.1)+W973)/(VLOOKUP(A973,[1]选股结果!$A$2:$AX$3002,7,FALSE)+VLOOKUP(A973,[1]选股结果!$A$2:$AX$3002,15,FALSE)+VLOOKUP(A973,[1]选股结果!$A$2:$AX$3002,16,FALSE)+VLOOKUP(A973,[1]选股结果!$A$2:$AX$3002,17,FALSE)+VLOOKUP(A973,[1]选股结果!$A$2:$AX$3002,18,FALSE))</f>
        <v>0.83244387164971</v>
      </c>
      <c r="AD973" s="13"/>
      <c r="AE973" s="10">
        <f>AA973/VLOOKUP(A973,[1]选股结果!$A$2:$AX$3002,35,FALSE)</f>
        <v>0.5316400983004</v>
      </c>
      <c r="AF973" s="9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P973/(1+0.13)+W973)</f>
        <v>171770245.295929</v>
      </c>
      <c r="AG973" s="9">
        <f t="shared" si="73"/>
        <v>-261526832.115929</v>
      </c>
    </row>
    <row r="974" spans="1:33">
      <c r="A974" s="5" t="s">
        <v>1977</v>
      </c>
      <c r="B974" s="5" t="s">
        <v>1978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323043994.99</v>
      </c>
      <c r="O974" s="6">
        <v>110595591.6</v>
      </c>
      <c r="P974" s="6">
        <v>3024532405.91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406346610.27</v>
      </c>
      <c r="X974" s="6">
        <v>118744064.96</v>
      </c>
      <c r="Y974" s="9">
        <f t="shared" si="70"/>
        <v>4065506921</v>
      </c>
      <c r="Z974" s="9">
        <f t="shared" si="71"/>
        <v>3549623081.14</v>
      </c>
      <c r="AA974" s="9">
        <f t="shared" si="72"/>
        <v>515883839.86</v>
      </c>
      <c r="AB974" s="10">
        <f>C974/(1+0.13)/VLOOKUP(A974,[1]选股结果!$A$2:$AX$3002,3,FALSE)</f>
        <v>0.671208668470737</v>
      </c>
      <c r="AC974" s="10">
        <f>(P974/(1+0.1)+W974)/(VLOOKUP(A974,[1]选股结果!$A$2:$AX$3002,7,FALSE)+VLOOKUP(A974,[1]选股结果!$A$2:$AX$3002,15,FALSE)+VLOOKUP(A974,[1]选股结果!$A$2:$AX$3002,16,FALSE)+VLOOKUP(A974,[1]选股结果!$A$2:$AX$3002,17,FALSE)+VLOOKUP(A974,[1]选股结果!$A$2:$AX$3002,18,FALSE))</f>
        <v>0.74888277002132</v>
      </c>
      <c r="AD974" s="13"/>
      <c r="AE974" s="10">
        <f>AA974/VLOOKUP(A974,[1]选股结果!$A$2:$AX$3002,35,FALSE)</f>
        <v>0.508809975972763</v>
      </c>
      <c r="AF974" s="9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P974/(1+0.13)+W974)</f>
        <v>1131249006.17717</v>
      </c>
      <c r="AG974" s="9">
        <f t="shared" si="73"/>
        <v>-615365166.317168</v>
      </c>
    </row>
    <row r="975" spans="1:33">
      <c r="A975" s="5" t="s">
        <v>1979</v>
      </c>
      <c r="B975" s="5" t="s">
        <v>1980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1282287893.48</v>
      </c>
      <c r="O975" s="6">
        <v>205422481.56</v>
      </c>
      <c r="P975" s="6">
        <v>19255521533.04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388052642.16</v>
      </c>
      <c r="X975" s="6">
        <v>237204516.93</v>
      </c>
      <c r="Y975" s="9">
        <f t="shared" si="70"/>
        <v>21218873558.62</v>
      </c>
      <c r="Z975" s="9">
        <f t="shared" si="71"/>
        <v>19880778692.13</v>
      </c>
      <c r="AA975" s="9">
        <f t="shared" si="72"/>
        <v>1338094866.49</v>
      </c>
      <c r="AB975" s="10">
        <f>C975/(1+0.13)/VLOOKUP(A975,[1]选股结果!$A$2:$AX$3002,3,FALSE)</f>
        <v>0.853348204276095</v>
      </c>
      <c r="AC975" s="10">
        <f>(P975/(1+0.1)+W975)/(VLOOKUP(A975,[1]选股结果!$A$2:$AX$3002,7,FALSE)+VLOOKUP(A975,[1]选股结果!$A$2:$AX$3002,15,FALSE)+VLOOKUP(A975,[1]选股结果!$A$2:$AX$3002,16,FALSE)+VLOOKUP(A975,[1]选股结果!$A$2:$AX$3002,17,FALSE)+VLOOKUP(A975,[1]选股结果!$A$2:$AX$3002,18,FALSE))</f>
        <v>1.04752833459738</v>
      </c>
      <c r="AD975" s="13"/>
      <c r="AE975" s="10">
        <f>AA975/VLOOKUP(A975,[1]选股结果!$A$2:$AX$3002,35,FALSE)</f>
        <v>0.428732260844223</v>
      </c>
      <c r="AF975" s="9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P975/(1+0.13)+W975)</f>
        <v>-347107372.853279</v>
      </c>
      <c r="AG975" s="9">
        <f t="shared" si="73"/>
        <v>1685202239.34328</v>
      </c>
    </row>
    <row r="976" spans="1:33">
      <c r="A976" s="5" t="s">
        <v>1981</v>
      </c>
      <c r="B976" s="5" t="s">
        <v>1982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185660544.52</v>
      </c>
      <c r="O976" s="6">
        <v>43607389.4</v>
      </c>
      <c r="P976" s="6">
        <v>8978900390.23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352581156.13</v>
      </c>
      <c r="X976" s="6">
        <v>303599589.27</v>
      </c>
      <c r="Y976" s="9">
        <f t="shared" si="70"/>
        <v>9611665418.85</v>
      </c>
      <c r="Z976" s="9">
        <f t="shared" si="71"/>
        <v>9635081135.63</v>
      </c>
      <c r="AA976" s="9">
        <f t="shared" si="72"/>
        <v>-23415716.7799988</v>
      </c>
      <c r="AB976" s="10">
        <f>C976/(1+0.13)/VLOOKUP(A976,[1]选股结果!$A$2:$AX$3002,3,FALSE)</f>
        <v>0.908903296930503</v>
      </c>
      <c r="AC976" s="10">
        <f>(P976/(1+0.1)+W976)/(VLOOKUP(A976,[1]选股结果!$A$2:$AX$3002,7,FALSE)+VLOOKUP(A976,[1]选股结果!$A$2:$AX$3002,15,FALSE)+VLOOKUP(A976,[1]选股结果!$A$2:$AX$3002,16,FALSE)+VLOOKUP(A976,[1]选股结果!$A$2:$AX$3002,17,FALSE)+VLOOKUP(A976,[1]选股结果!$A$2:$AX$3002,18,FALSE))</f>
        <v>0.957895675939312</v>
      </c>
      <c r="AD976" s="13"/>
      <c r="AE976" s="10">
        <f>AA976/VLOOKUP(A976,[1]选股结果!$A$2:$AX$3002,35,FALSE)</f>
        <v>-0.0899615522154334</v>
      </c>
      <c r="AF976" s="9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P976/(1+0.13)+W976)</f>
        <v>590993745.643893</v>
      </c>
      <c r="AG976" s="9">
        <f t="shared" si="73"/>
        <v>-614409462.423892</v>
      </c>
    </row>
    <row r="977" spans="1:33">
      <c r="A977" s="5" t="s">
        <v>1983</v>
      </c>
      <c r="B977" s="5" t="s">
        <v>1984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314419939.28</v>
      </c>
      <c r="O977" s="6">
        <v>168602478.79</v>
      </c>
      <c r="P977" s="6">
        <v>2957338363.29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522903807.05</v>
      </c>
      <c r="X977" s="6">
        <v>341922624.59</v>
      </c>
      <c r="Y977" s="9">
        <f t="shared" si="70"/>
        <v>4377634520.42</v>
      </c>
      <c r="Z977" s="9">
        <f t="shared" si="71"/>
        <v>3822164794.93</v>
      </c>
      <c r="AA977" s="9">
        <f t="shared" si="72"/>
        <v>555469725.49</v>
      </c>
      <c r="AB977" s="10">
        <f>C977/(1+0.13)/VLOOKUP(A977,[1]选股结果!$A$2:$AX$3002,3,FALSE)</f>
        <v>0.88699145525187</v>
      </c>
      <c r="AC977" s="10">
        <f>(P977/(1+0.1)+W977)/(VLOOKUP(A977,[1]选股结果!$A$2:$AX$3002,7,FALSE)+VLOOKUP(A977,[1]选股结果!$A$2:$AX$3002,15,FALSE)+VLOOKUP(A977,[1]选股结果!$A$2:$AX$3002,16,FALSE)+VLOOKUP(A977,[1]选股结果!$A$2:$AX$3002,17,FALSE)+VLOOKUP(A977,[1]选股结果!$A$2:$AX$3002,18,FALSE))</f>
        <v>0.829782508561826</v>
      </c>
      <c r="AD977" s="13"/>
      <c r="AE977" s="10">
        <f>AA977/VLOOKUP(A977,[1]选股结果!$A$2:$AX$3002,35,FALSE)</f>
        <v>1.51396763614389</v>
      </c>
      <c r="AF977" s="9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P977/(1+0.13)+W977)</f>
        <v>730145194.048142</v>
      </c>
      <c r="AG977" s="9">
        <f t="shared" si="73"/>
        <v>-174675468.558142</v>
      </c>
    </row>
    <row r="978" spans="1:33">
      <c r="A978" s="5" t="s">
        <v>1985</v>
      </c>
      <c r="B978" s="5" t="s">
        <v>1986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101773233.82</v>
      </c>
      <c r="O978" s="6">
        <v>29798733.36</v>
      </c>
      <c r="P978" s="6">
        <v>2052159689.23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363887930.37</v>
      </c>
      <c r="X978" s="6">
        <v>119220296.3</v>
      </c>
      <c r="Y978" s="9">
        <f t="shared" ref="Y978:Y1030" si="74">C978+D978+E978+F978+G978+H978+I978+J978+K978+L978+M978+O978</f>
        <v>2595443994.05</v>
      </c>
      <c r="Z978" s="9">
        <f t="shared" ref="Z978:Z1030" si="75">P978+Q978+R978+S978+T978+U978+V978+W978+X978</f>
        <v>2535267915.9</v>
      </c>
      <c r="AA978" s="9">
        <f t="shared" si="72"/>
        <v>60176078.1500001</v>
      </c>
      <c r="AB978" s="10">
        <f>C978/(1+0.13)/VLOOKUP(A978,[1]选股结果!$A$2:$AX$3002,3,FALSE)</f>
        <v>0.932694163428175</v>
      </c>
      <c r="AC978" s="10">
        <f>(P978/(1+0.1)+W978)/(VLOOKUP(A978,[1]选股结果!$A$2:$AX$3002,7,FALSE)+VLOOKUP(A978,[1]选股结果!$A$2:$AX$3002,15,FALSE)+VLOOKUP(A978,[1]选股结果!$A$2:$AX$3002,16,FALSE)+VLOOKUP(A978,[1]选股结果!$A$2:$AX$3002,17,FALSE)+VLOOKUP(A978,[1]选股结果!$A$2:$AX$3002,18,FALSE))</f>
        <v>0.994789937835696</v>
      </c>
      <c r="AD978" s="13"/>
      <c r="AE978" s="10">
        <f>AA978/VLOOKUP(A978,[1]选股结果!$A$2:$AX$3002,35,FALSE)</f>
        <v>0.404163566586721</v>
      </c>
      <c r="AF978" s="9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P978/(1+0.13)+W978)</f>
        <v>61205801.1175218</v>
      </c>
      <c r="AG978" s="9">
        <f t="shared" si="73"/>
        <v>-1029722.96752166</v>
      </c>
    </row>
    <row r="979" spans="1:33">
      <c r="A979" s="5" t="s">
        <v>1987</v>
      </c>
      <c r="B979" s="5" t="s">
        <v>1988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191374727.28</v>
      </c>
      <c r="O979" s="6">
        <v>500923227.62</v>
      </c>
      <c r="P979" s="6">
        <v>3497851894.29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387406903.76</v>
      </c>
      <c r="X979" s="6">
        <v>524653696.83</v>
      </c>
      <c r="Y979" s="9">
        <f t="shared" si="74"/>
        <v>4932674217.63</v>
      </c>
      <c r="Z979" s="9">
        <f t="shared" si="75"/>
        <v>4409912494.88</v>
      </c>
      <c r="AA979" s="9">
        <f t="shared" si="72"/>
        <v>522761722.75</v>
      </c>
      <c r="AB979" s="10">
        <f>C979/(1+0.13)/VLOOKUP(A979,[1]选股结果!$A$2:$AX$3002,3,FALSE)</f>
        <v>0.698895399147989</v>
      </c>
      <c r="AC979" s="10">
        <f>(P979/(1+0.1)+W979)/(VLOOKUP(A979,[1]选股结果!$A$2:$AX$3002,7,FALSE)+VLOOKUP(A979,[1]选股结果!$A$2:$AX$3002,15,FALSE)+VLOOKUP(A979,[1]选股结果!$A$2:$AX$3002,16,FALSE)+VLOOKUP(A979,[1]选股结果!$A$2:$AX$3002,17,FALSE)+VLOOKUP(A979,[1]选股结果!$A$2:$AX$3002,18,FALSE))</f>
        <v>0.655834344725074</v>
      </c>
      <c r="AD979" s="13"/>
      <c r="AE979" s="10">
        <f>AA979/VLOOKUP(A979,[1]选股结果!$A$2:$AX$3002,35,FALSE)</f>
        <v>2.62553095650123</v>
      </c>
      <c r="AF979" s="9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P979/(1+0.13)+W979)</f>
        <v>1956437522.87106</v>
      </c>
      <c r="AG979" s="9">
        <f t="shared" si="73"/>
        <v>-1433675800.12106</v>
      </c>
    </row>
    <row r="980" spans="1:33">
      <c r="A980" s="5" t="s">
        <v>1989</v>
      </c>
      <c r="B980" s="5" t="s">
        <v>1990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184583744.19</v>
      </c>
      <c r="O980" s="6">
        <v>31749248.19</v>
      </c>
      <c r="P980" s="6">
        <v>2850214270.48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196983889.08</v>
      </c>
      <c r="X980" s="6">
        <v>179342558.45</v>
      </c>
      <c r="Y980" s="9">
        <f t="shared" si="74"/>
        <v>3503762672.65</v>
      </c>
      <c r="Z980" s="9">
        <f t="shared" si="75"/>
        <v>3226540718.01</v>
      </c>
      <c r="AA980" s="9">
        <f t="shared" si="72"/>
        <v>277221954.64</v>
      </c>
      <c r="AB980" s="10">
        <f>C980/(1+0.13)/VLOOKUP(A980,[1]选股结果!$A$2:$AX$3002,3,FALSE)</f>
        <v>0.928615997540885</v>
      </c>
      <c r="AC980" s="10">
        <f>(P980/(1+0.1)+W980)/(VLOOKUP(A980,[1]选股结果!$A$2:$AX$3002,7,FALSE)+VLOOKUP(A980,[1]选股结果!$A$2:$AX$3002,15,FALSE)+VLOOKUP(A980,[1]选股结果!$A$2:$AX$3002,16,FALSE)+VLOOKUP(A980,[1]选股结果!$A$2:$AX$3002,17,FALSE)+VLOOKUP(A980,[1]选股结果!$A$2:$AX$3002,18,FALSE))</f>
        <v>1.00511675729526</v>
      </c>
      <c r="AD980" s="13"/>
      <c r="AE980" s="10">
        <f>AA980/VLOOKUP(A980,[1]选股结果!$A$2:$AX$3002,35,FALSE)</f>
        <v>0.754122806456724</v>
      </c>
      <c r="AF980" s="9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P980/(1+0.13)+W980)</f>
        <v>54597024.0108848</v>
      </c>
      <c r="AG980" s="9">
        <f t="shared" si="73"/>
        <v>222624930.629115</v>
      </c>
    </row>
    <row r="981" spans="1:33">
      <c r="A981" s="5" t="s">
        <v>1991</v>
      </c>
      <c r="B981" s="5" t="s">
        <v>1992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252828929.02</v>
      </c>
      <c r="O981" s="6">
        <v>171725907.37</v>
      </c>
      <c r="P981" s="6">
        <v>5817068595.26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541092098.68</v>
      </c>
      <c r="X981" s="6">
        <v>182131043.25</v>
      </c>
      <c r="Y981" s="9">
        <f t="shared" si="74"/>
        <v>7464905799.29</v>
      </c>
      <c r="Z981" s="9">
        <f t="shared" si="75"/>
        <v>6540291737.19</v>
      </c>
      <c r="AA981" s="9">
        <f t="shared" si="72"/>
        <v>924614062.099999</v>
      </c>
      <c r="AB981" s="10">
        <f>C981/(1+0.13)/VLOOKUP(A981,[1]选股结果!$A$2:$AX$3002,3,FALSE)</f>
        <v>0.639530611934467</v>
      </c>
      <c r="AC981" s="10">
        <f>(P981/(1+0.1)+W981)/(VLOOKUP(A981,[1]选股结果!$A$2:$AX$3002,7,FALSE)+VLOOKUP(A981,[1]选股结果!$A$2:$AX$3002,15,FALSE)+VLOOKUP(A981,[1]选股结果!$A$2:$AX$3002,16,FALSE)+VLOOKUP(A981,[1]选股结果!$A$2:$AX$3002,17,FALSE)+VLOOKUP(A981,[1]选股结果!$A$2:$AX$3002,18,FALSE))</f>
        <v>0.646939228991954</v>
      </c>
      <c r="AD981" s="13"/>
      <c r="AE981" s="10">
        <f>AA981/VLOOKUP(A981,[1]选股结果!$A$2:$AX$3002,35,FALSE)</f>
        <v>1.24958225837477</v>
      </c>
      <c r="AF981" s="9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P981/(1+0.13)+W981)</f>
        <v>3321699249.75062</v>
      </c>
      <c r="AG981" s="9">
        <f t="shared" si="73"/>
        <v>-2397085187.65062</v>
      </c>
    </row>
    <row r="982" spans="1:33">
      <c r="A982" s="5" t="s">
        <v>1993</v>
      </c>
      <c r="B982" s="5" t="s">
        <v>1994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109936436.49</v>
      </c>
      <c r="O982" s="6">
        <v>6519295.72</v>
      </c>
      <c r="P982" s="6">
        <v>3866770748.41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315758753.15</v>
      </c>
      <c r="X982" s="6">
        <v>152010258.89</v>
      </c>
      <c r="Y982" s="9">
        <f t="shared" si="74"/>
        <v>4029775176.79</v>
      </c>
      <c r="Z982" s="9">
        <f t="shared" si="75"/>
        <v>4334539760.45</v>
      </c>
      <c r="AA982" s="9">
        <f t="shared" si="72"/>
        <v>-304764583.66</v>
      </c>
      <c r="AB982" s="10">
        <f>C982/(1+0.13)/VLOOKUP(A982,[1]选股结果!$A$2:$AX$3002,3,FALSE)</f>
        <v>0.833494967346044</v>
      </c>
      <c r="AC982" s="10">
        <f>(P982/(1+0.1)+W982)/(VLOOKUP(A982,[1]选股结果!$A$2:$AX$3002,7,FALSE)+VLOOKUP(A982,[1]选股结果!$A$2:$AX$3002,15,FALSE)+VLOOKUP(A982,[1]选股结果!$A$2:$AX$3002,16,FALSE)+VLOOKUP(A982,[1]选股结果!$A$2:$AX$3002,17,FALSE)+VLOOKUP(A982,[1]选股结果!$A$2:$AX$3002,18,FALSE))</f>
        <v>0.964957438999525</v>
      </c>
      <c r="AD982" s="13"/>
      <c r="AE982" s="10">
        <f>AA982/VLOOKUP(A982,[1]选股结果!$A$2:$AX$3002,35,FALSE)</f>
        <v>-1.12553916498201</v>
      </c>
      <c r="AF982" s="9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P982/(1+0.13)+W982)</f>
        <v>232448583.617965</v>
      </c>
      <c r="AG982" s="9">
        <f t="shared" si="73"/>
        <v>-537213167.277965</v>
      </c>
    </row>
    <row r="983" spans="1:33">
      <c r="A983" s="5" t="s">
        <v>1995</v>
      </c>
      <c r="B983" s="5" t="s">
        <v>1996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673576820.22</v>
      </c>
      <c r="O983" s="6">
        <v>1893971522.01</v>
      </c>
      <c r="P983" s="6">
        <v>11805799058.81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1269234890.37</v>
      </c>
      <c r="X983" s="6">
        <v>2015722970.68</v>
      </c>
      <c r="Y983" s="9">
        <f t="shared" si="74"/>
        <v>15332762960.72</v>
      </c>
      <c r="Z983" s="9">
        <f t="shared" si="75"/>
        <v>15090756919.86</v>
      </c>
      <c r="AA983" s="9">
        <f t="shared" si="72"/>
        <v>242006040.859999</v>
      </c>
      <c r="AB983" s="10">
        <f>C983/(1+0.13)/VLOOKUP(A983,[1]选股结果!$A$2:$AX$3002,3,FALSE)</f>
        <v>0.88901174155199</v>
      </c>
      <c r="AC983" s="10">
        <f>(P983/(1+0.1)+W983)/(VLOOKUP(A983,[1]选股结果!$A$2:$AX$3002,7,FALSE)+VLOOKUP(A983,[1]选股结果!$A$2:$AX$3002,15,FALSE)+VLOOKUP(A983,[1]选股结果!$A$2:$AX$3002,16,FALSE)+VLOOKUP(A983,[1]选股结果!$A$2:$AX$3002,17,FALSE)+VLOOKUP(A983,[1]选股结果!$A$2:$AX$3002,18,FALSE))</f>
        <v>0.964210093520408</v>
      </c>
      <c r="AD983" s="13"/>
      <c r="AE983" s="10">
        <f>AA983/VLOOKUP(A983,[1]选股结果!$A$2:$AX$3002,35,FALSE)</f>
        <v>0.41101935849893</v>
      </c>
      <c r="AF983" s="9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P983/(1+0.13)+W983)</f>
        <v>730421297.512478</v>
      </c>
      <c r="AG983" s="9">
        <f t="shared" si="73"/>
        <v>-488415256.652479</v>
      </c>
    </row>
    <row r="984" spans="1:33">
      <c r="A984" s="5" t="s">
        <v>1997</v>
      </c>
      <c r="B984" s="5" t="s">
        <v>1998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123695967.66</v>
      </c>
      <c r="O984" s="6">
        <v>206861802.62</v>
      </c>
      <c r="P984" s="6">
        <v>3225085910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251074528.02</v>
      </c>
      <c r="X984" s="6">
        <v>230483972.55</v>
      </c>
      <c r="Y984" s="9">
        <f t="shared" si="74"/>
        <v>3185270325.61</v>
      </c>
      <c r="Z984" s="9">
        <f t="shared" si="75"/>
        <v>3706644410.57</v>
      </c>
      <c r="AA984" s="9">
        <f t="shared" si="72"/>
        <v>-521374084.960001</v>
      </c>
      <c r="AB984" s="10">
        <f>C984/(1+0.13)/VLOOKUP(A984,[1]选股结果!$A$2:$AX$3002,3,FALSE)</f>
        <v>0.764323910412264</v>
      </c>
      <c r="AC984" s="10">
        <f>(P984/(1+0.1)+W984)/(VLOOKUP(A984,[1]选股结果!$A$2:$AX$3002,7,FALSE)+VLOOKUP(A984,[1]选股结果!$A$2:$AX$3002,15,FALSE)+VLOOKUP(A984,[1]选股结果!$A$2:$AX$3002,16,FALSE)+VLOOKUP(A984,[1]选股结果!$A$2:$AX$3002,17,FALSE)+VLOOKUP(A984,[1]选股结果!$A$2:$AX$3002,18,FALSE))</f>
        <v>1.00351637893941</v>
      </c>
      <c r="AD984" s="13"/>
      <c r="AE984" s="10">
        <f>AA984/VLOOKUP(A984,[1]选股结果!$A$2:$AX$3002,35,FALSE)</f>
        <v>-5.59300184616217</v>
      </c>
      <c r="AF984" s="9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P984/(1+0.13)+W984)</f>
        <v>66684642.1363721</v>
      </c>
      <c r="AG984" s="9">
        <f t="shared" si="73"/>
        <v>-588058727.096373</v>
      </c>
    </row>
    <row r="985" spans="1:33">
      <c r="A985" s="5" t="s">
        <v>1999</v>
      </c>
      <c r="B985" s="5" t="s">
        <v>2000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201843982.73</v>
      </c>
      <c r="O985" s="6">
        <v>306921039.29</v>
      </c>
      <c r="P985" s="6">
        <v>3624137238.13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754541683.71</v>
      </c>
      <c r="X985" s="6">
        <v>955917117.89</v>
      </c>
      <c r="Y985" s="9">
        <f t="shared" si="74"/>
        <v>5623871260.68</v>
      </c>
      <c r="Z985" s="9">
        <f t="shared" si="75"/>
        <v>5334596039.73</v>
      </c>
      <c r="AA985" s="9">
        <f t="shared" si="72"/>
        <v>289275220.95</v>
      </c>
      <c r="AB985" s="10">
        <f>C985/(1+0.13)/VLOOKUP(A985,[1]选股结果!$A$2:$AX$3002,3,FALSE)</f>
        <v>0.836901138618409</v>
      </c>
      <c r="AC985" s="10">
        <f>(P985/(1+0.1)+W985)/(VLOOKUP(A985,[1]选股结果!$A$2:$AX$3002,7,FALSE)+VLOOKUP(A985,[1]选股结果!$A$2:$AX$3002,15,FALSE)+VLOOKUP(A985,[1]选股结果!$A$2:$AX$3002,16,FALSE)+VLOOKUP(A985,[1]选股结果!$A$2:$AX$3002,17,FALSE)+VLOOKUP(A985,[1]选股结果!$A$2:$AX$3002,18,FALSE))</f>
        <v>0.78564446078663</v>
      </c>
      <c r="AD985" s="13"/>
      <c r="AE985" s="10">
        <f>AA985/VLOOKUP(A985,[1]选股结果!$A$2:$AX$3002,35,FALSE)</f>
        <v>0.570329960029385</v>
      </c>
      <c r="AF985" s="9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P985/(1+0.13)+W985)</f>
        <v>1192257665.19973</v>
      </c>
      <c r="AG985" s="9">
        <f t="shared" si="73"/>
        <v>-902982444.249734</v>
      </c>
    </row>
    <row r="986" spans="1:33">
      <c r="A986" s="5" t="s">
        <v>2001</v>
      </c>
      <c r="B986" s="5" t="s">
        <v>2002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136520498.12</v>
      </c>
      <c r="O986" s="6">
        <v>201522687.8</v>
      </c>
      <c r="P986" s="6">
        <v>4035999236.19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589297030.68</v>
      </c>
      <c r="X986" s="6">
        <v>64888226.48</v>
      </c>
      <c r="Y986" s="9">
        <f t="shared" si="74"/>
        <v>4362187076.02</v>
      </c>
      <c r="Z986" s="9">
        <f t="shared" si="75"/>
        <v>4690184493.35</v>
      </c>
      <c r="AA986" s="9">
        <f t="shared" si="72"/>
        <v>-327997417.33</v>
      </c>
      <c r="AB986" s="10">
        <f>C986/(1+0.13)/VLOOKUP(A986,[1]选股结果!$A$2:$AX$3002,3,FALSE)</f>
        <v>0.890027516627638</v>
      </c>
      <c r="AC986" s="10">
        <f>(P986/(1+0.1)+W986)/(VLOOKUP(A986,[1]选股结果!$A$2:$AX$3002,7,FALSE)+VLOOKUP(A986,[1]选股结果!$A$2:$AX$3002,15,FALSE)+VLOOKUP(A986,[1]选股结果!$A$2:$AX$3002,16,FALSE)+VLOOKUP(A986,[1]选股结果!$A$2:$AX$3002,17,FALSE)+VLOOKUP(A986,[1]选股结果!$A$2:$AX$3002,18,FALSE))</f>
        <v>1.08404393410725</v>
      </c>
      <c r="AD986" s="13"/>
      <c r="AE986" s="10">
        <f>AA986/VLOOKUP(A986,[1]选股结果!$A$2:$AX$3002,35,FALSE)</f>
        <v>-2.5657717989129</v>
      </c>
      <c r="AF986" s="9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P986/(1+0.13)+W986)</f>
        <v>-232735462.941151</v>
      </c>
      <c r="AG986" s="9">
        <f t="shared" si="73"/>
        <v>-95261954.3888493</v>
      </c>
    </row>
    <row r="987" spans="1:33">
      <c r="A987" s="5" t="s">
        <v>2003</v>
      </c>
      <c r="B987" s="5" t="s">
        <v>2004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172126453.92</v>
      </c>
      <c r="O987" s="6">
        <v>232299228.05</v>
      </c>
      <c r="P987" s="6">
        <v>2057842414.14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108230016.26</v>
      </c>
      <c r="X987" s="6">
        <v>262842393.61</v>
      </c>
      <c r="Y987" s="9">
        <f t="shared" si="74"/>
        <v>2627667526.93</v>
      </c>
      <c r="Z987" s="9">
        <f t="shared" si="75"/>
        <v>2428914824.01</v>
      </c>
      <c r="AA987" s="9">
        <f t="shared" si="72"/>
        <v>198752702.92</v>
      </c>
      <c r="AB987" s="10">
        <f>C987/(1+0.13)/VLOOKUP(A987,[1]选股结果!$A$2:$AX$3002,3,FALSE)</f>
        <v>1.04824069571098</v>
      </c>
      <c r="AC987" s="10">
        <f>(P987/(1+0.1)+W987)/(VLOOKUP(A987,[1]选股结果!$A$2:$AX$3002,7,FALSE)+VLOOKUP(A987,[1]选股结果!$A$2:$AX$3002,15,FALSE)+VLOOKUP(A987,[1]选股结果!$A$2:$AX$3002,16,FALSE)+VLOOKUP(A987,[1]选股结果!$A$2:$AX$3002,17,FALSE)+VLOOKUP(A987,[1]选股结果!$A$2:$AX$3002,18,FALSE))</f>
        <v>1.22537723573976</v>
      </c>
      <c r="AD987" s="13"/>
      <c r="AE987" s="10">
        <f>AA987/VLOOKUP(A987,[1]选股结果!$A$2:$AX$3002,35,FALSE)</f>
        <v>0.570360511424354</v>
      </c>
      <c r="AF987" s="9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P987/(1+0.13)+W987)</f>
        <v>-314320021.879823</v>
      </c>
      <c r="AG987" s="9">
        <f t="shared" si="73"/>
        <v>513072724.799823</v>
      </c>
    </row>
    <row r="988" spans="1:33">
      <c r="A988" s="5" t="s">
        <v>2005</v>
      </c>
      <c r="B988" s="5" t="s">
        <v>2006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44291853.35</v>
      </c>
      <c r="O988" s="6">
        <v>14554065.11</v>
      </c>
      <c r="P988" s="6">
        <v>200337412.93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74014040.99</v>
      </c>
      <c r="X988" s="6">
        <v>30601634.65</v>
      </c>
      <c r="Y988" s="9">
        <f t="shared" si="74"/>
        <v>328279006.1</v>
      </c>
      <c r="Z988" s="9">
        <f t="shared" si="75"/>
        <v>304953088.57</v>
      </c>
      <c r="AA988" s="9">
        <f t="shared" si="72"/>
        <v>23325917.53</v>
      </c>
      <c r="AB988" s="10">
        <f>C988/(1+0.13)/VLOOKUP(A988,[1]选股结果!$A$2:$AX$3002,3,FALSE)</f>
        <v>1.0336238659631</v>
      </c>
      <c r="AC988" s="10">
        <f>(P988/(1+0.1)+W988)/(VLOOKUP(A988,[1]选股结果!$A$2:$AX$3002,7,FALSE)+VLOOKUP(A988,[1]选股结果!$A$2:$AX$3002,15,FALSE)+VLOOKUP(A988,[1]选股结果!$A$2:$AX$3002,16,FALSE)+VLOOKUP(A988,[1]选股结果!$A$2:$AX$3002,17,FALSE)+VLOOKUP(A988,[1]选股结果!$A$2:$AX$3002,18,FALSE))</f>
        <v>0.981057889208078</v>
      </c>
      <c r="AD988" s="13"/>
      <c r="AE988" s="10">
        <f>AA988/VLOOKUP(A988,[1]选股结果!$A$2:$AX$3002,35,FALSE)</f>
        <v>0.203826951810111</v>
      </c>
      <c r="AF988" s="9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P988/(1+0.13)+W988)</f>
        <v>9780665.5142478</v>
      </c>
      <c r="AG988" s="9">
        <f t="shared" si="73"/>
        <v>13545252.0157522</v>
      </c>
    </row>
    <row r="989" spans="1:33">
      <c r="A989" s="5" t="s">
        <v>2007</v>
      </c>
      <c r="B989" s="5" t="s">
        <v>2008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53634321.54</v>
      </c>
      <c r="O989" s="6">
        <v>12547821.22</v>
      </c>
      <c r="P989" s="6">
        <v>1713165712.58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371255919.1</v>
      </c>
      <c r="X989" s="6">
        <v>151984800.97</v>
      </c>
      <c r="Y989" s="9">
        <f t="shared" si="74"/>
        <v>2260663719.2</v>
      </c>
      <c r="Z989" s="9">
        <f t="shared" si="75"/>
        <v>2236406432.65</v>
      </c>
      <c r="AA989" s="9">
        <f t="shared" si="72"/>
        <v>24257286.5500002</v>
      </c>
      <c r="AB989" s="10">
        <f>C989/(1+0.13)/VLOOKUP(A989,[1]选股结果!$A$2:$AX$3002,3,FALSE)</f>
        <v>0.954770775698584</v>
      </c>
      <c r="AC989" s="10">
        <f>(P989/(1+0.1)+W989)/(VLOOKUP(A989,[1]选股结果!$A$2:$AX$3002,7,FALSE)+VLOOKUP(A989,[1]选股结果!$A$2:$AX$3002,15,FALSE)+VLOOKUP(A989,[1]选股结果!$A$2:$AX$3002,16,FALSE)+VLOOKUP(A989,[1]选股结果!$A$2:$AX$3002,17,FALSE)+VLOOKUP(A989,[1]选股结果!$A$2:$AX$3002,18,FALSE))</f>
        <v>0.890645811404235</v>
      </c>
      <c r="AD989" s="13"/>
      <c r="AE989" s="10">
        <f>AA989/VLOOKUP(A989,[1]选股结果!$A$2:$AX$3002,35,FALSE)</f>
        <v>-0.0917765483752793</v>
      </c>
      <c r="AF989" s="9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P989/(1+0.13)+W989)</f>
        <v>278152273.869292</v>
      </c>
      <c r="AG989" s="9">
        <f t="shared" si="73"/>
        <v>-253894987.319292</v>
      </c>
    </row>
    <row r="990" spans="1:33">
      <c r="A990" s="5" t="s">
        <v>2009</v>
      </c>
      <c r="B990" s="5" t="s">
        <v>2010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35769038.78</v>
      </c>
      <c r="O990" s="6">
        <v>118597472.62</v>
      </c>
      <c r="P990" s="6">
        <v>3068271137.83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387736061.89</v>
      </c>
      <c r="X990" s="6">
        <v>270580117.12</v>
      </c>
      <c r="Y990" s="9">
        <f t="shared" si="74"/>
        <v>3702517456.19</v>
      </c>
      <c r="Z990" s="9">
        <f t="shared" si="75"/>
        <v>3726587316.84</v>
      </c>
      <c r="AA990" s="9">
        <f t="shared" si="72"/>
        <v>-24069860.6499996</v>
      </c>
      <c r="AB990" s="10">
        <f>C990/(1+0.13)/VLOOKUP(A990,[1]选股结果!$A$2:$AX$3002,3,FALSE)</f>
        <v>0.857633308476809</v>
      </c>
      <c r="AC990" s="10">
        <f>(P990/(1+0.1)+W990)/(VLOOKUP(A990,[1]选股结果!$A$2:$AX$3002,7,FALSE)+VLOOKUP(A990,[1]选股结果!$A$2:$AX$3002,15,FALSE)+VLOOKUP(A990,[1]选股结果!$A$2:$AX$3002,16,FALSE)+VLOOKUP(A990,[1]选股结果!$A$2:$AX$3002,17,FALSE)+VLOOKUP(A990,[1]选股结果!$A$2:$AX$3002,18,FALSE))</f>
        <v>0.894109988194791</v>
      </c>
      <c r="AD990" s="13"/>
      <c r="AE990" s="10">
        <f>AA990/VLOOKUP(A990,[1]选股结果!$A$2:$AX$3002,35,FALSE)</f>
        <v>0.067543533306008</v>
      </c>
      <c r="AF990" s="9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P990/(1+0.13)+W990)</f>
        <v>450316025.960088</v>
      </c>
      <c r="AG990" s="9">
        <f t="shared" si="73"/>
        <v>-474385886.610088</v>
      </c>
    </row>
    <row r="991" spans="1:33">
      <c r="A991" s="5" t="s">
        <v>2011</v>
      </c>
      <c r="B991" s="5" t="s">
        <v>2012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29797578.45</v>
      </c>
      <c r="O991" s="6">
        <v>7446335.56</v>
      </c>
      <c r="P991" s="6">
        <v>218340723.01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69281330.76</v>
      </c>
      <c r="X991" s="6">
        <v>28206637.4</v>
      </c>
      <c r="Y991" s="9">
        <f t="shared" si="74"/>
        <v>514557731.76</v>
      </c>
      <c r="Z991" s="9">
        <f t="shared" si="75"/>
        <v>315828691.17</v>
      </c>
      <c r="AA991" s="9">
        <f t="shared" si="72"/>
        <v>198729040.59</v>
      </c>
      <c r="AB991" s="10">
        <f>C991/(1+0.13)/VLOOKUP(A991,[1]选股结果!$A$2:$AX$3002,3,FALSE)</f>
        <v>0.923092358772733</v>
      </c>
      <c r="AC991" s="10">
        <f>(P991/(1+0.1)+W991)/(VLOOKUP(A991,[1]选股结果!$A$2:$AX$3002,7,FALSE)+VLOOKUP(A991,[1]选股结果!$A$2:$AX$3002,15,FALSE)+VLOOKUP(A991,[1]选股结果!$A$2:$AX$3002,16,FALSE)+VLOOKUP(A991,[1]选股结果!$A$2:$AX$3002,17,FALSE)+VLOOKUP(A991,[1]选股结果!$A$2:$AX$3002,18,FALSE))</f>
        <v>0.682725301334078</v>
      </c>
      <c r="AD991" s="13"/>
      <c r="AE991" s="10">
        <f>AA991/VLOOKUP(A991,[1]选股结果!$A$2:$AX$3002,35,FALSE)</f>
        <v>2.38416192354739</v>
      </c>
      <c r="AF991" s="9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P991/(1+0.13)+W991)</f>
        <v>129708557.940089</v>
      </c>
      <c r="AG991" s="9">
        <f t="shared" si="73"/>
        <v>69020482.6499115</v>
      </c>
    </row>
    <row r="992" spans="1:33">
      <c r="A992" s="5" t="s">
        <v>2013</v>
      </c>
      <c r="B992" s="5" t="s">
        <v>2014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67720928.07</v>
      </c>
      <c r="O992" s="6">
        <v>16040352.27</v>
      </c>
      <c r="P992" s="6">
        <v>953549757.98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189706232.14</v>
      </c>
      <c r="X992" s="6">
        <v>268611154.83</v>
      </c>
      <c r="Y992" s="9">
        <f t="shared" si="74"/>
        <v>1470204357.3</v>
      </c>
      <c r="Z992" s="9">
        <f t="shared" si="75"/>
        <v>1411867144.95</v>
      </c>
      <c r="AA992" s="9">
        <f t="shared" si="72"/>
        <v>58337212.3500001</v>
      </c>
      <c r="AB992" s="10">
        <f>C992/(1+0.13)/VLOOKUP(A992,[1]选股结果!$A$2:$AX$3002,3,FALSE)</f>
        <v>0.940438057915317</v>
      </c>
      <c r="AC992" s="10">
        <f>(P992/(1+0.1)+W992)/(VLOOKUP(A992,[1]选股结果!$A$2:$AX$3002,7,FALSE)+VLOOKUP(A992,[1]选股结果!$A$2:$AX$3002,15,FALSE)+VLOOKUP(A992,[1]选股结果!$A$2:$AX$3002,16,FALSE)+VLOOKUP(A992,[1]选股结果!$A$2:$AX$3002,17,FALSE)+VLOOKUP(A992,[1]选股结果!$A$2:$AX$3002,18,FALSE))</f>
        <v>0.868837684288299</v>
      </c>
      <c r="AD992" s="13"/>
      <c r="AE992" s="10">
        <f>AA992/VLOOKUP(A992,[1]选股结果!$A$2:$AX$3002,35,FALSE)</f>
        <v>0.3325685933909</v>
      </c>
      <c r="AF992" s="9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P992/(1+0.13)+W992)</f>
        <v>182516963.254867</v>
      </c>
      <c r="AG992" s="9">
        <f t="shared" si="73"/>
        <v>-124179750.904867</v>
      </c>
    </row>
    <row r="993" spans="1:33">
      <c r="A993" s="5" t="s">
        <v>2015</v>
      </c>
      <c r="B993" s="5" t="s">
        <v>2016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48627024.58</v>
      </c>
      <c r="O993" s="6">
        <v>79007078.67</v>
      </c>
      <c r="P993" s="6">
        <v>1005951665.68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246207979.78</v>
      </c>
      <c r="X993" s="6">
        <v>239753475.2</v>
      </c>
      <c r="Y993" s="9">
        <f t="shared" si="74"/>
        <v>1572377907.84</v>
      </c>
      <c r="Z993" s="9">
        <f t="shared" si="75"/>
        <v>1491913120.66</v>
      </c>
      <c r="AA993" s="9">
        <f t="shared" si="72"/>
        <v>80464787.1800001</v>
      </c>
      <c r="AB993" s="10">
        <f>C993/(1+0.13)/VLOOKUP(A993,[1]选股结果!$A$2:$AX$3002,3,FALSE)</f>
        <v>1.14725318055762</v>
      </c>
      <c r="AC993" s="10">
        <f>(P993/(1+0.1)+W993)/(VLOOKUP(A993,[1]选股结果!$A$2:$AX$3002,7,FALSE)+VLOOKUP(A993,[1]选股结果!$A$2:$AX$3002,15,FALSE)+VLOOKUP(A993,[1]选股结果!$A$2:$AX$3002,16,FALSE)+VLOOKUP(A993,[1]选股结果!$A$2:$AX$3002,17,FALSE)+VLOOKUP(A993,[1]选股结果!$A$2:$AX$3002,18,FALSE))</f>
        <v>1.11895977493677</v>
      </c>
      <c r="AD993" s="13"/>
      <c r="AE993" s="10">
        <f>AA993/VLOOKUP(A993,[1]选股结果!$A$2:$AX$3002,35,FALSE)</f>
        <v>0.751153860144277</v>
      </c>
      <c r="AF993" s="9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P993/(1+0.13)+W993)</f>
        <v>-99119504.2611507</v>
      </c>
      <c r="AG993" s="9">
        <f t="shared" si="73"/>
        <v>179584291.441151</v>
      </c>
    </row>
    <row r="994" spans="1:33">
      <c r="A994" s="5" t="s">
        <v>2017</v>
      </c>
      <c r="B994" s="5" t="s">
        <v>2018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20088472.05</v>
      </c>
      <c r="O994" s="6">
        <v>1285381.37</v>
      </c>
      <c r="P994" s="6">
        <v>83431807.43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38151649.17</v>
      </c>
      <c r="X994" s="6">
        <v>10956020.29</v>
      </c>
      <c r="Y994" s="9">
        <f t="shared" si="74"/>
        <v>208884972.49</v>
      </c>
      <c r="Z994" s="9">
        <f t="shared" si="75"/>
        <v>132539476.89</v>
      </c>
      <c r="AA994" s="9">
        <f t="shared" si="72"/>
        <v>76345495.6</v>
      </c>
      <c r="AB994" s="10">
        <f>C994/(1+0.13)/VLOOKUP(A994,[1]选股结果!$A$2:$AX$3002,3,FALSE)</f>
        <v>0.719214089323189</v>
      </c>
      <c r="AC994" s="10">
        <f>(P994/(1+0.1)+W994)/(VLOOKUP(A994,[1]选股结果!$A$2:$AX$3002,7,FALSE)+VLOOKUP(A994,[1]选股结果!$A$2:$AX$3002,15,FALSE)+VLOOKUP(A994,[1]选股结果!$A$2:$AX$3002,16,FALSE)+VLOOKUP(A994,[1]选股结果!$A$2:$AX$3002,17,FALSE)+VLOOKUP(A994,[1]选股结果!$A$2:$AX$3002,18,FALSE))</f>
        <v>0.454302028481212</v>
      </c>
      <c r="AD994" s="13"/>
      <c r="AE994" s="10">
        <f>AA994/VLOOKUP(A994,[1]选股结果!$A$2:$AX$3002,35,FALSE)</f>
        <v>14.5796717284231</v>
      </c>
      <c r="AF994" s="9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P994/(1+0.13)+W994)</f>
        <v>138946519.217345</v>
      </c>
      <c r="AG994" s="9">
        <f t="shared" si="73"/>
        <v>-62601023.6173451</v>
      </c>
    </row>
    <row r="995" spans="1:33">
      <c r="A995" s="5" t="s">
        <v>2019</v>
      </c>
      <c r="B995" s="5" t="s">
        <v>2020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25915813.11</v>
      </c>
      <c r="O995" s="6">
        <v>1903184.84</v>
      </c>
      <c r="P995" s="6">
        <v>248869355.41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92692838.16</v>
      </c>
      <c r="X995" s="6">
        <v>22128481.37</v>
      </c>
      <c r="Y995" s="9">
        <f t="shared" si="74"/>
        <v>424106410.59</v>
      </c>
      <c r="Z995" s="9">
        <f t="shared" si="75"/>
        <v>363690674.94</v>
      </c>
      <c r="AA995" s="9">
        <f t="shared" si="72"/>
        <v>60415735.65</v>
      </c>
      <c r="AB995" s="10">
        <f>C995/(1+0.13)/VLOOKUP(A995,[1]选股结果!$A$2:$AX$3002,3,FALSE)</f>
        <v>0.855509026537183</v>
      </c>
      <c r="AC995" s="10">
        <f>(P995/(1+0.1)+W995)/(VLOOKUP(A995,[1]选股结果!$A$2:$AX$3002,7,FALSE)+VLOOKUP(A995,[1]选股结果!$A$2:$AX$3002,15,FALSE)+VLOOKUP(A995,[1]选股结果!$A$2:$AX$3002,16,FALSE)+VLOOKUP(A995,[1]选股结果!$A$2:$AX$3002,17,FALSE)+VLOOKUP(A995,[1]选股结果!$A$2:$AX$3002,18,FALSE))</f>
        <v>0.896956732459798</v>
      </c>
      <c r="AD995" s="13"/>
      <c r="AE995" s="10">
        <f>AA995/VLOOKUP(A995,[1]选股结果!$A$2:$AX$3002,35,FALSE)</f>
        <v>0.853909661374112</v>
      </c>
      <c r="AF995" s="9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P995/(1+0.13)+W995)</f>
        <v>42646376.920531</v>
      </c>
      <c r="AG995" s="9">
        <f t="shared" si="73"/>
        <v>17769358.729469</v>
      </c>
    </row>
    <row r="996" spans="1:33">
      <c r="A996" s="5" t="s">
        <v>2021</v>
      </c>
      <c r="B996" s="5" t="s">
        <v>2022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36565230.18</v>
      </c>
      <c r="O996" s="6">
        <v>188877760.87</v>
      </c>
      <c r="P996" s="6">
        <v>767043989.76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175762355.07</v>
      </c>
      <c r="X996" s="6">
        <v>331935227.94</v>
      </c>
      <c r="Y996" s="9">
        <f t="shared" si="74"/>
        <v>1502732603.32</v>
      </c>
      <c r="Z996" s="9">
        <f t="shared" si="75"/>
        <v>1274741572.77</v>
      </c>
      <c r="AA996" s="9">
        <f t="shared" si="72"/>
        <v>227991030.55</v>
      </c>
      <c r="AB996" s="10">
        <f>C996/(1+0.13)/VLOOKUP(A996,[1]选股结果!$A$2:$AX$3002,3,FALSE)</f>
        <v>1.1343544236304</v>
      </c>
      <c r="AC996" s="10">
        <f>(P996/(1+0.1)+W996)/(VLOOKUP(A996,[1]选股结果!$A$2:$AX$3002,7,FALSE)+VLOOKUP(A996,[1]选股结果!$A$2:$AX$3002,15,FALSE)+VLOOKUP(A996,[1]选股结果!$A$2:$AX$3002,16,FALSE)+VLOOKUP(A996,[1]选股结果!$A$2:$AX$3002,17,FALSE)+VLOOKUP(A996,[1]选股结果!$A$2:$AX$3002,18,FALSE))</f>
        <v>1.01757096310907</v>
      </c>
      <c r="AD996" s="13"/>
      <c r="AE996" s="10">
        <f>AA996/VLOOKUP(A996,[1]选股结果!$A$2:$AX$3002,35,FALSE)</f>
        <v>2.02395125049482</v>
      </c>
      <c r="AF996" s="9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P996/(1+0.13)+W996)</f>
        <v>3436854.72194695</v>
      </c>
      <c r="AG996" s="9">
        <f t="shared" si="73"/>
        <v>224554175.828053</v>
      </c>
    </row>
    <row r="997" spans="1:33">
      <c r="A997" s="5" t="s">
        <v>2023</v>
      </c>
      <c r="B997" s="5" t="s">
        <v>2024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263768615.73</v>
      </c>
      <c r="O997" s="6">
        <v>129101119.47</v>
      </c>
      <c r="P997" s="6">
        <v>1951257229.42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1269958582.52</v>
      </c>
      <c r="X997" s="6">
        <v>6661066307.04</v>
      </c>
      <c r="Y997" s="9">
        <f t="shared" si="74"/>
        <v>12253639319.75</v>
      </c>
      <c r="Z997" s="9">
        <f t="shared" si="75"/>
        <v>9882282118.98</v>
      </c>
      <c r="AA997" s="9">
        <f t="shared" si="72"/>
        <v>2371357200.77</v>
      </c>
      <c r="AB997" s="10">
        <f>C997/(1+0.13)/VLOOKUP(A997,[1]选股结果!$A$2:$AX$3002,3,FALSE)</f>
        <v>0.885969608883284</v>
      </c>
      <c r="AC997" s="10">
        <f>(P997/(1+0.1)+W997)/(VLOOKUP(A997,[1]选股结果!$A$2:$AX$3002,7,FALSE)+VLOOKUP(A997,[1]选股结果!$A$2:$AX$3002,15,FALSE)+VLOOKUP(A997,[1]选股结果!$A$2:$AX$3002,16,FALSE)+VLOOKUP(A997,[1]选股结果!$A$2:$AX$3002,17,FALSE)+VLOOKUP(A997,[1]选股结果!$A$2:$AX$3002,18,FALSE))</f>
        <v>0.290897713662221</v>
      </c>
      <c r="AD997" s="13"/>
      <c r="AE997" s="10">
        <f>AA997/VLOOKUP(A997,[1]选股结果!$A$2:$AX$3002,35,FALSE)</f>
        <v>1.48501890700796</v>
      </c>
      <c r="AF997" s="9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P997/(1+0.13)+W997)</f>
        <v>7466835800.38876</v>
      </c>
      <c r="AG997" s="9">
        <f t="shared" si="73"/>
        <v>-5095478599.61876</v>
      </c>
    </row>
    <row r="998" spans="1:33">
      <c r="A998" s="5" t="s">
        <v>2025</v>
      </c>
      <c r="B998" s="5" t="s">
        <v>2026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157406465.77</v>
      </c>
      <c r="O998" s="6">
        <v>182733260.09</v>
      </c>
      <c r="P998" s="6">
        <v>14905819393.28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373906127.77</v>
      </c>
      <c r="X998" s="6">
        <v>335738987.26</v>
      </c>
      <c r="Y998" s="9">
        <f t="shared" si="74"/>
        <v>16286889685.05</v>
      </c>
      <c r="Z998" s="9">
        <f t="shared" si="75"/>
        <v>15615464508.31</v>
      </c>
      <c r="AA998" s="9">
        <f t="shared" si="72"/>
        <v>671425176.739998</v>
      </c>
      <c r="AB998" s="10">
        <f>C998/(1+0.13)/VLOOKUP(A998,[1]选股结果!$A$2:$AX$3002,3,FALSE)</f>
        <v>0.954732677561304</v>
      </c>
      <c r="AC998" s="10">
        <f>(P998/(1+0.1)+W998)/(VLOOKUP(A998,[1]选股结果!$A$2:$AX$3002,7,FALSE)+VLOOKUP(A998,[1]选股结果!$A$2:$AX$3002,15,FALSE)+VLOOKUP(A998,[1]选股结果!$A$2:$AX$3002,16,FALSE)+VLOOKUP(A998,[1]选股结果!$A$2:$AX$3002,17,FALSE)+VLOOKUP(A998,[1]选股结果!$A$2:$AX$3002,18,FALSE))</f>
        <v>0.966771051430023</v>
      </c>
      <c r="AD998" s="13"/>
      <c r="AE998" s="10">
        <f>AA998/VLOOKUP(A998,[1]选股结果!$A$2:$AX$3002,35,FALSE)</f>
        <v>1.50273594479903</v>
      </c>
      <c r="AF998" s="9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P998/(1+0.13)+W998)</f>
        <v>838359345.197874</v>
      </c>
      <c r="AG998" s="9">
        <f t="shared" si="73"/>
        <v>-166934168.457876</v>
      </c>
    </row>
    <row r="999" spans="1:33">
      <c r="A999" s="5" t="s">
        <v>2027</v>
      </c>
      <c r="B999" s="5" t="s">
        <v>2028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320942388.72</v>
      </c>
      <c r="O999" s="6">
        <v>101146230.27</v>
      </c>
      <c r="P999" s="6">
        <v>1902675680.16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397315739.47</v>
      </c>
      <c r="X999" s="6">
        <v>415843161.96</v>
      </c>
      <c r="Y999" s="9">
        <f t="shared" si="74"/>
        <v>4401508038.31</v>
      </c>
      <c r="Z999" s="9">
        <f t="shared" si="75"/>
        <v>2715834581.59</v>
      </c>
      <c r="AA999" s="9">
        <f t="shared" si="72"/>
        <v>1685673456.72</v>
      </c>
      <c r="AB999" s="10">
        <f>C999/(1+0.13)/VLOOKUP(A999,[1]选股结果!$A$2:$AX$3002,3,FALSE)</f>
        <v>0.980213017357409</v>
      </c>
      <c r="AC999" s="10">
        <f>(P999/(1+0.1)+W999)/(VLOOKUP(A999,[1]选股结果!$A$2:$AX$3002,7,FALSE)+VLOOKUP(A999,[1]选股结果!$A$2:$AX$3002,15,FALSE)+VLOOKUP(A999,[1]选股结果!$A$2:$AX$3002,16,FALSE)+VLOOKUP(A999,[1]选股结果!$A$2:$AX$3002,17,FALSE)+VLOOKUP(A999,[1]选股结果!$A$2:$AX$3002,18,FALSE))</f>
        <v>0.650298727135913</v>
      </c>
      <c r="AD999" s="13"/>
      <c r="AE999" s="10">
        <f>AA999/VLOOKUP(A999,[1]选股结果!$A$2:$AX$3002,35,FALSE)</f>
        <v>2.86234295687013</v>
      </c>
      <c r="AF999" s="9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P999/(1+0.13)+W999)</f>
        <v>1189737112.14779</v>
      </c>
      <c r="AG999" s="9">
        <f t="shared" si="73"/>
        <v>495936344.572213</v>
      </c>
    </row>
    <row r="1000" spans="1:33">
      <c r="A1000" s="5" t="s">
        <v>2029</v>
      </c>
      <c r="B1000" s="5" t="s">
        <v>2030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259766102.03</v>
      </c>
      <c r="O1000" s="6">
        <v>69791620.8</v>
      </c>
      <c r="P1000" s="6">
        <v>119380425.29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675840096.17</v>
      </c>
      <c r="X1000" s="6">
        <v>288200773.87</v>
      </c>
      <c r="Y1000" s="9">
        <f t="shared" si="74"/>
        <v>1651501673.46</v>
      </c>
      <c r="Z1000" s="9">
        <f t="shared" si="75"/>
        <v>1083421295.33</v>
      </c>
      <c r="AA1000" s="9">
        <f t="shared" si="72"/>
        <v>568080378.13</v>
      </c>
      <c r="AB1000" s="10">
        <f>C1000/(1+0.13)/VLOOKUP(A1000,[1]选股结果!$A$2:$AX$3002,3,FALSE)</f>
        <v>0.907641077283582</v>
      </c>
      <c r="AC1000" s="10">
        <f>(P1000/(1+0.1)+W1000)/(VLOOKUP(A1000,[1]选股结果!$A$2:$AX$3002,7,FALSE)+VLOOKUP(A1000,[1]选股结果!$A$2:$AX$3002,15,FALSE)+VLOOKUP(A1000,[1]选股结果!$A$2:$AX$3002,16,FALSE)+VLOOKUP(A1000,[1]选股结果!$A$2:$AX$3002,17,FALSE)+VLOOKUP(A1000,[1]选股结果!$A$2:$AX$3002,18,FALSE))</f>
        <v>0.639805025610911</v>
      </c>
      <c r="AD1000" s="13"/>
      <c r="AE1000" s="10">
        <f>AA1000/VLOOKUP(A1000,[1]选股结果!$A$2:$AX$3002,35,FALSE)</f>
        <v>0.726580138105555</v>
      </c>
      <c r="AF1000" s="9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P1000/(1+0.13)+W1000)</f>
        <v>444461609.778053</v>
      </c>
      <c r="AG1000" s="9">
        <f t="shared" si="73"/>
        <v>123618768.351947</v>
      </c>
    </row>
    <row r="1001" spans="1:33">
      <c r="A1001" s="5" t="s">
        <v>2031</v>
      </c>
      <c r="B1001" s="5" t="s">
        <v>2032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75641244.86</v>
      </c>
      <c r="O1001" s="6">
        <v>26248627.42</v>
      </c>
      <c r="P1001" s="6">
        <v>977752387.31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188692858.17</v>
      </c>
      <c r="X1001" s="6">
        <v>90526065.35</v>
      </c>
      <c r="Y1001" s="9">
        <f t="shared" si="74"/>
        <v>1396702778.3</v>
      </c>
      <c r="Z1001" s="9">
        <f t="shared" si="75"/>
        <v>1256971310.83</v>
      </c>
      <c r="AA1001" s="9">
        <f t="shared" si="72"/>
        <v>139731467.47</v>
      </c>
      <c r="AB1001" s="10">
        <f>C1001/(1+0.13)/VLOOKUP(A1001,[1]选股结果!$A$2:$AX$3002,3,FALSE)</f>
        <v>0.799296329518934</v>
      </c>
      <c r="AC1001" s="10">
        <f>(P1001/(1+0.1)+W1001)/(VLOOKUP(A1001,[1]选股结果!$A$2:$AX$3002,7,FALSE)+VLOOKUP(A1001,[1]选股结果!$A$2:$AX$3002,15,FALSE)+VLOOKUP(A1001,[1]选股结果!$A$2:$AX$3002,16,FALSE)+VLOOKUP(A1001,[1]选股结果!$A$2:$AX$3002,17,FALSE)+VLOOKUP(A1001,[1]选股结果!$A$2:$AX$3002,18,FALSE))</f>
        <v>0.78432106900441</v>
      </c>
      <c r="AD1001" s="13"/>
      <c r="AE1001" s="10">
        <f>AA1001/VLOOKUP(A1001,[1]选股结果!$A$2:$AX$3002,35,FALSE)</f>
        <v>1.69087430071973</v>
      </c>
      <c r="AF1001" s="9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P1001/(1+0.13)+W1001)</f>
        <v>319913976.52062</v>
      </c>
      <c r="AG1001" s="9">
        <f t="shared" si="73"/>
        <v>-180182509.05062</v>
      </c>
    </row>
    <row r="1002" spans="1:33">
      <c r="A1002" s="5" t="s">
        <v>2033</v>
      </c>
      <c r="B1002" s="5" t="s">
        <v>2034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38446107.63</v>
      </c>
      <c r="O1002" s="6">
        <v>107441569.49</v>
      </c>
      <c r="P1002" s="6">
        <v>1634996485.92</v>
      </c>
      <c r="Q1002" s="6">
        <v>26841237.48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44346973</v>
      </c>
      <c r="X1002" s="6">
        <v>116348002.01</v>
      </c>
      <c r="Y1002" s="9">
        <f t="shared" si="74"/>
        <v>1481205143.92</v>
      </c>
      <c r="Z1002" s="9">
        <f t="shared" si="75"/>
        <v>1822532698.41</v>
      </c>
      <c r="AA1002" s="9">
        <f t="shared" si="72"/>
        <v>-341327554.49</v>
      </c>
      <c r="AB1002" s="10">
        <f>C1002/(1+0.13)/VLOOKUP(A1002,[1]选股结果!$A$2:$AX$3002,3,FALSE)</f>
        <v>0.686197597171517</v>
      </c>
      <c r="AC1002" s="10">
        <f>(P1002/(1+0.1)+W1002)/(VLOOKUP(A1002,[1]选股结果!$A$2:$AX$3002,7,FALSE)+VLOOKUP(A1002,[1]选股结果!$A$2:$AX$3002,15,FALSE)+VLOOKUP(A1002,[1]选股结果!$A$2:$AX$3002,16,FALSE)+VLOOKUP(A1002,[1]选股结果!$A$2:$AX$3002,17,FALSE)+VLOOKUP(A1002,[1]选股结果!$A$2:$AX$3002,18,FALSE))</f>
        <v>0.899965538938655</v>
      </c>
      <c r="AD1002" s="13"/>
      <c r="AE1002" s="10">
        <f>AA1002/VLOOKUP(A1002,[1]选股结果!$A$2:$AX$3002,35,FALSE)</f>
        <v>-7.79875445625855</v>
      </c>
      <c r="AF1002" s="9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P1002/(1+0.13)+W1002)</f>
        <v>209604624.028053</v>
      </c>
      <c r="AG1002" s="9">
        <f t="shared" si="73"/>
        <v>-550932178.518053</v>
      </c>
    </row>
    <row r="1003" spans="1:33">
      <c r="A1003" s="5" t="s">
        <v>2035</v>
      </c>
      <c r="B1003" s="5" t="s">
        <v>2036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90937294.45</v>
      </c>
      <c r="O1003" s="6">
        <v>27814939.15</v>
      </c>
      <c r="P1003" s="6">
        <v>1031674608.37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95130636.14</v>
      </c>
      <c r="X1003" s="6">
        <v>22961595.91</v>
      </c>
      <c r="Y1003" s="9">
        <f t="shared" si="74"/>
        <v>1304499846.62</v>
      </c>
      <c r="Z1003" s="9">
        <f t="shared" si="75"/>
        <v>1149766840.42</v>
      </c>
      <c r="AA1003" s="9">
        <f t="shared" si="72"/>
        <v>154733006.2</v>
      </c>
      <c r="AB1003" s="10">
        <f>C1003/(1+0.13)/VLOOKUP(A1003,[1]选股结果!$A$2:$AX$3002,3,FALSE)</f>
        <v>2.48906832957642</v>
      </c>
      <c r="AC1003" s="10">
        <f>(P1003/(1+0.1)+W1003)/(VLOOKUP(A1003,[1]选股结果!$A$2:$AX$3002,7,FALSE)+VLOOKUP(A1003,[1]选股结果!$A$2:$AX$3002,15,FALSE)+VLOOKUP(A1003,[1]选股结果!$A$2:$AX$3002,16,FALSE)+VLOOKUP(A1003,[1]选股结果!$A$2:$AX$3002,17,FALSE)+VLOOKUP(A1003,[1]选股结果!$A$2:$AX$3002,18,FALSE))</f>
        <v>2.84082693953648</v>
      </c>
      <c r="AD1003" s="13"/>
      <c r="AE1003" s="10">
        <f>AA1003/VLOOKUP(A1003,[1]选股结果!$A$2:$AX$3002,35,FALSE)</f>
        <v>2.02071666304934</v>
      </c>
      <c r="AF1003" s="9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P1003/(1+0.13)+W1003)</f>
        <v>-644484641.368496</v>
      </c>
      <c r="AG1003" s="9">
        <f t="shared" si="73"/>
        <v>799217647.568496</v>
      </c>
    </row>
    <row r="1004" spans="1:33">
      <c r="A1004" s="5" t="s">
        <v>2037</v>
      </c>
      <c r="B1004" s="5" t="s">
        <v>2038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44228912.06</v>
      </c>
      <c r="O1004" s="6">
        <v>20998935.09</v>
      </c>
      <c r="P1004" s="6">
        <v>1447601832.2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225401164.47</v>
      </c>
      <c r="X1004" s="6">
        <v>149708112.74</v>
      </c>
      <c r="Y1004" s="9">
        <f t="shared" si="74"/>
        <v>1538877726.91</v>
      </c>
      <c r="Z1004" s="9">
        <f t="shared" si="75"/>
        <v>1822711109.41</v>
      </c>
      <c r="AA1004" s="9">
        <f t="shared" si="72"/>
        <v>-283833382.5</v>
      </c>
      <c r="AB1004" s="10">
        <f>C1004/(1+0.13)/VLOOKUP(A1004,[1]选股结果!$A$2:$AX$3002,3,FALSE)</f>
        <v>0.704796221167151</v>
      </c>
      <c r="AC1004" s="10">
        <f>(P1004/(1+0.1)+W1004)/(VLOOKUP(A1004,[1]选股结果!$A$2:$AX$3002,7,FALSE)+VLOOKUP(A1004,[1]选股结果!$A$2:$AX$3002,15,FALSE)+VLOOKUP(A1004,[1]选股结果!$A$2:$AX$3002,16,FALSE)+VLOOKUP(A1004,[1]选股结果!$A$2:$AX$3002,17,FALSE)+VLOOKUP(A1004,[1]选股结果!$A$2:$AX$3002,18,FALSE))</f>
        <v>0.814035272931312</v>
      </c>
      <c r="AD1004" s="13"/>
      <c r="AE1004" s="10">
        <f>AA1004/VLOOKUP(A1004,[1]选股结果!$A$2:$AX$3002,35,FALSE)</f>
        <v>29.0080378022463</v>
      </c>
      <c r="AF1004" s="9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P1004/(1+0.13)+W1004)</f>
        <v>387068485.441416</v>
      </c>
      <c r="AG1004" s="9">
        <f t="shared" si="73"/>
        <v>-670901867.941416</v>
      </c>
    </row>
    <row r="1005" spans="1:33">
      <c r="A1005" s="5" t="s">
        <v>2039</v>
      </c>
      <c r="B1005" s="5" t="s">
        <v>2040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1159636791.21</v>
      </c>
      <c r="O1005" s="6">
        <v>255342242.46</v>
      </c>
      <c r="P1005" s="6">
        <v>6349030037.58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901833043.38</v>
      </c>
      <c r="X1005" s="6">
        <v>1361302452.59</v>
      </c>
      <c r="Y1005" s="9">
        <f t="shared" si="74"/>
        <v>10768914501.14</v>
      </c>
      <c r="Z1005" s="9">
        <f t="shared" si="75"/>
        <v>8612165533.55</v>
      </c>
      <c r="AA1005" s="9">
        <f t="shared" si="72"/>
        <v>2156748967.59</v>
      </c>
      <c r="AB1005" s="10">
        <f>C1005/(1+0.13)/VLOOKUP(A1005,[1]选股结果!$A$2:$AX$3002,3,FALSE)</f>
        <v>0.928465705244268</v>
      </c>
      <c r="AC1005" s="10">
        <f>(P1005/(1+0.1)+W1005)/(VLOOKUP(A1005,[1]选股结果!$A$2:$AX$3002,7,FALSE)+VLOOKUP(A1005,[1]选股结果!$A$2:$AX$3002,15,FALSE)+VLOOKUP(A1005,[1]选股结果!$A$2:$AX$3002,16,FALSE)+VLOOKUP(A1005,[1]选股结果!$A$2:$AX$3002,17,FALSE)+VLOOKUP(A1005,[1]选股结果!$A$2:$AX$3002,18,FALSE))</f>
        <v>0.78005127053695</v>
      </c>
      <c r="AD1005" s="13"/>
      <c r="AE1005" s="10">
        <f>AA1005/VLOOKUP(A1005,[1]选股结果!$A$2:$AX$3002,35,FALSE)</f>
        <v>2.41081831035234</v>
      </c>
      <c r="AF1005" s="9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P1005/(1+0.13)+W1005)</f>
        <v>2034992060.69434</v>
      </c>
      <c r="AG1005" s="9">
        <f t="shared" si="73"/>
        <v>121756906.895664</v>
      </c>
    </row>
    <row r="1006" spans="1:33">
      <c r="A1006" s="5" t="s">
        <v>2041</v>
      </c>
      <c r="B1006" s="5" t="s">
        <v>2042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141970278.32</v>
      </c>
      <c r="O1006" s="6">
        <v>848437418.31</v>
      </c>
      <c r="P1006" s="6">
        <v>4310490170.65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368193653.35</v>
      </c>
      <c r="X1006" s="6">
        <v>1572949940.2</v>
      </c>
      <c r="Y1006" s="9">
        <f t="shared" si="74"/>
        <v>4361915805.59</v>
      </c>
      <c r="Z1006" s="9">
        <f t="shared" si="75"/>
        <v>6251633764.2</v>
      </c>
      <c r="AA1006" s="9">
        <f t="shared" si="72"/>
        <v>-1889717958.61</v>
      </c>
      <c r="AB1006" s="10">
        <f>C1006/(1+0.13)/VLOOKUP(A1006,[1]选股结果!$A$2:$AX$3002,3,FALSE)</f>
        <v>0.650260507971721</v>
      </c>
      <c r="AC1006" s="10">
        <f>(P1006/(1+0.1)+W1006)/(VLOOKUP(A1006,[1]选股结果!$A$2:$AX$3002,7,FALSE)+VLOOKUP(A1006,[1]选股结果!$A$2:$AX$3002,15,FALSE)+VLOOKUP(A1006,[1]选股结果!$A$2:$AX$3002,16,FALSE)+VLOOKUP(A1006,[1]选股结果!$A$2:$AX$3002,17,FALSE)+VLOOKUP(A1006,[1]选股结果!$A$2:$AX$3002,18,FALSE))</f>
        <v>0.998880602418309</v>
      </c>
      <c r="AD1006" s="13"/>
      <c r="AE1006" s="10">
        <f>AA1006/VLOOKUP(A1006,[1]选股结果!$A$2:$AX$3002,35,FALSE)</f>
        <v>12.5869275061671</v>
      </c>
      <c r="AF1006" s="9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P1006/(1+0.13)+W1006)</f>
        <v>108838391.268319</v>
      </c>
      <c r="AG1006" s="9">
        <f t="shared" si="73"/>
        <v>-1998556349.87832</v>
      </c>
    </row>
    <row r="1007" spans="1:33">
      <c r="A1007" s="5" t="s">
        <v>2043</v>
      </c>
      <c r="B1007" s="5" t="s">
        <v>2044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59153291.58</v>
      </c>
      <c r="O1007" s="6">
        <v>46913871.08</v>
      </c>
      <c r="P1007" s="6">
        <v>775015070.05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149366241.94</v>
      </c>
      <c r="X1007" s="6">
        <v>146368362.74</v>
      </c>
      <c r="Y1007" s="9">
        <f t="shared" si="74"/>
        <v>1324685391.99</v>
      </c>
      <c r="Z1007" s="9">
        <f t="shared" si="75"/>
        <v>1070749674.73</v>
      </c>
      <c r="AA1007" s="9">
        <f t="shared" si="72"/>
        <v>253935717.26</v>
      </c>
      <c r="AB1007" s="10">
        <f>C1007/(1+0.13)/VLOOKUP(A1007,[1]选股结果!$A$2:$AX$3002,3,FALSE)</f>
        <v>0.988700866465655</v>
      </c>
      <c r="AC1007" s="10">
        <f>(P1007/(1+0.1)+W1007)/(VLOOKUP(A1007,[1]选股结果!$A$2:$AX$3002,7,FALSE)+VLOOKUP(A1007,[1]选股结果!$A$2:$AX$3002,15,FALSE)+VLOOKUP(A1007,[1]选股结果!$A$2:$AX$3002,16,FALSE)+VLOOKUP(A1007,[1]选股结果!$A$2:$AX$3002,17,FALSE)+VLOOKUP(A1007,[1]选股结果!$A$2:$AX$3002,18,FALSE))</f>
        <v>0.75119658324045</v>
      </c>
      <c r="AD1007" s="13"/>
      <c r="AE1007" s="10">
        <f>AA1007/VLOOKUP(A1007,[1]选股结果!$A$2:$AX$3002,35,FALSE)</f>
        <v>-28.2895038164947</v>
      </c>
      <c r="AF1007" s="9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P1007/(1+0.13)+W1007)</f>
        <v>301533282.117965</v>
      </c>
      <c r="AG1007" s="9">
        <f t="shared" si="73"/>
        <v>-47597564.8579645</v>
      </c>
    </row>
    <row r="1008" spans="1:33">
      <c r="A1008" s="5" t="s">
        <v>2045</v>
      </c>
      <c r="B1008" s="5" t="s">
        <v>2046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93392675.49</v>
      </c>
      <c r="O1008" s="6">
        <v>52273210.34</v>
      </c>
      <c r="P1008" s="6">
        <v>138038670.19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177880935.07</v>
      </c>
      <c r="X1008" s="6">
        <v>250750045.72</v>
      </c>
      <c r="Y1008" s="9">
        <f t="shared" si="74"/>
        <v>822141931.71</v>
      </c>
      <c r="Z1008" s="9">
        <f t="shared" si="75"/>
        <v>566669650.98</v>
      </c>
      <c r="AA1008" s="9">
        <f t="shared" si="72"/>
        <v>255472280.73</v>
      </c>
      <c r="AB1008" s="10">
        <f>C1008/(1+0.13)/VLOOKUP(A1008,[1]选股结果!$A$2:$AX$3002,3,FALSE)</f>
        <v>1.01151876823397</v>
      </c>
      <c r="AC1008" s="10">
        <f>(P1008/(1+0.1)+W1008)/(VLOOKUP(A1008,[1]选股结果!$A$2:$AX$3002,7,FALSE)+VLOOKUP(A1008,[1]选股结果!$A$2:$AX$3002,15,FALSE)+VLOOKUP(A1008,[1]选股结果!$A$2:$AX$3002,16,FALSE)+VLOOKUP(A1008,[1]选股结果!$A$2:$AX$3002,17,FALSE)+VLOOKUP(A1008,[1]选股结果!$A$2:$AX$3002,18,FALSE))</f>
        <v>0.515707560552878</v>
      </c>
      <c r="AD1008" s="13"/>
      <c r="AE1008" s="10">
        <f>AA1008/VLOOKUP(A1008,[1]选股结果!$A$2:$AX$3002,35,FALSE)</f>
        <v>4.06982050369611</v>
      </c>
      <c r="AF1008" s="9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P1008/(1+0.13)+W1008)</f>
        <v>288221930.257611</v>
      </c>
      <c r="AG1008" s="9">
        <f t="shared" si="73"/>
        <v>-32749649.5276106</v>
      </c>
    </row>
    <row r="1009" spans="1:33">
      <c r="A1009" s="5" t="s">
        <v>2047</v>
      </c>
      <c r="B1009" s="5" t="s">
        <v>2048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54251806.42</v>
      </c>
      <c r="O1009" s="6">
        <v>46740243.76</v>
      </c>
      <c r="P1009" s="6">
        <v>17397611008.3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872100878.19</v>
      </c>
      <c r="X1009" s="6">
        <v>263560788.98</v>
      </c>
      <c r="Y1009" s="9">
        <f t="shared" si="74"/>
        <v>18435528872.77</v>
      </c>
      <c r="Z1009" s="9">
        <f t="shared" si="75"/>
        <v>18533272675.47</v>
      </c>
      <c r="AA1009" s="9">
        <f t="shared" si="72"/>
        <v>-97743802.7000008</v>
      </c>
      <c r="AB1009" s="10">
        <f>C1009/(1+0.13)/VLOOKUP(A1009,[1]选股结果!$A$2:$AX$3002,3,FALSE)</f>
        <v>1.00110283068703</v>
      </c>
      <c r="AC1009" s="10">
        <f>(P1009/(1+0.1)+W1009)/(VLOOKUP(A1009,[1]选股结果!$A$2:$AX$3002,7,FALSE)+VLOOKUP(A1009,[1]选股结果!$A$2:$AX$3002,15,FALSE)+VLOOKUP(A1009,[1]选股结果!$A$2:$AX$3002,16,FALSE)+VLOOKUP(A1009,[1]选股结果!$A$2:$AX$3002,17,FALSE)+VLOOKUP(A1009,[1]选股结果!$A$2:$AX$3002,18,FALSE))</f>
        <v>1.02411250496776</v>
      </c>
      <c r="AD1009" s="13"/>
      <c r="AE1009" s="10">
        <f>AA1009/VLOOKUP(A1009,[1]选股结果!$A$2:$AX$3002,35,FALSE)</f>
        <v>0.240165004667552</v>
      </c>
      <c r="AF1009" s="9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P1009/(1+0.13)+W1009)</f>
        <v>26976149.6913261</v>
      </c>
      <c r="AG1009" s="9">
        <f t="shared" si="73"/>
        <v>-124719952.391327</v>
      </c>
    </row>
    <row r="1010" spans="1:33">
      <c r="A1010" s="5" t="s">
        <v>2049</v>
      </c>
      <c r="B1010" s="5" t="s">
        <v>2050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310374791.64</v>
      </c>
      <c r="O1010" s="6">
        <v>53191743.43</v>
      </c>
      <c r="P1010" s="6">
        <v>1071156618.36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247537908.09</v>
      </c>
      <c r="X1010" s="6">
        <v>116394141.53</v>
      </c>
      <c r="Y1010" s="9">
        <f t="shared" si="74"/>
        <v>2407456847.68</v>
      </c>
      <c r="Z1010" s="9">
        <f t="shared" si="75"/>
        <v>1435088667.98</v>
      </c>
      <c r="AA1010" s="9">
        <f t="shared" si="72"/>
        <v>972368179.7</v>
      </c>
      <c r="AB1010" s="10">
        <f>C1010/(1+0.13)/VLOOKUP(A1010,[1]选股结果!$A$2:$AX$3002,3,FALSE)</f>
        <v>1.08819683103234</v>
      </c>
      <c r="AC1010" s="10">
        <f>(P1010/(1+0.1)+W1010)/(VLOOKUP(A1010,[1]选股结果!$A$2:$AX$3002,7,FALSE)+VLOOKUP(A1010,[1]选股结果!$A$2:$AX$3002,15,FALSE)+VLOOKUP(A1010,[1]选股结果!$A$2:$AX$3002,16,FALSE)+VLOOKUP(A1010,[1]选股结果!$A$2:$AX$3002,17,FALSE)+VLOOKUP(A1010,[1]选股结果!$A$2:$AX$3002,18,FALSE))</f>
        <v>0.966277443229625</v>
      </c>
      <c r="AD1010" s="13"/>
      <c r="AE1010" s="10">
        <f>AA1010/VLOOKUP(A1010,[1]选股结果!$A$2:$AX$3002,35,FALSE)</f>
        <v>1.85892718883835</v>
      </c>
      <c r="AF1010" s="9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P1010/(1+0.13)+W1010)</f>
        <v>68475819.3519466</v>
      </c>
      <c r="AG1010" s="9">
        <f t="shared" si="73"/>
        <v>903892360.348053</v>
      </c>
    </row>
    <row r="1011" spans="1:33">
      <c r="A1011" s="5" t="s">
        <v>2051</v>
      </c>
      <c r="B1011" s="5" t="s">
        <v>2052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139698654.47</v>
      </c>
      <c r="O1011" s="6">
        <v>138912851.74</v>
      </c>
      <c r="P1011" s="6">
        <v>693630425.4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257753096.63</v>
      </c>
      <c r="X1011" s="6">
        <v>510043301.12</v>
      </c>
      <c r="Y1011" s="9">
        <f t="shared" si="74"/>
        <v>1679502149.17</v>
      </c>
      <c r="Z1011" s="9">
        <f t="shared" si="75"/>
        <v>1461426823.15</v>
      </c>
      <c r="AA1011" s="9">
        <f t="shared" si="72"/>
        <v>218075326.02</v>
      </c>
      <c r="AB1011" s="10">
        <f>C1011/(1+0.13)/VLOOKUP(A1011,[1]选股结果!$A$2:$AX$3002,3,FALSE)</f>
        <v>0.822254107573253</v>
      </c>
      <c r="AC1011" s="10">
        <f>(P1011/(1+0.1)+W1011)/(VLOOKUP(A1011,[1]选股结果!$A$2:$AX$3002,7,FALSE)+VLOOKUP(A1011,[1]选股结果!$A$2:$AX$3002,15,FALSE)+VLOOKUP(A1011,[1]选股结果!$A$2:$AX$3002,16,FALSE)+VLOOKUP(A1011,[1]选股结果!$A$2:$AX$3002,17,FALSE)+VLOOKUP(A1011,[1]选股结果!$A$2:$AX$3002,18,FALSE))</f>
        <v>0.590083131622576</v>
      </c>
      <c r="AD1011" s="13"/>
      <c r="AE1011" s="10">
        <f>AA1011/VLOOKUP(A1011,[1]选股结果!$A$2:$AX$3002,35,FALSE)</f>
        <v>8.95702739832927</v>
      </c>
      <c r="AF1011" s="9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P1011/(1+0.13)+W1011)</f>
        <v>633840197.592743</v>
      </c>
      <c r="AG1011" s="9">
        <f t="shared" si="73"/>
        <v>-415764871.572743</v>
      </c>
    </row>
    <row r="1012" spans="1:33">
      <c r="A1012" s="5" t="s">
        <v>2053</v>
      </c>
      <c r="B1012" s="5" t="s">
        <v>2054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23430737.88</v>
      </c>
      <c r="O1012" s="6">
        <v>49439206.09</v>
      </c>
      <c r="P1012" s="6">
        <v>448663655.26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141818474.88</v>
      </c>
      <c r="X1012" s="6">
        <v>97136577.15</v>
      </c>
      <c r="Y1012" s="9">
        <f t="shared" si="74"/>
        <v>705051710.41</v>
      </c>
      <c r="Z1012" s="9">
        <f t="shared" si="75"/>
        <v>687618707.29</v>
      </c>
      <c r="AA1012" s="9">
        <f t="shared" si="72"/>
        <v>17433003.1200001</v>
      </c>
      <c r="AB1012" s="10">
        <f>C1012/(1+0.13)/VLOOKUP(A1012,[1]选股结果!$A$2:$AX$3002,3,FALSE)</f>
        <v>0.844410807431203</v>
      </c>
      <c r="AC1012" s="10">
        <f>(P1012/(1+0.1)+W1012)/(VLOOKUP(A1012,[1]选股结果!$A$2:$AX$3002,7,FALSE)+VLOOKUP(A1012,[1]选股结果!$A$2:$AX$3002,15,FALSE)+VLOOKUP(A1012,[1]选股结果!$A$2:$AX$3002,16,FALSE)+VLOOKUP(A1012,[1]选股结果!$A$2:$AX$3002,17,FALSE)+VLOOKUP(A1012,[1]选股结果!$A$2:$AX$3002,18,FALSE))</f>
        <v>0.817164401403389</v>
      </c>
      <c r="AD1012" s="13"/>
      <c r="AE1012" s="10">
        <f>AA1012/VLOOKUP(A1012,[1]选股结果!$A$2:$AX$3002,35,FALSE)</f>
        <v>1.97152582743892</v>
      </c>
      <c r="AF1012" s="9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P1012/(1+0.13)+W1012)</f>
        <v>133819397.179026</v>
      </c>
      <c r="AG1012" s="9">
        <f t="shared" si="73"/>
        <v>-116386394.059026</v>
      </c>
    </row>
    <row r="1013" spans="1:33">
      <c r="A1013" s="5" t="s">
        <v>2055</v>
      </c>
      <c r="B1013" s="5" t="s">
        <v>2056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628024767.76</v>
      </c>
      <c r="O1013" s="6">
        <v>236383431.24</v>
      </c>
      <c r="P1013" s="6">
        <v>4740193277.53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1339885836.89</v>
      </c>
      <c r="X1013" s="6">
        <v>843031873.98</v>
      </c>
      <c r="Y1013" s="9">
        <f t="shared" si="74"/>
        <v>8078635168.89</v>
      </c>
      <c r="Z1013" s="9">
        <f t="shared" si="75"/>
        <v>6923110988.4</v>
      </c>
      <c r="AA1013" s="9">
        <f t="shared" si="72"/>
        <v>1155524180.49</v>
      </c>
      <c r="AB1013" s="10">
        <f>C1013/(1+0.13)/VLOOKUP(A1013,[1]选股结果!$A$2:$AX$3002,3,FALSE)</f>
        <v>0.958070053583439</v>
      </c>
      <c r="AC1013" s="10">
        <f>(P1013/(1+0.1)+W1013)/(VLOOKUP(A1013,[1]选股结果!$A$2:$AX$3002,7,FALSE)+VLOOKUP(A1013,[1]选股结果!$A$2:$AX$3002,15,FALSE)+VLOOKUP(A1013,[1]选股结果!$A$2:$AX$3002,16,FALSE)+VLOOKUP(A1013,[1]选股结果!$A$2:$AX$3002,17,FALSE)+VLOOKUP(A1013,[1]选股结果!$A$2:$AX$3002,18,FALSE))</f>
        <v>0.913167355152892</v>
      </c>
      <c r="AD1013" s="13"/>
      <c r="AE1013" s="10">
        <f>AA1013/VLOOKUP(A1013,[1]选股结果!$A$2:$AX$3002,35,FALSE)</f>
        <v>1.35441312451453</v>
      </c>
      <c r="AF1013" s="9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P1013/(1+0.13)+W1013)</f>
        <v>651580499.611328</v>
      </c>
      <c r="AG1013" s="9">
        <f t="shared" si="73"/>
        <v>503943680.878672</v>
      </c>
    </row>
    <row r="1014" spans="1:33">
      <c r="A1014" s="5" t="s">
        <v>2057</v>
      </c>
      <c r="B1014" s="5" t="s">
        <v>2058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235675698.6</v>
      </c>
      <c r="O1014" s="6">
        <v>378325070.86</v>
      </c>
      <c r="P1014" s="6">
        <v>1869909555.54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472261458.44</v>
      </c>
      <c r="X1014" s="6">
        <v>389733388.77</v>
      </c>
      <c r="Y1014" s="9">
        <f t="shared" si="74"/>
        <v>3129075236.8</v>
      </c>
      <c r="Z1014" s="9">
        <f t="shared" si="75"/>
        <v>2731904402.75</v>
      </c>
      <c r="AA1014" s="9">
        <f t="shared" si="72"/>
        <v>397170834.05</v>
      </c>
      <c r="AB1014" s="10">
        <f>C1014/(1+0.13)/VLOOKUP(A1014,[1]选股结果!$A$2:$AX$3002,3,FALSE)</f>
        <v>0.653056590676553</v>
      </c>
      <c r="AC1014" s="10">
        <f>(P1014/(1+0.1)+W1014)/(VLOOKUP(A1014,[1]选股结果!$A$2:$AX$3002,7,FALSE)+VLOOKUP(A1014,[1]选股结果!$A$2:$AX$3002,15,FALSE)+VLOOKUP(A1014,[1]选股结果!$A$2:$AX$3002,16,FALSE)+VLOOKUP(A1014,[1]选股结果!$A$2:$AX$3002,17,FALSE)+VLOOKUP(A1014,[1]选股结果!$A$2:$AX$3002,18,FALSE))</f>
        <v>0.686730061015522</v>
      </c>
      <c r="AD1014" s="13"/>
      <c r="AE1014" s="10">
        <f>AA1014/VLOOKUP(A1014,[1]选股结果!$A$2:$AX$3002,35,FALSE)</f>
        <v>1.28675386345982</v>
      </c>
      <c r="AF1014" s="9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P1014/(1+0.13)+W1014)</f>
        <v>1036027122.91796</v>
      </c>
      <c r="AG1014" s="9">
        <f t="shared" si="73"/>
        <v>-638856288.867964</v>
      </c>
    </row>
    <row r="1015" spans="1:33">
      <c r="A1015" s="5" t="s">
        <v>2059</v>
      </c>
      <c r="B1015" s="5" t="s">
        <v>2060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60688149.37</v>
      </c>
      <c r="O1015" s="6">
        <v>100380421.28</v>
      </c>
      <c r="P1015" s="6">
        <v>2891869288.37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157734672.22</v>
      </c>
      <c r="X1015" s="6">
        <v>56047678.02</v>
      </c>
      <c r="Y1015" s="9">
        <f t="shared" si="74"/>
        <v>3110561525.72</v>
      </c>
      <c r="Z1015" s="9">
        <f t="shared" si="75"/>
        <v>3105651638.61</v>
      </c>
      <c r="AA1015" s="9">
        <f t="shared" si="72"/>
        <v>4909887.11000061</v>
      </c>
      <c r="AB1015" s="10">
        <f>C1015/(1+0.13)/VLOOKUP(A1015,[1]选股结果!$A$2:$AX$3002,3,FALSE)</f>
        <v>0.928566769693542</v>
      </c>
      <c r="AC1015" s="10">
        <f>(P1015/(1+0.1)+W1015)/(VLOOKUP(A1015,[1]选股结果!$A$2:$AX$3002,7,FALSE)+VLOOKUP(A1015,[1]选股结果!$A$2:$AX$3002,15,FALSE)+VLOOKUP(A1015,[1]选股结果!$A$2:$AX$3002,16,FALSE)+VLOOKUP(A1015,[1]选股结果!$A$2:$AX$3002,17,FALSE)+VLOOKUP(A1015,[1]选股结果!$A$2:$AX$3002,18,FALSE))</f>
        <v>1.00203959695502</v>
      </c>
      <c r="AD1015" s="13"/>
      <c r="AE1015" s="10">
        <f>AA1015/VLOOKUP(A1015,[1]选股结果!$A$2:$AX$3002,35,FALSE)</f>
        <v>0.0384427370133855</v>
      </c>
      <c r="AF1015" s="9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P1015/(1+0.13)+W1015)</f>
        <v>64123529.3206201</v>
      </c>
      <c r="AG1015" s="9">
        <f t="shared" si="73"/>
        <v>-59213642.2106194</v>
      </c>
    </row>
    <row r="1016" spans="1:33">
      <c r="A1016" s="5" t="s">
        <v>2061</v>
      </c>
      <c r="B1016" s="5" t="s">
        <v>2062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28920741.91</v>
      </c>
      <c r="O1016" s="6">
        <v>17627291.41</v>
      </c>
      <c r="P1016" s="6">
        <v>851308147.89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115043155.86</v>
      </c>
      <c r="X1016" s="6">
        <v>34982436.09</v>
      </c>
      <c r="Y1016" s="9">
        <f t="shared" si="74"/>
        <v>1040542202</v>
      </c>
      <c r="Z1016" s="9">
        <f t="shared" si="75"/>
        <v>1001333739.84</v>
      </c>
      <c r="AA1016" s="9">
        <f t="shared" si="72"/>
        <v>39208462.16</v>
      </c>
      <c r="AB1016" s="10">
        <f>C1016/(1+0.13)/VLOOKUP(A1016,[1]选股结果!$A$2:$AX$3002,3,FALSE)</f>
        <v>0.610130264334514</v>
      </c>
      <c r="AC1016" s="10">
        <f>(P1016/(1+0.1)+W1016)/(VLOOKUP(A1016,[1]选股结果!$A$2:$AX$3002,7,FALSE)+VLOOKUP(A1016,[1]选股结果!$A$2:$AX$3002,15,FALSE)+VLOOKUP(A1016,[1]选股结果!$A$2:$AX$3002,16,FALSE)+VLOOKUP(A1016,[1]选股结果!$A$2:$AX$3002,17,FALSE)+VLOOKUP(A1016,[1]选股结果!$A$2:$AX$3002,18,FALSE))</f>
        <v>0.651041495016441</v>
      </c>
      <c r="AD1016" s="13"/>
      <c r="AE1016" s="10">
        <f>AA1016/VLOOKUP(A1016,[1]选股结果!$A$2:$AX$3002,35,FALSE)</f>
        <v>0.437779098436268</v>
      </c>
      <c r="AF1016" s="9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P1016/(1+0.13)+W1016)</f>
        <v>497029190.219469</v>
      </c>
      <c r="AG1016" s="9">
        <f t="shared" si="73"/>
        <v>-457820728.059469</v>
      </c>
    </row>
    <row r="1017" spans="1:33">
      <c r="A1017" s="5" t="s">
        <v>2063</v>
      </c>
      <c r="B1017" s="5" t="s">
        <v>2064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3374847.16</v>
      </c>
      <c r="O1017" s="6">
        <v>4171987.34</v>
      </c>
      <c r="P1017" s="6">
        <v>317297982.31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23466517.28</v>
      </c>
      <c r="X1017" s="6">
        <v>34276870.91</v>
      </c>
      <c r="Y1017" s="9">
        <f t="shared" si="74"/>
        <v>387566590.4</v>
      </c>
      <c r="Z1017" s="9">
        <f t="shared" si="75"/>
        <v>375041370.5</v>
      </c>
      <c r="AA1017" s="9">
        <f t="shared" si="72"/>
        <v>12525219.9</v>
      </c>
      <c r="AB1017" s="10">
        <f>C1017/(1+0.13)/VLOOKUP(A1017,[1]选股结果!$A$2:$AX$3002,3,FALSE)</f>
        <v>0.956528262192123</v>
      </c>
      <c r="AC1017" s="10">
        <f>(P1017/(1+0.1)+W1017)/(VLOOKUP(A1017,[1]选股结果!$A$2:$AX$3002,7,FALSE)+VLOOKUP(A1017,[1]选股结果!$A$2:$AX$3002,15,FALSE)+VLOOKUP(A1017,[1]选股结果!$A$2:$AX$3002,16,FALSE)+VLOOKUP(A1017,[1]选股结果!$A$2:$AX$3002,17,FALSE)+VLOOKUP(A1017,[1]选股结果!$A$2:$AX$3002,18,FALSE))</f>
        <v>0.958481381844476</v>
      </c>
      <c r="AD1017" s="13"/>
      <c r="AE1017" s="10">
        <f>AA1017/VLOOKUP(A1017,[1]选股结果!$A$2:$AX$3002,35,FALSE)</f>
        <v>0.406928127696799</v>
      </c>
      <c r="AF1017" s="9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P1017/(1+0.13)+W1017)</f>
        <v>21169467.8793805</v>
      </c>
      <c r="AG1017" s="9">
        <f t="shared" si="73"/>
        <v>-8644247.97938046</v>
      </c>
    </row>
    <row r="1018" spans="1:33">
      <c r="A1018" s="5" t="s">
        <v>2065</v>
      </c>
      <c r="B1018" s="5" t="s">
        <v>2066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20075222.5</v>
      </c>
      <c r="O1018" s="6">
        <v>17813306.25</v>
      </c>
      <c r="P1018" s="6">
        <v>1409187108.39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118726097.76</v>
      </c>
      <c r="X1018" s="6">
        <v>81245943.42</v>
      </c>
      <c r="Y1018" s="9">
        <f t="shared" si="74"/>
        <v>1424972602.14</v>
      </c>
      <c r="Z1018" s="9">
        <f t="shared" si="75"/>
        <v>1609159149.57</v>
      </c>
      <c r="AA1018" s="9">
        <f t="shared" si="72"/>
        <v>-184186547.43</v>
      </c>
      <c r="AB1018" s="10">
        <f>C1018/(1+0.13)/VLOOKUP(A1018,[1]选股结果!$A$2:$AX$3002,3,FALSE)</f>
        <v>0.902085790339662</v>
      </c>
      <c r="AC1018" s="10">
        <f>(P1018/(1+0.1)+W1018)/(VLOOKUP(A1018,[1]选股结果!$A$2:$AX$3002,7,FALSE)+VLOOKUP(A1018,[1]选股结果!$A$2:$AX$3002,15,FALSE)+VLOOKUP(A1018,[1]选股结果!$A$2:$AX$3002,16,FALSE)+VLOOKUP(A1018,[1]选股结果!$A$2:$AX$3002,17,FALSE)+VLOOKUP(A1018,[1]选股结果!$A$2:$AX$3002,18,FALSE))</f>
        <v>1.0491427030245</v>
      </c>
      <c r="AD1018" s="13"/>
      <c r="AE1018" s="10">
        <f>AA1018/VLOOKUP(A1018,[1]选股结果!$A$2:$AX$3002,35,FALSE)</f>
        <v>-4.18932024834973</v>
      </c>
      <c r="AF1018" s="9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P1018/(1+0.13)+W1018)</f>
        <v>-31557073.5832744</v>
      </c>
      <c r="AG1018" s="9">
        <f t="shared" si="73"/>
        <v>-152629473.846726</v>
      </c>
    </row>
    <row r="1019" spans="1:33">
      <c r="A1019" s="5" t="s">
        <v>2067</v>
      </c>
      <c r="B1019" s="5" t="s">
        <v>2068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31656978.79</v>
      </c>
      <c r="O1019" s="6">
        <v>23291843.47</v>
      </c>
      <c r="P1019" s="6">
        <v>1197787538.34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433207691.17</v>
      </c>
      <c r="X1019" s="6">
        <v>68749348.37</v>
      </c>
      <c r="Y1019" s="9">
        <f t="shared" si="74"/>
        <v>1926047076.64</v>
      </c>
      <c r="Z1019" s="9">
        <f t="shared" si="75"/>
        <v>1699744577.88</v>
      </c>
      <c r="AA1019" s="9">
        <f t="shared" si="72"/>
        <v>226302498.76</v>
      </c>
      <c r="AB1019" s="10">
        <f>C1019/(1+0.13)/VLOOKUP(A1019,[1]选股结果!$A$2:$AX$3002,3,FALSE)</f>
        <v>0.786181000447314</v>
      </c>
      <c r="AC1019" s="10">
        <f>(P1019/(1+0.1)+W1019)/(VLOOKUP(A1019,[1]选股结果!$A$2:$AX$3002,7,FALSE)+VLOOKUP(A1019,[1]选股结果!$A$2:$AX$3002,15,FALSE)+VLOOKUP(A1019,[1]选股结果!$A$2:$AX$3002,16,FALSE)+VLOOKUP(A1019,[1]选股结果!$A$2:$AX$3002,17,FALSE)+VLOOKUP(A1019,[1]选股结果!$A$2:$AX$3002,18,FALSE))</f>
        <v>0.773045422390863</v>
      </c>
      <c r="AD1019" s="13"/>
      <c r="AE1019" s="10">
        <f>AA1019/VLOOKUP(A1019,[1]选股结果!$A$2:$AX$3002,35,FALSE)</f>
        <v>1.71191371685092</v>
      </c>
      <c r="AF1019" s="9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P1019/(1+0.13)+W1019)</f>
        <v>475776193.047699</v>
      </c>
      <c r="AG1019" s="9">
        <f t="shared" si="73"/>
        <v>-249473694.287699</v>
      </c>
    </row>
    <row r="1020" spans="1:33">
      <c r="A1020" s="5" t="s">
        <v>2069</v>
      </c>
      <c r="B1020" s="5" t="s">
        <v>2070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95578309.27</v>
      </c>
      <c r="O1020" s="6">
        <v>32337721.72</v>
      </c>
      <c r="P1020" s="6">
        <v>1213634183.22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145964349.78</v>
      </c>
      <c r="X1020" s="6">
        <v>117759604.88</v>
      </c>
      <c r="Y1020" s="9">
        <f t="shared" si="74"/>
        <v>1411050468.42</v>
      </c>
      <c r="Z1020" s="9">
        <f t="shared" si="75"/>
        <v>1477358137.88</v>
      </c>
      <c r="AA1020" s="9">
        <f t="shared" si="72"/>
        <v>-66307669.46</v>
      </c>
      <c r="AB1020" s="10">
        <f>C1020/(1+0.13)/VLOOKUP(A1020,[1]选股结果!$A$2:$AX$3002,3,FALSE)</f>
        <v>0.818779094912441</v>
      </c>
      <c r="AC1020" s="10">
        <f>(P1020/(1+0.1)+W1020)/(VLOOKUP(A1020,[1]选股结果!$A$2:$AX$3002,7,FALSE)+VLOOKUP(A1020,[1]选股结果!$A$2:$AX$3002,15,FALSE)+VLOOKUP(A1020,[1]选股结果!$A$2:$AX$3002,16,FALSE)+VLOOKUP(A1020,[1]选股结果!$A$2:$AX$3002,17,FALSE)+VLOOKUP(A1020,[1]选股结果!$A$2:$AX$3002,18,FALSE))</f>
        <v>0.843208634354651</v>
      </c>
      <c r="AD1020" s="13"/>
      <c r="AE1020" s="10">
        <f>AA1020/VLOOKUP(A1020,[1]选股结果!$A$2:$AX$3002,35,FALSE)</f>
        <v>-5.48951182549088</v>
      </c>
      <c r="AF1020" s="9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P1020/(1+0.13)+W1020)</f>
        <v>261587804.997876</v>
      </c>
      <c r="AG1020" s="9">
        <f t="shared" si="73"/>
        <v>-327895474.457876</v>
      </c>
    </row>
    <row r="1021" spans="1:33">
      <c r="A1021" s="5" t="s">
        <v>2071</v>
      </c>
      <c r="B1021" s="5" t="s">
        <v>2072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20677644.28</v>
      </c>
      <c r="O1021" s="6">
        <v>27632068.74</v>
      </c>
      <c r="P1021" s="6">
        <v>20182636.65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81600258.89</v>
      </c>
      <c r="X1021" s="6">
        <v>281435570.35</v>
      </c>
      <c r="Y1021" s="9">
        <f t="shared" si="74"/>
        <v>377430771.08</v>
      </c>
      <c r="Z1021" s="9">
        <f t="shared" si="75"/>
        <v>383218465.89</v>
      </c>
      <c r="AA1021" s="9">
        <f t="shared" si="72"/>
        <v>-5787694.81</v>
      </c>
      <c r="AB1021" s="10">
        <f>C1021/(1+0.13)/VLOOKUP(A1021,[1]选股结果!$A$2:$AX$3002,3,FALSE)</f>
        <v>0.980255226642209</v>
      </c>
      <c r="AC1021" s="10">
        <f>(P1021/(1+0.1)+W1021)/(VLOOKUP(A1021,[1]选股结果!$A$2:$AX$3002,7,FALSE)+VLOOKUP(A1021,[1]选股结果!$A$2:$AX$3002,15,FALSE)+VLOOKUP(A1021,[1]选股结果!$A$2:$AX$3002,16,FALSE)+VLOOKUP(A1021,[1]选股结果!$A$2:$AX$3002,17,FALSE)+VLOOKUP(A1021,[1]选股结果!$A$2:$AX$3002,18,FALSE))</f>
        <v>0.223931546892806</v>
      </c>
      <c r="AD1021" s="13"/>
      <c r="AE1021" s="10">
        <f>AA1021/VLOOKUP(A1021,[1]选股结果!$A$2:$AX$3002,35,FALSE)</f>
        <v>-0.0169097851427012</v>
      </c>
      <c r="AF1021" s="9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P1021/(1+0.13)+W1021)</f>
        <v>346872318.98177</v>
      </c>
      <c r="AG1021" s="9">
        <f t="shared" si="73"/>
        <v>-352660013.79177</v>
      </c>
    </row>
    <row r="1022" spans="1:33">
      <c r="A1022" s="5" t="s">
        <v>2073</v>
      </c>
      <c r="B1022" s="5" t="s">
        <v>2074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27934214.71</v>
      </c>
      <c r="O1022" s="6">
        <v>387872327.83</v>
      </c>
      <c r="P1022" s="6">
        <v>380744544.94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140749319.99</v>
      </c>
      <c r="X1022" s="6">
        <v>350310170.01</v>
      </c>
      <c r="Y1022" s="9">
        <f t="shared" si="74"/>
        <v>1185229629.65</v>
      </c>
      <c r="Z1022" s="9">
        <f t="shared" si="75"/>
        <v>871804034.94</v>
      </c>
      <c r="AA1022" s="9">
        <f t="shared" si="72"/>
        <v>313425594.71</v>
      </c>
      <c r="AB1022" s="10">
        <f>C1022/(1+0.13)/VLOOKUP(A1022,[1]选股结果!$A$2:$AX$3002,3,FALSE)</f>
        <v>0.92626085217001</v>
      </c>
      <c r="AC1022" s="10">
        <f>(P1022/(1+0.1)+W1022)/(VLOOKUP(A1022,[1]选股结果!$A$2:$AX$3002,7,FALSE)+VLOOKUP(A1022,[1]选股结果!$A$2:$AX$3002,15,FALSE)+VLOOKUP(A1022,[1]选股结果!$A$2:$AX$3002,16,FALSE)+VLOOKUP(A1022,[1]选股结果!$A$2:$AX$3002,17,FALSE)+VLOOKUP(A1022,[1]选股结果!$A$2:$AX$3002,18,FALSE))</f>
        <v>0.578056915270902</v>
      </c>
      <c r="AD1022" s="13"/>
      <c r="AE1022" s="10">
        <f>AA1022/VLOOKUP(A1022,[1]选股结果!$A$2:$AX$3002,35,FALSE)</f>
        <v>-19.3073198823158</v>
      </c>
      <c r="AF1022" s="9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P1022/(1+0.13)+W1022)</f>
        <v>364579861.561859</v>
      </c>
      <c r="AG1022" s="9">
        <f t="shared" si="73"/>
        <v>-51154266.8518586</v>
      </c>
    </row>
    <row r="1023" spans="1:33">
      <c r="A1023" s="5" t="s">
        <v>2075</v>
      </c>
      <c r="B1023" s="5" t="s">
        <v>2076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178769721.27</v>
      </c>
      <c r="O1023" s="6">
        <v>174770044.22</v>
      </c>
      <c r="P1023" s="6">
        <v>2176852723.11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1136634626.52</v>
      </c>
      <c r="X1023" s="6">
        <v>718158126.89</v>
      </c>
      <c r="Y1023" s="9">
        <f t="shared" si="74"/>
        <v>4345400221.78</v>
      </c>
      <c r="Z1023" s="9">
        <f t="shared" si="75"/>
        <v>4031645476.52</v>
      </c>
      <c r="AA1023" s="9">
        <f t="shared" si="72"/>
        <v>313754745.26</v>
      </c>
      <c r="AB1023" s="10">
        <f>C1023/(1+0.13)/VLOOKUP(A1023,[1]选股结果!$A$2:$AX$3002,3,FALSE)</f>
        <v>1.03398685554463</v>
      </c>
      <c r="AC1023" s="10">
        <f>(P1023/(1+0.1)+W1023)/(VLOOKUP(A1023,[1]选股结果!$A$2:$AX$3002,7,FALSE)+VLOOKUP(A1023,[1]选股结果!$A$2:$AX$3002,15,FALSE)+VLOOKUP(A1023,[1]选股结果!$A$2:$AX$3002,16,FALSE)+VLOOKUP(A1023,[1]选股结果!$A$2:$AX$3002,17,FALSE)+VLOOKUP(A1023,[1]选股结果!$A$2:$AX$3002,18,FALSE))</f>
        <v>0.854252419089773</v>
      </c>
      <c r="AD1023" s="13"/>
      <c r="AE1023" s="10">
        <f>AA1023/VLOOKUP(A1023,[1]选股结果!$A$2:$AX$3002,35,FALSE)</f>
        <v>-1.41581627881007</v>
      </c>
      <c r="AF1023" s="9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P1023/(1+0.13)+W1023)</f>
        <v>584102814.054602</v>
      </c>
      <c r="AG1023" s="9">
        <f t="shared" si="73"/>
        <v>-270348068.794602</v>
      </c>
    </row>
    <row r="1024" spans="1:33">
      <c r="A1024" s="5" t="s">
        <v>2077</v>
      </c>
      <c r="B1024" s="5" t="s">
        <v>2078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88302417.85</v>
      </c>
      <c r="O1024" s="6">
        <v>32711484.01</v>
      </c>
      <c r="P1024" s="6">
        <v>4427633639.44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152040042.71</v>
      </c>
      <c r="X1024" s="6">
        <v>229605244.88</v>
      </c>
      <c r="Y1024" s="9">
        <f t="shared" si="74"/>
        <v>4910697903.53</v>
      </c>
      <c r="Z1024" s="9">
        <f t="shared" si="75"/>
        <v>4809278927.03</v>
      </c>
      <c r="AA1024" s="9">
        <f t="shared" si="72"/>
        <v>101418976.500001</v>
      </c>
      <c r="AB1024" s="10">
        <f>C1024/(1+0.13)/VLOOKUP(A1024,[1]选股结果!$A$2:$AX$3002,3,FALSE)</f>
        <v>0.88834636192851</v>
      </c>
      <c r="AC1024" s="10">
        <f>(P1024/(1+0.1)+W1024)/(VLOOKUP(A1024,[1]选股结果!$A$2:$AX$3002,7,FALSE)+VLOOKUP(A1024,[1]选股结果!$A$2:$AX$3002,15,FALSE)+VLOOKUP(A1024,[1]选股结果!$A$2:$AX$3002,16,FALSE)+VLOOKUP(A1024,[1]选股结果!$A$2:$AX$3002,17,FALSE)+VLOOKUP(A1024,[1]选股结果!$A$2:$AX$3002,18,FALSE))</f>
        <v>0.879721451277027</v>
      </c>
      <c r="AD1024" s="13"/>
      <c r="AE1024" s="10">
        <f>AA1024/VLOOKUP(A1024,[1]选股结果!$A$2:$AX$3002,35,FALSE)</f>
        <v>0.69829150190645</v>
      </c>
      <c r="AF1024" s="9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P1024/(1+0.13)+W1024)</f>
        <v>677977553.618495</v>
      </c>
      <c r="AG1024" s="9">
        <f t="shared" si="73"/>
        <v>-576558577.118494</v>
      </c>
    </row>
    <row r="1025" spans="1:33">
      <c r="A1025" s="5" t="s">
        <v>2079</v>
      </c>
      <c r="B1025" s="5" t="s">
        <v>2080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258734168.73</v>
      </c>
      <c r="O1025" s="6">
        <v>69550568.96</v>
      </c>
      <c r="P1025" s="6">
        <v>2757940788.09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138747285.16</v>
      </c>
      <c r="X1025" s="6">
        <v>232677764.69</v>
      </c>
      <c r="Y1025" s="9">
        <f t="shared" si="74"/>
        <v>4600346105.05</v>
      </c>
      <c r="Z1025" s="9">
        <f t="shared" si="75"/>
        <v>3129365837.94</v>
      </c>
      <c r="AA1025" s="9">
        <f t="shared" si="72"/>
        <v>1470980267.11</v>
      </c>
      <c r="AB1025" s="10">
        <f>C1025/(1+0.13)/VLOOKUP(A1025,[1]选股结果!$A$2:$AX$3002,3,FALSE)</f>
        <v>0.945535084620758</v>
      </c>
      <c r="AC1025" s="10">
        <f>(P1025/(1+0.1)+W1025)/(VLOOKUP(A1025,[1]选股结果!$A$2:$AX$3002,7,FALSE)+VLOOKUP(A1025,[1]选股结果!$A$2:$AX$3002,15,FALSE)+VLOOKUP(A1025,[1]选股结果!$A$2:$AX$3002,16,FALSE)+VLOOKUP(A1025,[1]选股结果!$A$2:$AX$3002,17,FALSE)+VLOOKUP(A1025,[1]选股结果!$A$2:$AX$3002,18,FALSE))</f>
        <v>0.837294460453842</v>
      </c>
      <c r="AD1025" s="13"/>
      <c r="AE1025" s="10">
        <f>AA1025/VLOOKUP(A1025,[1]选股结果!$A$2:$AX$3002,35,FALSE)</f>
        <v>1.61214269791583</v>
      </c>
      <c r="AF1025" s="9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P1025/(1+0.13)+W1025)</f>
        <v>580735319.458584</v>
      </c>
      <c r="AG1025" s="9">
        <f t="shared" si="73"/>
        <v>890244947.651416</v>
      </c>
    </row>
    <row r="1026" spans="1:33">
      <c r="A1026" s="5" t="s">
        <v>2081</v>
      </c>
      <c r="B1026" s="5" t="s">
        <v>2082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28348557.31</v>
      </c>
      <c r="O1026" s="6">
        <v>43401586.7</v>
      </c>
      <c r="P1026" s="6">
        <v>552919062.29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164167121.9</v>
      </c>
      <c r="X1026" s="6">
        <v>121269943.67</v>
      </c>
      <c r="Y1026" s="9">
        <f t="shared" si="74"/>
        <v>694538209.02</v>
      </c>
      <c r="Z1026" s="9">
        <f t="shared" si="75"/>
        <v>838356127.86</v>
      </c>
      <c r="AA1026" s="9">
        <f t="shared" si="72"/>
        <v>-143817918.84</v>
      </c>
      <c r="AB1026" s="10">
        <f>C1026/(1+0.13)/VLOOKUP(A1026,[1]选股结果!$A$2:$AX$3002,3,FALSE)</f>
        <v>0.989113412073958</v>
      </c>
      <c r="AC1026" s="10">
        <f>(P1026/(1+0.1)+W1026)/(VLOOKUP(A1026,[1]选股结果!$A$2:$AX$3002,7,FALSE)+VLOOKUP(A1026,[1]选股结果!$A$2:$AX$3002,15,FALSE)+VLOOKUP(A1026,[1]选股结果!$A$2:$AX$3002,16,FALSE)+VLOOKUP(A1026,[1]选股结果!$A$2:$AX$3002,17,FALSE)+VLOOKUP(A1026,[1]选股结果!$A$2:$AX$3002,18,FALSE))</f>
        <v>1.09728513813326</v>
      </c>
      <c r="AD1026" s="13"/>
      <c r="AE1026" s="10">
        <f>AA1026/VLOOKUP(A1026,[1]选股结果!$A$2:$AX$3002,35,FALSE)</f>
        <v>-55.7340934041119</v>
      </c>
      <c r="AF1026" s="9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P1026/(1+0.13)+W1026)</f>
        <v>-45775446.5614159</v>
      </c>
      <c r="AG1026" s="9">
        <f t="shared" si="73"/>
        <v>-98042472.2785841</v>
      </c>
    </row>
    <row r="1027" spans="1:33">
      <c r="A1027" s="5" t="s">
        <v>2083</v>
      </c>
      <c r="B1027" s="5" t="s">
        <v>2084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164646395.05</v>
      </c>
      <c r="O1027" s="6">
        <v>127024089.11</v>
      </c>
      <c r="P1027" s="6">
        <v>4418532093.92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317124414.62</v>
      </c>
      <c r="X1027" s="6">
        <v>202005386.43</v>
      </c>
      <c r="Y1027" s="9">
        <f t="shared" si="74"/>
        <v>5802041175.91</v>
      </c>
      <c r="Z1027" s="9">
        <f t="shared" si="75"/>
        <v>4937661894.97</v>
      </c>
      <c r="AA1027" s="9">
        <f t="shared" ref="AA1027:AA1090" si="76">Y1027-Z1027</f>
        <v>864379280.94</v>
      </c>
      <c r="AB1027" s="10">
        <f>C1027/(1+0.13)/VLOOKUP(A1027,[1]选股结果!$A$2:$AX$3002,3,FALSE)</f>
        <v>1.03386806621685</v>
      </c>
      <c r="AC1027" s="10">
        <f>(P1027/(1+0.1)+W1027)/(VLOOKUP(A1027,[1]选股结果!$A$2:$AX$3002,7,FALSE)+VLOOKUP(A1027,[1]选股结果!$A$2:$AX$3002,15,FALSE)+VLOOKUP(A1027,[1]选股结果!$A$2:$AX$3002,16,FALSE)+VLOOKUP(A1027,[1]选股结果!$A$2:$AX$3002,17,FALSE)+VLOOKUP(A1027,[1]选股结果!$A$2:$AX$3002,18,FALSE))</f>
        <v>0.951935652726464</v>
      </c>
      <c r="AD1027" s="13"/>
      <c r="AE1027" s="10">
        <f>AA1027/VLOOKUP(A1027,[1]选股结果!$A$2:$AX$3002,35,FALSE)</f>
        <v>2.79970506114259</v>
      </c>
      <c r="AF1027" s="9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P1027/(1+0.13)+W1027)</f>
        <v>325469281.750443</v>
      </c>
      <c r="AG1027" s="9">
        <f t="shared" ref="AG1027:AG1090" si="77">AA1027-AF1027</f>
        <v>538909999.189558</v>
      </c>
    </row>
    <row r="1028" spans="1:33">
      <c r="A1028" s="5" t="s">
        <v>2085</v>
      </c>
      <c r="B1028" s="5" t="s">
        <v>2086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778610467.03</v>
      </c>
      <c r="O1028" s="6">
        <v>1729437264.07</v>
      </c>
      <c r="P1028" s="6">
        <v>16312313273.26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573815484.94</v>
      </c>
      <c r="X1028" s="6">
        <v>2890026155.69</v>
      </c>
      <c r="Y1028" s="9">
        <f t="shared" si="74"/>
        <v>21384489333.21</v>
      </c>
      <c r="Z1028" s="9">
        <f t="shared" si="75"/>
        <v>19776154913.89</v>
      </c>
      <c r="AA1028" s="9">
        <f t="shared" si="76"/>
        <v>1608334419.32</v>
      </c>
      <c r="AB1028" s="10">
        <f>C1028/(1+0.13)/VLOOKUP(A1028,[1]选股结果!$A$2:$AX$3002,3,FALSE)</f>
        <v>0.986285990350841</v>
      </c>
      <c r="AC1028" s="10">
        <f>(P1028/(1+0.1)+W1028)/(VLOOKUP(A1028,[1]选股结果!$A$2:$AX$3002,7,FALSE)+VLOOKUP(A1028,[1]选股结果!$A$2:$AX$3002,15,FALSE)+VLOOKUP(A1028,[1]选股结果!$A$2:$AX$3002,16,FALSE)+VLOOKUP(A1028,[1]选股结果!$A$2:$AX$3002,17,FALSE)+VLOOKUP(A1028,[1]选股结果!$A$2:$AX$3002,18,FALSE))</f>
        <v>0.920543201089502</v>
      </c>
      <c r="AD1028" s="13"/>
      <c r="AE1028" s="10">
        <f>AA1028/VLOOKUP(A1028,[1]选股结果!$A$2:$AX$3002,35,FALSE)</f>
        <v>4.82261870762951</v>
      </c>
      <c r="AF1028" s="9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P1028/(1+0.13)+W1028)</f>
        <v>1723228569.85805</v>
      </c>
      <c r="AG1028" s="9">
        <f t="shared" si="77"/>
        <v>-114894150.538051</v>
      </c>
    </row>
    <row r="1029" spans="1:33">
      <c r="A1029" s="5" t="s">
        <v>2087</v>
      </c>
      <c r="B1029" s="5" t="s">
        <v>2088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57724679.6</v>
      </c>
      <c r="O1029" s="6">
        <v>103031459.64</v>
      </c>
      <c r="P1029" s="6">
        <v>1008375568.63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265414575.47</v>
      </c>
      <c r="X1029" s="6">
        <v>128069500.21</v>
      </c>
      <c r="Y1029" s="9">
        <f t="shared" si="74"/>
        <v>1471520542.82</v>
      </c>
      <c r="Z1029" s="9">
        <f t="shared" si="75"/>
        <v>1401859644.31</v>
      </c>
      <c r="AA1029" s="9">
        <f t="shared" si="76"/>
        <v>69660898.5100002</v>
      </c>
      <c r="AB1029" s="10">
        <f>C1029/(1+0.13)/VLOOKUP(A1029,[1]选股结果!$A$2:$AX$3002,3,FALSE)</f>
        <v>0.631845550261672</v>
      </c>
      <c r="AC1029" s="10">
        <f>(P1029/(1+0.1)+W1029)/(VLOOKUP(A1029,[1]选股结果!$A$2:$AX$3002,7,FALSE)+VLOOKUP(A1029,[1]选股结果!$A$2:$AX$3002,15,FALSE)+VLOOKUP(A1029,[1]选股结果!$A$2:$AX$3002,16,FALSE)+VLOOKUP(A1029,[1]选股结果!$A$2:$AX$3002,17,FALSE)+VLOOKUP(A1029,[1]选股结果!$A$2:$AX$3002,18,FALSE))</f>
        <v>0.6169743484053</v>
      </c>
      <c r="AD1029" s="13"/>
      <c r="AE1029" s="10">
        <f>AA1029/VLOOKUP(A1029,[1]选股结果!$A$2:$AX$3002,35,FALSE)</f>
        <v>-3.07635252728589</v>
      </c>
      <c r="AF1029" s="9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P1029/(1+0.13)+W1029)</f>
        <v>758212455.900442</v>
      </c>
      <c r="AG1029" s="9">
        <f t="shared" si="77"/>
        <v>-688551557.390442</v>
      </c>
    </row>
    <row r="1030" spans="1:33">
      <c r="A1030" s="5" t="s">
        <v>2089</v>
      </c>
      <c r="B1030" s="5" t="s">
        <v>2090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17777010.67</v>
      </c>
      <c r="O1030" s="6">
        <v>60413813</v>
      </c>
      <c r="P1030" s="6">
        <v>548534524.42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52234356.27</v>
      </c>
      <c r="X1030" s="6">
        <v>109777685.98</v>
      </c>
      <c r="Y1030" s="9">
        <f t="shared" si="74"/>
        <v>687763976.51</v>
      </c>
      <c r="Z1030" s="9">
        <f t="shared" si="75"/>
        <v>710546566.67</v>
      </c>
      <c r="AA1030" s="9">
        <f t="shared" si="76"/>
        <v>-22782590.16</v>
      </c>
      <c r="AB1030" s="10">
        <f>C1030/(1+0.13)/VLOOKUP(A1030,[1]选股结果!$A$2:$AX$3002,3,FALSE)</f>
        <v>1.26378147131876</v>
      </c>
      <c r="AC1030" s="10">
        <f>(P1030/(1+0.1)+W1030)/(VLOOKUP(A1030,[1]选股结果!$A$2:$AX$3002,7,FALSE)+VLOOKUP(A1030,[1]选股结果!$A$2:$AX$3002,15,FALSE)+VLOOKUP(A1030,[1]选股结果!$A$2:$AX$3002,16,FALSE)+VLOOKUP(A1030,[1]选股结果!$A$2:$AX$3002,17,FALSE)+VLOOKUP(A1030,[1]选股结果!$A$2:$AX$3002,18,FALSE))</f>
        <v>1.30759533615699</v>
      </c>
      <c r="AD1030" s="13"/>
      <c r="AE1030" s="10">
        <f>AA1030/VLOOKUP(A1030,[1]选股结果!$A$2:$AX$3002,35,FALSE)</f>
        <v>-1.13295431670475</v>
      </c>
      <c r="AF1030" s="9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P1030/(1+0.13)+W1030)</f>
        <v>-116353816.012566</v>
      </c>
      <c r="AG1030" s="9">
        <f t="shared" si="77"/>
        <v>93571225.8525665</v>
      </c>
    </row>
    <row r="1031" spans="1:33">
      <c r="A1031" s="5" t="s">
        <v>2091</v>
      </c>
      <c r="B1031" s="5" t="s">
        <v>2092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100501085.01</v>
      </c>
      <c r="O1031" s="6">
        <v>58576958.92</v>
      </c>
      <c r="P1031" s="6">
        <v>2144384398.72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271855061.95</v>
      </c>
      <c r="X1031" s="6">
        <v>204723314.03</v>
      </c>
      <c r="Y1031" s="9">
        <f t="shared" ref="Y1031:Y1054" si="78">C1031+D1031+E1031+F1031+G1031+H1031+I1031+J1031+K1031+L1031+M1031+O1031</f>
        <v>2594932394.24</v>
      </c>
      <c r="Z1031" s="9">
        <f t="shared" ref="Z1031:Z1054" si="79">P1031+Q1031+R1031+S1031+T1031+U1031+V1031+W1031+X1031</f>
        <v>2620962774.7</v>
      </c>
      <c r="AA1031" s="9">
        <f t="shared" si="76"/>
        <v>-26030380.46</v>
      </c>
      <c r="AB1031" s="10">
        <f>C1031/(1+0.13)/VLOOKUP(A1031,[1]选股结果!$A$2:$AX$3002,3,FALSE)</f>
        <v>0.796240237163805</v>
      </c>
      <c r="AC1031" s="10">
        <f>(P1031/(1+0.1)+W1031)/(VLOOKUP(A1031,[1]选股结果!$A$2:$AX$3002,7,FALSE)+VLOOKUP(A1031,[1]选股结果!$A$2:$AX$3002,15,FALSE)+VLOOKUP(A1031,[1]选股结果!$A$2:$AX$3002,16,FALSE)+VLOOKUP(A1031,[1]选股结果!$A$2:$AX$3002,17,FALSE)+VLOOKUP(A1031,[1]选股结果!$A$2:$AX$3002,18,FALSE))</f>
        <v>0.839061652805203</v>
      </c>
      <c r="AD1031" s="13"/>
      <c r="AE1031" s="10">
        <f>AA1031/VLOOKUP(A1031,[1]选股结果!$A$2:$AX$3002,35,FALSE)</f>
        <v>-0.288818497695656</v>
      </c>
      <c r="AF1031" s="9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P1031/(1+0.13)+W1031)</f>
        <v>477816253.35823</v>
      </c>
      <c r="AG1031" s="9">
        <f t="shared" si="77"/>
        <v>-503846633.81823</v>
      </c>
    </row>
    <row r="1032" spans="1:33">
      <c r="A1032" s="5" t="s">
        <v>2093</v>
      </c>
      <c r="B1032" s="5" t="s">
        <v>2094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4728294000</v>
      </c>
      <c r="O1032" s="6">
        <v>2986765000</v>
      </c>
      <c r="P1032" s="6">
        <v>75270056000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19988910000</v>
      </c>
      <c r="X1032" s="6">
        <v>4372519000</v>
      </c>
      <c r="Y1032" s="9">
        <f t="shared" si="78"/>
        <v>132981527000</v>
      </c>
      <c r="Z1032" s="9">
        <f t="shared" si="79"/>
        <v>99631485000</v>
      </c>
      <c r="AA1032" s="9">
        <f t="shared" si="76"/>
        <v>33350042000</v>
      </c>
      <c r="AB1032" s="10">
        <f>C1032/(1+0.13)/VLOOKUP(A1032,[1]选股结果!$A$2:$AX$3002,3,FALSE)</f>
        <v>0.792325532652211</v>
      </c>
      <c r="AC1032" s="10">
        <f>(P1032/(1+0.1)+W1032)/(VLOOKUP(A1032,[1]选股结果!$A$2:$AX$3002,7,FALSE)+VLOOKUP(A1032,[1]选股结果!$A$2:$AX$3002,15,FALSE)+VLOOKUP(A1032,[1]选股结果!$A$2:$AX$3002,16,FALSE)+VLOOKUP(A1032,[1]选股结果!$A$2:$AX$3002,17,FALSE)+VLOOKUP(A1032,[1]选股结果!$A$2:$AX$3002,18,FALSE))</f>
        <v>0.625297566564256</v>
      </c>
      <c r="AD1032" s="13"/>
      <c r="AE1032" s="10">
        <f>AA1032/VLOOKUP(A1032,[1]选股结果!$A$2:$AX$3002,35,FALSE)</f>
        <v>18.6410142040437</v>
      </c>
      <c r="AF1032" s="9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P1032/(1+0.13)+W1032)</f>
        <v>54799073973.4513</v>
      </c>
      <c r="AG1032" s="9">
        <f t="shared" si="77"/>
        <v>-21449031973.4513</v>
      </c>
    </row>
    <row r="1033" spans="1:33">
      <c r="A1033" s="5" t="s">
        <v>2095</v>
      </c>
      <c r="B1033" s="5" t="s">
        <v>2096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228015071.12</v>
      </c>
      <c r="O1033" s="6">
        <v>50975671.95</v>
      </c>
      <c r="P1033" s="6">
        <v>1924789777.63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1253448340.42</v>
      </c>
      <c r="X1033" s="6">
        <v>92536647.96</v>
      </c>
      <c r="Y1033" s="9">
        <f t="shared" si="78"/>
        <v>2807462458.64</v>
      </c>
      <c r="Z1033" s="9">
        <f t="shared" si="79"/>
        <v>3270774766.01</v>
      </c>
      <c r="AA1033" s="9">
        <f t="shared" si="76"/>
        <v>-463312307.37</v>
      </c>
      <c r="AB1033" s="10">
        <f>C1033/(1+0.13)/VLOOKUP(A1033,[1]选股结果!$A$2:$AX$3002,3,FALSE)</f>
        <v>0.53847503113532</v>
      </c>
      <c r="AC1033" s="10">
        <f>(P1033/(1+0.1)+W1033)/(VLOOKUP(A1033,[1]选股结果!$A$2:$AX$3002,7,FALSE)+VLOOKUP(A1033,[1]选股结果!$A$2:$AX$3002,15,FALSE)+VLOOKUP(A1033,[1]选股结果!$A$2:$AX$3002,16,FALSE)+VLOOKUP(A1033,[1]选股结果!$A$2:$AX$3002,17,FALSE)+VLOOKUP(A1033,[1]选股结果!$A$2:$AX$3002,18,FALSE))</f>
        <v>0.837757466905489</v>
      </c>
      <c r="AD1033" s="13"/>
      <c r="AE1033" s="10">
        <f>AA1033/VLOOKUP(A1033,[1]选股结果!$A$2:$AX$3002,35,FALSE)</f>
        <v>-0.570732273861753</v>
      </c>
      <c r="AF1033" s="9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P1033/(1+0.13)+W1033)</f>
        <v>628074581.006725</v>
      </c>
      <c r="AG1033" s="9">
        <f t="shared" si="77"/>
        <v>-1091386888.37673</v>
      </c>
    </row>
    <row r="1034" spans="1:33">
      <c r="A1034" s="5" t="s">
        <v>2097</v>
      </c>
      <c r="B1034" s="5" t="s">
        <v>2098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136102040.64</v>
      </c>
      <c r="O1034" s="6">
        <v>119258356.94</v>
      </c>
      <c r="P1034" s="6">
        <v>1245504697.91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289627348.47</v>
      </c>
      <c r="X1034" s="6">
        <v>130472357.93</v>
      </c>
      <c r="Y1034" s="9">
        <f t="shared" si="78"/>
        <v>1824755129.87</v>
      </c>
      <c r="Z1034" s="9">
        <f t="shared" si="79"/>
        <v>1665604404.31</v>
      </c>
      <c r="AA1034" s="9">
        <f t="shared" si="76"/>
        <v>159150725.56</v>
      </c>
      <c r="AB1034" s="10">
        <f>C1034/(1+0.13)/VLOOKUP(A1034,[1]选股结果!$A$2:$AX$3002,3,FALSE)</f>
        <v>0.790427795133685</v>
      </c>
      <c r="AC1034" s="10">
        <f>(P1034/(1+0.1)+W1034)/(VLOOKUP(A1034,[1]选股结果!$A$2:$AX$3002,7,FALSE)+VLOOKUP(A1034,[1]选股结果!$A$2:$AX$3002,15,FALSE)+VLOOKUP(A1034,[1]选股结果!$A$2:$AX$3002,16,FALSE)+VLOOKUP(A1034,[1]选股结果!$A$2:$AX$3002,17,FALSE)+VLOOKUP(A1034,[1]选股结果!$A$2:$AX$3002,18,FALSE))</f>
        <v>0.785800019274231</v>
      </c>
      <c r="AD1034" s="13"/>
      <c r="AE1034" s="10">
        <f>AA1034/VLOOKUP(A1034,[1]选股结果!$A$2:$AX$3002,35,FALSE)</f>
        <v>-1.82622775989854</v>
      </c>
      <c r="AF1034" s="9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P1034/(1+0.13)+W1034)</f>
        <v>417655101.516991</v>
      </c>
      <c r="AG1034" s="9">
        <f t="shared" si="77"/>
        <v>-258504375.956991</v>
      </c>
    </row>
    <row r="1035" spans="1:33">
      <c r="A1035" s="5" t="s">
        <v>2099</v>
      </c>
      <c r="B1035" s="5" t="s">
        <v>2100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63078511.39</v>
      </c>
      <c r="O1035" s="6">
        <v>19123537.79</v>
      </c>
      <c r="P1035" s="6">
        <v>2989466676.97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389772563.55</v>
      </c>
      <c r="X1035" s="6">
        <v>53086459.23</v>
      </c>
      <c r="Y1035" s="9">
        <f t="shared" si="78"/>
        <v>4057731257.98</v>
      </c>
      <c r="Z1035" s="9">
        <f t="shared" si="79"/>
        <v>3432325699.75</v>
      </c>
      <c r="AA1035" s="9">
        <f t="shared" si="76"/>
        <v>625405558.23</v>
      </c>
      <c r="AB1035" s="10">
        <f>C1035/(1+0.13)/VLOOKUP(A1035,[1]选股结果!$A$2:$AX$3002,3,FALSE)</f>
        <v>0.889197965442437</v>
      </c>
      <c r="AC1035" s="10">
        <f>(P1035/(1+0.1)+W1035)/(VLOOKUP(A1035,[1]选股结果!$A$2:$AX$3002,7,FALSE)+VLOOKUP(A1035,[1]选股结果!$A$2:$AX$3002,15,FALSE)+VLOOKUP(A1035,[1]选股结果!$A$2:$AX$3002,16,FALSE)+VLOOKUP(A1035,[1]选股结果!$A$2:$AX$3002,17,FALSE)+VLOOKUP(A1035,[1]选股结果!$A$2:$AX$3002,18,FALSE))</f>
        <v>0.94939696500458</v>
      </c>
      <c r="AD1035" s="13"/>
      <c r="AE1035" s="10">
        <f>AA1035/VLOOKUP(A1035,[1]选股结果!$A$2:$AX$3002,35,FALSE)</f>
        <v>0.905738430809969</v>
      </c>
      <c r="AF1035" s="9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P1035/(1+0.13)+W1035)</f>
        <v>237779952.408142</v>
      </c>
      <c r="AG1035" s="9">
        <f t="shared" si="77"/>
        <v>387625605.821858</v>
      </c>
    </row>
    <row r="1036" spans="1:33">
      <c r="A1036" s="5" t="s">
        <v>2101</v>
      </c>
      <c r="B1036" s="5" t="s">
        <v>2102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59257935.14</v>
      </c>
      <c r="O1036" s="6">
        <v>12230490.74</v>
      </c>
      <c r="P1036" s="6">
        <v>839383962.34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184090803.72</v>
      </c>
      <c r="X1036" s="6">
        <v>110069490.77</v>
      </c>
      <c r="Y1036" s="9">
        <f t="shared" si="78"/>
        <v>1222321848.87</v>
      </c>
      <c r="Z1036" s="9">
        <f t="shared" si="79"/>
        <v>1133544256.83</v>
      </c>
      <c r="AA1036" s="9">
        <f t="shared" si="76"/>
        <v>88777592.04</v>
      </c>
      <c r="AB1036" s="10">
        <f>C1036/(1+0.13)/VLOOKUP(A1036,[1]选股结果!$A$2:$AX$3002,3,FALSE)</f>
        <v>0.913848734485586</v>
      </c>
      <c r="AC1036" s="10">
        <f>(P1036/(1+0.1)+W1036)/(VLOOKUP(A1036,[1]选股结果!$A$2:$AX$3002,7,FALSE)+VLOOKUP(A1036,[1]选股结果!$A$2:$AX$3002,15,FALSE)+VLOOKUP(A1036,[1]选股结果!$A$2:$AX$3002,16,FALSE)+VLOOKUP(A1036,[1]选股结果!$A$2:$AX$3002,17,FALSE)+VLOOKUP(A1036,[1]选股结果!$A$2:$AX$3002,18,FALSE))</f>
        <v>0.889416496742594</v>
      </c>
      <c r="AD1036" s="13"/>
      <c r="AE1036" s="10">
        <f>AA1036/VLOOKUP(A1036,[1]选股结果!$A$2:$AX$3002,35,FALSE)</f>
        <v>0.913923821895953</v>
      </c>
      <c r="AF1036" s="9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P1036/(1+0.13)+W1036)</f>
        <v>138022456.092389</v>
      </c>
      <c r="AG1036" s="9">
        <f t="shared" si="77"/>
        <v>-49244864.0523893</v>
      </c>
    </row>
    <row r="1037" spans="1:33">
      <c r="A1037" s="5" t="s">
        <v>2103</v>
      </c>
      <c r="B1037" s="5" t="s">
        <v>2104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73529119.43</v>
      </c>
      <c r="O1037" s="6">
        <v>20315478.52</v>
      </c>
      <c r="P1037" s="6">
        <v>1156774764.77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378770649.15</v>
      </c>
      <c r="X1037" s="6">
        <v>156892199.32</v>
      </c>
      <c r="Y1037" s="9">
        <f t="shared" si="78"/>
        <v>1727730758.95</v>
      </c>
      <c r="Z1037" s="9">
        <f t="shared" si="79"/>
        <v>1692437613.24</v>
      </c>
      <c r="AA1037" s="9">
        <f t="shared" si="76"/>
        <v>35293145.71</v>
      </c>
      <c r="AB1037" s="10">
        <f>C1037/(1+0.13)/VLOOKUP(A1037,[1]选股结果!$A$2:$AX$3002,3,FALSE)</f>
        <v>0.824701167201528</v>
      </c>
      <c r="AC1037" s="10">
        <f>(P1037/(1+0.1)+W1037)/(VLOOKUP(A1037,[1]选股结果!$A$2:$AX$3002,7,FALSE)+VLOOKUP(A1037,[1]选股结果!$A$2:$AX$3002,15,FALSE)+VLOOKUP(A1037,[1]选股结果!$A$2:$AX$3002,16,FALSE)+VLOOKUP(A1037,[1]选股结果!$A$2:$AX$3002,17,FALSE)+VLOOKUP(A1037,[1]选股结果!$A$2:$AX$3002,18,FALSE))</f>
        <v>0.824206327520026</v>
      </c>
      <c r="AD1037" s="13"/>
      <c r="AE1037" s="10">
        <f>AA1037/VLOOKUP(A1037,[1]选股结果!$A$2:$AX$3002,35,FALSE)</f>
        <v>0.544194365611721</v>
      </c>
      <c r="AF1037" s="9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P1037/(1+0.13)+W1037)</f>
        <v>333003311.432655</v>
      </c>
      <c r="AG1037" s="9">
        <f t="shared" si="77"/>
        <v>-297710165.722655</v>
      </c>
    </row>
    <row r="1038" spans="1:33">
      <c r="A1038" s="5" t="s">
        <v>2105</v>
      </c>
      <c r="B1038" s="5" t="s">
        <v>2106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483926666.72</v>
      </c>
      <c r="O1038" s="6">
        <v>266154094.91</v>
      </c>
      <c r="P1038" s="6">
        <v>16300390613.88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4849745621.93</v>
      </c>
      <c r="X1038" s="6">
        <v>368875492.86</v>
      </c>
      <c r="Y1038" s="9">
        <f t="shared" si="78"/>
        <v>21591867989.44</v>
      </c>
      <c r="Z1038" s="9">
        <f t="shared" si="79"/>
        <v>21519011728.67</v>
      </c>
      <c r="AA1038" s="9">
        <f t="shared" si="76"/>
        <v>72856260.7700005</v>
      </c>
      <c r="AB1038" s="10">
        <f>C1038/(1+0.13)/VLOOKUP(A1038,[1]选股结果!$A$2:$AX$3002,3,FALSE)</f>
        <v>0.872566238620506</v>
      </c>
      <c r="AC1038" s="10">
        <f>(P1038/(1+0.1)+W1038)/(VLOOKUP(A1038,[1]选股结果!$A$2:$AX$3002,7,FALSE)+VLOOKUP(A1038,[1]选股结果!$A$2:$AX$3002,15,FALSE)+VLOOKUP(A1038,[1]选股结果!$A$2:$AX$3002,16,FALSE)+VLOOKUP(A1038,[1]选股结果!$A$2:$AX$3002,17,FALSE)+VLOOKUP(A1038,[1]选股结果!$A$2:$AX$3002,18,FALSE))</f>
        <v>0.969800418541343</v>
      </c>
      <c r="AD1038" s="13"/>
      <c r="AE1038" s="10">
        <f>AA1038/VLOOKUP(A1038,[1]选股结果!$A$2:$AX$3002,35,FALSE)</f>
        <v>0.065064432691408</v>
      </c>
      <c r="AF1038" s="9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P1038/(1+0.13)+W1038)</f>
        <v>1005882730.55805</v>
      </c>
      <c r="AG1038" s="9">
        <f t="shared" si="77"/>
        <v>-933026469.788052</v>
      </c>
    </row>
    <row r="1039" spans="1:33">
      <c r="A1039" s="5" t="s">
        <v>2107</v>
      </c>
      <c r="B1039" s="5" t="s">
        <v>2108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>
        <v>0</v>
      </c>
      <c r="L1039" s="6">
        <v>0</v>
      </c>
      <c r="M1039" s="6">
        <v>0</v>
      </c>
      <c r="N1039" s="6">
        <v>1645851321.38</v>
      </c>
      <c r="O1039" s="6">
        <v>304501921.42</v>
      </c>
      <c r="P1039" s="6">
        <v>6243768608.09</v>
      </c>
      <c r="Q1039" s="6">
        <v>-28886523.23</v>
      </c>
      <c r="R1039" s="6">
        <v>0</v>
      </c>
      <c r="S1039" s="6">
        <v>0</v>
      </c>
      <c r="T1039" s="6">
        <v>0</v>
      </c>
      <c r="U1039" s="6">
        <v>10879.62</v>
      </c>
      <c r="V1039" s="6">
        <v>0</v>
      </c>
      <c r="W1039" s="6">
        <v>1008521858.78</v>
      </c>
      <c r="X1039" s="6">
        <v>842963719.77</v>
      </c>
      <c r="Y1039" s="9">
        <f t="shared" si="78"/>
        <v>12916931179.17</v>
      </c>
      <c r="Z1039" s="9">
        <f t="shared" si="79"/>
        <v>8066378543.03</v>
      </c>
      <c r="AA1039" s="9">
        <f t="shared" si="76"/>
        <v>4850552636.14</v>
      </c>
      <c r="AB1039" s="10">
        <f>C1039/(1+0.13)/VLOOKUP(A1039,[1]选股结果!$A$2:$AX$3002,3,FALSE)</f>
        <v>0.728835945297915</v>
      </c>
      <c r="AC1039" s="10">
        <f>(P1039/(1+0.1)+W1039)/(VLOOKUP(A1039,[1]选股结果!$A$2:$AX$3002,7,FALSE)+VLOOKUP(A1039,[1]选股结果!$A$2:$AX$3002,15,FALSE)+VLOOKUP(A1039,[1]选股结果!$A$2:$AX$3002,16,FALSE)+VLOOKUP(A1039,[1]选股结果!$A$2:$AX$3002,17,FALSE)+VLOOKUP(A1039,[1]选股结果!$A$2:$AX$3002,18,FALSE))</f>
        <v>0.628576495902969</v>
      </c>
      <c r="AD1039" s="13"/>
      <c r="AE1039" s="10">
        <f>AA1039/VLOOKUP(A1039,[1]选股结果!$A$2:$AX$3002,35,FALSE)</f>
        <v>1.2932211292292</v>
      </c>
      <c r="AF1039" s="9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P1039/(1+0.13)+W1039)</f>
        <v>4100643911.42761</v>
      </c>
      <c r="AG1039" s="9">
        <f t="shared" si="77"/>
        <v>749908724.71239</v>
      </c>
    </row>
    <row r="1040" spans="1:33">
      <c r="A1040" s="5" t="s">
        <v>2109</v>
      </c>
      <c r="B1040" s="5" t="s">
        <v>2110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752046071.78</v>
      </c>
      <c r="O1040" s="6">
        <v>292652108.02</v>
      </c>
      <c r="P1040" s="6">
        <v>6685938538.91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1795777811.29</v>
      </c>
      <c r="X1040" s="6">
        <v>693426052.55</v>
      </c>
      <c r="Y1040" s="9">
        <f t="shared" si="78"/>
        <v>10933801837.97</v>
      </c>
      <c r="Z1040" s="9">
        <f t="shared" si="79"/>
        <v>9175142402.75</v>
      </c>
      <c r="AA1040" s="9">
        <f t="shared" si="76"/>
        <v>1758659435.22</v>
      </c>
      <c r="AB1040" s="10">
        <f>C1040/(1+0.13)/VLOOKUP(A1040,[1]选股结果!$A$2:$AX$3002,3,FALSE)</f>
        <v>0.873072497343757</v>
      </c>
      <c r="AC1040" s="10">
        <f>(P1040/(1+0.1)+W1040)/(VLOOKUP(A1040,[1]选股结果!$A$2:$AX$3002,7,FALSE)+VLOOKUP(A1040,[1]选股结果!$A$2:$AX$3002,15,FALSE)+VLOOKUP(A1040,[1]选股结果!$A$2:$AX$3002,16,FALSE)+VLOOKUP(A1040,[1]选股结果!$A$2:$AX$3002,17,FALSE)+VLOOKUP(A1040,[1]选股结果!$A$2:$AX$3002,18,FALSE))</f>
        <v>0.828373771755768</v>
      </c>
      <c r="AD1040" s="13"/>
      <c r="AE1040" s="10">
        <f>AA1040/VLOOKUP(A1040,[1]选股结果!$A$2:$AX$3002,35,FALSE)</f>
        <v>0.631291155363557</v>
      </c>
      <c r="AF1040" s="9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P1040/(1+0.13)+W1040)</f>
        <v>1792717202.3531</v>
      </c>
      <c r="AG1040" s="9">
        <f t="shared" si="77"/>
        <v>-34057767.1330969</v>
      </c>
    </row>
    <row r="1041" spans="1:33">
      <c r="A1041" s="5" t="s">
        <v>2111</v>
      </c>
      <c r="B1041" s="5" t="s">
        <v>2112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991720675.33</v>
      </c>
      <c r="O1041" s="6">
        <v>95381622.17</v>
      </c>
      <c r="P1041" s="6">
        <v>2395330142.05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1577112890.6</v>
      </c>
      <c r="X1041" s="6">
        <v>2116066275.06</v>
      </c>
      <c r="Y1041" s="9">
        <f t="shared" si="78"/>
        <v>7304123715.66</v>
      </c>
      <c r="Z1041" s="9">
        <f t="shared" si="79"/>
        <v>6088509307.71</v>
      </c>
      <c r="AA1041" s="9">
        <f t="shared" si="76"/>
        <v>1215614407.95</v>
      </c>
      <c r="AB1041" s="10">
        <f>C1041/(1+0.13)/VLOOKUP(A1041,[1]选股结果!$A$2:$AX$3002,3,FALSE)</f>
        <v>0.786456362882323</v>
      </c>
      <c r="AC1041" s="10">
        <f>(P1041/(1+0.1)+W1041)/(VLOOKUP(A1041,[1]选股结果!$A$2:$AX$3002,7,FALSE)+VLOOKUP(A1041,[1]选股结果!$A$2:$AX$3002,15,FALSE)+VLOOKUP(A1041,[1]选股结果!$A$2:$AX$3002,16,FALSE)+VLOOKUP(A1041,[1]选股结果!$A$2:$AX$3002,17,FALSE)+VLOOKUP(A1041,[1]选股结果!$A$2:$AX$3002,18,FALSE))</f>
        <v>0.561142850976131</v>
      </c>
      <c r="AD1041" s="13"/>
      <c r="AE1041" s="10">
        <f>AA1041/VLOOKUP(A1041,[1]选股结果!$A$2:$AX$3002,35,FALSE)</f>
        <v>1.04492563892823</v>
      </c>
      <c r="AF1041" s="9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P1041/(1+0.13)+W1041)</f>
        <v>2994266583.12513</v>
      </c>
      <c r="AG1041" s="9">
        <f t="shared" si="77"/>
        <v>-1778652175.17513</v>
      </c>
    </row>
    <row r="1042" spans="1:33">
      <c r="A1042" s="5" t="s">
        <v>2113</v>
      </c>
      <c r="B1042" s="5" t="s">
        <v>2114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159608824.75</v>
      </c>
      <c r="O1042" s="6">
        <v>295632918.9</v>
      </c>
      <c r="P1042" s="6">
        <v>1856471500.38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317333427.6</v>
      </c>
      <c r="X1042" s="6">
        <v>688643358.55</v>
      </c>
      <c r="Y1042" s="9">
        <f t="shared" si="78"/>
        <v>3341032832.89</v>
      </c>
      <c r="Z1042" s="9">
        <f t="shared" si="79"/>
        <v>2862448286.53</v>
      </c>
      <c r="AA1042" s="9">
        <f t="shared" si="76"/>
        <v>478584546.36</v>
      </c>
      <c r="AB1042" s="10">
        <f>C1042/(1+0.13)/VLOOKUP(A1042,[1]选股结果!$A$2:$AX$3002,3,FALSE)</f>
        <v>0.923995818294868</v>
      </c>
      <c r="AC1042" s="10">
        <f>(P1042/(1+0.1)+W1042)/(VLOOKUP(A1042,[1]选股结果!$A$2:$AX$3002,7,FALSE)+VLOOKUP(A1042,[1]选股结果!$A$2:$AX$3002,15,FALSE)+VLOOKUP(A1042,[1]选股结果!$A$2:$AX$3002,16,FALSE)+VLOOKUP(A1042,[1]选股结果!$A$2:$AX$3002,17,FALSE)+VLOOKUP(A1042,[1]选股结果!$A$2:$AX$3002,18,FALSE))</f>
        <v>0.823988598153488</v>
      </c>
      <c r="AD1042" s="13"/>
      <c r="AE1042" s="10">
        <f>AA1042/VLOOKUP(A1042,[1]选股结果!$A$2:$AX$3002,35,FALSE)</f>
        <v>1.19567005896023</v>
      </c>
      <c r="AF1042" s="9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P1042/(1+0.13)+W1042)</f>
        <v>473099759.730353</v>
      </c>
      <c r="AG1042" s="9">
        <f t="shared" si="77"/>
        <v>5484786.62964666</v>
      </c>
    </row>
    <row r="1043" spans="1:33">
      <c r="A1043" s="5" t="s">
        <v>2115</v>
      </c>
      <c r="B1043" s="5" t="s">
        <v>2116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57558893.7</v>
      </c>
      <c r="O1043" s="6">
        <v>47932445.49</v>
      </c>
      <c r="P1043" s="6">
        <v>529093295.6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135803277.62</v>
      </c>
      <c r="X1043" s="6">
        <v>52181313.41</v>
      </c>
      <c r="Y1043" s="9">
        <f t="shared" si="78"/>
        <v>798244275.96</v>
      </c>
      <c r="Z1043" s="9">
        <f t="shared" si="79"/>
        <v>717077886.63</v>
      </c>
      <c r="AA1043" s="9">
        <f t="shared" si="76"/>
        <v>81166389.33</v>
      </c>
      <c r="AB1043" s="10">
        <f>C1043/(1+0.13)/VLOOKUP(A1043,[1]选股结果!$A$2:$AX$3002,3,FALSE)</f>
        <v>0.87034114701585</v>
      </c>
      <c r="AC1043" s="10">
        <f>(P1043/(1+0.1)+W1043)/(VLOOKUP(A1043,[1]选股结果!$A$2:$AX$3002,7,FALSE)+VLOOKUP(A1043,[1]选股结果!$A$2:$AX$3002,15,FALSE)+VLOOKUP(A1043,[1]选股结果!$A$2:$AX$3002,16,FALSE)+VLOOKUP(A1043,[1]选股结果!$A$2:$AX$3002,17,FALSE)+VLOOKUP(A1043,[1]选股结果!$A$2:$AX$3002,18,FALSE))</f>
        <v>1.02333948484782</v>
      </c>
      <c r="AD1043" s="13"/>
      <c r="AE1043" s="10">
        <f>AA1043/VLOOKUP(A1043,[1]选股结果!$A$2:$AX$3002,35,FALSE)</f>
        <v>0.576285109521656</v>
      </c>
      <c r="AF1043" s="9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P1043/(1+0.13)+W1043)</f>
        <v>-1297652.87823021</v>
      </c>
      <c r="AG1043" s="9">
        <f t="shared" si="77"/>
        <v>82464042.2082302</v>
      </c>
    </row>
    <row r="1044" spans="1:33">
      <c r="A1044" s="5" t="s">
        <v>2117</v>
      </c>
      <c r="B1044" s="5" t="s">
        <v>2118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257440759.41</v>
      </c>
      <c r="O1044" s="6">
        <v>82925359</v>
      </c>
      <c r="P1044" s="6">
        <v>1272319232.44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4999319418.01</v>
      </c>
      <c r="X1044" s="6">
        <v>963675208.24</v>
      </c>
      <c r="Y1044" s="9">
        <f t="shared" si="78"/>
        <v>3846934434.38</v>
      </c>
      <c r="Z1044" s="9">
        <f t="shared" si="79"/>
        <v>7235313858.69</v>
      </c>
      <c r="AA1044" s="9">
        <f t="shared" si="76"/>
        <v>-3388379424.31</v>
      </c>
      <c r="AB1044" s="10">
        <f>C1044/(1+0.13)/VLOOKUP(A1044,[1]选股结果!$A$2:$AX$3002,3,FALSE)</f>
        <v>0.528627022038764</v>
      </c>
      <c r="AC1044" s="10">
        <f>(P1044/(1+0.1)+W1044)/(VLOOKUP(A1044,[1]选股结果!$A$2:$AX$3002,7,FALSE)+VLOOKUP(A1044,[1]选股结果!$A$2:$AX$3002,15,FALSE)+VLOOKUP(A1044,[1]选股结果!$A$2:$AX$3002,16,FALSE)+VLOOKUP(A1044,[1]选股结果!$A$2:$AX$3002,17,FALSE)+VLOOKUP(A1044,[1]选股结果!$A$2:$AX$3002,18,FALSE))</f>
        <v>0.88456309697857</v>
      </c>
      <c r="AD1044" s="13"/>
      <c r="AE1044" s="10">
        <f>AA1044/VLOOKUP(A1044,[1]选股结果!$A$2:$AX$3002,35,FALSE)</f>
        <v>3.53418095168265</v>
      </c>
      <c r="AF1044" s="9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P1044/(1+0.13)+W1044)</f>
        <v>834072009.811769</v>
      </c>
      <c r="AG1044" s="9">
        <f t="shared" si="77"/>
        <v>-4222451434.12177</v>
      </c>
    </row>
    <row r="1045" spans="1:33">
      <c r="A1045" s="5" t="s">
        <v>2119</v>
      </c>
      <c r="B1045" s="5" t="s">
        <v>2120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>
        <v>0</v>
      </c>
      <c r="L1045" s="6">
        <v>0</v>
      </c>
      <c r="M1045" s="6">
        <v>0</v>
      </c>
      <c r="N1045" s="6">
        <v>1639685425.88</v>
      </c>
      <c r="O1045" s="6">
        <v>4056283584.64</v>
      </c>
      <c r="P1045" s="6">
        <v>19832369569.98</v>
      </c>
      <c r="Q1045" s="6">
        <v>0</v>
      </c>
      <c r="R1045" s="6">
        <v>0</v>
      </c>
      <c r="S1045" s="6">
        <v>0</v>
      </c>
      <c r="T1045" s="6">
        <v>0</v>
      </c>
      <c r="U1045" s="6">
        <v>1002500</v>
      </c>
      <c r="V1045" s="6">
        <v>0</v>
      </c>
      <c r="W1045" s="6">
        <v>1084121734.1</v>
      </c>
      <c r="X1045" s="6">
        <v>2486396156.3</v>
      </c>
      <c r="Y1045" s="9">
        <f t="shared" si="78"/>
        <v>25510612854.47</v>
      </c>
      <c r="Z1045" s="9">
        <f t="shared" si="79"/>
        <v>23403889960.38</v>
      </c>
      <c r="AA1045" s="9">
        <f t="shared" si="76"/>
        <v>2106722894.09</v>
      </c>
      <c r="AB1045" s="10">
        <f>C1045/(1+0.13)/VLOOKUP(A1045,[1]选股结果!$A$2:$AX$3002,3,FALSE)</f>
        <v>0.931473711482902</v>
      </c>
      <c r="AC1045" s="10">
        <f>(P1045/(1+0.1)+W1045)/(VLOOKUP(A1045,[1]选股结果!$A$2:$AX$3002,7,FALSE)+VLOOKUP(A1045,[1]选股结果!$A$2:$AX$3002,15,FALSE)+VLOOKUP(A1045,[1]选股结果!$A$2:$AX$3002,16,FALSE)+VLOOKUP(A1045,[1]选股结果!$A$2:$AX$3002,17,FALSE)+VLOOKUP(A1045,[1]选股结果!$A$2:$AX$3002,18,FALSE))</f>
        <v>0.975676472218858</v>
      </c>
      <c r="AD1045" s="13"/>
      <c r="AE1045" s="10">
        <f>AA1045/VLOOKUP(A1045,[1]选股结果!$A$2:$AX$3002,35,FALSE)</f>
        <v>2.4398706697926</v>
      </c>
      <c r="AF1045" s="9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P1045/(1+0.13)+W1045)</f>
        <v>955156419.944248</v>
      </c>
      <c r="AG1045" s="9">
        <f t="shared" si="77"/>
        <v>1151566474.14575</v>
      </c>
    </row>
    <row r="1046" spans="1:33">
      <c r="A1046" s="5" t="s">
        <v>2121</v>
      </c>
      <c r="B1046" s="5" t="s">
        <v>2122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104875242.25</v>
      </c>
      <c r="O1046" s="6">
        <v>47138262.32</v>
      </c>
      <c r="P1046" s="6">
        <v>705400088.16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394187094.64</v>
      </c>
      <c r="X1046" s="6">
        <v>83426677.62</v>
      </c>
      <c r="Y1046" s="9">
        <f t="shared" si="78"/>
        <v>1171169509.31</v>
      </c>
      <c r="Z1046" s="9">
        <f t="shared" si="79"/>
        <v>1183013860.42</v>
      </c>
      <c r="AA1046" s="9">
        <f t="shared" si="76"/>
        <v>-11844351.1100001</v>
      </c>
      <c r="AB1046" s="10">
        <f>C1046/(1+0.13)/VLOOKUP(A1046,[1]选股结果!$A$2:$AX$3002,3,FALSE)</f>
        <v>1.15120152986036</v>
      </c>
      <c r="AC1046" s="10">
        <f>(P1046/(1+0.1)+W1046)/(VLOOKUP(A1046,[1]选股结果!$A$2:$AX$3002,7,FALSE)+VLOOKUP(A1046,[1]选股结果!$A$2:$AX$3002,15,FALSE)+VLOOKUP(A1046,[1]选股结果!$A$2:$AX$3002,16,FALSE)+VLOOKUP(A1046,[1]选股结果!$A$2:$AX$3002,17,FALSE)+VLOOKUP(A1046,[1]选股结果!$A$2:$AX$3002,18,FALSE))</f>
        <v>1.25272968363703</v>
      </c>
      <c r="AD1046" s="13"/>
      <c r="AE1046" s="10">
        <f>AA1046/VLOOKUP(A1046,[1]选股结果!$A$2:$AX$3002,35,FALSE)</f>
        <v>-0.343310107471804</v>
      </c>
      <c r="AF1046" s="9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P1046/(1+0.13)+W1046)</f>
        <v>-191872042.838319</v>
      </c>
      <c r="AG1046" s="9">
        <f t="shared" si="77"/>
        <v>180027691.728318</v>
      </c>
    </row>
    <row r="1047" spans="1:33">
      <c r="A1047" s="5" t="s">
        <v>2123</v>
      </c>
      <c r="B1047" s="5" t="s">
        <v>2124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27384668.42</v>
      </c>
      <c r="O1047" s="6">
        <v>165062113.97</v>
      </c>
      <c r="P1047" s="6">
        <v>1361149118.94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168930109.34</v>
      </c>
      <c r="X1047" s="6">
        <v>523161454.8</v>
      </c>
      <c r="Y1047" s="9">
        <f t="shared" si="78"/>
        <v>2005977351.16</v>
      </c>
      <c r="Z1047" s="9">
        <f t="shared" si="79"/>
        <v>2053240683.08</v>
      </c>
      <c r="AA1047" s="9">
        <f t="shared" si="76"/>
        <v>-47263331.9199998</v>
      </c>
      <c r="AB1047" s="10">
        <f>C1047/(1+0.13)/VLOOKUP(A1047,[1]选股结果!$A$2:$AX$3002,3,FALSE)</f>
        <v>0.803613758024784</v>
      </c>
      <c r="AC1047" s="10">
        <f>(P1047/(1+0.1)+W1047)/(VLOOKUP(A1047,[1]选股结果!$A$2:$AX$3002,7,FALSE)+VLOOKUP(A1047,[1]选股结果!$A$2:$AX$3002,15,FALSE)+VLOOKUP(A1047,[1]选股结果!$A$2:$AX$3002,16,FALSE)+VLOOKUP(A1047,[1]选股结果!$A$2:$AX$3002,17,FALSE)+VLOOKUP(A1047,[1]选股结果!$A$2:$AX$3002,18,FALSE))</f>
        <v>0.637330656749601</v>
      </c>
      <c r="AD1047" s="13"/>
      <c r="AE1047" s="10">
        <f>AA1047/VLOOKUP(A1047,[1]选股结果!$A$2:$AX$3002,35,FALSE)</f>
        <v>0.368547753801945</v>
      </c>
      <c r="AF1047" s="9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P1047/(1+0.13)+W1047)</f>
        <v>833120322.065221</v>
      </c>
      <c r="AG1047" s="9">
        <f t="shared" si="77"/>
        <v>-880383653.985221</v>
      </c>
    </row>
    <row r="1048" spans="1:33">
      <c r="A1048" s="5" t="s">
        <v>2125</v>
      </c>
      <c r="B1048" s="5" t="s">
        <v>2126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64912293.11</v>
      </c>
      <c r="O1048" s="6">
        <v>39581691.59</v>
      </c>
      <c r="P1048" s="6">
        <v>1630409017.32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409726364.04</v>
      </c>
      <c r="X1048" s="6">
        <v>233649053.48</v>
      </c>
      <c r="Y1048" s="9">
        <f t="shared" si="78"/>
        <v>2422361039.4</v>
      </c>
      <c r="Z1048" s="9">
        <f t="shared" si="79"/>
        <v>2273784434.84</v>
      </c>
      <c r="AA1048" s="9">
        <f t="shared" si="76"/>
        <v>148576604.56</v>
      </c>
      <c r="AB1048" s="10">
        <f>C1048/(1+0.13)/VLOOKUP(A1048,[1]选股结果!$A$2:$AX$3002,3,FALSE)</f>
        <v>0.853109168110661</v>
      </c>
      <c r="AC1048" s="10">
        <f>(P1048/(1+0.1)+W1048)/(VLOOKUP(A1048,[1]选股结果!$A$2:$AX$3002,7,FALSE)+VLOOKUP(A1048,[1]选股结果!$A$2:$AX$3002,15,FALSE)+VLOOKUP(A1048,[1]选股结果!$A$2:$AX$3002,16,FALSE)+VLOOKUP(A1048,[1]选股结果!$A$2:$AX$3002,17,FALSE)+VLOOKUP(A1048,[1]选股结果!$A$2:$AX$3002,18,FALSE))</f>
        <v>0.865511078082225</v>
      </c>
      <c r="AD1048" s="13"/>
      <c r="AE1048" s="10">
        <f>AA1048/VLOOKUP(A1048,[1]选股结果!$A$2:$AX$3002,35,FALSE)</f>
        <v>0.453617741325104</v>
      </c>
      <c r="AF1048" s="9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P1048/(1+0.13)+W1048)</f>
        <v>333328845.873717</v>
      </c>
      <c r="AG1048" s="9">
        <f t="shared" si="77"/>
        <v>-184752241.313717</v>
      </c>
    </row>
    <row r="1049" spans="1:33">
      <c r="A1049" s="5" t="s">
        <v>2127</v>
      </c>
      <c r="B1049" s="5" t="s">
        <v>2128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115579219.07</v>
      </c>
      <c r="O1049" s="6">
        <v>194968613.91</v>
      </c>
      <c r="P1049" s="6">
        <v>1074784997.53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545925592.19</v>
      </c>
      <c r="X1049" s="6">
        <v>997172629.25</v>
      </c>
      <c r="Y1049" s="9">
        <f t="shared" si="78"/>
        <v>3108766869.08</v>
      </c>
      <c r="Z1049" s="9">
        <f t="shared" si="79"/>
        <v>2617883218.97</v>
      </c>
      <c r="AA1049" s="9">
        <f t="shared" si="76"/>
        <v>490883650.11</v>
      </c>
      <c r="AB1049" s="10">
        <f>C1049/(1+0.13)/VLOOKUP(A1049,[1]选股结果!$A$2:$AX$3002,3,FALSE)</f>
        <v>0.972790207086304</v>
      </c>
      <c r="AC1049" s="10">
        <f>(P1049/(1+0.1)+W1049)/(VLOOKUP(A1049,[1]选股结果!$A$2:$AX$3002,7,FALSE)+VLOOKUP(A1049,[1]选股结果!$A$2:$AX$3002,15,FALSE)+VLOOKUP(A1049,[1]选股结果!$A$2:$AX$3002,16,FALSE)+VLOOKUP(A1049,[1]选股结果!$A$2:$AX$3002,17,FALSE)+VLOOKUP(A1049,[1]选股结果!$A$2:$AX$3002,18,FALSE))</f>
        <v>0.613608361698698</v>
      </c>
      <c r="AD1049" s="13"/>
      <c r="AE1049" s="10">
        <f>AA1049/VLOOKUP(A1049,[1]选股结果!$A$2:$AX$3002,35,FALSE)</f>
        <v>3.45096100457684</v>
      </c>
      <c r="AF1049" s="9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P1049/(1+0.13)+W1049)</f>
        <v>984981095.454248</v>
      </c>
      <c r="AG1049" s="9">
        <f t="shared" si="77"/>
        <v>-494097445.344248</v>
      </c>
    </row>
    <row r="1050" spans="1:33">
      <c r="A1050" s="5" t="s">
        <v>2129</v>
      </c>
      <c r="B1050" s="5" t="s">
        <v>2130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14117699.2</v>
      </c>
      <c r="O1050" s="6">
        <v>34400880.4</v>
      </c>
      <c r="P1050" s="6">
        <v>657623112.98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208925920.66</v>
      </c>
      <c r="X1050" s="6">
        <v>38107036.94</v>
      </c>
      <c r="Y1050" s="9">
        <f t="shared" si="78"/>
        <v>937208829.14</v>
      </c>
      <c r="Z1050" s="9">
        <f t="shared" si="79"/>
        <v>904656070.58</v>
      </c>
      <c r="AA1050" s="9">
        <f t="shared" si="76"/>
        <v>32552758.5600001</v>
      </c>
      <c r="AB1050" s="10">
        <f>C1050/(1+0.13)/VLOOKUP(A1050,[1]选股结果!$A$2:$AX$3002,3,FALSE)</f>
        <v>0.747929190666737</v>
      </c>
      <c r="AC1050" s="10">
        <f>(P1050/(1+0.1)+W1050)/(VLOOKUP(A1050,[1]选股结果!$A$2:$AX$3002,7,FALSE)+VLOOKUP(A1050,[1]选股结果!$A$2:$AX$3002,15,FALSE)+VLOOKUP(A1050,[1]选股结果!$A$2:$AX$3002,16,FALSE)+VLOOKUP(A1050,[1]选股结果!$A$2:$AX$3002,17,FALSE)+VLOOKUP(A1050,[1]选股结果!$A$2:$AX$3002,18,FALSE))</f>
        <v>0.758610775908941</v>
      </c>
      <c r="AD1050" s="13"/>
      <c r="AE1050" s="10">
        <f>AA1050/VLOOKUP(A1050,[1]选股结果!$A$2:$AX$3002,35,FALSE)</f>
        <v>1.86769536982469</v>
      </c>
      <c r="AF1050" s="9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P1050/(1+0.13)+W1050)</f>
        <v>272583725.550531</v>
      </c>
      <c r="AG1050" s="9">
        <f t="shared" si="77"/>
        <v>-240030966.990531</v>
      </c>
    </row>
    <row r="1051" spans="1:33">
      <c r="A1051" s="5" t="s">
        <v>2131</v>
      </c>
      <c r="B1051" s="5" t="s">
        <v>2132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264131418.51</v>
      </c>
      <c r="O1051" s="6">
        <v>66134635.32</v>
      </c>
      <c r="P1051" s="6">
        <v>4423031805.38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1041241878.57</v>
      </c>
      <c r="X1051" s="6">
        <v>857206510.26</v>
      </c>
      <c r="Y1051" s="9">
        <f t="shared" si="78"/>
        <v>5850557948.81</v>
      </c>
      <c r="Z1051" s="9">
        <f t="shared" si="79"/>
        <v>6321480194.21</v>
      </c>
      <c r="AA1051" s="9">
        <f t="shared" si="76"/>
        <v>-470922245.400001</v>
      </c>
      <c r="AB1051" s="10">
        <f>C1051/(1+0.13)/VLOOKUP(A1051,[1]选股结果!$A$2:$AX$3002,3,FALSE)</f>
        <v>0.88450812075099</v>
      </c>
      <c r="AC1051" s="10">
        <f>(P1051/(1+0.1)+W1051)/(VLOOKUP(A1051,[1]选股结果!$A$2:$AX$3002,7,FALSE)+VLOOKUP(A1051,[1]选股结果!$A$2:$AX$3002,15,FALSE)+VLOOKUP(A1051,[1]选股结果!$A$2:$AX$3002,16,FALSE)+VLOOKUP(A1051,[1]选股结果!$A$2:$AX$3002,17,FALSE)+VLOOKUP(A1051,[1]选股结果!$A$2:$AX$3002,18,FALSE))</f>
        <v>0.933517482088668</v>
      </c>
      <c r="AD1051" s="13"/>
      <c r="AE1051" s="10">
        <f>AA1051/VLOOKUP(A1051,[1]选股结果!$A$2:$AX$3002,35,FALSE)</f>
        <v>-1.48258445544347</v>
      </c>
      <c r="AF1051" s="9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P1051/(1+0.13)+W1051)</f>
        <v>467264934.180619</v>
      </c>
      <c r="AG1051" s="9">
        <f t="shared" si="77"/>
        <v>-938187179.58062</v>
      </c>
    </row>
    <row r="1052" spans="1:33">
      <c r="A1052" s="5" t="s">
        <v>2133</v>
      </c>
      <c r="B1052" s="5" t="s">
        <v>2134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39806040.6</v>
      </c>
      <c r="O1052" s="6">
        <v>84379633.97</v>
      </c>
      <c r="P1052" s="6">
        <v>1006970820.37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377414581.33</v>
      </c>
      <c r="X1052" s="6">
        <v>142315615.21</v>
      </c>
      <c r="Y1052" s="9">
        <f t="shared" si="78"/>
        <v>1654097079.78</v>
      </c>
      <c r="Z1052" s="9">
        <f t="shared" si="79"/>
        <v>1526701016.91</v>
      </c>
      <c r="AA1052" s="9">
        <f t="shared" si="76"/>
        <v>127396062.87</v>
      </c>
      <c r="AB1052" s="10">
        <f>C1052/(1+0.13)/VLOOKUP(A1052,[1]选股结果!$A$2:$AX$3002,3,FALSE)</f>
        <v>0.836329482638624</v>
      </c>
      <c r="AC1052" s="10">
        <f>(P1052/(1+0.1)+W1052)/(VLOOKUP(A1052,[1]选股结果!$A$2:$AX$3002,7,FALSE)+VLOOKUP(A1052,[1]选股结果!$A$2:$AX$3002,15,FALSE)+VLOOKUP(A1052,[1]选股结果!$A$2:$AX$3002,16,FALSE)+VLOOKUP(A1052,[1]选股结果!$A$2:$AX$3002,17,FALSE)+VLOOKUP(A1052,[1]选股结果!$A$2:$AX$3002,18,FALSE))</f>
        <v>0.842491575099045</v>
      </c>
      <c r="AD1052" s="13"/>
      <c r="AE1052" s="10">
        <f>AA1052/VLOOKUP(A1052,[1]选股结果!$A$2:$AX$3002,35,FALSE)</f>
        <v>1.52772309290786</v>
      </c>
      <c r="AF1052" s="9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P1052/(1+0.13)+W1052)</f>
        <v>266007419.94354</v>
      </c>
      <c r="AG1052" s="9">
        <f t="shared" si="77"/>
        <v>-138611357.07354</v>
      </c>
    </row>
    <row r="1053" spans="1:33">
      <c r="A1053" s="5" t="s">
        <v>2135</v>
      </c>
      <c r="B1053" s="5" t="s">
        <v>2136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133638928.17</v>
      </c>
      <c r="O1053" s="6">
        <v>56890857.05</v>
      </c>
      <c r="P1053" s="6">
        <v>1196620263.01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160781414.85</v>
      </c>
      <c r="X1053" s="6">
        <v>94619867.09</v>
      </c>
      <c r="Y1053" s="9">
        <f t="shared" si="78"/>
        <v>1634465625.84</v>
      </c>
      <c r="Z1053" s="9">
        <f t="shared" si="79"/>
        <v>1452021544.95</v>
      </c>
      <c r="AA1053" s="9">
        <f t="shared" si="76"/>
        <v>182444080.89</v>
      </c>
      <c r="AB1053" s="10">
        <f>C1053/(1+0.13)/VLOOKUP(A1053,[1]选股结果!$A$2:$AX$3002,3,FALSE)</f>
        <v>0.78063984215316</v>
      </c>
      <c r="AC1053" s="10">
        <f>(P1053/(1+0.1)+W1053)/(VLOOKUP(A1053,[1]选股结果!$A$2:$AX$3002,7,FALSE)+VLOOKUP(A1053,[1]选股结果!$A$2:$AX$3002,15,FALSE)+VLOOKUP(A1053,[1]选股结果!$A$2:$AX$3002,16,FALSE)+VLOOKUP(A1053,[1]选股结果!$A$2:$AX$3002,17,FALSE)+VLOOKUP(A1053,[1]选股结果!$A$2:$AX$3002,18,FALSE))</f>
        <v>0.768376827308276</v>
      </c>
      <c r="AD1053" s="13"/>
      <c r="AE1053" s="10">
        <f>AA1053/VLOOKUP(A1053,[1]选股结果!$A$2:$AX$3002,35,FALSE)</f>
        <v>-8.83878059854389</v>
      </c>
      <c r="AF1053" s="9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P1053/(1+0.13)+W1053)</f>
        <v>405269983.555398</v>
      </c>
      <c r="AG1053" s="9">
        <f t="shared" si="77"/>
        <v>-222825902.665398</v>
      </c>
    </row>
    <row r="1054" spans="1:33">
      <c r="A1054" s="5" t="s">
        <v>2137</v>
      </c>
      <c r="B1054" s="5" t="s">
        <v>2138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77564988.94</v>
      </c>
      <c r="O1054" s="6">
        <v>31460387.36</v>
      </c>
      <c r="P1054" s="6">
        <v>2450288013.6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128922987.32</v>
      </c>
      <c r="X1054" s="6">
        <v>113534838.49</v>
      </c>
      <c r="Y1054" s="9">
        <f t="shared" si="78"/>
        <v>2501716552.68</v>
      </c>
      <c r="Z1054" s="9">
        <f t="shared" si="79"/>
        <v>2692745839.41</v>
      </c>
      <c r="AA1054" s="9">
        <f t="shared" si="76"/>
        <v>-191029286.73</v>
      </c>
      <c r="AB1054" s="10">
        <f>C1054/(1+0.13)/VLOOKUP(A1054,[1]选股结果!$A$2:$AX$3002,3,FALSE)</f>
        <v>0.816838906712078</v>
      </c>
      <c r="AC1054" s="10">
        <f>(P1054/(1+0.1)+W1054)/(VLOOKUP(A1054,[1]选股结果!$A$2:$AX$3002,7,FALSE)+VLOOKUP(A1054,[1]选股结果!$A$2:$AX$3002,15,FALSE)+VLOOKUP(A1054,[1]选股结果!$A$2:$AX$3002,16,FALSE)+VLOOKUP(A1054,[1]选股结果!$A$2:$AX$3002,17,FALSE)+VLOOKUP(A1054,[1]选股结果!$A$2:$AX$3002,18,FALSE))</f>
        <v>0.956020672540963</v>
      </c>
      <c r="AD1054" s="13"/>
      <c r="AE1054" s="10">
        <f>AA1054/VLOOKUP(A1054,[1]选股结果!$A$2:$AX$3002,35,FALSE)</f>
        <v>-1.19368713706607</v>
      </c>
      <c r="AF1054" s="9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P1054/(1+0.13)+W1054)</f>
        <v>167540990.47761</v>
      </c>
      <c r="AG1054" s="9">
        <f t="shared" si="77"/>
        <v>-358570277.20761</v>
      </c>
    </row>
    <row r="1055" spans="1:33">
      <c r="A1055" s="5" t="s">
        <v>2139</v>
      </c>
      <c r="B1055" s="5" t="s">
        <v>2140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98505925.55</v>
      </c>
      <c r="O1055" s="6">
        <v>24709723.24</v>
      </c>
      <c r="P1055" s="6">
        <v>2408213517.32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40370367.7</v>
      </c>
      <c r="X1055" s="6">
        <v>81430160.94</v>
      </c>
      <c r="Y1055" s="9">
        <f t="shared" ref="Y1055:Y1118" si="80">C1055+D1055+E1055+F1055+G1055+H1055+I1055+J1055+K1055+L1055+M1055+O1055</f>
        <v>2399508227.14</v>
      </c>
      <c r="Z1055" s="9">
        <f t="shared" ref="Z1055:Z1118" si="81">P1055+Q1055+R1055+S1055+T1055+U1055+V1055+W1055+X1055</f>
        <v>2530014045.96</v>
      </c>
      <c r="AA1055" s="9">
        <f t="shared" si="76"/>
        <v>-130505818.82</v>
      </c>
      <c r="AB1055" s="10">
        <f>C1055/(1+0.13)/VLOOKUP(A1055,[1]选股结果!$A$2:$AX$3002,3,FALSE)</f>
        <v>0.81617213603501</v>
      </c>
      <c r="AC1055" s="10">
        <f>(P1055/(1+0.1)+W1055)/(VLOOKUP(A1055,[1]选股结果!$A$2:$AX$3002,7,FALSE)+VLOOKUP(A1055,[1]选股结果!$A$2:$AX$3002,15,FALSE)+VLOOKUP(A1055,[1]选股结果!$A$2:$AX$3002,16,FALSE)+VLOOKUP(A1055,[1]选股结果!$A$2:$AX$3002,17,FALSE)+VLOOKUP(A1055,[1]选股结果!$A$2:$AX$3002,18,FALSE))</f>
        <v>0.95329864687686</v>
      </c>
      <c r="AD1055" s="13"/>
      <c r="AE1055" s="10">
        <f>AA1055/VLOOKUP(A1055,[1]选股结果!$A$2:$AX$3002,35,FALSE)</f>
        <v>-3.93749296813597</v>
      </c>
      <c r="AF1055" s="9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P1055/(1+0.13)+W1055)</f>
        <v>167351679.752036</v>
      </c>
      <c r="AG1055" s="9">
        <f t="shared" si="77"/>
        <v>-297857498.572036</v>
      </c>
    </row>
    <row r="1056" spans="1:33">
      <c r="A1056" s="5" t="s">
        <v>2141</v>
      </c>
      <c r="B1056" s="5" t="s">
        <v>2142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57534645.67</v>
      </c>
      <c r="O1056" s="6">
        <v>39036709.49</v>
      </c>
      <c r="P1056" s="6">
        <v>42703713.25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77335452.95</v>
      </c>
      <c r="X1056" s="6">
        <v>79359262.68</v>
      </c>
      <c r="Y1056" s="9">
        <f t="shared" si="80"/>
        <v>217460842.54</v>
      </c>
      <c r="Z1056" s="9">
        <f t="shared" si="81"/>
        <v>199398428.88</v>
      </c>
      <c r="AA1056" s="9">
        <f t="shared" si="76"/>
        <v>18062413.66</v>
      </c>
      <c r="AB1056" s="10">
        <f>C1056/(1+0.13)/VLOOKUP(A1056,[1]选股结果!$A$2:$AX$3002,3,FALSE)</f>
        <v>0.604014732192704</v>
      </c>
      <c r="AC1056" s="10">
        <f>(P1056/(1+0.1)+W1056)/(VLOOKUP(A1056,[1]选股结果!$A$2:$AX$3002,7,FALSE)+VLOOKUP(A1056,[1]选股结果!$A$2:$AX$3002,15,FALSE)+VLOOKUP(A1056,[1]选股结果!$A$2:$AX$3002,16,FALSE)+VLOOKUP(A1056,[1]选股结果!$A$2:$AX$3002,17,FALSE)+VLOOKUP(A1056,[1]选股结果!$A$2:$AX$3002,18,FALSE))</f>
        <v>0.670035706615896</v>
      </c>
      <c r="AD1056" s="13"/>
      <c r="AE1056" s="10">
        <f>AA1056/VLOOKUP(A1056,[1]选股结果!$A$2:$AX$3002,35,FALSE)</f>
        <v>0.319114142115251</v>
      </c>
      <c r="AF1056" s="9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P1056/(1+0.13)+W1056)</f>
        <v>58233083.7585841</v>
      </c>
      <c r="AG1056" s="9">
        <f t="shared" si="77"/>
        <v>-40170670.0985841</v>
      </c>
    </row>
    <row r="1057" spans="1:33">
      <c r="A1057" s="5" t="s">
        <v>2143</v>
      </c>
      <c r="B1057" s="5" t="s">
        <v>2144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5608627.28</v>
      </c>
      <c r="O1057" s="6">
        <v>4483671.03</v>
      </c>
      <c r="P1057" s="6">
        <v>24271771.35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23711181.61</v>
      </c>
      <c r="X1057" s="6">
        <v>17769439.77</v>
      </c>
      <c r="Y1057" s="9">
        <f t="shared" si="80"/>
        <v>78382295.4</v>
      </c>
      <c r="Z1057" s="9">
        <f t="shared" si="81"/>
        <v>65752392.73</v>
      </c>
      <c r="AA1057" s="9">
        <f t="shared" si="76"/>
        <v>12629902.67</v>
      </c>
      <c r="AB1057" s="10">
        <f>C1057/(1+0.13)/VLOOKUP(A1057,[1]选股结果!$A$2:$AX$3002,3,FALSE)</f>
        <v>0.856048542927027</v>
      </c>
      <c r="AC1057" s="10">
        <f>(P1057/(1+0.1)+W1057)/(VLOOKUP(A1057,[1]选股结果!$A$2:$AX$3002,7,FALSE)+VLOOKUP(A1057,[1]选股结果!$A$2:$AX$3002,15,FALSE)+VLOOKUP(A1057,[1]选股结果!$A$2:$AX$3002,16,FALSE)+VLOOKUP(A1057,[1]选股结果!$A$2:$AX$3002,17,FALSE)+VLOOKUP(A1057,[1]选股结果!$A$2:$AX$3002,18,FALSE))</f>
        <v>0.618847622735169</v>
      </c>
      <c r="AD1057" s="13"/>
      <c r="AE1057" s="10">
        <f>AA1057/VLOOKUP(A1057,[1]选股结果!$A$2:$AX$3002,35,FALSE)</f>
        <v>-3.67844727658653</v>
      </c>
      <c r="AF1057" s="9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P1057/(1+0.13)+W1057)</f>
        <v>28779810.4274336</v>
      </c>
      <c r="AG1057" s="9">
        <f t="shared" si="77"/>
        <v>-16149907.7574336</v>
      </c>
    </row>
    <row r="1058" spans="1:33">
      <c r="A1058" s="5" t="s">
        <v>2145</v>
      </c>
      <c r="B1058" s="5" t="s">
        <v>2146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20180808.99</v>
      </c>
      <c r="O1058" s="6">
        <v>26303384.96</v>
      </c>
      <c r="P1058" s="6">
        <v>809846346.27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97947112.09</v>
      </c>
      <c r="X1058" s="6">
        <v>57521117.36</v>
      </c>
      <c r="Y1058" s="9">
        <f t="shared" si="80"/>
        <v>1046115657.64</v>
      </c>
      <c r="Z1058" s="9">
        <f t="shared" si="81"/>
        <v>965314575.72</v>
      </c>
      <c r="AA1058" s="9">
        <f t="shared" si="76"/>
        <v>80801081.92</v>
      </c>
      <c r="AB1058" s="10">
        <f>C1058/(1+0.13)/VLOOKUP(A1058,[1]选股结果!$A$2:$AX$3002,3,FALSE)</f>
        <v>0.638491915248002</v>
      </c>
      <c r="AC1058" s="10">
        <f>(P1058/(1+0.1)+W1058)/(VLOOKUP(A1058,[1]选股结果!$A$2:$AX$3002,7,FALSE)+VLOOKUP(A1058,[1]选股结果!$A$2:$AX$3002,15,FALSE)+VLOOKUP(A1058,[1]选股结果!$A$2:$AX$3002,16,FALSE)+VLOOKUP(A1058,[1]选股结果!$A$2:$AX$3002,17,FALSE)+VLOOKUP(A1058,[1]选股结果!$A$2:$AX$3002,18,FALSE))</f>
        <v>0.588593111190226</v>
      </c>
      <c r="AD1058" s="13"/>
      <c r="AE1058" s="10">
        <f>AA1058/VLOOKUP(A1058,[1]选股结果!$A$2:$AX$3002,35,FALSE)</f>
        <v>2.57654321737874</v>
      </c>
      <c r="AF1058" s="9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P1058/(1+0.13)+W1058)</f>
        <v>602603428.210177</v>
      </c>
      <c r="AG1058" s="9">
        <f t="shared" si="77"/>
        <v>-521802346.290177</v>
      </c>
    </row>
    <row r="1059" spans="1:33">
      <c r="A1059" s="5" t="s">
        <v>2147</v>
      </c>
      <c r="B1059" s="5" t="s">
        <v>2148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390553826.3</v>
      </c>
      <c r="O1059" s="6">
        <v>176809191.22</v>
      </c>
      <c r="P1059" s="6">
        <v>4032318976.28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1877878110.86</v>
      </c>
      <c r="X1059" s="6">
        <v>366605368.43</v>
      </c>
      <c r="Y1059" s="9">
        <f t="shared" si="80"/>
        <v>7161829189.31</v>
      </c>
      <c r="Z1059" s="9">
        <f t="shared" si="81"/>
        <v>6276802455.57</v>
      </c>
      <c r="AA1059" s="9">
        <f t="shared" si="76"/>
        <v>885026733.74</v>
      </c>
      <c r="AB1059" s="10">
        <f>C1059/(1+0.13)/VLOOKUP(A1059,[1]选股结果!$A$2:$AX$3002,3,FALSE)</f>
        <v>0.91719544218473</v>
      </c>
      <c r="AC1059" s="10">
        <f>(P1059/(1+0.1)+W1059)/(VLOOKUP(A1059,[1]选股结果!$A$2:$AX$3002,7,FALSE)+VLOOKUP(A1059,[1]选股结果!$A$2:$AX$3002,15,FALSE)+VLOOKUP(A1059,[1]选股结果!$A$2:$AX$3002,16,FALSE)+VLOOKUP(A1059,[1]选股结果!$A$2:$AX$3002,17,FALSE)+VLOOKUP(A1059,[1]选股结果!$A$2:$AX$3002,18,FALSE))</f>
        <v>0.916090426875545</v>
      </c>
      <c r="AD1059" s="13"/>
      <c r="AE1059" s="10">
        <f>AA1059/VLOOKUP(A1059,[1]选股结果!$A$2:$AX$3002,35,FALSE)</f>
        <v>1.46956399483791</v>
      </c>
      <c r="AF1059" s="9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P1059/(1+0.13)+W1059)</f>
        <v>605090403.05584</v>
      </c>
      <c r="AG1059" s="9">
        <f t="shared" si="77"/>
        <v>279936330.68416</v>
      </c>
    </row>
    <row r="1060" spans="1:33">
      <c r="A1060" s="5" t="s">
        <v>2149</v>
      </c>
      <c r="B1060" s="5" t="s">
        <v>2150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47535397.5</v>
      </c>
      <c r="O1060" s="6">
        <v>115126671.69</v>
      </c>
      <c r="P1060" s="6">
        <v>150879809.96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201282916.62</v>
      </c>
      <c r="X1060" s="6">
        <v>69750703.49</v>
      </c>
      <c r="Y1060" s="9">
        <f t="shared" si="80"/>
        <v>449246169.35</v>
      </c>
      <c r="Z1060" s="9">
        <f t="shared" si="81"/>
        <v>421913430.07</v>
      </c>
      <c r="AA1060" s="9">
        <f t="shared" si="76"/>
        <v>27332739.28</v>
      </c>
      <c r="AB1060" s="10">
        <f>C1060/(1+0.13)/VLOOKUP(A1060,[1]选股结果!$A$2:$AX$3002,3,FALSE)</f>
        <v>0.768753118095988</v>
      </c>
      <c r="AC1060" s="10">
        <f>(P1060/(1+0.1)+W1060)/(VLOOKUP(A1060,[1]选股结果!$A$2:$AX$3002,7,FALSE)+VLOOKUP(A1060,[1]选股结果!$A$2:$AX$3002,15,FALSE)+VLOOKUP(A1060,[1]选股结果!$A$2:$AX$3002,16,FALSE)+VLOOKUP(A1060,[1]选股结果!$A$2:$AX$3002,17,FALSE)+VLOOKUP(A1060,[1]选股结果!$A$2:$AX$3002,18,FALSE))</f>
        <v>0.873474616758146</v>
      </c>
      <c r="AD1060" s="13"/>
      <c r="AE1060" s="10">
        <f>AA1060/VLOOKUP(A1060,[1]选股结果!$A$2:$AX$3002,35,FALSE)</f>
        <v>0.280164601771962</v>
      </c>
      <c r="AF1060" s="9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P1060/(1+0.13)+W1060)</f>
        <v>52666467.6731858</v>
      </c>
      <c r="AG1060" s="9">
        <f t="shared" si="77"/>
        <v>-25333728.3931858</v>
      </c>
    </row>
    <row r="1061" spans="1:33">
      <c r="A1061" s="5" t="s">
        <v>2151</v>
      </c>
      <c r="B1061" s="5" t="s">
        <v>2152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198633814.4</v>
      </c>
      <c r="O1061" s="6">
        <v>89572488.15</v>
      </c>
      <c r="P1061" s="6">
        <v>1318025682.18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345582227.98</v>
      </c>
      <c r="X1061" s="6">
        <v>282973141.4</v>
      </c>
      <c r="Y1061" s="9">
        <f t="shared" si="80"/>
        <v>2753917245.84</v>
      </c>
      <c r="Z1061" s="9">
        <f t="shared" si="81"/>
        <v>1946581051.56</v>
      </c>
      <c r="AA1061" s="9">
        <f t="shared" si="76"/>
        <v>807336194.28</v>
      </c>
      <c r="AB1061" s="10">
        <f>C1061/(1+0.13)/VLOOKUP(A1061,[1]选股结果!$A$2:$AX$3002,3,FALSE)</f>
        <v>0.871784706495304</v>
      </c>
      <c r="AC1061" s="10">
        <f>(P1061/(1+0.1)+W1061)/(VLOOKUP(A1061,[1]选股结果!$A$2:$AX$3002,7,FALSE)+VLOOKUP(A1061,[1]选股结果!$A$2:$AX$3002,15,FALSE)+VLOOKUP(A1061,[1]选股结果!$A$2:$AX$3002,16,FALSE)+VLOOKUP(A1061,[1]选股结果!$A$2:$AX$3002,17,FALSE)+VLOOKUP(A1061,[1]选股结果!$A$2:$AX$3002,18,FALSE))</f>
        <v>0.830766826229246</v>
      </c>
      <c r="AD1061" s="13"/>
      <c r="AE1061" s="10">
        <f>AA1061/VLOOKUP(A1061,[1]选股结果!$A$2:$AX$3002,35,FALSE)</f>
        <v>1.23817767743877</v>
      </c>
      <c r="AF1061" s="9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P1061/(1+0.13)+W1061)</f>
        <v>346291344.90115</v>
      </c>
      <c r="AG1061" s="9">
        <f t="shared" si="77"/>
        <v>461044849.37885</v>
      </c>
    </row>
    <row r="1062" spans="1:33">
      <c r="A1062" s="5" t="s">
        <v>2153</v>
      </c>
      <c r="B1062" s="5" t="s">
        <v>2154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84224783.02</v>
      </c>
      <c r="O1062" s="6">
        <v>640161203.58</v>
      </c>
      <c r="P1062" s="6">
        <v>1620766938.63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192478826.7</v>
      </c>
      <c r="X1062" s="6">
        <v>207518916.84</v>
      </c>
      <c r="Y1062" s="9">
        <f t="shared" si="80"/>
        <v>2600566195.27</v>
      </c>
      <c r="Z1062" s="9">
        <f t="shared" si="81"/>
        <v>2020764682.17</v>
      </c>
      <c r="AA1062" s="9">
        <f t="shared" si="76"/>
        <v>579801513.1</v>
      </c>
      <c r="AB1062" s="10">
        <f>C1062/(1+0.13)/VLOOKUP(A1062,[1]选股结果!$A$2:$AX$3002,3,FALSE)</f>
        <v>1.06734658597525</v>
      </c>
      <c r="AC1062" s="10">
        <f>(P1062/(1+0.1)+W1062)/(VLOOKUP(A1062,[1]选股结果!$A$2:$AX$3002,7,FALSE)+VLOOKUP(A1062,[1]选股结果!$A$2:$AX$3002,15,FALSE)+VLOOKUP(A1062,[1]选股结果!$A$2:$AX$3002,16,FALSE)+VLOOKUP(A1062,[1]选股结果!$A$2:$AX$3002,17,FALSE)+VLOOKUP(A1062,[1]选股结果!$A$2:$AX$3002,18,FALSE))</f>
        <v>1.07791640801842</v>
      </c>
      <c r="AD1062" s="13"/>
      <c r="AE1062" s="10">
        <f>AA1062/VLOOKUP(A1062,[1]选股结果!$A$2:$AX$3002,35,FALSE)</f>
        <v>14.0698619257023</v>
      </c>
      <c r="AF1062" s="9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P1062/(1+0.13)+W1062)</f>
        <v>-81301152.1362836</v>
      </c>
      <c r="AG1062" s="9">
        <f t="shared" si="77"/>
        <v>661102665.236284</v>
      </c>
    </row>
    <row r="1063" spans="1:33">
      <c r="A1063" s="5" t="s">
        <v>2155</v>
      </c>
      <c r="B1063" s="5" t="s">
        <v>2156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72835024.15</v>
      </c>
      <c r="O1063" s="6">
        <v>181029370.3</v>
      </c>
      <c r="P1063" s="6">
        <v>1314199472.52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108463591.6</v>
      </c>
      <c r="X1063" s="6">
        <v>258122204.7</v>
      </c>
      <c r="Y1063" s="9">
        <f t="shared" si="80"/>
        <v>1255979216.98</v>
      </c>
      <c r="Z1063" s="9">
        <f t="shared" si="81"/>
        <v>1680785268.82</v>
      </c>
      <c r="AA1063" s="9">
        <f t="shared" si="76"/>
        <v>-424806051.84</v>
      </c>
      <c r="AB1063" s="10">
        <f>C1063/(1+0.13)/VLOOKUP(A1063,[1]选股结果!$A$2:$AX$3002,3,FALSE)</f>
        <v>0.812693551777022</v>
      </c>
      <c r="AC1063" s="10">
        <f>(P1063/(1+0.1)+W1063)/(VLOOKUP(A1063,[1]选股结果!$A$2:$AX$3002,7,FALSE)+VLOOKUP(A1063,[1]选股结果!$A$2:$AX$3002,15,FALSE)+VLOOKUP(A1063,[1]选股结果!$A$2:$AX$3002,16,FALSE)+VLOOKUP(A1063,[1]选股结果!$A$2:$AX$3002,17,FALSE)+VLOOKUP(A1063,[1]选股结果!$A$2:$AX$3002,18,FALSE))</f>
        <v>1.0903405731514</v>
      </c>
      <c r="AD1063" s="13"/>
      <c r="AE1063" s="10">
        <f>AA1063/VLOOKUP(A1063,[1]选股结果!$A$2:$AX$3002,35,FALSE)</f>
        <v>-7.22683958089371</v>
      </c>
      <c r="AF1063" s="9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P1063/(1+0.13)+W1063)</f>
        <v>-76257912.9110622</v>
      </c>
      <c r="AG1063" s="9">
        <f t="shared" si="77"/>
        <v>-348548138.928938</v>
      </c>
    </row>
    <row r="1064" spans="1:33">
      <c r="A1064" s="5" t="s">
        <v>2157</v>
      </c>
      <c r="B1064" s="5" t="s">
        <v>2158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6336936.57</v>
      </c>
      <c r="O1064" s="6">
        <v>4260908.66</v>
      </c>
      <c r="P1064" s="6">
        <v>86662874.33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11498167.31</v>
      </c>
      <c r="X1064" s="6">
        <v>15472046.2</v>
      </c>
      <c r="Y1064" s="9">
        <f t="shared" si="80"/>
        <v>107820462.99</v>
      </c>
      <c r="Z1064" s="9">
        <f t="shared" si="81"/>
        <v>113633087.84</v>
      </c>
      <c r="AA1064" s="9">
        <f t="shared" si="76"/>
        <v>-5812624.85000001</v>
      </c>
      <c r="AB1064" s="10">
        <f>C1064/(1+0.13)/VLOOKUP(A1064,[1]选股结果!$A$2:$AX$3002,3,FALSE)</f>
        <v>1.0073236393159</v>
      </c>
      <c r="AC1064" s="10">
        <f>(P1064/(1+0.1)+W1064)/(VLOOKUP(A1064,[1]选股结果!$A$2:$AX$3002,7,FALSE)+VLOOKUP(A1064,[1]选股结果!$A$2:$AX$3002,15,FALSE)+VLOOKUP(A1064,[1]选股结果!$A$2:$AX$3002,16,FALSE)+VLOOKUP(A1064,[1]选股结果!$A$2:$AX$3002,17,FALSE)+VLOOKUP(A1064,[1]选股结果!$A$2:$AX$3002,18,FALSE))</f>
        <v>0.878995820535877</v>
      </c>
      <c r="AD1064" s="13"/>
      <c r="AE1064" s="10">
        <f>AA1064/VLOOKUP(A1064,[1]选股结果!$A$2:$AX$3002,35,FALSE)</f>
        <v>0.687356103760141</v>
      </c>
      <c r="AF1064" s="9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P1064/(1+0.13)+W1064)</f>
        <v>14520090.4384071</v>
      </c>
      <c r="AG1064" s="9">
        <f t="shared" si="77"/>
        <v>-20332715.2884071</v>
      </c>
    </row>
    <row r="1065" spans="1:33">
      <c r="A1065" s="5" t="s">
        <v>2159</v>
      </c>
      <c r="B1065" s="5" t="s">
        <v>2160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19042992.78</v>
      </c>
      <c r="O1065" s="6">
        <v>138705773.54</v>
      </c>
      <c r="P1065" s="6">
        <v>874862417.14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97278573.41</v>
      </c>
      <c r="X1065" s="6">
        <v>63874997.73</v>
      </c>
      <c r="Y1065" s="9">
        <f t="shared" si="80"/>
        <v>1062212859.67</v>
      </c>
      <c r="Z1065" s="9">
        <f t="shared" si="81"/>
        <v>1036015988.28</v>
      </c>
      <c r="AA1065" s="9">
        <f t="shared" si="76"/>
        <v>26196871.39</v>
      </c>
      <c r="AB1065" s="10">
        <f>C1065/(1+0.13)/VLOOKUP(A1065,[1]选股结果!$A$2:$AX$3002,3,FALSE)</f>
        <v>0.972791463255097</v>
      </c>
      <c r="AC1065" s="10">
        <f>(P1065/(1+0.1)+W1065)/(VLOOKUP(A1065,[1]选股结果!$A$2:$AX$3002,7,FALSE)+VLOOKUP(A1065,[1]选股结果!$A$2:$AX$3002,15,FALSE)+VLOOKUP(A1065,[1]选股结果!$A$2:$AX$3002,16,FALSE)+VLOOKUP(A1065,[1]选股结果!$A$2:$AX$3002,17,FALSE)+VLOOKUP(A1065,[1]选股结果!$A$2:$AX$3002,18,FALSE))</f>
        <v>0.919258788016248</v>
      </c>
      <c r="AD1065" s="13"/>
      <c r="AE1065" s="10">
        <f>AA1065/VLOOKUP(A1065,[1]选股结果!$A$2:$AX$3002,35,FALSE)</f>
        <v>-0.104492997951179</v>
      </c>
      <c r="AF1065" s="9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P1065/(1+0.13)+W1065)</f>
        <v>99515340.1375221</v>
      </c>
      <c r="AG1065" s="9">
        <f t="shared" si="77"/>
        <v>-73318468.7475221</v>
      </c>
    </row>
    <row r="1066" spans="1:33">
      <c r="A1066" s="5" t="s">
        <v>2161</v>
      </c>
      <c r="B1066" s="5" t="s">
        <v>2162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122915730.55</v>
      </c>
      <c r="O1066" s="6">
        <v>57937464.95</v>
      </c>
      <c r="P1066" s="6">
        <v>1260791439.83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232600685.7</v>
      </c>
      <c r="X1066" s="6">
        <v>262934310.47</v>
      </c>
      <c r="Y1066" s="9">
        <f t="shared" si="80"/>
        <v>1713668104.62</v>
      </c>
      <c r="Z1066" s="9">
        <f t="shared" si="81"/>
        <v>1756326436</v>
      </c>
      <c r="AA1066" s="9">
        <f t="shared" si="76"/>
        <v>-42658331.3799999</v>
      </c>
      <c r="AB1066" s="10">
        <f>C1066/(1+0.13)/VLOOKUP(A1066,[1]选股结果!$A$2:$AX$3002,3,FALSE)</f>
        <v>1.10804345568371</v>
      </c>
      <c r="AC1066" s="10">
        <f>(P1066/(1+0.1)+W1066)/(VLOOKUP(A1066,[1]选股结果!$A$2:$AX$3002,7,FALSE)+VLOOKUP(A1066,[1]选股结果!$A$2:$AX$3002,15,FALSE)+VLOOKUP(A1066,[1]选股结果!$A$2:$AX$3002,16,FALSE)+VLOOKUP(A1066,[1]选股结果!$A$2:$AX$3002,17,FALSE)+VLOOKUP(A1066,[1]选股结果!$A$2:$AX$3002,18,FALSE))</f>
        <v>1.10349117014284</v>
      </c>
      <c r="AD1066" s="13"/>
      <c r="AE1066" s="10">
        <f>AA1066/VLOOKUP(A1066,[1]选股结果!$A$2:$AX$3002,35,FALSE)</f>
        <v>-1.60545094345986</v>
      </c>
      <c r="AF1066" s="9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P1066/(1+0.13)+W1066)</f>
        <v>-98879301.4076993</v>
      </c>
      <c r="AG1066" s="9">
        <f t="shared" si="77"/>
        <v>56220970.0276994</v>
      </c>
    </row>
    <row r="1067" spans="1:33">
      <c r="A1067" s="5" t="s">
        <v>2163</v>
      </c>
      <c r="B1067" s="5" t="s">
        <v>2164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99384533.22</v>
      </c>
      <c r="O1067" s="6">
        <v>45941083.8</v>
      </c>
      <c r="P1067" s="6">
        <v>646516847.16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115509453.65</v>
      </c>
      <c r="X1067" s="6">
        <v>120771371.15</v>
      </c>
      <c r="Y1067" s="9">
        <f t="shared" si="80"/>
        <v>1415629614.96</v>
      </c>
      <c r="Z1067" s="9">
        <f t="shared" si="81"/>
        <v>882797671.96</v>
      </c>
      <c r="AA1067" s="9">
        <f t="shared" si="76"/>
        <v>532831943</v>
      </c>
      <c r="AB1067" s="10">
        <f>C1067/(1+0.13)/VLOOKUP(A1067,[1]选股结果!$A$2:$AX$3002,3,FALSE)</f>
        <v>1.29111905648877</v>
      </c>
      <c r="AC1067" s="10">
        <f>(P1067/(1+0.1)+W1067)/(VLOOKUP(A1067,[1]选股结果!$A$2:$AX$3002,7,FALSE)+VLOOKUP(A1067,[1]选股结果!$A$2:$AX$3002,15,FALSE)+VLOOKUP(A1067,[1]选股结果!$A$2:$AX$3002,16,FALSE)+VLOOKUP(A1067,[1]选股结果!$A$2:$AX$3002,17,FALSE)+VLOOKUP(A1067,[1]选股结果!$A$2:$AX$3002,18,FALSE))</f>
        <v>0.910473551282247</v>
      </c>
      <c r="AD1067" s="13"/>
      <c r="AE1067" s="10">
        <f>AA1067/VLOOKUP(A1067,[1]选股结果!$A$2:$AX$3002,35,FALSE)</f>
        <v>4.82561342569032</v>
      </c>
      <c r="AF1067" s="9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P1067/(1+0.13)+W1067)</f>
        <v>84754237.8235399</v>
      </c>
      <c r="AG1067" s="9">
        <f t="shared" si="77"/>
        <v>448077705.17646</v>
      </c>
    </row>
    <row r="1068" spans="1:33">
      <c r="A1068" s="5" t="s">
        <v>2165</v>
      </c>
      <c r="B1068" s="5" t="s">
        <v>2166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8088872.73</v>
      </c>
      <c r="O1068" s="6">
        <v>8259388.82</v>
      </c>
      <c r="P1068" s="6">
        <v>103525209.43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45072118.93</v>
      </c>
      <c r="X1068" s="6">
        <v>11090410.97</v>
      </c>
      <c r="Y1068" s="9">
        <f t="shared" si="80"/>
        <v>122667312.66</v>
      </c>
      <c r="Z1068" s="9">
        <f t="shared" si="81"/>
        <v>159687739.33</v>
      </c>
      <c r="AA1068" s="9">
        <f t="shared" si="76"/>
        <v>-37020426.67</v>
      </c>
      <c r="AB1068" s="10">
        <f>C1068/(1+0.13)/VLOOKUP(A1068,[1]选股结果!$A$2:$AX$3002,3,FALSE)</f>
        <v>0.687323169802972</v>
      </c>
      <c r="AC1068" s="10">
        <f>(P1068/(1+0.1)+W1068)/(VLOOKUP(A1068,[1]选股结果!$A$2:$AX$3002,7,FALSE)+VLOOKUP(A1068,[1]选股结果!$A$2:$AX$3002,15,FALSE)+VLOOKUP(A1068,[1]选股结果!$A$2:$AX$3002,16,FALSE)+VLOOKUP(A1068,[1]选股结果!$A$2:$AX$3002,17,FALSE)+VLOOKUP(A1068,[1]选股结果!$A$2:$AX$3002,18,FALSE))</f>
        <v>0.926414676881073</v>
      </c>
      <c r="AD1068" s="13"/>
      <c r="AE1068" s="10">
        <f>AA1068/VLOOKUP(A1068,[1]选股结果!$A$2:$AX$3002,35,FALSE)</f>
        <v>8.46859258817503</v>
      </c>
      <c r="AF1068" s="9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P1068/(1+0.13)+W1068)</f>
        <v>13554167.6859292</v>
      </c>
      <c r="AG1068" s="9">
        <f t="shared" si="77"/>
        <v>-50574594.3559292</v>
      </c>
    </row>
    <row r="1069" spans="1:33">
      <c r="A1069" s="5" t="s">
        <v>2167</v>
      </c>
      <c r="B1069" s="5" t="s">
        <v>2168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20336673.64</v>
      </c>
      <c r="O1069" s="6">
        <v>54506544.13</v>
      </c>
      <c r="P1069" s="6">
        <v>301915427.57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119400739.88</v>
      </c>
      <c r="X1069" s="6">
        <v>42783763.39</v>
      </c>
      <c r="Y1069" s="9">
        <f t="shared" si="80"/>
        <v>487117983.57</v>
      </c>
      <c r="Z1069" s="9">
        <f t="shared" si="81"/>
        <v>464099930.84</v>
      </c>
      <c r="AA1069" s="9">
        <f t="shared" si="76"/>
        <v>23018052.73</v>
      </c>
      <c r="AB1069" s="10">
        <f>C1069/(1+0.13)/VLOOKUP(A1069,[1]选股结果!$A$2:$AX$3002,3,FALSE)</f>
        <v>0.874724361815712</v>
      </c>
      <c r="AC1069" s="10">
        <f>(P1069/(1+0.1)+W1069)/(VLOOKUP(A1069,[1]选股结果!$A$2:$AX$3002,7,FALSE)+VLOOKUP(A1069,[1]选股结果!$A$2:$AX$3002,15,FALSE)+VLOOKUP(A1069,[1]选股结果!$A$2:$AX$3002,16,FALSE)+VLOOKUP(A1069,[1]选股结果!$A$2:$AX$3002,17,FALSE)+VLOOKUP(A1069,[1]选股结果!$A$2:$AX$3002,18,FALSE))</f>
        <v>1.00290131613429</v>
      </c>
      <c r="AD1069" s="13"/>
      <c r="AE1069" s="10">
        <f>AA1069/VLOOKUP(A1069,[1]选股结果!$A$2:$AX$3002,35,FALSE)</f>
        <v>0.546864125816458</v>
      </c>
      <c r="AF1069" s="9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P1069/(1+0.13)+W1069)</f>
        <v>6147342.68026543</v>
      </c>
      <c r="AG1069" s="9">
        <f t="shared" si="77"/>
        <v>16870710.0497346</v>
      </c>
    </row>
    <row r="1070" spans="1:33">
      <c r="A1070" s="5" t="s">
        <v>2169</v>
      </c>
      <c r="B1070" s="5" t="s">
        <v>2170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93895114.97</v>
      </c>
      <c r="O1070" s="6">
        <v>79544976.81</v>
      </c>
      <c r="P1070" s="6">
        <v>1638666305.5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668109970.9</v>
      </c>
      <c r="X1070" s="6">
        <v>108923173.72</v>
      </c>
      <c r="Y1070" s="9">
        <f t="shared" si="80"/>
        <v>2424719772.65</v>
      </c>
      <c r="Z1070" s="9">
        <f t="shared" si="81"/>
        <v>2415699450.12</v>
      </c>
      <c r="AA1070" s="9">
        <f t="shared" si="76"/>
        <v>9020322.53000021</v>
      </c>
      <c r="AB1070" s="10">
        <f>C1070/(1+0.13)/VLOOKUP(A1070,[1]选股结果!$A$2:$AX$3002,3,FALSE)</f>
        <v>0.759311538468808</v>
      </c>
      <c r="AC1070" s="10">
        <f>(P1070/(1+0.1)+W1070)/(VLOOKUP(A1070,[1]选股结果!$A$2:$AX$3002,7,FALSE)+VLOOKUP(A1070,[1]选股结果!$A$2:$AX$3002,15,FALSE)+VLOOKUP(A1070,[1]选股结果!$A$2:$AX$3002,16,FALSE)+VLOOKUP(A1070,[1]选股结果!$A$2:$AX$3002,17,FALSE)+VLOOKUP(A1070,[1]选股结果!$A$2:$AX$3002,18,FALSE))</f>
        <v>0.834307566264166</v>
      </c>
      <c r="AD1070" s="13"/>
      <c r="AE1070" s="10">
        <f>AA1070/VLOOKUP(A1070,[1]选股结果!$A$2:$AX$3002,35,FALSE)</f>
        <v>0.0959623141772631</v>
      </c>
      <c r="AF1070" s="9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P1070/(1+0.13)+W1070)</f>
        <v>468087148.671151</v>
      </c>
      <c r="AG1070" s="9">
        <f t="shared" si="77"/>
        <v>-459066826.14115</v>
      </c>
    </row>
    <row r="1071" spans="1:33">
      <c r="A1071" s="5" t="s">
        <v>2171</v>
      </c>
      <c r="B1071" s="5" t="s">
        <v>2172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221918061.16</v>
      </c>
      <c r="O1071" s="6">
        <v>76309359.09</v>
      </c>
      <c r="P1071" s="6">
        <v>2575093845.7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225564943.13</v>
      </c>
      <c r="X1071" s="6">
        <v>162548841.57</v>
      </c>
      <c r="Y1071" s="9">
        <f t="shared" si="80"/>
        <v>3917127805.62</v>
      </c>
      <c r="Z1071" s="9">
        <f t="shared" si="81"/>
        <v>2963207630.4</v>
      </c>
      <c r="AA1071" s="9">
        <f t="shared" si="76"/>
        <v>953920175.22</v>
      </c>
      <c r="AB1071" s="10">
        <f>C1071/(1+0.13)/VLOOKUP(A1071,[1]选股结果!$A$2:$AX$3002,3,FALSE)</f>
        <v>0.750148807564156</v>
      </c>
      <c r="AC1071" s="10">
        <f>(P1071/(1+0.1)+W1071)/(VLOOKUP(A1071,[1]选股结果!$A$2:$AX$3002,7,FALSE)+VLOOKUP(A1071,[1]选股结果!$A$2:$AX$3002,15,FALSE)+VLOOKUP(A1071,[1]选股结果!$A$2:$AX$3002,16,FALSE)+VLOOKUP(A1071,[1]选股结果!$A$2:$AX$3002,17,FALSE)+VLOOKUP(A1071,[1]选股结果!$A$2:$AX$3002,18,FALSE))</f>
        <v>0.673087431780321</v>
      </c>
      <c r="AD1071" s="13"/>
      <c r="AE1071" s="10">
        <f>AA1071/VLOOKUP(A1071,[1]选股结果!$A$2:$AX$3002,35,FALSE)</f>
        <v>1.32206053811761</v>
      </c>
      <c r="AF1071" s="9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P1071/(1+0.13)+W1071)</f>
        <v>1308705300.66106</v>
      </c>
      <c r="AG1071" s="9">
        <f t="shared" si="77"/>
        <v>-354785125.441062</v>
      </c>
    </row>
    <row r="1072" spans="1:33">
      <c r="A1072" s="5" t="s">
        <v>2173</v>
      </c>
      <c r="B1072" s="5" t="s">
        <v>2174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311470740.25</v>
      </c>
      <c r="O1072" s="6">
        <v>170187802.05</v>
      </c>
      <c r="P1072" s="6">
        <v>6978920721.01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226344942.41</v>
      </c>
      <c r="X1072" s="6">
        <v>419822999.59</v>
      </c>
      <c r="Y1072" s="9">
        <f t="shared" si="80"/>
        <v>7903445607.6</v>
      </c>
      <c r="Z1072" s="9">
        <f t="shared" si="81"/>
        <v>7625088663.01</v>
      </c>
      <c r="AA1072" s="9">
        <f t="shared" si="76"/>
        <v>278356944.59</v>
      </c>
      <c r="AB1072" s="10">
        <f>C1072/(1+0.13)/VLOOKUP(A1072,[1]选股结果!$A$2:$AX$3002,3,FALSE)</f>
        <v>0.853377829798068</v>
      </c>
      <c r="AC1072" s="10">
        <f>(P1072/(1+0.1)+W1072)/(VLOOKUP(A1072,[1]选股结果!$A$2:$AX$3002,7,FALSE)+VLOOKUP(A1072,[1]选股结果!$A$2:$AX$3002,15,FALSE)+VLOOKUP(A1072,[1]选股结果!$A$2:$AX$3002,16,FALSE)+VLOOKUP(A1072,[1]选股结果!$A$2:$AX$3002,17,FALSE)+VLOOKUP(A1072,[1]选股结果!$A$2:$AX$3002,18,FALSE))</f>
        <v>0.919935181180139</v>
      </c>
      <c r="AD1072" s="13"/>
      <c r="AE1072" s="10">
        <f>AA1072/VLOOKUP(A1072,[1]选股结果!$A$2:$AX$3002,35,FALSE)</f>
        <v>0.457736442121904</v>
      </c>
      <c r="AF1072" s="9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P1072/(1+0.13)+W1072)</f>
        <v>740316093.407964</v>
      </c>
      <c r="AG1072" s="9">
        <f t="shared" si="77"/>
        <v>-461959148.817964</v>
      </c>
    </row>
    <row r="1073" spans="1:33">
      <c r="A1073" s="5" t="s">
        <v>2175</v>
      </c>
      <c r="B1073" s="5" t="s">
        <v>2176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40331146.45</v>
      </c>
      <c r="O1073" s="6">
        <v>154980935.21</v>
      </c>
      <c r="P1073" s="6">
        <v>615151096.79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441273934.89</v>
      </c>
      <c r="X1073" s="6">
        <v>143133794.14</v>
      </c>
      <c r="Y1073" s="9">
        <f t="shared" si="80"/>
        <v>937474906</v>
      </c>
      <c r="Z1073" s="9">
        <f t="shared" si="81"/>
        <v>1199558825.82</v>
      </c>
      <c r="AA1073" s="9">
        <f t="shared" si="76"/>
        <v>-262083919.82</v>
      </c>
      <c r="AB1073" s="10">
        <f>C1073/(1+0.13)/VLOOKUP(A1073,[1]选股结果!$A$2:$AX$3002,3,FALSE)</f>
        <v>0.78033539392376</v>
      </c>
      <c r="AC1073" s="10">
        <f>(P1073/(1+0.1)+W1073)/(VLOOKUP(A1073,[1]选股结果!$A$2:$AX$3002,7,FALSE)+VLOOKUP(A1073,[1]选股结果!$A$2:$AX$3002,15,FALSE)+VLOOKUP(A1073,[1]选股结果!$A$2:$AX$3002,16,FALSE)+VLOOKUP(A1073,[1]选股结果!$A$2:$AX$3002,17,FALSE)+VLOOKUP(A1073,[1]选股结果!$A$2:$AX$3002,18,FALSE))</f>
        <v>1.06353304456921</v>
      </c>
      <c r="AD1073" s="13"/>
      <c r="AE1073" s="10">
        <f>AA1073/VLOOKUP(A1073,[1]选股结果!$A$2:$AX$3002,35,FALSE)</f>
        <v>0.746037823720639</v>
      </c>
      <c r="AF1073" s="9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P1073/(1+0.13)+W1073)</f>
        <v>-44920957.3640708</v>
      </c>
      <c r="AG1073" s="9">
        <f t="shared" si="77"/>
        <v>-217162962.455929</v>
      </c>
    </row>
    <row r="1074" spans="1:33">
      <c r="A1074" s="5" t="s">
        <v>2177</v>
      </c>
      <c r="B1074" s="5" t="s">
        <v>2178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41183531.86</v>
      </c>
      <c r="O1074" s="6">
        <v>18961519.88</v>
      </c>
      <c r="P1074" s="6">
        <v>1126871104.1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303294269.59</v>
      </c>
      <c r="X1074" s="6">
        <v>62252817.78</v>
      </c>
      <c r="Y1074" s="9">
        <f t="shared" si="80"/>
        <v>1432025588.48</v>
      </c>
      <c r="Z1074" s="9">
        <f t="shared" si="81"/>
        <v>1492418191.47</v>
      </c>
      <c r="AA1074" s="9">
        <f t="shared" si="76"/>
        <v>-60392602.9899998</v>
      </c>
      <c r="AB1074" s="10">
        <f>C1074/(1+0.13)/VLOOKUP(A1074,[1]选股结果!$A$2:$AX$3002,3,FALSE)</f>
        <v>0.967635077559381</v>
      </c>
      <c r="AC1074" s="10">
        <f>(P1074/(1+0.1)+W1074)/(VLOOKUP(A1074,[1]选股结果!$A$2:$AX$3002,7,FALSE)+VLOOKUP(A1074,[1]选股结果!$A$2:$AX$3002,15,FALSE)+VLOOKUP(A1074,[1]选股结果!$A$2:$AX$3002,16,FALSE)+VLOOKUP(A1074,[1]选股结果!$A$2:$AX$3002,17,FALSE)+VLOOKUP(A1074,[1]选股结果!$A$2:$AX$3002,18,FALSE))</f>
        <v>1.01006936402538</v>
      </c>
      <c r="AD1074" s="13"/>
      <c r="AE1074" s="10">
        <f>AA1074/VLOOKUP(A1074,[1]选股结果!$A$2:$AX$3002,35,FALSE)</f>
        <v>1.14615737566917</v>
      </c>
      <c r="AF1074" s="9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P1074/(1+0.13)+W1074)</f>
        <v>13961167.7747786</v>
      </c>
      <c r="AG1074" s="9">
        <f t="shared" si="77"/>
        <v>-74353770.7647784</v>
      </c>
    </row>
    <row r="1075" spans="1:33">
      <c r="A1075" s="5" t="s">
        <v>2179</v>
      </c>
      <c r="B1075" s="5" t="s">
        <v>2180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255502334.25</v>
      </c>
      <c r="O1075" s="6">
        <v>278174625.38</v>
      </c>
      <c r="P1075" s="6">
        <v>5849979677.91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637893172.41</v>
      </c>
      <c r="X1075" s="6">
        <v>461175999.93</v>
      </c>
      <c r="Y1075" s="9">
        <f t="shared" si="80"/>
        <v>7164165878.61</v>
      </c>
      <c r="Z1075" s="9">
        <f t="shared" si="81"/>
        <v>6949048850.25</v>
      </c>
      <c r="AA1075" s="9">
        <f t="shared" si="76"/>
        <v>215117028.36</v>
      </c>
      <c r="AB1075" s="10">
        <f>C1075/(1+0.13)/VLOOKUP(A1075,[1]选股结果!$A$2:$AX$3002,3,FALSE)</f>
        <v>0.956803594473578</v>
      </c>
      <c r="AC1075" s="10">
        <f>(P1075/(1+0.1)+W1075)/(VLOOKUP(A1075,[1]选股结果!$A$2:$AX$3002,7,FALSE)+VLOOKUP(A1075,[1]选股结果!$A$2:$AX$3002,15,FALSE)+VLOOKUP(A1075,[1]选股结果!$A$2:$AX$3002,16,FALSE)+VLOOKUP(A1075,[1]选股结果!$A$2:$AX$3002,17,FALSE)+VLOOKUP(A1075,[1]选股结果!$A$2:$AX$3002,18,FALSE))</f>
        <v>0.996157284988512</v>
      </c>
      <c r="AD1075" s="13"/>
      <c r="AE1075" s="10">
        <f>AA1075/VLOOKUP(A1075,[1]选股结果!$A$2:$AX$3002,35,FALSE)</f>
        <v>0.638772864870823</v>
      </c>
      <c r="AF1075" s="9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P1075/(1+0.13)+W1075)</f>
        <v>164165894.177964</v>
      </c>
      <c r="AG1075" s="9">
        <f t="shared" si="77"/>
        <v>50951134.1820358</v>
      </c>
    </row>
    <row r="1076" spans="1:33">
      <c r="A1076" s="5" t="s">
        <v>2181</v>
      </c>
      <c r="B1076" s="5" t="s">
        <v>2182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48435878.76</v>
      </c>
      <c r="O1076" s="6">
        <v>171807330.33</v>
      </c>
      <c r="P1076" s="6">
        <v>2436979577.57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208789271.93</v>
      </c>
      <c r="X1076" s="6">
        <v>222610037.98</v>
      </c>
      <c r="Y1076" s="9">
        <f t="shared" si="80"/>
        <v>2559896942.88</v>
      </c>
      <c r="Z1076" s="9">
        <f t="shared" si="81"/>
        <v>2868378887.48</v>
      </c>
      <c r="AA1076" s="9">
        <f t="shared" si="76"/>
        <v>-308481944.6</v>
      </c>
      <c r="AB1076" s="10">
        <f>C1076/(1+0.13)/VLOOKUP(A1076,[1]选股结果!$A$2:$AX$3002,3,FALSE)</f>
        <v>1.00941271808397</v>
      </c>
      <c r="AC1076" s="10">
        <f>(P1076/(1+0.1)+W1076)/(VLOOKUP(A1076,[1]选股结果!$A$2:$AX$3002,7,FALSE)+VLOOKUP(A1076,[1]选股结果!$A$2:$AX$3002,15,FALSE)+VLOOKUP(A1076,[1]选股结果!$A$2:$AX$3002,16,FALSE)+VLOOKUP(A1076,[1]选股结果!$A$2:$AX$3002,17,FALSE)+VLOOKUP(A1076,[1]选股结果!$A$2:$AX$3002,18,FALSE))</f>
        <v>1.17725027735858</v>
      </c>
      <c r="AD1076" s="13"/>
      <c r="AE1076" s="10">
        <f>AA1076/VLOOKUP(A1076,[1]选股结果!$A$2:$AX$3002,35,FALSE)</f>
        <v>-33.7679126465511</v>
      </c>
      <c r="AF1076" s="9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P1076/(1+0.13)+W1076)</f>
        <v>-306181626.50469</v>
      </c>
      <c r="AG1076" s="9">
        <f t="shared" si="77"/>
        <v>-2300318.09530962</v>
      </c>
    </row>
    <row r="1077" spans="1:33">
      <c r="A1077" s="5" t="s">
        <v>2183</v>
      </c>
      <c r="B1077" s="5" t="s">
        <v>2184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292281378.5</v>
      </c>
      <c r="O1077" s="6">
        <v>30924025.84</v>
      </c>
      <c r="P1077" s="6">
        <v>1899174529.91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476700089.3</v>
      </c>
      <c r="X1077" s="6">
        <v>151929400.01</v>
      </c>
      <c r="Y1077" s="9">
        <f t="shared" si="80"/>
        <v>3619939031.7</v>
      </c>
      <c r="Z1077" s="9">
        <f t="shared" si="81"/>
        <v>2527804019.22</v>
      </c>
      <c r="AA1077" s="9">
        <f t="shared" si="76"/>
        <v>1092135012.48</v>
      </c>
      <c r="AB1077" s="10">
        <f>C1077/(1+0.13)/VLOOKUP(A1077,[1]选股结果!$A$2:$AX$3002,3,FALSE)</f>
        <v>0.984772110973752</v>
      </c>
      <c r="AC1077" s="10">
        <f>(P1077/(1+0.1)+W1077)/(VLOOKUP(A1077,[1]选股结果!$A$2:$AX$3002,7,FALSE)+VLOOKUP(A1077,[1]选股结果!$A$2:$AX$3002,15,FALSE)+VLOOKUP(A1077,[1]选股结果!$A$2:$AX$3002,16,FALSE)+VLOOKUP(A1077,[1]选股结果!$A$2:$AX$3002,17,FALSE)+VLOOKUP(A1077,[1]选股结果!$A$2:$AX$3002,18,FALSE))</f>
        <v>0.853488241369963</v>
      </c>
      <c r="AD1077" s="13"/>
      <c r="AE1077" s="10">
        <f>AA1077/VLOOKUP(A1077,[1]选股结果!$A$2:$AX$3002,35,FALSE)</f>
        <v>2.1101921811202</v>
      </c>
      <c r="AF1077" s="9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P1077/(1+0.13)+W1077)</f>
        <v>424047108.530884</v>
      </c>
      <c r="AG1077" s="9">
        <f t="shared" si="77"/>
        <v>668087903.949116</v>
      </c>
    </row>
    <row r="1078" spans="1:33">
      <c r="A1078" s="5" t="s">
        <v>2185</v>
      </c>
      <c r="B1078" s="5" t="s">
        <v>2186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52224892.95</v>
      </c>
      <c r="O1078" s="6">
        <v>56973569.17</v>
      </c>
      <c r="P1078" s="6">
        <v>274642426.53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96774871.73</v>
      </c>
      <c r="X1078" s="6">
        <v>86372580.66</v>
      </c>
      <c r="Y1078" s="9">
        <f t="shared" si="80"/>
        <v>582013643.02</v>
      </c>
      <c r="Z1078" s="9">
        <f t="shared" si="81"/>
        <v>457789878.92</v>
      </c>
      <c r="AA1078" s="9">
        <f t="shared" si="76"/>
        <v>124223764.1</v>
      </c>
      <c r="AB1078" s="10">
        <f>C1078/(1+0.13)/VLOOKUP(A1078,[1]选股结果!$A$2:$AX$3002,3,FALSE)</f>
        <v>0.699575260885666</v>
      </c>
      <c r="AC1078" s="10">
        <f>(P1078/(1+0.1)+W1078)/(VLOOKUP(A1078,[1]选股结果!$A$2:$AX$3002,7,FALSE)+VLOOKUP(A1078,[1]选股结果!$A$2:$AX$3002,15,FALSE)+VLOOKUP(A1078,[1]选股结果!$A$2:$AX$3002,16,FALSE)+VLOOKUP(A1078,[1]选股结果!$A$2:$AX$3002,17,FALSE)+VLOOKUP(A1078,[1]选股结果!$A$2:$AX$3002,18,FALSE))</f>
        <v>0.561711512950938</v>
      </c>
      <c r="AD1078" s="13"/>
      <c r="AE1078" s="10">
        <f>AA1078/VLOOKUP(A1078,[1]选股结果!$A$2:$AX$3002,35,FALSE)</f>
        <v>2.81112693603811</v>
      </c>
      <c r="AF1078" s="9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P1078/(1+0.13)+W1078)</f>
        <v>276954065.200708</v>
      </c>
      <c r="AG1078" s="9">
        <f t="shared" si="77"/>
        <v>-152730301.100708</v>
      </c>
    </row>
    <row r="1079" spans="1:33">
      <c r="A1079" s="5" t="s">
        <v>2187</v>
      </c>
      <c r="B1079" s="5" t="s">
        <v>2188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192708950.79</v>
      </c>
      <c r="O1079" s="6">
        <v>38441218.77</v>
      </c>
      <c r="P1079" s="6">
        <v>4678698310.07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196733783.19</v>
      </c>
      <c r="X1079" s="6">
        <v>136912494.38</v>
      </c>
      <c r="Y1079" s="9">
        <f t="shared" si="80"/>
        <v>5448723457.1</v>
      </c>
      <c r="Z1079" s="9">
        <f t="shared" si="81"/>
        <v>5012344587.64</v>
      </c>
      <c r="AA1079" s="9">
        <f t="shared" si="76"/>
        <v>436378869.460001</v>
      </c>
      <c r="AB1079" s="10">
        <f>C1079/(1+0.13)/VLOOKUP(A1079,[1]选股结果!$A$2:$AX$3002,3,FALSE)</f>
        <v>0.976989292014905</v>
      </c>
      <c r="AC1079" s="10">
        <f>(P1079/(1+0.1)+W1079)/(VLOOKUP(A1079,[1]选股结果!$A$2:$AX$3002,7,FALSE)+VLOOKUP(A1079,[1]选股结果!$A$2:$AX$3002,15,FALSE)+VLOOKUP(A1079,[1]选股结果!$A$2:$AX$3002,16,FALSE)+VLOOKUP(A1079,[1]选股结果!$A$2:$AX$3002,17,FALSE)+VLOOKUP(A1079,[1]选股结果!$A$2:$AX$3002,18,FALSE))</f>
        <v>0.985217540041121</v>
      </c>
      <c r="AD1079" s="13"/>
      <c r="AE1079" s="10">
        <f>AA1079/VLOOKUP(A1079,[1]选股结果!$A$2:$AX$3002,35,FALSE)</f>
        <v>1.31845086670599</v>
      </c>
      <c r="AF1079" s="9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P1079/(1+0.13)+W1079)</f>
        <v>179691512.597169</v>
      </c>
      <c r="AG1079" s="9">
        <f t="shared" si="77"/>
        <v>256687356.862832</v>
      </c>
    </row>
    <row r="1080" spans="1:33">
      <c r="A1080" s="5" t="s">
        <v>2189</v>
      </c>
      <c r="B1080" s="5" t="s">
        <v>2190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246643657.29</v>
      </c>
      <c r="O1080" s="6">
        <v>19661813.78</v>
      </c>
      <c r="P1080" s="6">
        <v>333730014.52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179497383.85</v>
      </c>
      <c r="X1080" s="6">
        <v>116336725.99</v>
      </c>
      <c r="Y1080" s="9">
        <f t="shared" si="80"/>
        <v>974987141.1</v>
      </c>
      <c r="Z1080" s="9">
        <f t="shared" si="81"/>
        <v>629564124.36</v>
      </c>
      <c r="AA1080" s="9">
        <f t="shared" si="76"/>
        <v>345423016.74</v>
      </c>
      <c r="AB1080" s="10">
        <f>C1080/(1+0.13)/VLOOKUP(A1080,[1]选股结果!$A$2:$AX$3002,3,FALSE)</f>
        <v>1.01482647593216</v>
      </c>
      <c r="AC1080" s="10">
        <f>(P1080/(1+0.1)+W1080)/(VLOOKUP(A1080,[1]选股结果!$A$2:$AX$3002,7,FALSE)+VLOOKUP(A1080,[1]选股结果!$A$2:$AX$3002,15,FALSE)+VLOOKUP(A1080,[1]选股结果!$A$2:$AX$3002,16,FALSE)+VLOOKUP(A1080,[1]选股结果!$A$2:$AX$3002,17,FALSE)+VLOOKUP(A1080,[1]选股结果!$A$2:$AX$3002,18,FALSE))</f>
        <v>0.661476824455326</v>
      </c>
      <c r="AD1080" s="13"/>
      <c r="AE1080" s="10">
        <f>AA1080/VLOOKUP(A1080,[1]选股结果!$A$2:$AX$3002,35,FALSE)</f>
        <v>5.02659590239744</v>
      </c>
      <c r="AF1080" s="9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P1080/(1+0.13)+W1080)</f>
        <v>255181776.874602</v>
      </c>
      <c r="AG1080" s="9">
        <f t="shared" si="77"/>
        <v>90241239.8653984</v>
      </c>
    </row>
    <row r="1081" spans="1:33">
      <c r="A1081" s="5" t="s">
        <v>2191</v>
      </c>
      <c r="B1081" s="5" t="s">
        <v>2192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22305899.82</v>
      </c>
      <c r="O1081" s="6">
        <v>310693942.78</v>
      </c>
      <c r="P1081" s="6">
        <v>1051141524.11</v>
      </c>
      <c r="Q1081" s="6">
        <v>-16706454.9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100286297.29</v>
      </c>
      <c r="X1081" s="6">
        <v>339912872.59</v>
      </c>
      <c r="Y1081" s="9">
        <f t="shared" si="80"/>
        <v>1664075630.28</v>
      </c>
      <c r="Z1081" s="9">
        <f t="shared" si="81"/>
        <v>1474634239.09</v>
      </c>
      <c r="AA1081" s="9">
        <f t="shared" si="76"/>
        <v>189441391.19</v>
      </c>
      <c r="AB1081" s="10">
        <f>C1081/(1+0.13)/VLOOKUP(A1081,[1]选股结果!$A$2:$AX$3002,3,FALSE)</f>
        <v>0.906802887001015</v>
      </c>
      <c r="AC1081" s="10">
        <f>(P1081/(1+0.1)+W1081)/(VLOOKUP(A1081,[1]选股结果!$A$2:$AX$3002,7,FALSE)+VLOOKUP(A1081,[1]选股结果!$A$2:$AX$3002,15,FALSE)+VLOOKUP(A1081,[1]选股结果!$A$2:$AX$3002,16,FALSE)+VLOOKUP(A1081,[1]选股结果!$A$2:$AX$3002,17,FALSE)+VLOOKUP(A1081,[1]选股结果!$A$2:$AX$3002,18,FALSE))</f>
        <v>0.845837369429821</v>
      </c>
      <c r="AD1081" s="13"/>
      <c r="AE1081" s="10">
        <f>AA1081/VLOOKUP(A1081,[1]选股结果!$A$2:$AX$3002,35,FALSE)</f>
        <v>-24.1533637461443</v>
      </c>
      <c r="AF1081" s="9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P1081/(1+0.13)+W1081)</f>
        <v>217812629.839557</v>
      </c>
      <c r="AG1081" s="9">
        <f t="shared" si="77"/>
        <v>-28371238.6495574</v>
      </c>
    </row>
    <row r="1082" spans="1:33">
      <c r="A1082" s="5" t="s">
        <v>2193</v>
      </c>
      <c r="B1082" s="5" t="s">
        <v>2194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1127640436.15</v>
      </c>
      <c r="O1082" s="6">
        <v>379583199.89</v>
      </c>
      <c r="P1082" s="6">
        <v>14544709467.62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455571710.74</v>
      </c>
      <c r="X1082" s="6">
        <v>260841321.72</v>
      </c>
      <c r="Y1082" s="9">
        <f t="shared" si="80"/>
        <v>17266296291.17</v>
      </c>
      <c r="Z1082" s="9">
        <f t="shared" si="81"/>
        <v>15261122500.08</v>
      </c>
      <c r="AA1082" s="9">
        <f t="shared" si="76"/>
        <v>2005173791.09</v>
      </c>
      <c r="AB1082" s="10">
        <f>C1082/(1+0.13)/VLOOKUP(A1082,[1]选股结果!$A$2:$AX$3002,3,FALSE)</f>
        <v>0.746513258851904</v>
      </c>
      <c r="AC1082" s="10">
        <f>(P1082/(1+0.1)+W1082)/(VLOOKUP(A1082,[1]选股结果!$A$2:$AX$3002,7,FALSE)+VLOOKUP(A1082,[1]选股结果!$A$2:$AX$3002,15,FALSE)+VLOOKUP(A1082,[1]选股结果!$A$2:$AX$3002,16,FALSE)+VLOOKUP(A1082,[1]选股结果!$A$2:$AX$3002,17,FALSE)+VLOOKUP(A1082,[1]选股结果!$A$2:$AX$3002,18,FALSE))</f>
        <v>0.921317805744837</v>
      </c>
      <c r="AD1082" s="13"/>
      <c r="AE1082" s="10">
        <f>AA1082/VLOOKUP(A1082,[1]选股结果!$A$2:$AX$3002,35,FALSE)</f>
        <v>0.474043880820214</v>
      </c>
      <c r="AF1082" s="9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P1082/(1+0.13)+W1082)</f>
        <v>1519167572.34168</v>
      </c>
      <c r="AG1082" s="9">
        <f t="shared" si="77"/>
        <v>486006218.748323</v>
      </c>
    </row>
    <row r="1083" spans="1:33">
      <c r="A1083" s="5" t="s">
        <v>2195</v>
      </c>
      <c r="B1083" s="5" t="s">
        <v>2196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242037891.34</v>
      </c>
      <c r="O1083" s="6">
        <v>81419687.86</v>
      </c>
      <c r="P1083" s="6">
        <v>265287968.38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2935257761.83</v>
      </c>
      <c r="X1083" s="6">
        <v>210269741.07</v>
      </c>
      <c r="Y1083" s="9">
        <f t="shared" si="80"/>
        <v>3750772424.75</v>
      </c>
      <c r="Z1083" s="9">
        <f t="shared" si="81"/>
        <v>3410815471.28</v>
      </c>
      <c r="AA1083" s="9">
        <f t="shared" si="76"/>
        <v>339956953.47</v>
      </c>
      <c r="AB1083" s="10">
        <f>C1083/(1+0.13)/VLOOKUP(A1083,[1]选股结果!$A$2:$AX$3002,3,FALSE)</f>
        <v>0.8428871681252</v>
      </c>
      <c r="AC1083" s="10">
        <f>(P1083/(1+0.1)+W1083)/(VLOOKUP(A1083,[1]选股结果!$A$2:$AX$3002,7,FALSE)+VLOOKUP(A1083,[1]选股结果!$A$2:$AX$3002,15,FALSE)+VLOOKUP(A1083,[1]选股结果!$A$2:$AX$3002,16,FALSE)+VLOOKUP(A1083,[1]选股结果!$A$2:$AX$3002,17,FALSE)+VLOOKUP(A1083,[1]选股结果!$A$2:$AX$3002,18,FALSE))</f>
        <v>0.903303342559899</v>
      </c>
      <c r="AD1083" s="13"/>
      <c r="AE1083" s="10">
        <f>AA1083/VLOOKUP(A1083,[1]选股结果!$A$2:$AX$3002,35,FALSE)</f>
        <v>1.32004709681356</v>
      </c>
      <c r="AF1083" s="9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P1083/(1+0.13)+W1083)</f>
        <v>346432541.69938</v>
      </c>
      <c r="AG1083" s="9">
        <f t="shared" si="77"/>
        <v>-6475588.22938037</v>
      </c>
    </row>
    <row r="1084" spans="1:33">
      <c r="A1084" s="5" t="s">
        <v>2197</v>
      </c>
      <c r="B1084" s="5" t="s">
        <v>2198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74371116.77</v>
      </c>
      <c r="O1084" s="6">
        <v>185265739.58</v>
      </c>
      <c r="P1084" s="6">
        <v>851388930.28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144437771.04</v>
      </c>
      <c r="X1084" s="6">
        <v>190831560.51</v>
      </c>
      <c r="Y1084" s="9">
        <f t="shared" si="80"/>
        <v>1567512247.99</v>
      </c>
      <c r="Z1084" s="9">
        <f t="shared" si="81"/>
        <v>1186658261.83</v>
      </c>
      <c r="AA1084" s="9">
        <f t="shared" si="76"/>
        <v>380853986.16</v>
      </c>
      <c r="AB1084" s="10">
        <f>C1084/(1+0.13)/VLOOKUP(A1084,[1]选股结果!$A$2:$AX$3002,3,FALSE)</f>
        <v>1.02303956548282</v>
      </c>
      <c r="AC1084" s="10">
        <f>(P1084/(1+0.1)+W1084)/(VLOOKUP(A1084,[1]选股结果!$A$2:$AX$3002,7,FALSE)+VLOOKUP(A1084,[1]选股结果!$A$2:$AX$3002,15,FALSE)+VLOOKUP(A1084,[1]选股结果!$A$2:$AX$3002,16,FALSE)+VLOOKUP(A1084,[1]选股结果!$A$2:$AX$3002,17,FALSE)+VLOOKUP(A1084,[1]选股结果!$A$2:$AX$3002,18,FALSE))</f>
        <v>0.755569525382399</v>
      </c>
      <c r="AD1084" s="13"/>
      <c r="AE1084" s="10">
        <f>AA1084/VLOOKUP(A1084,[1]选股结果!$A$2:$AX$3002,35,FALSE)</f>
        <v>-53.4712697325784</v>
      </c>
      <c r="AF1084" s="9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P1084/(1+0.13)+W1084)</f>
        <v>317664306.638761</v>
      </c>
      <c r="AG1084" s="9">
        <f t="shared" si="77"/>
        <v>63189679.5212386</v>
      </c>
    </row>
    <row r="1085" spans="1:33">
      <c r="A1085" s="5" t="s">
        <v>2199</v>
      </c>
      <c r="B1085" s="5" t="s">
        <v>2200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108787414.26</v>
      </c>
      <c r="O1085" s="6">
        <v>58405573.62</v>
      </c>
      <c r="P1085" s="6">
        <v>135791675.35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152240631.93</v>
      </c>
      <c r="X1085" s="6">
        <v>66116576.11</v>
      </c>
      <c r="Y1085" s="9">
        <f t="shared" si="80"/>
        <v>577659710.58</v>
      </c>
      <c r="Z1085" s="9">
        <f t="shared" si="81"/>
        <v>354148883.39</v>
      </c>
      <c r="AA1085" s="9">
        <f t="shared" si="76"/>
        <v>223510827.19</v>
      </c>
      <c r="AB1085" s="10">
        <f>C1085/(1+0.13)/VLOOKUP(A1085,[1]选股结果!$A$2:$AX$3002,3,FALSE)</f>
        <v>0.634448650263473</v>
      </c>
      <c r="AC1085" s="10">
        <f>(P1085/(1+0.1)+W1085)/(VLOOKUP(A1085,[1]选股结果!$A$2:$AX$3002,7,FALSE)+VLOOKUP(A1085,[1]选股结果!$A$2:$AX$3002,15,FALSE)+VLOOKUP(A1085,[1]选股结果!$A$2:$AX$3002,16,FALSE)+VLOOKUP(A1085,[1]选股结果!$A$2:$AX$3002,17,FALSE)+VLOOKUP(A1085,[1]选股结果!$A$2:$AX$3002,18,FALSE))</f>
        <v>0.505012424223501</v>
      </c>
      <c r="AD1085" s="13"/>
      <c r="AE1085" s="10">
        <f>AA1085/VLOOKUP(A1085,[1]选股结果!$A$2:$AX$3002,35,FALSE)</f>
        <v>1.36346251095023</v>
      </c>
      <c r="AF1085" s="9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P1085/(1+0.13)+W1085)</f>
        <v>273492371.79646</v>
      </c>
      <c r="AG1085" s="9">
        <f t="shared" si="77"/>
        <v>-49981544.6064601</v>
      </c>
    </row>
    <row r="1086" spans="1:33">
      <c r="A1086" s="5" t="s">
        <v>2201</v>
      </c>
      <c r="B1086" s="5" t="s">
        <v>2202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13089854.05</v>
      </c>
      <c r="O1086" s="6">
        <v>94329388.09</v>
      </c>
      <c r="P1086" s="6">
        <v>972282877.61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93472740.98</v>
      </c>
      <c r="X1086" s="6">
        <v>79087206.55</v>
      </c>
      <c r="Y1086" s="9">
        <f t="shared" si="80"/>
        <v>1101256176.37</v>
      </c>
      <c r="Z1086" s="9">
        <f t="shared" si="81"/>
        <v>1144842825.14</v>
      </c>
      <c r="AA1086" s="9">
        <f t="shared" si="76"/>
        <v>-43586648.7700002</v>
      </c>
      <c r="AB1086" s="10">
        <f>C1086/(1+0.13)/VLOOKUP(A1086,[1]选股结果!$A$2:$AX$3002,3,FALSE)</f>
        <v>0.931641099721047</v>
      </c>
      <c r="AC1086" s="10">
        <f>(P1086/(1+0.1)+W1086)/(VLOOKUP(A1086,[1]选股结果!$A$2:$AX$3002,7,FALSE)+VLOOKUP(A1086,[1]选股结果!$A$2:$AX$3002,15,FALSE)+VLOOKUP(A1086,[1]选股结果!$A$2:$AX$3002,16,FALSE)+VLOOKUP(A1086,[1]选股结果!$A$2:$AX$3002,17,FALSE)+VLOOKUP(A1086,[1]选股结果!$A$2:$AX$3002,18,FALSE))</f>
        <v>1.05648666522956</v>
      </c>
      <c r="AD1086" s="13"/>
      <c r="AE1086" s="10">
        <f>AA1086/VLOOKUP(A1086,[1]选股结果!$A$2:$AX$3002,35,FALSE)</f>
        <v>-3.4910177776357</v>
      </c>
      <c r="AF1086" s="9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P1086/(1+0.13)+W1086)</f>
        <v>-28790173.0585843</v>
      </c>
      <c r="AG1086" s="9">
        <f t="shared" si="77"/>
        <v>-14796475.7114159</v>
      </c>
    </row>
    <row r="1087" spans="1:33">
      <c r="A1087" s="5" t="s">
        <v>2203</v>
      </c>
      <c r="B1087" s="5" t="s">
        <v>2204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146522699.18</v>
      </c>
      <c r="O1087" s="6">
        <v>183940185.34</v>
      </c>
      <c r="P1087" s="6">
        <v>832640352.55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421376900.13</v>
      </c>
      <c r="X1087" s="6">
        <v>1047889031.92</v>
      </c>
      <c r="Y1087" s="9">
        <f t="shared" si="80"/>
        <v>2339496025.52</v>
      </c>
      <c r="Z1087" s="9">
        <f t="shared" si="81"/>
        <v>2301906284.6</v>
      </c>
      <c r="AA1087" s="9">
        <f t="shared" si="76"/>
        <v>37589740.9200001</v>
      </c>
      <c r="AB1087" s="10">
        <f>C1087/(1+0.13)/VLOOKUP(A1087,[1]选股结果!$A$2:$AX$3002,3,FALSE)</f>
        <v>0.998067036608211</v>
      </c>
      <c r="AC1087" s="10">
        <f>(P1087/(1+0.1)+W1087)/(VLOOKUP(A1087,[1]选股结果!$A$2:$AX$3002,7,FALSE)+VLOOKUP(A1087,[1]选股结果!$A$2:$AX$3002,15,FALSE)+VLOOKUP(A1087,[1]选股结果!$A$2:$AX$3002,16,FALSE)+VLOOKUP(A1087,[1]选股结果!$A$2:$AX$3002,17,FALSE)+VLOOKUP(A1087,[1]选股结果!$A$2:$AX$3002,18,FALSE))</f>
        <v>0.608379421468287</v>
      </c>
      <c r="AD1087" s="13"/>
      <c r="AE1087" s="10">
        <f>AA1087/VLOOKUP(A1087,[1]选股结果!$A$2:$AX$3002,35,FALSE)</f>
        <v>0.100323843456563</v>
      </c>
      <c r="AF1087" s="9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P1087/(1+0.13)+W1087)</f>
        <v>778595275.276726</v>
      </c>
      <c r="AG1087" s="9">
        <f t="shared" si="77"/>
        <v>-741005534.356726</v>
      </c>
    </row>
    <row r="1088" spans="1:33">
      <c r="A1088" s="5" t="s">
        <v>2205</v>
      </c>
      <c r="B1088" s="5" t="s">
        <v>2206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55400591.19</v>
      </c>
      <c r="O1088" s="6">
        <v>56772162.67</v>
      </c>
      <c r="P1088" s="6">
        <v>3274525837.7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252377517.57</v>
      </c>
      <c r="X1088" s="6">
        <v>154386708.73</v>
      </c>
      <c r="Y1088" s="9">
        <f t="shared" si="80"/>
        <v>3261687827.04</v>
      </c>
      <c r="Z1088" s="9">
        <f t="shared" si="81"/>
        <v>3681290064</v>
      </c>
      <c r="AA1088" s="9">
        <f t="shared" si="76"/>
        <v>-419602236.96</v>
      </c>
      <c r="AB1088" s="10">
        <f>C1088/(1+0.13)/VLOOKUP(A1088,[1]选股结果!$A$2:$AX$3002,3,FALSE)</f>
        <v>0.874067972007237</v>
      </c>
      <c r="AC1088" s="10">
        <f>(P1088/(1+0.1)+W1088)/(VLOOKUP(A1088,[1]选股结果!$A$2:$AX$3002,7,FALSE)+VLOOKUP(A1088,[1]选股结果!$A$2:$AX$3002,15,FALSE)+VLOOKUP(A1088,[1]选股结果!$A$2:$AX$3002,16,FALSE)+VLOOKUP(A1088,[1]选股结果!$A$2:$AX$3002,17,FALSE)+VLOOKUP(A1088,[1]选股结果!$A$2:$AX$3002,18,FALSE))</f>
        <v>1.05181720469874</v>
      </c>
      <c r="AD1088" s="13"/>
      <c r="AE1088" s="10">
        <f>AA1088/VLOOKUP(A1088,[1]选股结果!$A$2:$AX$3002,35,FALSE)</f>
        <v>-5.88101787126279</v>
      </c>
      <c r="AF1088" s="9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P1088/(1+0.13)+W1088)</f>
        <v>-80054538.8707085</v>
      </c>
      <c r="AG1088" s="9">
        <f t="shared" si="77"/>
        <v>-339547698.089292</v>
      </c>
    </row>
    <row r="1089" spans="1:33">
      <c r="A1089" s="5" t="s">
        <v>2207</v>
      </c>
      <c r="B1089" s="5" t="s">
        <v>2208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7877213.31</v>
      </c>
      <c r="O1089" s="6">
        <v>7025745.71</v>
      </c>
      <c r="P1089" s="6">
        <v>578378246.95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149374635.93</v>
      </c>
      <c r="X1089" s="6">
        <v>23501189.19</v>
      </c>
      <c r="Y1089" s="9">
        <f t="shared" si="80"/>
        <v>754193848.86</v>
      </c>
      <c r="Z1089" s="9">
        <f t="shared" si="81"/>
        <v>751254072.07</v>
      </c>
      <c r="AA1089" s="9">
        <f t="shared" si="76"/>
        <v>2939776.78999984</v>
      </c>
      <c r="AB1089" s="10">
        <f>C1089/(1+0.13)/VLOOKUP(A1089,[1]选股结果!$A$2:$AX$3002,3,FALSE)</f>
        <v>0.954990916991094</v>
      </c>
      <c r="AC1089" s="10">
        <f>(P1089/(1+0.1)+W1089)/(VLOOKUP(A1089,[1]选股结果!$A$2:$AX$3002,7,FALSE)+VLOOKUP(A1089,[1]选股结果!$A$2:$AX$3002,15,FALSE)+VLOOKUP(A1089,[1]选股结果!$A$2:$AX$3002,16,FALSE)+VLOOKUP(A1089,[1]选股结果!$A$2:$AX$3002,17,FALSE)+VLOOKUP(A1089,[1]选股结果!$A$2:$AX$3002,18,FALSE))</f>
        <v>1.10041720191806</v>
      </c>
      <c r="AD1089" s="13"/>
      <c r="AE1089" s="10">
        <f>AA1089/VLOOKUP(A1089,[1]选股结果!$A$2:$AX$3002,35,FALSE)</f>
        <v>0.0548618432292829</v>
      </c>
      <c r="AF1089" s="9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P1089/(1+0.13)+W1089)</f>
        <v>-47652825.7629203</v>
      </c>
      <c r="AG1089" s="9">
        <f t="shared" si="77"/>
        <v>50592602.5529201</v>
      </c>
    </row>
    <row r="1090" spans="1:33">
      <c r="A1090" s="5" t="s">
        <v>2209</v>
      </c>
      <c r="B1090" s="5" t="s">
        <v>2210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27131287.27</v>
      </c>
      <c r="O1090" s="6">
        <v>78228530.34</v>
      </c>
      <c r="P1090" s="6">
        <v>1261225703.82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172713819.92</v>
      </c>
      <c r="X1090" s="6">
        <v>162444058.66</v>
      </c>
      <c r="Y1090" s="9">
        <f t="shared" si="80"/>
        <v>1235817394.29</v>
      </c>
      <c r="Z1090" s="9">
        <f t="shared" si="81"/>
        <v>1596383582.4</v>
      </c>
      <c r="AA1090" s="9">
        <f t="shared" si="76"/>
        <v>-360566188.11</v>
      </c>
      <c r="AB1090" s="10">
        <f>C1090/(1+0.13)/VLOOKUP(A1090,[1]选股结果!$A$2:$AX$3002,3,FALSE)</f>
        <v>1.10839066233633</v>
      </c>
      <c r="AC1090" s="10">
        <f>(P1090/(1+0.1)+W1090)/(VLOOKUP(A1090,[1]选股结果!$A$2:$AX$3002,7,FALSE)+VLOOKUP(A1090,[1]选股结果!$A$2:$AX$3002,15,FALSE)+VLOOKUP(A1090,[1]选股结果!$A$2:$AX$3002,16,FALSE)+VLOOKUP(A1090,[1]选股结果!$A$2:$AX$3002,17,FALSE)+VLOOKUP(A1090,[1]选股结果!$A$2:$AX$3002,18,FALSE))</f>
        <v>1.30186629562232</v>
      </c>
      <c r="AD1090" s="13"/>
      <c r="AE1090" s="10">
        <f>AA1090/VLOOKUP(A1090,[1]选股结果!$A$2:$AX$3002,35,FALSE)</f>
        <v>8.00094958187161</v>
      </c>
      <c r="AF1090" s="9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P1090/(1+0.13)+W1090)</f>
        <v>-275464777.753628</v>
      </c>
      <c r="AG1090" s="9">
        <f t="shared" si="77"/>
        <v>-85101410.3563716</v>
      </c>
    </row>
    <row r="1091" spans="1:33">
      <c r="A1091" s="5" t="s">
        <v>2211</v>
      </c>
      <c r="B1091" s="5" t="s">
        <v>2212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101465092.09</v>
      </c>
      <c r="O1091" s="6">
        <v>31719077.97</v>
      </c>
      <c r="P1091" s="6">
        <v>327224210.92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250526164.17</v>
      </c>
      <c r="X1091" s="6">
        <v>102569718.87</v>
      </c>
      <c r="Y1091" s="9">
        <f t="shared" si="80"/>
        <v>864973513.6</v>
      </c>
      <c r="Z1091" s="9">
        <f t="shared" si="81"/>
        <v>680320093.96</v>
      </c>
      <c r="AA1091" s="9">
        <f t="shared" ref="AA1091:AA1154" si="82">Y1091-Z1091</f>
        <v>184653419.64</v>
      </c>
      <c r="AB1091" s="10">
        <f>C1091/(1+0.13)/VLOOKUP(A1091,[1]选股结果!$A$2:$AX$3002,3,FALSE)</f>
        <v>0.838530229823183</v>
      </c>
      <c r="AC1091" s="10">
        <f>(P1091/(1+0.1)+W1091)/(VLOOKUP(A1091,[1]选股结果!$A$2:$AX$3002,7,FALSE)+VLOOKUP(A1091,[1]选股结果!$A$2:$AX$3002,15,FALSE)+VLOOKUP(A1091,[1]选股结果!$A$2:$AX$3002,16,FALSE)+VLOOKUP(A1091,[1]选股结果!$A$2:$AX$3002,17,FALSE)+VLOOKUP(A1091,[1]选股结果!$A$2:$AX$3002,18,FALSE))</f>
        <v>0.725346421166806</v>
      </c>
      <c r="AD1091" s="13"/>
      <c r="AE1091" s="10">
        <f>AA1091/VLOOKUP(A1091,[1]选股结果!$A$2:$AX$3002,35,FALSE)</f>
        <v>1.6363850185325</v>
      </c>
      <c r="AF1091" s="9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P1091/(1+0.13)+W1091)</f>
        <v>215399711.133186</v>
      </c>
      <c r="AG1091" s="9">
        <f t="shared" ref="AG1091:AG1154" si="83">AA1091-AF1091</f>
        <v>-30746291.4931859</v>
      </c>
    </row>
    <row r="1092" spans="1:33">
      <c r="A1092" s="5" t="s">
        <v>2213</v>
      </c>
      <c r="B1092" s="5" t="s">
        <v>2214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11237172.9</v>
      </c>
      <c r="O1092" s="6">
        <v>19550459.29</v>
      </c>
      <c r="P1092" s="6">
        <v>84937420.93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148228586.59</v>
      </c>
      <c r="X1092" s="6">
        <v>51281597.15</v>
      </c>
      <c r="Y1092" s="9">
        <f t="shared" si="80"/>
        <v>392755000.6</v>
      </c>
      <c r="Z1092" s="9">
        <f t="shared" si="81"/>
        <v>284447604.67</v>
      </c>
      <c r="AA1092" s="9">
        <f t="shared" si="82"/>
        <v>108307395.93</v>
      </c>
      <c r="AB1092" s="10">
        <f>C1092/(1+0.13)/VLOOKUP(A1092,[1]选股结果!$A$2:$AX$3002,3,FALSE)</f>
        <v>1.23979205190685</v>
      </c>
      <c r="AC1092" s="10">
        <f>(P1092/(1+0.1)+W1092)/(VLOOKUP(A1092,[1]选股结果!$A$2:$AX$3002,7,FALSE)+VLOOKUP(A1092,[1]选股结果!$A$2:$AX$3002,15,FALSE)+VLOOKUP(A1092,[1]选股结果!$A$2:$AX$3002,16,FALSE)+VLOOKUP(A1092,[1]选股结果!$A$2:$AX$3002,17,FALSE)+VLOOKUP(A1092,[1]选股结果!$A$2:$AX$3002,18,FALSE))</f>
        <v>0.692132829571355</v>
      </c>
      <c r="AD1092" s="13"/>
      <c r="AE1092" s="10">
        <f>AA1092/VLOOKUP(A1092,[1]选股结果!$A$2:$AX$3002,35,FALSE)</f>
        <v>-1.4581298002171</v>
      </c>
      <c r="AF1092" s="9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P1092/(1+0.13)+W1092)</f>
        <v>102329770.929911</v>
      </c>
      <c r="AG1092" s="9">
        <f t="shared" si="83"/>
        <v>5977625.00008851</v>
      </c>
    </row>
    <row r="1093" spans="1:33">
      <c r="A1093" s="5" t="s">
        <v>2215</v>
      </c>
      <c r="B1093" s="5" t="s">
        <v>2216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25053254.92</v>
      </c>
      <c r="O1093" s="6">
        <v>16392193.78</v>
      </c>
      <c r="P1093" s="6">
        <v>780549066.64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177248858.41</v>
      </c>
      <c r="X1093" s="6">
        <v>48427856.35</v>
      </c>
      <c r="Y1093" s="9">
        <f t="shared" si="80"/>
        <v>872426746.95</v>
      </c>
      <c r="Z1093" s="9">
        <f t="shared" si="81"/>
        <v>1006225781.4</v>
      </c>
      <c r="AA1093" s="9">
        <f t="shared" si="82"/>
        <v>-133799034.45</v>
      </c>
      <c r="AB1093" s="10">
        <f>C1093/(1+0.13)/VLOOKUP(A1093,[1]选股结果!$A$2:$AX$3002,3,FALSE)</f>
        <v>0.634139191870487</v>
      </c>
      <c r="AC1093" s="10">
        <f>(P1093/(1+0.1)+W1093)/(VLOOKUP(A1093,[1]选股结果!$A$2:$AX$3002,7,FALSE)+VLOOKUP(A1093,[1]选股结果!$A$2:$AX$3002,15,FALSE)+VLOOKUP(A1093,[1]选股结果!$A$2:$AX$3002,16,FALSE)+VLOOKUP(A1093,[1]选股结果!$A$2:$AX$3002,17,FALSE)+VLOOKUP(A1093,[1]选股结果!$A$2:$AX$3002,18,FALSE))</f>
        <v>0.770342361980992</v>
      </c>
      <c r="AD1093" s="13"/>
      <c r="AE1093" s="10">
        <f>AA1093/VLOOKUP(A1093,[1]选股结果!$A$2:$AX$3002,35,FALSE)</f>
        <v>-3.83647015054564</v>
      </c>
      <c r="AF1093" s="9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P1093/(1+0.13)+W1093)</f>
        <v>283226745.62292</v>
      </c>
      <c r="AG1093" s="9">
        <f t="shared" si="83"/>
        <v>-417025780.07292</v>
      </c>
    </row>
    <row r="1094" spans="1:33">
      <c r="A1094" s="5" t="s">
        <v>2217</v>
      </c>
      <c r="B1094" s="5" t="s">
        <v>2218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79470479.22</v>
      </c>
      <c r="O1094" s="6">
        <v>45036824.45</v>
      </c>
      <c r="P1094" s="6">
        <v>2512992277.31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331882564.42</v>
      </c>
      <c r="X1094" s="6">
        <v>203744019.76</v>
      </c>
      <c r="Y1094" s="9">
        <f t="shared" si="80"/>
        <v>3361420761.62</v>
      </c>
      <c r="Z1094" s="9">
        <f t="shared" si="81"/>
        <v>3048618861.49</v>
      </c>
      <c r="AA1094" s="9">
        <f t="shared" si="82"/>
        <v>312801900.13</v>
      </c>
      <c r="AB1094" s="10">
        <f>C1094/(1+0.13)/VLOOKUP(A1094,[1]选股结果!$A$2:$AX$3002,3,FALSE)</f>
        <v>0.952960362207451</v>
      </c>
      <c r="AC1094" s="10">
        <f>(P1094/(1+0.1)+W1094)/(VLOOKUP(A1094,[1]选股结果!$A$2:$AX$3002,7,FALSE)+VLOOKUP(A1094,[1]选股结果!$A$2:$AX$3002,15,FALSE)+VLOOKUP(A1094,[1]选股结果!$A$2:$AX$3002,16,FALSE)+VLOOKUP(A1094,[1]选股结果!$A$2:$AX$3002,17,FALSE)+VLOOKUP(A1094,[1]选股结果!$A$2:$AX$3002,18,FALSE))</f>
        <v>0.867607056574995</v>
      </c>
      <c r="AD1094" s="13"/>
      <c r="AE1094" s="10">
        <f>AA1094/VLOOKUP(A1094,[1]选股结果!$A$2:$AX$3002,35,FALSE)</f>
        <v>7.75745554615981</v>
      </c>
      <c r="AF1094" s="9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P1094/(1+0.13)+W1094)</f>
        <v>459905565.939203</v>
      </c>
      <c r="AG1094" s="9">
        <f t="shared" si="83"/>
        <v>-147103665.809203</v>
      </c>
    </row>
    <row r="1095" spans="1:33">
      <c r="A1095" s="5" t="s">
        <v>2219</v>
      </c>
      <c r="B1095" s="5" t="s">
        <v>2220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211095210.99</v>
      </c>
      <c r="O1095" s="6">
        <v>26354273.54</v>
      </c>
      <c r="P1095" s="6">
        <v>1395526891.84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606015622.74</v>
      </c>
      <c r="X1095" s="6">
        <v>25962583.18</v>
      </c>
      <c r="Y1095" s="9">
        <f t="shared" si="80"/>
        <v>2687021253.85</v>
      </c>
      <c r="Z1095" s="9">
        <f t="shared" si="81"/>
        <v>2027505097.76</v>
      </c>
      <c r="AA1095" s="9">
        <f t="shared" si="82"/>
        <v>659516156.09</v>
      </c>
      <c r="AB1095" s="10">
        <f>C1095/(1+0.13)/VLOOKUP(A1095,[1]选股结果!$A$2:$AX$3002,3,FALSE)</f>
        <v>0.906742570515435</v>
      </c>
      <c r="AC1095" s="10">
        <f>(P1095/(1+0.1)+W1095)/(VLOOKUP(A1095,[1]选股结果!$A$2:$AX$3002,7,FALSE)+VLOOKUP(A1095,[1]选股结果!$A$2:$AX$3002,15,FALSE)+VLOOKUP(A1095,[1]选股结果!$A$2:$AX$3002,16,FALSE)+VLOOKUP(A1095,[1]选股结果!$A$2:$AX$3002,17,FALSE)+VLOOKUP(A1095,[1]选股结果!$A$2:$AX$3002,18,FALSE))</f>
        <v>0.829158886720391</v>
      </c>
      <c r="AD1095" s="13"/>
      <c r="AE1095" s="10">
        <f>AA1095/VLOOKUP(A1095,[1]选股结果!$A$2:$AX$3002,35,FALSE)</f>
        <v>2.19068861339797</v>
      </c>
      <c r="AF1095" s="9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P1095/(1+0.13)+W1095)</f>
        <v>419942342.709115</v>
      </c>
      <c r="AG1095" s="9">
        <f t="shared" si="83"/>
        <v>239573813.380885</v>
      </c>
    </row>
    <row r="1096" spans="1:33">
      <c r="A1096" s="5" t="s">
        <v>2221</v>
      </c>
      <c r="B1096" s="5" t="s">
        <v>2222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89839253.93</v>
      </c>
      <c r="O1096" s="6">
        <v>33519142.78</v>
      </c>
      <c r="P1096" s="6">
        <v>1876045347.74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263375902.75</v>
      </c>
      <c r="X1096" s="6">
        <v>84030871.82</v>
      </c>
      <c r="Y1096" s="9">
        <f t="shared" si="80"/>
        <v>2361606989.01</v>
      </c>
      <c r="Z1096" s="9">
        <f t="shared" si="81"/>
        <v>2223452122.31</v>
      </c>
      <c r="AA1096" s="9">
        <f t="shared" si="82"/>
        <v>138154866.7</v>
      </c>
      <c r="AB1096" s="10">
        <f>C1096/(1+0.13)/VLOOKUP(A1096,[1]选股结果!$A$2:$AX$3002,3,FALSE)</f>
        <v>1.12810445573583</v>
      </c>
      <c r="AC1096" s="10">
        <f>(P1096/(1+0.1)+W1096)/(VLOOKUP(A1096,[1]选股结果!$A$2:$AX$3002,7,FALSE)+VLOOKUP(A1096,[1]选股结果!$A$2:$AX$3002,15,FALSE)+VLOOKUP(A1096,[1]选股结果!$A$2:$AX$3002,16,FALSE)+VLOOKUP(A1096,[1]选股结果!$A$2:$AX$3002,17,FALSE)+VLOOKUP(A1096,[1]选股结果!$A$2:$AX$3002,18,FALSE))</f>
        <v>1.05464978485509</v>
      </c>
      <c r="AD1096" s="13"/>
      <c r="AE1096" s="10">
        <f>AA1096/VLOOKUP(A1096,[1]选股结果!$A$2:$AX$3002,35,FALSE)</f>
        <v>-1.5707113202331</v>
      </c>
      <c r="AF1096" s="9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P1096/(1+0.13)+W1096)</f>
        <v>-56744235.8838055</v>
      </c>
      <c r="AG1096" s="9">
        <f t="shared" si="83"/>
        <v>194899102.583806</v>
      </c>
    </row>
    <row r="1097" spans="1:33">
      <c r="A1097" s="5" t="s">
        <v>2223</v>
      </c>
      <c r="B1097" s="5" t="s">
        <v>2224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118067751.63</v>
      </c>
      <c r="O1097" s="6">
        <v>30683065.77</v>
      </c>
      <c r="P1097" s="6">
        <v>2289026844.78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261622379.49</v>
      </c>
      <c r="X1097" s="6">
        <v>103378806.28</v>
      </c>
      <c r="Y1097" s="9">
        <f t="shared" si="80"/>
        <v>2705762746.05</v>
      </c>
      <c r="Z1097" s="9">
        <f t="shared" si="81"/>
        <v>2654028030.55</v>
      </c>
      <c r="AA1097" s="9">
        <f t="shared" si="82"/>
        <v>51734715.4999995</v>
      </c>
      <c r="AB1097" s="10">
        <f>C1097/(1+0.13)/VLOOKUP(A1097,[1]选股结果!$A$2:$AX$3002,3,FALSE)</f>
        <v>0.922961472580817</v>
      </c>
      <c r="AC1097" s="10">
        <f>(P1097/(1+0.1)+W1097)/(VLOOKUP(A1097,[1]选股结果!$A$2:$AX$3002,7,FALSE)+VLOOKUP(A1097,[1]选股结果!$A$2:$AX$3002,15,FALSE)+VLOOKUP(A1097,[1]选股结果!$A$2:$AX$3002,16,FALSE)+VLOOKUP(A1097,[1]选股结果!$A$2:$AX$3002,17,FALSE)+VLOOKUP(A1097,[1]选股结果!$A$2:$AX$3002,18,FALSE))</f>
        <v>0.987224075442184</v>
      </c>
      <c r="AD1097" s="13"/>
      <c r="AE1097" s="10">
        <f>AA1097/VLOOKUP(A1097,[1]选股结果!$A$2:$AX$3002,35,FALSE)</f>
        <v>0.306022279768692</v>
      </c>
      <c r="AF1097" s="9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P1097/(1+0.13)+W1097)</f>
        <v>85561649.2933631</v>
      </c>
      <c r="AG1097" s="9">
        <f t="shared" si="83"/>
        <v>-33826933.7933636</v>
      </c>
    </row>
    <row r="1098" spans="1:33">
      <c r="A1098" s="5" t="s">
        <v>2225</v>
      </c>
      <c r="B1098" s="5" t="s">
        <v>2226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25301454.07</v>
      </c>
      <c r="O1098" s="6">
        <v>51761171.86</v>
      </c>
      <c r="P1098" s="6">
        <v>324276501.13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82506090.31</v>
      </c>
      <c r="X1098" s="6">
        <v>380733731.54</v>
      </c>
      <c r="Y1098" s="9">
        <f t="shared" si="80"/>
        <v>642123554.84</v>
      </c>
      <c r="Z1098" s="9">
        <f t="shared" si="81"/>
        <v>787516322.98</v>
      </c>
      <c r="AA1098" s="9">
        <f t="shared" si="82"/>
        <v>-145392768.14</v>
      </c>
      <c r="AB1098" s="10">
        <f>C1098/(1+0.13)/VLOOKUP(A1098,[1]选股结果!$A$2:$AX$3002,3,FALSE)</f>
        <v>0.669590783920449</v>
      </c>
      <c r="AC1098" s="10">
        <f>(P1098/(1+0.1)+W1098)/(VLOOKUP(A1098,[1]选股结果!$A$2:$AX$3002,7,FALSE)+VLOOKUP(A1098,[1]选股结果!$A$2:$AX$3002,15,FALSE)+VLOOKUP(A1098,[1]选股结果!$A$2:$AX$3002,16,FALSE)+VLOOKUP(A1098,[1]选股结果!$A$2:$AX$3002,17,FALSE)+VLOOKUP(A1098,[1]选股结果!$A$2:$AX$3002,18,FALSE))</f>
        <v>0.502756639580856</v>
      </c>
      <c r="AD1098" s="13"/>
      <c r="AE1098" s="10">
        <f>AA1098/VLOOKUP(A1098,[1]选股结果!$A$2:$AX$3002,35,FALSE)</f>
        <v>1.40524980917967</v>
      </c>
      <c r="AF1098" s="9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P1098/(1+0.13)+W1098)</f>
        <v>380991832.627699</v>
      </c>
      <c r="AG1098" s="9">
        <f t="shared" si="83"/>
        <v>-526384600.767699</v>
      </c>
    </row>
    <row r="1099" spans="1:33">
      <c r="A1099" s="5" t="s">
        <v>2227</v>
      </c>
      <c r="B1099" s="5" t="s">
        <v>2228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121888805.23</v>
      </c>
      <c r="O1099" s="6">
        <v>32067415.69</v>
      </c>
      <c r="P1099" s="6">
        <v>3870449518.16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100897477.23</v>
      </c>
      <c r="X1099" s="6">
        <v>206116650.77</v>
      </c>
      <c r="Y1099" s="9">
        <f t="shared" si="80"/>
        <v>4322190426.87</v>
      </c>
      <c r="Z1099" s="9">
        <f t="shared" si="81"/>
        <v>4177463646.16</v>
      </c>
      <c r="AA1099" s="9">
        <f t="shared" si="82"/>
        <v>144726780.71</v>
      </c>
      <c r="AB1099" s="10">
        <f>C1099/(1+0.13)/VLOOKUP(A1099,[1]选股结果!$A$2:$AX$3002,3,FALSE)</f>
        <v>1.0478362159186</v>
      </c>
      <c r="AC1099" s="10">
        <f>(P1099/(1+0.1)+W1099)/(VLOOKUP(A1099,[1]选股结果!$A$2:$AX$3002,7,FALSE)+VLOOKUP(A1099,[1]选股结果!$A$2:$AX$3002,15,FALSE)+VLOOKUP(A1099,[1]选股结果!$A$2:$AX$3002,16,FALSE)+VLOOKUP(A1099,[1]选股结果!$A$2:$AX$3002,17,FALSE)+VLOOKUP(A1099,[1]选股结果!$A$2:$AX$3002,18,FALSE))</f>
        <v>1.05631507874924</v>
      </c>
      <c r="AD1099" s="13"/>
      <c r="AE1099" s="10">
        <f>AA1099/VLOOKUP(A1099,[1]选股结果!$A$2:$AX$3002,35,FALSE)</f>
        <v>0.812655215274938</v>
      </c>
      <c r="AF1099" s="9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P1099/(1+0.13)+W1099)</f>
        <v>-99551008.1733632</v>
      </c>
      <c r="AG1099" s="9">
        <f t="shared" si="83"/>
        <v>244277788.883363</v>
      </c>
    </row>
    <row r="1100" spans="1:33">
      <c r="A1100" s="5" t="s">
        <v>2229</v>
      </c>
      <c r="B1100" s="5" t="s">
        <v>2230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9647354.22</v>
      </c>
      <c r="O1100" s="6">
        <v>14306690.49</v>
      </c>
      <c r="P1100" s="6">
        <v>199768507.39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35887619.94</v>
      </c>
      <c r="X1100" s="6">
        <v>40294732.36</v>
      </c>
      <c r="Y1100" s="9">
        <f t="shared" si="80"/>
        <v>189325087.85</v>
      </c>
      <c r="Z1100" s="9">
        <f t="shared" si="81"/>
        <v>275950859.69</v>
      </c>
      <c r="AA1100" s="9">
        <f t="shared" si="82"/>
        <v>-86625771.84</v>
      </c>
      <c r="AB1100" s="10">
        <f>C1100/(1+0.13)/VLOOKUP(A1100,[1]选股结果!$A$2:$AX$3002,3,FALSE)</f>
        <v>0.975034749832122</v>
      </c>
      <c r="AC1100" s="10">
        <f>(P1100/(1+0.1)+W1100)/(VLOOKUP(A1100,[1]选股结果!$A$2:$AX$3002,7,FALSE)+VLOOKUP(A1100,[1]选股结果!$A$2:$AX$3002,15,FALSE)+VLOOKUP(A1100,[1]选股结果!$A$2:$AX$3002,16,FALSE)+VLOOKUP(A1100,[1]选股结果!$A$2:$AX$3002,17,FALSE)+VLOOKUP(A1100,[1]选股结果!$A$2:$AX$3002,18,FALSE))</f>
        <v>1.13961494036528</v>
      </c>
      <c r="AD1100" s="13"/>
      <c r="AE1100" s="10">
        <f>AA1100/VLOOKUP(A1100,[1]选股结果!$A$2:$AX$3002,35,FALSE)</f>
        <v>4.80592473982923</v>
      </c>
      <c r="AF1100" s="9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P1100/(1+0.13)+W1100)</f>
        <v>-21824047.8156637</v>
      </c>
      <c r="AG1100" s="9">
        <f t="shared" si="83"/>
        <v>-64801724.0243363</v>
      </c>
    </row>
    <row r="1101" spans="1:33">
      <c r="A1101" s="5" t="s">
        <v>2231</v>
      </c>
      <c r="B1101" s="5" t="s">
        <v>2232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64288134.83</v>
      </c>
      <c r="O1101" s="6">
        <v>23895439.3</v>
      </c>
      <c r="P1101" s="6">
        <v>1252656138.72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196748940.29</v>
      </c>
      <c r="X1101" s="6">
        <v>106130870.14</v>
      </c>
      <c r="Y1101" s="9">
        <f t="shared" si="80"/>
        <v>1719248253.7</v>
      </c>
      <c r="Z1101" s="9">
        <f t="shared" si="81"/>
        <v>1555535949.15</v>
      </c>
      <c r="AA1101" s="9">
        <f t="shared" si="82"/>
        <v>163712304.55</v>
      </c>
      <c r="AB1101" s="10">
        <f>C1101/(1+0.13)/VLOOKUP(A1101,[1]选股结果!$A$2:$AX$3002,3,FALSE)</f>
        <v>1.05550081800289</v>
      </c>
      <c r="AC1101" s="10">
        <f>(P1101/(1+0.1)+W1101)/(VLOOKUP(A1101,[1]选股结果!$A$2:$AX$3002,7,FALSE)+VLOOKUP(A1101,[1]选股结果!$A$2:$AX$3002,15,FALSE)+VLOOKUP(A1101,[1]选股结果!$A$2:$AX$3002,16,FALSE)+VLOOKUP(A1101,[1]选股结果!$A$2:$AX$3002,17,FALSE)+VLOOKUP(A1101,[1]选股结果!$A$2:$AX$3002,18,FALSE))</f>
        <v>0.946838840166675</v>
      </c>
      <c r="AD1101" s="13"/>
      <c r="AE1101" s="10">
        <f>AA1101/VLOOKUP(A1101,[1]选股结果!$A$2:$AX$3002,35,FALSE)</f>
        <v>-18.2278166038012</v>
      </c>
      <c r="AF1101" s="9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P1101/(1+0.13)+W1101)</f>
        <v>105217489.575576</v>
      </c>
      <c r="AG1101" s="9">
        <f t="shared" si="83"/>
        <v>58494814.9744244</v>
      </c>
    </row>
    <row r="1102" spans="1:33">
      <c r="A1102" s="5" t="s">
        <v>2233</v>
      </c>
      <c r="B1102" s="5" t="s">
        <v>2234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51998294.62</v>
      </c>
      <c r="O1102" s="6">
        <v>101466396.57</v>
      </c>
      <c r="P1102" s="6">
        <v>720593868.36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112791080.17</v>
      </c>
      <c r="X1102" s="6">
        <v>92833465.83</v>
      </c>
      <c r="Y1102" s="9">
        <f t="shared" si="80"/>
        <v>886264138.6</v>
      </c>
      <c r="Z1102" s="9">
        <f t="shared" si="81"/>
        <v>926218414.36</v>
      </c>
      <c r="AA1102" s="9">
        <f t="shared" si="82"/>
        <v>-39954275.7600001</v>
      </c>
      <c r="AB1102" s="10">
        <f>C1102/(1+0.13)/VLOOKUP(A1102,[1]选股结果!$A$2:$AX$3002,3,FALSE)</f>
        <v>0.701410919859857</v>
      </c>
      <c r="AC1102" s="10">
        <f>(P1102/(1+0.1)+W1102)/(VLOOKUP(A1102,[1]选股结果!$A$2:$AX$3002,7,FALSE)+VLOOKUP(A1102,[1]选股结果!$A$2:$AX$3002,15,FALSE)+VLOOKUP(A1102,[1]选股结果!$A$2:$AX$3002,16,FALSE)+VLOOKUP(A1102,[1]选股结果!$A$2:$AX$3002,17,FALSE)+VLOOKUP(A1102,[1]选股结果!$A$2:$AX$3002,18,FALSE))</f>
        <v>0.792230681424878</v>
      </c>
      <c r="AD1102" s="13"/>
      <c r="AE1102" s="10">
        <f>AA1102/VLOOKUP(A1102,[1]选股结果!$A$2:$AX$3002,35,FALSE)</f>
        <v>-4.04199542959639</v>
      </c>
      <c r="AF1102" s="9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P1102/(1+0.13)+W1102)</f>
        <v>218773848.545841</v>
      </c>
      <c r="AG1102" s="9">
        <f t="shared" si="83"/>
        <v>-258728124.305841</v>
      </c>
    </row>
    <row r="1103" spans="1:33">
      <c r="A1103" s="5" t="s">
        <v>2235</v>
      </c>
      <c r="B1103" s="5" t="s">
        <v>2236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>
        <v>0</v>
      </c>
      <c r="L1103" s="6">
        <v>0</v>
      </c>
      <c r="M1103" s="6">
        <v>0</v>
      </c>
      <c r="N1103" s="6">
        <v>133086004.06</v>
      </c>
      <c r="O1103" s="6">
        <v>22811091.59</v>
      </c>
      <c r="P1103" s="6">
        <v>1725775120.13</v>
      </c>
      <c r="Q1103" s="6">
        <v>-21600000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512406936.68</v>
      </c>
      <c r="X1103" s="6">
        <v>119059604.32</v>
      </c>
      <c r="Y1103" s="9">
        <f t="shared" si="80"/>
        <v>2710667323.67</v>
      </c>
      <c r="Z1103" s="9">
        <f t="shared" si="81"/>
        <v>2335641661.13</v>
      </c>
      <c r="AA1103" s="9">
        <f t="shared" si="82"/>
        <v>375025662.54</v>
      </c>
      <c r="AB1103" s="10">
        <f>C1103/(1+0.13)/VLOOKUP(A1103,[1]选股结果!$A$2:$AX$3002,3,FALSE)</f>
        <v>0.899139047708145</v>
      </c>
      <c r="AC1103" s="10">
        <f>(P1103/(1+0.1)+W1103)/(VLOOKUP(A1103,[1]选股结果!$A$2:$AX$3002,7,FALSE)+VLOOKUP(A1103,[1]选股结果!$A$2:$AX$3002,15,FALSE)+VLOOKUP(A1103,[1]选股结果!$A$2:$AX$3002,16,FALSE)+VLOOKUP(A1103,[1]选股结果!$A$2:$AX$3002,17,FALSE)+VLOOKUP(A1103,[1]选股结果!$A$2:$AX$3002,18,FALSE))</f>
        <v>0.86774327506912</v>
      </c>
      <c r="AD1103" s="13"/>
      <c r="AE1103" s="10">
        <f>AA1103/VLOOKUP(A1103,[1]选股结果!$A$2:$AX$3002,35,FALSE)</f>
        <v>2.99800263372769</v>
      </c>
      <c r="AF1103" s="9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P1103/(1+0.13)+W1103)</f>
        <v>358871309.605929</v>
      </c>
      <c r="AG1103" s="9">
        <f t="shared" si="83"/>
        <v>16154352.9340714</v>
      </c>
    </row>
    <row r="1104" spans="1:33">
      <c r="A1104" s="5" t="s">
        <v>2237</v>
      </c>
      <c r="B1104" s="5" t="s">
        <v>2238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83321102.17</v>
      </c>
      <c r="O1104" s="6">
        <v>21612651.68</v>
      </c>
      <c r="P1104" s="6">
        <v>1084265255.95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193382228.23</v>
      </c>
      <c r="X1104" s="6">
        <v>45659537.26</v>
      </c>
      <c r="Y1104" s="9">
        <f t="shared" si="80"/>
        <v>1480297339.41</v>
      </c>
      <c r="Z1104" s="9">
        <f t="shared" si="81"/>
        <v>1323307021.44</v>
      </c>
      <c r="AA1104" s="9">
        <f t="shared" si="82"/>
        <v>156990317.97</v>
      </c>
      <c r="AB1104" s="10">
        <f>C1104/(1+0.13)/VLOOKUP(A1104,[1]选股结果!$A$2:$AX$3002,3,FALSE)</f>
        <v>1.04487499501348</v>
      </c>
      <c r="AC1104" s="10">
        <f>(P1104/(1+0.1)+W1104)/(VLOOKUP(A1104,[1]选股结果!$A$2:$AX$3002,7,FALSE)+VLOOKUP(A1104,[1]选股结果!$A$2:$AX$3002,15,FALSE)+VLOOKUP(A1104,[1]选股结果!$A$2:$AX$3002,16,FALSE)+VLOOKUP(A1104,[1]选股结果!$A$2:$AX$3002,17,FALSE)+VLOOKUP(A1104,[1]选股结果!$A$2:$AX$3002,18,FALSE))</f>
        <v>1.14941556442911</v>
      </c>
      <c r="AD1104" s="13"/>
      <c r="AE1104" s="10">
        <f>AA1104/VLOOKUP(A1104,[1]选股结果!$A$2:$AX$3002,35,FALSE)</f>
        <v>0.932812057197037</v>
      </c>
      <c r="AF1104" s="9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P1104/(1+0.13)+W1104)</f>
        <v>-127102539.716991</v>
      </c>
      <c r="AG1104" s="9">
        <f t="shared" si="83"/>
        <v>284092857.686991</v>
      </c>
    </row>
    <row r="1105" spans="1:33">
      <c r="A1105" s="5" t="s">
        <v>2239</v>
      </c>
      <c r="B1105" s="5" t="s">
        <v>2240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186428345.82</v>
      </c>
      <c r="O1105" s="6">
        <v>53909373.24</v>
      </c>
      <c r="P1105" s="6">
        <v>1371972529.21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239711060.74</v>
      </c>
      <c r="X1105" s="6">
        <v>752354252.9</v>
      </c>
      <c r="Y1105" s="9">
        <f t="shared" si="80"/>
        <v>2967065040.48</v>
      </c>
      <c r="Z1105" s="9">
        <f t="shared" si="81"/>
        <v>2364037842.85</v>
      </c>
      <c r="AA1105" s="9">
        <f t="shared" si="82"/>
        <v>603027197.63</v>
      </c>
      <c r="AB1105" s="10">
        <f>C1105/(1+0.13)/VLOOKUP(A1105,[1]选股结果!$A$2:$AX$3002,3,FALSE)</f>
        <v>0.922216731605433</v>
      </c>
      <c r="AC1105" s="10">
        <f>(P1105/(1+0.1)+W1105)/(VLOOKUP(A1105,[1]选股结果!$A$2:$AX$3002,7,FALSE)+VLOOKUP(A1105,[1]选股结果!$A$2:$AX$3002,15,FALSE)+VLOOKUP(A1105,[1]选股结果!$A$2:$AX$3002,16,FALSE)+VLOOKUP(A1105,[1]选股结果!$A$2:$AX$3002,17,FALSE)+VLOOKUP(A1105,[1]选股结果!$A$2:$AX$3002,18,FALSE))</f>
        <v>0.637445623474641</v>
      </c>
      <c r="AD1105" s="13"/>
      <c r="AE1105" s="10">
        <f>AA1105/VLOOKUP(A1105,[1]选股结果!$A$2:$AX$3002,35,FALSE)</f>
        <v>1.79906017975723</v>
      </c>
      <c r="AF1105" s="9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P1105/(1+0.13)+W1105)</f>
        <v>878837342.41823</v>
      </c>
      <c r="AG1105" s="9">
        <f t="shared" si="83"/>
        <v>-275810144.78823</v>
      </c>
    </row>
    <row r="1106" spans="1:33">
      <c r="A1106" s="5" t="s">
        <v>2241</v>
      </c>
      <c r="B1106" s="5" t="s">
        <v>2242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63667369.52</v>
      </c>
      <c r="O1106" s="6">
        <v>8655459.19</v>
      </c>
      <c r="P1106" s="6">
        <v>676282856.04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259111738.07</v>
      </c>
      <c r="X1106" s="6">
        <v>103949462.84</v>
      </c>
      <c r="Y1106" s="9">
        <f t="shared" si="80"/>
        <v>1090307167.17</v>
      </c>
      <c r="Z1106" s="9">
        <f t="shared" si="81"/>
        <v>1039344056.95</v>
      </c>
      <c r="AA1106" s="9">
        <f t="shared" si="82"/>
        <v>50963110.2200001</v>
      </c>
      <c r="AB1106" s="10">
        <f>C1106/(1+0.13)/VLOOKUP(A1106,[1]选股结果!$A$2:$AX$3002,3,FALSE)</f>
        <v>0.596894654294253</v>
      </c>
      <c r="AC1106" s="10">
        <f>(P1106/(1+0.1)+W1106)/(VLOOKUP(A1106,[1]选股结果!$A$2:$AX$3002,7,FALSE)+VLOOKUP(A1106,[1]选股结果!$A$2:$AX$3002,15,FALSE)+VLOOKUP(A1106,[1]选股结果!$A$2:$AX$3002,16,FALSE)+VLOOKUP(A1106,[1]选股结果!$A$2:$AX$3002,17,FALSE)+VLOOKUP(A1106,[1]选股结果!$A$2:$AX$3002,18,FALSE))</f>
        <v>0.578141740679561</v>
      </c>
      <c r="AD1106" s="13"/>
      <c r="AE1106" s="10">
        <f>AA1106/VLOOKUP(A1106,[1]选股结果!$A$2:$AX$3002,35,FALSE)</f>
        <v>1.16090646144061</v>
      </c>
      <c r="AF1106" s="9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P1106/(1+0.13)+W1106)</f>
        <v>653999692.984779</v>
      </c>
      <c r="AG1106" s="9">
        <f t="shared" si="83"/>
        <v>-603036582.764778</v>
      </c>
    </row>
    <row r="1107" spans="1:33">
      <c r="A1107" s="5" t="s">
        <v>2243</v>
      </c>
      <c r="B1107" s="5" t="s">
        <v>2244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188164050.71</v>
      </c>
      <c r="O1107" s="6">
        <v>23916064.23</v>
      </c>
      <c r="P1107" s="6">
        <v>721032939.88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98516783.59</v>
      </c>
      <c r="X1107" s="6">
        <v>185104608.23</v>
      </c>
      <c r="Y1107" s="9">
        <f t="shared" si="80"/>
        <v>1629684651.91</v>
      </c>
      <c r="Z1107" s="9">
        <f t="shared" si="81"/>
        <v>1004654331.7</v>
      </c>
      <c r="AA1107" s="9">
        <f t="shared" si="82"/>
        <v>625030320.21</v>
      </c>
      <c r="AB1107" s="10">
        <f>C1107/(1+0.13)/VLOOKUP(A1107,[1]选股结果!$A$2:$AX$3002,3,FALSE)</f>
        <v>0.926440693144832</v>
      </c>
      <c r="AC1107" s="10">
        <f>(P1107/(1+0.1)+W1107)/(VLOOKUP(A1107,[1]选股结果!$A$2:$AX$3002,7,FALSE)+VLOOKUP(A1107,[1]选股结果!$A$2:$AX$3002,15,FALSE)+VLOOKUP(A1107,[1]选股结果!$A$2:$AX$3002,16,FALSE)+VLOOKUP(A1107,[1]选股结果!$A$2:$AX$3002,17,FALSE)+VLOOKUP(A1107,[1]选股结果!$A$2:$AX$3002,18,FALSE))</f>
        <v>0.726003661108087</v>
      </c>
      <c r="AD1107" s="13"/>
      <c r="AE1107" s="10">
        <f>AA1107/VLOOKUP(A1107,[1]选股结果!$A$2:$AX$3002,35,FALSE)</f>
        <v>1.41447573795602</v>
      </c>
      <c r="AF1107" s="9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P1107/(1+0.13)+W1107)</f>
        <v>301964979.878584</v>
      </c>
      <c r="AG1107" s="9">
        <f t="shared" si="83"/>
        <v>323065340.331416</v>
      </c>
    </row>
    <row r="1108" spans="1:33">
      <c r="A1108" s="5" t="s">
        <v>2245</v>
      </c>
      <c r="B1108" s="5" t="s">
        <v>2246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105063985.97</v>
      </c>
      <c r="O1108" s="6">
        <v>83198903.54</v>
      </c>
      <c r="P1108" s="6">
        <v>1083157915.76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332772531.23</v>
      </c>
      <c r="X1108" s="6">
        <v>137523477.36</v>
      </c>
      <c r="Y1108" s="9">
        <f t="shared" si="80"/>
        <v>1614117287.99</v>
      </c>
      <c r="Z1108" s="9">
        <f t="shared" si="81"/>
        <v>1553453924.35</v>
      </c>
      <c r="AA1108" s="9">
        <f t="shared" si="82"/>
        <v>60663363.6400001</v>
      </c>
      <c r="AB1108" s="10">
        <f>C1108/(1+0.13)/VLOOKUP(A1108,[1]选股结果!$A$2:$AX$3002,3,FALSE)</f>
        <v>0.858827223942716</v>
      </c>
      <c r="AC1108" s="10">
        <f>(P1108/(1+0.1)+W1108)/(VLOOKUP(A1108,[1]选股结果!$A$2:$AX$3002,7,FALSE)+VLOOKUP(A1108,[1]选股结果!$A$2:$AX$3002,15,FALSE)+VLOOKUP(A1108,[1]选股结果!$A$2:$AX$3002,16,FALSE)+VLOOKUP(A1108,[1]选股结果!$A$2:$AX$3002,17,FALSE)+VLOOKUP(A1108,[1]选股结果!$A$2:$AX$3002,18,FALSE))</f>
        <v>0.942560382768161</v>
      </c>
      <c r="AD1108" s="13"/>
      <c r="AE1108" s="10">
        <f>AA1108/VLOOKUP(A1108,[1]选股结果!$A$2:$AX$3002,35,FALSE)</f>
        <v>0.401372306576212</v>
      </c>
      <c r="AF1108" s="9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P1108/(1+0.13)+W1108)</f>
        <v>106428275.343805</v>
      </c>
      <c r="AG1108" s="9">
        <f t="shared" si="83"/>
        <v>-45764911.703805</v>
      </c>
    </row>
    <row r="1109" spans="1:33">
      <c r="A1109" s="5" t="s">
        <v>2247</v>
      </c>
      <c r="B1109" s="5" t="s">
        <v>2248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1312685.04</v>
      </c>
      <c r="O1109" s="6">
        <v>12497729.96</v>
      </c>
      <c r="P1109" s="6">
        <v>47851864.68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25375899.98</v>
      </c>
      <c r="X1109" s="6">
        <v>20731652.07</v>
      </c>
      <c r="Y1109" s="9">
        <f t="shared" si="80"/>
        <v>67829493.76</v>
      </c>
      <c r="Z1109" s="9">
        <f t="shared" si="81"/>
        <v>93959416.73</v>
      </c>
      <c r="AA1109" s="9">
        <f t="shared" si="82"/>
        <v>-26129922.97</v>
      </c>
      <c r="AB1109" s="10">
        <f>C1109/(1+0.13)/VLOOKUP(A1109,[1]选股结果!$A$2:$AX$3002,3,FALSE)</f>
        <v>0.599531701411079</v>
      </c>
      <c r="AC1109" s="10">
        <f>(P1109/(1+0.1)+W1109)/(VLOOKUP(A1109,[1]选股结果!$A$2:$AX$3002,7,FALSE)+VLOOKUP(A1109,[1]选股结果!$A$2:$AX$3002,15,FALSE)+VLOOKUP(A1109,[1]选股结果!$A$2:$AX$3002,16,FALSE)+VLOOKUP(A1109,[1]选股结果!$A$2:$AX$3002,17,FALSE)+VLOOKUP(A1109,[1]选股结果!$A$2:$AX$3002,18,FALSE))</f>
        <v>0.915190314914557</v>
      </c>
      <c r="AD1109" s="13"/>
      <c r="AE1109" s="10">
        <f>AA1109/VLOOKUP(A1109,[1]选股结果!$A$2:$AX$3002,35,FALSE)</f>
        <v>0.721415614040625</v>
      </c>
      <c r="AF1109" s="9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P1109/(1+0.13)+W1109)</f>
        <v>7537723.63734512</v>
      </c>
      <c r="AG1109" s="9">
        <f t="shared" si="83"/>
        <v>-33667646.6073451</v>
      </c>
    </row>
    <row r="1110" spans="1:33">
      <c r="A1110" s="5" t="s">
        <v>2249</v>
      </c>
      <c r="B1110" s="5" t="s">
        <v>2250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71631904.14</v>
      </c>
      <c r="O1110" s="6">
        <v>189220933.63</v>
      </c>
      <c r="P1110" s="6">
        <v>2688426817.7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717694174.72</v>
      </c>
      <c r="X1110" s="6">
        <v>159716018.71</v>
      </c>
      <c r="Y1110" s="9">
        <f t="shared" si="80"/>
        <v>3354185496.21</v>
      </c>
      <c r="Z1110" s="9">
        <f t="shared" si="81"/>
        <v>3565837011.13</v>
      </c>
      <c r="AA1110" s="9">
        <f t="shared" si="82"/>
        <v>-211651514.92</v>
      </c>
      <c r="AB1110" s="10">
        <f>C1110/(1+0.13)/VLOOKUP(A1110,[1]选股结果!$A$2:$AX$3002,3,FALSE)</f>
        <v>0.941349303588413</v>
      </c>
      <c r="AC1110" s="10">
        <f>(P1110/(1+0.1)+W1110)/(VLOOKUP(A1110,[1]选股结果!$A$2:$AX$3002,7,FALSE)+VLOOKUP(A1110,[1]选股结果!$A$2:$AX$3002,15,FALSE)+VLOOKUP(A1110,[1]选股结果!$A$2:$AX$3002,16,FALSE)+VLOOKUP(A1110,[1]选股结果!$A$2:$AX$3002,17,FALSE)+VLOOKUP(A1110,[1]选股结果!$A$2:$AX$3002,18,FALSE))</f>
        <v>0.977862409406311</v>
      </c>
      <c r="AD1110" s="13"/>
      <c r="AE1110" s="10">
        <f>AA1110/VLOOKUP(A1110,[1]选股结果!$A$2:$AX$3002,35,FALSE)</f>
        <v>0.995259293497107</v>
      </c>
      <c r="AF1110" s="9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P1110/(1+0.13)+W1110)</f>
        <v>136462984.704337</v>
      </c>
      <c r="AG1110" s="9">
        <f t="shared" si="83"/>
        <v>-348114499.624337</v>
      </c>
    </row>
    <row r="1111" spans="1:33">
      <c r="A1111" s="5" t="s">
        <v>2251</v>
      </c>
      <c r="B1111" s="5" t="s">
        <v>2252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>
        <v>0</v>
      </c>
      <c r="L1111" s="6">
        <v>0</v>
      </c>
      <c r="M1111" s="6">
        <v>0</v>
      </c>
      <c r="N1111" s="6">
        <v>75269921.64</v>
      </c>
      <c r="O1111" s="6">
        <v>805385788.74</v>
      </c>
      <c r="P1111" s="6">
        <v>3548527719.67</v>
      </c>
      <c r="Q1111" s="6">
        <v>0</v>
      </c>
      <c r="R1111" s="6">
        <v>0</v>
      </c>
      <c r="S1111" s="6">
        <v>0</v>
      </c>
      <c r="T1111" s="6">
        <v>0</v>
      </c>
      <c r="U1111" s="6">
        <v>74893.56</v>
      </c>
      <c r="V1111" s="6">
        <v>0</v>
      </c>
      <c r="W1111" s="6">
        <v>240950553.03</v>
      </c>
      <c r="X1111" s="6">
        <v>278788820.17</v>
      </c>
      <c r="Y1111" s="9">
        <f t="shared" si="80"/>
        <v>4911100475.56</v>
      </c>
      <c r="Z1111" s="9">
        <f t="shared" si="81"/>
        <v>4068341986.43</v>
      </c>
      <c r="AA1111" s="9">
        <f t="shared" si="82"/>
        <v>842758489.129999</v>
      </c>
      <c r="AB1111" s="10">
        <f>C1111/(1+0.13)/VLOOKUP(A1111,[1]选股结果!$A$2:$AX$3002,3,FALSE)</f>
        <v>0.994611817964997</v>
      </c>
      <c r="AC1111" s="10">
        <f>(P1111/(1+0.1)+W1111)/(VLOOKUP(A1111,[1]选股结果!$A$2:$AX$3002,7,FALSE)+VLOOKUP(A1111,[1]选股结果!$A$2:$AX$3002,15,FALSE)+VLOOKUP(A1111,[1]选股结果!$A$2:$AX$3002,16,FALSE)+VLOOKUP(A1111,[1]选股结果!$A$2:$AX$3002,17,FALSE)+VLOOKUP(A1111,[1]选股结果!$A$2:$AX$3002,18,FALSE))</f>
        <v>0.952087715393112</v>
      </c>
      <c r="AD1111" s="13"/>
      <c r="AE1111" s="10">
        <f>AA1111/VLOOKUP(A1111,[1]选股结果!$A$2:$AX$3002,35,FALSE)</f>
        <v>-10.080836919122</v>
      </c>
      <c r="AF1111" s="9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P1111/(1+0.13)+W1111)</f>
        <v>260109682.89292</v>
      </c>
      <c r="AG1111" s="9">
        <f t="shared" si="83"/>
        <v>582648806.237079</v>
      </c>
    </row>
    <row r="1112" spans="1:33">
      <c r="A1112" s="5" t="s">
        <v>2253</v>
      </c>
      <c r="B1112" s="5" t="s">
        <v>2254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445495214.75</v>
      </c>
      <c r="O1112" s="6">
        <v>614520344.9</v>
      </c>
      <c r="P1112" s="6">
        <v>3747812297.94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644047000.21</v>
      </c>
      <c r="X1112" s="6">
        <v>689029050.27</v>
      </c>
      <c r="Y1112" s="9">
        <f t="shared" si="80"/>
        <v>5964966183.11</v>
      </c>
      <c r="Z1112" s="9">
        <f t="shared" si="81"/>
        <v>5080888348.42</v>
      </c>
      <c r="AA1112" s="9">
        <f t="shared" si="82"/>
        <v>884077834.69</v>
      </c>
      <c r="AB1112" s="10">
        <f>C1112/(1+0.13)/VLOOKUP(A1112,[1]选股结果!$A$2:$AX$3002,3,FALSE)</f>
        <v>0.818331581154596</v>
      </c>
      <c r="AC1112" s="10">
        <f>(P1112/(1+0.1)+W1112)/(VLOOKUP(A1112,[1]选股结果!$A$2:$AX$3002,7,FALSE)+VLOOKUP(A1112,[1]选股结果!$A$2:$AX$3002,15,FALSE)+VLOOKUP(A1112,[1]选股结果!$A$2:$AX$3002,16,FALSE)+VLOOKUP(A1112,[1]选股结果!$A$2:$AX$3002,17,FALSE)+VLOOKUP(A1112,[1]选股结果!$A$2:$AX$3002,18,FALSE))</f>
        <v>0.783058586623004</v>
      </c>
      <c r="AD1112" s="13"/>
      <c r="AE1112" s="10">
        <f>AA1112/VLOOKUP(A1112,[1]选股结果!$A$2:$AX$3002,35,FALSE)</f>
        <v>1.90089307299882</v>
      </c>
      <c r="AF1112" s="9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P1112/(1+0.13)+W1112)</f>
        <v>1212799190.77566</v>
      </c>
      <c r="AG1112" s="9">
        <f t="shared" si="83"/>
        <v>-328721356.085663</v>
      </c>
    </row>
    <row r="1113" spans="1:33">
      <c r="A1113" s="5" t="s">
        <v>2255</v>
      </c>
      <c r="B1113" s="5" t="s">
        <v>2256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>
        <v>0</v>
      </c>
      <c r="L1113" s="6">
        <v>0</v>
      </c>
      <c r="M1113" s="6">
        <v>0</v>
      </c>
      <c r="N1113" s="6">
        <v>50758130.39</v>
      </c>
      <c r="O1113" s="6">
        <v>4727203991.62</v>
      </c>
      <c r="P1113" s="6">
        <v>7741586582.4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118362676.7</v>
      </c>
      <c r="X1113" s="6">
        <v>4911406175.46</v>
      </c>
      <c r="Y1113" s="9">
        <f t="shared" si="80"/>
        <v>12635714530.47</v>
      </c>
      <c r="Z1113" s="9">
        <f t="shared" si="81"/>
        <v>12771355434.56</v>
      </c>
      <c r="AA1113" s="9">
        <f t="shared" si="82"/>
        <v>-135640904.09</v>
      </c>
      <c r="AB1113" s="10">
        <f>C1113/(1+0.13)/VLOOKUP(A1113,[1]选股结果!$A$2:$AX$3002,3,FALSE)</f>
        <v>1.01435722896821</v>
      </c>
      <c r="AC1113" s="10">
        <f>(P1113/(1+0.1)+W1113)/(VLOOKUP(A1113,[1]选股结果!$A$2:$AX$3002,7,FALSE)+VLOOKUP(A1113,[1]选股结果!$A$2:$AX$3002,15,FALSE)+VLOOKUP(A1113,[1]选股结果!$A$2:$AX$3002,16,FALSE)+VLOOKUP(A1113,[1]选股结果!$A$2:$AX$3002,17,FALSE)+VLOOKUP(A1113,[1]选股结果!$A$2:$AX$3002,18,FALSE))</f>
        <v>1.05768677390046</v>
      </c>
      <c r="AD1113" s="13"/>
      <c r="AE1113" s="10">
        <f>AA1113/VLOOKUP(A1113,[1]选股结果!$A$2:$AX$3002,35,FALSE)</f>
        <v>2.25262206707647</v>
      </c>
      <c r="AF1113" s="9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P1113/(1+0.13)+W1113)</f>
        <v>-203456667.075133</v>
      </c>
      <c r="AG1113" s="9">
        <f t="shared" si="83"/>
        <v>67815762.9851333</v>
      </c>
    </row>
    <row r="1114" spans="1:33">
      <c r="A1114" s="5" t="s">
        <v>2257</v>
      </c>
      <c r="B1114" s="5" t="s">
        <v>2258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50735951.48</v>
      </c>
      <c r="O1114" s="6">
        <v>32701775.17</v>
      </c>
      <c r="P1114" s="6">
        <v>680688261.09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204639340.8</v>
      </c>
      <c r="X1114" s="6">
        <v>110050378.02</v>
      </c>
      <c r="Y1114" s="9">
        <f t="shared" si="80"/>
        <v>1134489450.81</v>
      </c>
      <c r="Z1114" s="9">
        <f t="shared" si="81"/>
        <v>995377979.91</v>
      </c>
      <c r="AA1114" s="9">
        <f t="shared" si="82"/>
        <v>139111470.9</v>
      </c>
      <c r="AB1114" s="10">
        <f>C1114/(1+0.13)/VLOOKUP(A1114,[1]选股结果!$A$2:$AX$3002,3,FALSE)</f>
        <v>0.694578572862121</v>
      </c>
      <c r="AC1114" s="10">
        <f>(P1114/(1+0.1)+W1114)/(VLOOKUP(A1114,[1]选股结果!$A$2:$AX$3002,7,FALSE)+VLOOKUP(A1114,[1]选股结果!$A$2:$AX$3002,15,FALSE)+VLOOKUP(A1114,[1]选股结果!$A$2:$AX$3002,16,FALSE)+VLOOKUP(A1114,[1]选股结果!$A$2:$AX$3002,17,FALSE)+VLOOKUP(A1114,[1]选股结果!$A$2:$AX$3002,18,FALSE))</f>
        <v>0.616950200453916</v>
      </c>
      <c r="AD1114" s="13"/>
      <c r="AE1114" s="10">
        <f>AA1114/VLOOKUP(A1114,[1]选股结果!$A$2:$AX$3002,35,FALSE)</f>
        <v>4.36060810750734</v>
      </c>
      <c r="AF1114" s="9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P1114/(1+0.13)+W1114)</f>
        <v>527687207.784956</v>
      </c>
      <c r="AG1114" s="9">
        <f t="shared" si="83"/>
        <v>-388575736.884956</v>
      </c>
    </row>
    <row r="1115" spans="1:33">
      <c r="A1115" s="5" t="s">
        <v>2259</v>
      </c>
      <c r="B1115" s="5" t="s">
        <v>2260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97436659.39</v>
      </c>
      <c r="O1115" s="6">
        <v>16709178.06</v>
      </c>
      <c r="P1115" s="6">
        <v>320637443.51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238198585.14</v>
      </c>
      <c r="X1115" s="6">
        <v>114981226.98</v>
      </c>
      <c r="Y1115" s="9">
        <f t="shared" si="80"/>
        <v>666666559.56</v>
      </c>
      <c r="Z1115" s="9">
        <f t="shared" si="81"/>
        <v>673817255.63</v>
      </c>
      <c r="AA1115" s="9">
        <f t="shared" si="82"/>
        <v>-7150696.07000005</v>
      </c>
      <c r="AB1115" s="10">
        <f>C1115/(1+0.13)/VLOOKUP(A1115,[1]选股结果!$A$2:$AX$3002,3,FALSE)</f>
        <v>0.666749316798098</v>
      </c>
      <c r="AC1115" s="10">
        <f>(P1115/(1+0.1)+W1115)/(VLOOKUP(A1115,[1]选股结果!$A$2:$AX$3002,7,FALSE)+VLOOKUP(A1115,[1]选股结果!$A$2:$AX$3002,15,FALSE)+VLOOKUP(A1115,[1]选股结果!$A$2:$AX$3002,16,FALSE)+VLOOKUP(A1115,[1]选股结果!$A$2:$AX$3002,17,FALSE)+VLOOKUP(A1115,[1]选股结果!$A$2:$AX$3002,18,FALSE))</f>
        <v>0.759316052491323</v>
      </c>
      <c r="AD1115" s="13"/>
      <c r="AE1115" s="10">
        <f>AA1115/VLOOKUP(A1115,[1]选股结果!$A$2:$AX$3002,35,FALSE)</f>
        <v>-0.0757231283002403</v>
      </c>
      <c r="AF1115" s="9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P1115/(1+0.13)+W1115)</f>
        <v>175636045.62115</v>
      </c>
      <c r="AG1115" s="9">
        <f t="shared" si="83"/>
        <v>-182786741.69115</v>
      </c>
    </row>
    <row r="1116" spans="1:33">
      <c r="A1116" s="5" t="s">
        <v>2261</v>
      </c>
      <c r="B1116" s="5" t="s">
        <v>2262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40634103.17</v>
      </c>
      <c r="O1116" s="6">
        <v>34946150.53</v>
      </c>
      <c r="P1116" s="6">
        <v>943432906.3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209494840.53</v>
      </c>
      <c r="X1116" s="6">
        <v>113607514.25</v>
      </c>
      <c r="Y1116" s="9">
        <f t="shared" si="80"/>
        <v>1444672104.63</v>
      </c>
      <c r="Z1116" s="9">
        <f t="shared" si="81"/>
        <v>1266535261.08</v>
      </c>
      <c r="AA1116" s="9">
        <f t="shared" si="82"/>
        <v>178136843.55</v>
      </c>
      <c r="AB1116" s="10">
        <f>C1116/(1+0.13)/VLOOKUP(A1116,[1]选股结果!$A$2:$AX$3002,3,FALSE)</f>
        <v>0.867005421478987</v>
      </c>
      <c r="AC1116" s="10">
        <f>(P1116/(1+0.1)+W1116)/(VLOOKUP(A1116,[1]选股结果!$A$2:$AX$3002,7,FALSE)+VLOOKUP(A1116,[1]选股结果!$A$2:$AX$3002,15,FALSE)+VLOOKUP(A1116,[1]选股结果!$A$2:$AX$3002,16,FALSE)+VLOOKUP(A1116,[1]选股结果!$A$2:$AX$3002,17,FALSE)+VLOOKUP(A1116,[1]选股结果!$A$2:$AX$3002,18,FALSE))</f>
        <v>0.843649724073078</v>
      </c>
      <c r="AD1116" s="13"/>
      <c r="AE1116" s="10">
        <f>AA1116/VLOOKUP(A1116,[1]选股结果!$A$2:$AX$3002,35,FALSE)</f>
        <v>1.28167750640498</v>
      </c>
      <c r="AF1116" s="9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P1116/(1+0.13)+W1116)</f>
        <v>220542662.393363</v>
      </c>
      <c r="AG1116" s="9">
        <f t="shared" si="83"/>
        <v>-42405818.8433626</v>
      </c>
    </row>
    <row r="1117" spans="1:33">
      <c r="A1117" s="5" t="s">
        <v>2263</v>
      </c>
      <c r="B1117" s="5" t="s">
        <v>2264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24363212.46</v>
      </c>
      <c r="O1117" s="6">
        <v>65189986.65</v>
      </c>
      <c r="P1117" s="6">
        <v>529793245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139782989.69</v>
      </c>
      <c r="X1117" s="6">
        <v>116732251.98</v>
      </c>
      <c r="Y1117" s="9">
        <f t="shared" si="80"/>
        <v>811769195.27</v>
      </c>
      <c r="Z1117" s="9">
        <f t="shared" si="81"/>
        <v>786308486.67</v>
      </c>
      <c r="AA1117" s="9">
        <f t="shared" si="82"/>
        <v>25460708.5999999</v>
      </c>
      <c r="AB1117" s="10">
        <f>C1117/(1+0.13)/VLOOKUP(A1117,[1]选股结果!$A$2:$AX$3002,3,FALSE)</f>
        <v>1.04188168566939</v>
      </c>
      <c r="AC1117" s="10">
        <f>(P1117/(1+0.1)+W1117)/(VLOOKUP(A1117,[1]选股结果!$A$2:$AX$3002,7,FALSE)+VLOOKUP(A1117,[1]选股结果!$A$2:$AX$3002,15,FALSE)+VLOOKUP(A1117,[1]选股结果!$A$2:$AX$3002,16,FALSE)+VLOOKUP(A1117,[1]选股结果!$A$2:$AX$3002,17,FALSE)+VLOOKUP(A1117,[1]选股结果!$A$2:$AX$3002,18,FALSE))</f>
        <v>0.927559517010635</v>
      </c>
      <c r="AD1117" s="13"/>
      <c r="AE1117" s="10">
        <f>AA1117/VLOOKUP(A1117,[1]选股结果!$A$2:$AX$3002,35,FALSE)</f>
        <v>-0.907417849966037</v>
      </c>
      <c r="AF1117" s="9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P1117/(1+0.13)+W1117)</f>
        <v>61317731.8339822</v>
      </c>
      <c r="AG1117" s="9">
        <f t="shared" si="83"/>
        <v>-35857023.2339823</v>
      </c>
    </row>
    <row r="1118" spans="1:33">
      <c r="A1118" s="5" t="s">
        <v>2265</v>
      </c>
      <c r="B1118" s="5" t="s">
        <v>2266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151540467.65</v>
      </c>
      <c r="O1118" s="6">
        <v>19831920.85</v>
      </c>
      <c r="P1118" s="6">
        <v>702035523.81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195855608.67</v>
      </c>
      <c r="X1118" s="6">
        <v>124203513.7</v>
      </c>
      <c r="Y1118" s="9">
        <f t="shared" si="80"/>
        <v>1459534880.98</v>
      </c>
      <c r="Z1118" s="9">
        <f t="shared" si="81"/>
        <v>1022094646.18</v>
      </c>
      <c r="AA1118" s="9">
        <f t="shared" si="82"/>
        <v>437440234.8</v>
      </c>
      <c r="AB1118" s="10">
        <f>C1118/(1+0.13)/VLOOKUP(A1118,[1]选股结果!$A$2:$AX$3002,3,FALSE)</f>
        <v>0.927797605446526</v>
      </c>
      <c r="AC1118" s="10">
        <f>(P1118/(1+0.1)+W1118)/(VLOOKUP(A1118,[1]选股结果!$A$2:$AX$3002,7,FALSE)+VLOOKUP(A1118,[1]选股结果!$A$2:$AX$3002,15,FALSE)+VLOOKUP(A1118,[1]选股结果!$A$2:$AX$3002,16,FALSE)+VLOOKUP(A1118,[1]选股结果!$A$2:$AX$3002,17,FALSE)+VLOOKUP(A1118,[1]选股结果!$A$2:$AX$3002,18,FALSE))</f>
        <v>0.885200005340911</v>
      </c>
      <c r="AD1118" s="13"/>
      <c r="AE1118" s="10">
        <f>AA1118/VLOOKUP(A1118,[1]选股结果!$A$2:$AX$3002,35,FALSE)</f>
        <v>1.14441585600024</v>
      </c>
      <c r="AF1118" s="9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P1118/(1+0.13)+W1118)</f>
        <v>125112737.686903</v>
      </c>
      <c r="AG1118" s="9">
        <f t="shared" si="83"/>
        <v>312327497.113097</v>
      </c>
    </row>
    <row r="1119" spans="1:33">
      <c r="A1119" s="5" t="s">
        <v>2267</v>
      </c>
      <c r="B1119" s="5" t="s">
        <v>2268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11315710.6</v>
      </c>
      <c r="O1119" s="6">
        <v>27311637.06</v>
      </c>
      <c r="P1119" s="6">
        <v>86613508.72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51252848.01</v>
      </c>
      <c r="X1119" s="6">
        <v>32515967.52</v>
      </c>
      <c r="Y1119" s="9">
        <f t="shared" ref="Y1119:Y1182" si="84">C1119+D1119+E1119+F1119+G1119+H1119+I1119+J1119+K1119+L1119+M1119+O1119</f>
        <v>199233089.97</v>
      </c>
      <c r="Z1119" s="9">
        <f t="shared" ref="Z1119:Z1182" si="85">P1119+Q1119+R1119+S1119+T1119+U1119+V1119+W1119+X1119</f>
        <v>170382324.25</v>
      </c>
      <c r="AA1119" s="9">
        <f t="shared" si="82"/>
        <v>28850765.72</v>
      </c>
      <c r="AB1119" s="10">
        <f>C1119/(1+0.13)/VLOOKUP(A1119,[1]选股结果!$A$2:$AX$3002,3,FALSE)</f>
        <v>0.728289047604727</v>
      </c>
      <c r="AC1119" s="10">
        <f>(P1119/(1+0.1)+W1119)/(VLOOKUP(A1119,[1]选股结果!$A$2:$AX$3002,7,FALSE)+VLOOKUP(A1119,[1]选股结果!$A$2:$AX$3002,15,FALSE)+VLOOKUP(A1119,[1]选股结果!$A$2:$AX$3002,16,FALSE)+VLOOKUP(A1119,[1]选股结果!$A$2:$AX$3002,17,FALSE)+VLOOKUP(A1119,[1]选股结果!$A$2:$AX$3002,18,FALSE))</f>
        <v>0.628774125857343</v>
      </c>
      <c r="AD1119" s="13"/>
      <c r="AE1119" s="10">
        <f>AA1119/VLOOKUP(A1119,[1]选股结果!$A$2:$AX$3002,35,FALSE)</f>
        <v>-405.123172711346</v>
      </c>
      <c r="AF1119" s="9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P1119/(1+0.13)+W1119)</f>
        <v>78837454.478938</v>
      </c>
      <c r="AG1119" s="9">
        <f t="shared" si="83"/>
        <v>-49986688.758938</v>
      </c>
    </row>
    <row r="1120" spans="1:33">
      <c r="A1120" s="5" t="s">
        <v>2269</v>
      </c>
      <c r="B1120" s="5" t="s">
        <v>2270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25457777.14</v>
      </c>
      <c r="O1120" s="6">
        <v>7773006.77</v>
      </c>
      <c r="P1120" s="6">
        <v>46542796.67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40151021.9</v>
      </c>
      <c r="X1120" s="6">
        <v>168767385.42</v>
      </c>
      <c r="Y1120" s="9">
        <f t="shared" si="84"/>
        <v>287273197.95</v>
      </c>
      <c r="Z1120" s="9">
        <f t="shared" si="85"/>
        <v>255461203.99</v>
      </c>
      <c r="AA1120" s="9">
        <f t="shared" si="82"/>
        <v>31811993.96</v>
      </c>
      <c r="AB1120" s="10">
        <f>C1120/(1+0.13)/VLOOKUP(A1120,[1]选股结果!$A$2:$AX$3002,3,FALSE)</f>
        <v>0.986146268133241</v>
      </c>
      <c r="AC1120" s="10">
        <f>(P1120/(1+0.1)+W1120)/(VLOOKUP(A1120,[1]选股结果!$A$2:$AX$3002,7,FALSE)+VLOOKUP(A1120,[1]选股结果!$A$2:$AX$3002,15,FALSE)+VLOOKUP(A1120,[1]选股结果!$A$2:$AX$3002,16,FALSE)+VLOOKUP(A1120,[1]选股结果!$A$2:$AX$3002,17,FALSE)+VLOOKUP(A1120,[1]选股结果!$A$2:$AX$3002,18,FALSE))</f>
        <v>0.295177416253181</v>
      </c>
      <c r="AD1120" s="13"/>
      <c r="AE1120" s="10">
        <f>AA1120/VLOOKUP(A1120,[1]选股结果!$A$2:$AX$3002,35,FALSE)</f>
        <v>-1.53331598862076</v>
      </c>
      <c r="AF1120" s="9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P1120/(1+0.13)+W1120)</f>
        <v>198027072.952832</v>
      </c>
      <c r="AG1120" s="9">
        <f t="shared" si="83"/>
        <v>-166215078.992832</v>
      </c>
    </row>
    <row r="1121" spans="1:33">
      <c r="A1121" s="5" t="s">
        <v>2271</v>
      </c>
      <c r="B1121" s="5" t="s">
        <v>2272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41256798.52</v>
      </c>
      <c r="O1121" s="6">
        <v>14957279.65</v>
      </c>
      <c r="P1121" s="6">
        <v>923061468.31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113665019.63</v>
      </c>
      <c r="X1121" s="6">
        <v>103172151.4</v>
      </c>
      <c r="Y1121" s="9">
        <f t="shared" si="84"/>
        <v>1171951123.16</v>
      </c>
      <c r="Z1121" s="9">
        <f t="shared" si="85"/>
        <v>1139898639.34</v>
      </c>
      <c r="AA1121" s="9">
        <f t="shared" si="82"/>
        <v>32052483.8200002</v>
      </c>
      <c r="AB1121" s="10">
        <f>C1121/(1+0.13)/VLOOKUP(A1121,[1]选股结果!$A$2:$AX$3002,3,FALSE)</f>
        <v>0.911327075122481</v>
      </c>
      <c r="AC1121" s="10">
        <f>(P1121/(1+0.1)+W1121)/(VLOOKUP(A1121,[1]选股结果!$A$2:$AX$3002,7,FALSE)+VLOOKUP(A1121,[1]选股结果!$A$2:$AX$3002,15,FALSE)+VLOOKUP(A1121,[1]选股结果!$A$2:$AX$3002,16,FALSE)+VLOOKUP(A1121,[1]选股结果!$A$2:$AX$3002,17,FALSE)+VLOOKUP(A1121,[1]选股结果!$A$2:$AX$3002,18,FALSE))</f>
        <v>0.804648141285197</v>
      </c>
      <c r="AD1121" s="13"/>
      <c r="AE1121" s="10">
        <f>AA1121/VLOOKUP(A1121,[1]选股结果!$A$2:$AX$3002,35,FALSE)</f>
        <v>-0.42021592668209</v>
      </c>
      <c r="AF1121" s="9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P1121/(1+0.13)+W1121)</f>
        <v>253601153.693451</v>
      </c>
      <c r="AG1121" s="9">
        <f t="shared" si="83"/>
        <v>-221548669.873451</v>
      </c>
    </row>
    <row r="1122" spans="1:33">
      <c r="A1122" s="5" t="s">
        <v>2273</v>
      </c>
      <c r="B1122" s="5" t="s">
        <v>2274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156749098.57</v>
      </c>
      <c r="O1122" s="6">
        <v>118035242.2</v>
      </c>
      <c r="P1122" s="6">
        <v>1008448908.92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205218709.15</v>
      </c>
      <c r="X1122" s="6">
        <v>448658796.18</v>
      </c>
      <c r="Y1122" s="9">
        <f t="shared" si="84"/>
        <v>2251429061.11</v>
      </c>
      <c r="Z1122" s="9">
        <f t="shared" si="85"/>
        <v>1662326414.25</v>
      </c>
      <c r="AA1122" s="9">
        <f t="shared" si="82"/>
        <v>589102646.86</v>
      </c>
      <c r="AB1122" s="10">
        <f>C1122/(1+0.13)/VLOOKUP(A1122,[1]选股结果!$A$2:$AX$3002,3,FALSE)</f>
        <v>0.976525988144067</v>
      </c>
      <c r="AC1122" s="10">
        <f>(P1122/(1+0.1)+W1122)/(VLOOKUP(A1122,[1]选股结果!$A$2:$AX$3002,7,FALSE)+VLOOKUP(A1122,[1]选股结果!$A$2:$AX$3002,15,FALSE)+VLOOKUP(A1122,[1]选股结果!$A$2:$AX$3002,16,FALSE)+VLOOKUP(A1122,[1]选股结果!$A$2:$AX$3002,17,FALSE)+VLOOKUP(A1122,[1]选股结果!$A$2:$AX$3002,18,FALSE))</f>
        <v>0.648504481927048</v>
      </c>
      <c r="AD1122" s="13"/>
      <c r="AE1122" s="10">
        <f>AA1122/VLOOKUP(A1122,[1]选股结果!$A$2:$AX$3002,35,FALSE)</f>
        <v>3.39017943554669</v>
      </c>
      <c r="AF1122" s="9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P1122/(1+0.13)+W1122)</f>
        <v>632468428.028938</v>
      </c>
      <c r="AG1122" s="9">
        <f t="shared" si="83"/>
        <v>-43365781.1689378</v>
      </c>
    </row>
    <row r="1123" spans="1:33">
      <c r="A1123" s="5" t="s">
        <v>2275</v>
      </c>
      <c r="B1123" s="5" t="s">
        <v>2276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34172932.18</v>
      </c>
      <c r="O1123" s="6">
        <v>39653147.44</v>
      </c>
      <c r="P1123" s="6">
        <v>1666044317.09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178785962.07</v>
      </c>
      <c r="X1123" s="6">
        <v>76689357.65</v>
      </c>
      <c r="Y1123" s="9">
        <f t="shared" si="84"/>
        <v>1827759983.52</v>
      </c>
      <c r="Z1123" s="9">
        <f t="shared" si="85"/>
        <v>1921519636.81</v>
      </c>
      <c r="AA1123" s="9">
        <f t="shared" si="82"/>
        <v>-93759653.29</v>
      </c>
      <c r="AB1123" s="10">
        <f>C1123/(1+0.13)/VLOOKUP(A1123,[1]选股结果!$A$2:$AX$3002,3,FALSE)</f>
        <v>0.769513087848679</v>
      </c>
      <c r="AC1123" s="10">
        <f>(P1123/(1+0.1)+W1123)/(VLOOKUP(A1123,[1]选股结果!$A$2:$AX$3002,7,FALSE)+VLOOKUP(A1123,[1]选股结果!$A$2:$AX$3002,15,FALSE)+VLOOKUP(A1123,[1]选股结果!$A$2:$AX$3002,16,FALSE)+VLOOKUP(A1123,[1]选股结果!$A$2:$AX$3002,17,FALSE)+VLOOKUP(A1123,[1]选股结果!$A$2:$AX$3002,18,FALSE))</f>
        <v>0.84775451971083</v>
      </c>
      <c r="AD1123" s="13"/>
      <c r="AE1123" s="10">
        <f>AA1123/VLOOKUP(A1123,[1]选股结果!$A$2:$AX$3002,35,FALSE)</f>
        <v>-6.63401512232457</v>
      </c>
      <c r="AF1123" s="9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P1123/(1+0.13)+W1123)</f>
        <v>344317364.570442</v>
      </c>
      <c r="AG1123" s="9">
        <f t="shared" si="83"/>
        <v>-438077017.860442</v>
      </c>
    </row>
    <row r="1124" spans="1:33">
      <c r="A1124" s="5" t="s">
        <v>2277</v>
      </c>
      <c r="B1124" s="5" t="s">
        <v>2278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280828297.28</v>
      </c>
      <c r="O1124" s="6">
        <v>68193396.31</v>
      </c>
      <c r="P1124" s="6">
        <v>5859613776.12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895113124.27</v>
      </c>
      <c r="X1124" s="6">
        <v>218106389.62</v>
      </c>
      <c r="Y1124" s="9">
        <f t="shared" si="84"/>
        <v>7928384166.76</v>
      </c>
      <c r="Z1124" s="9">
        <f t="shared" si="85"/>
        <v>6972833290.01</v>
      </c>
      <c r="AA1124" s="9">
        <f t="shared" si="82"/>
        <v>955550876.750001</v>
      </c>
      <c r="AB1124" s="10">
        <f>C1124/(1+0.13)/VLOOKUP(A1124,[1]选股结果!$A$2:$AX$3002,3,FALSE)</f>
        <v>0.993638042699471</v>
      </c>
      <c r="AC1124" s="10">
        <f>(P1124/(1+0.1)+W1124)/(VLOOKUP(A1124,[1]选股结果!$A$2:$AX$3002,7,FALSE)+VLOOKUP(A1124,[1]选股结果!$A$2:$AX$3002,15,FALSE)+VLOOKUP(A1124,[1]选股结果!$A$2:$AX$3002,16,FALSE)+VLOOKUP(A1124,[1]选股结果!$A$2:$AX$3002,17,FALSE)+VLOOKUP(A1124,[1]选股结果!$A$2:$AX$3002,18,FALSE))</f>
        <v>0.93244083665949</v>
      </c>
      <c r="AD1124" s="13"/>
      <c r="AE1124" s="10">
        <f>AA1124/VLOOKUP(A1124,[1]选股结果!$A$2:$AX$3002,35,FALSE)</f>
        <v>2.99068597729197</v>
      </c>
      <c r="AF1124" s="9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P1124/(1+0.13)+W1124)</f>
        <v>592234636.369645</v>
      </c>
      <c r="AG1124" s="9">
        <f t="shared" si="83"/>
        <v>363316240.380356</v>
      </c>
    </row>
    <row r="1125" spans="1:33">
      <c r="A1125" s="5" t="s">
        <v>2279</v>
      </c>
      <c r="B1125" s="5" t="s">
        <v>2280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138723542.05</v>
      </c>
      <c r="O1125" s="6">
        <v>10575863.14</v>
      </c>
      <c r="P1125" s="6">
        <v>813436252.38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288936672.13</v>
      </c>
      <c r="X1125" s="6">
        <v>86773905.3</v>
      </c>
      <c r="Y1125" s="9">
        <f t="shared" si="84"/>
        <v>1587933791.11</v>
      </c>
      <c r="Z1125" s="9">
        <f t="shared" si="85"/>
        <v>1189146829.81</v>
      </c>
      <c r="AA1125" s="9">
        <f t="shared" si="82"/>
        <v>398786961.3</v>
      </c>
      <c r="AB1125" s="10">
        <f>C1125/(1+0.13)/VLOOKUP(A1125,[1]选股结果!$A$2:$AX$3002,3,FALSE)</f>
        <v>0.840129910382517</v>
      </c>
      <c r="AC1125" s="10">
        <f>(P1125/(1+0.1)+W1125)/(VLOOKUP(A1125,[1]选股结果!$A$2:$AX$3002,7,FALSE)+VLOOKUP(A1125,[1]选股结果!$A$2:$AX$3002,15,FALSE)+VLOOKUP(A1125,[1]选股结果!$A$2:$AX$3002,16,FALSE)+VLOOKUP(A1125,[1]选股结果!$A$2:$AX$3002,17,FALSE)+VLOOKUP(A1125,[1]选股结果!$A$2:$AX$3002,18,FALSE))</f>
        <v>0.852400632767806</v>
      </c>
      <c r="AD1125" s="13"/>
      <c r="AE1125" s="10">
        <f>AA1125/VLOOKUP(A1125,[1]选股结果!$A$2:$AX$3002,35,FALSE)</f>
        <v>0.997457440774596</v>
      </c>
      <c r="AF1125" s="9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P1125/(1+0.13)+W1125)</f>
        <v>197711534.84823</v>
      </c>
      <c r="AG1125" s="9">
        <f t="shared" si="83"/>
        <v>201075426.45177</v>
      </c>
    </row>
    <row r="1126" spans="1:33">
      <c r="A1126" s="5" t="s">
        <v>2281</v>
      </c>
      <c r="B1126" s="5" t="s">
        <v>2282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18975106.29</v>
      </c>
      <c r="O1126" s="6">
        <v>31878212.16</v>
      </c>
      <c r="P1126" s="6">
        <v>590898328.66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161364291.83</v>
      </c>
      <c r="X1126" s="6">
        <v>135385972.46</v>
      </c>
      <c r="Y1126" s="9">
        <f t="shared" si="84"/>
        <v>683789292.29</v>
      </c>
      <c r="Z1126" s="9">
        <f t="shared" si="85"/>
        <v>887648592.95</v>
      </c>
      <c r="AA1126" s="9">
        <f t="shared" si="82"/>
        <v>-203859300.66</v>
      </c>
      <c r="AB1126" s="10">
        <f>C1126/(1+0.13)/VLOOKUP(A1126,[1]选股结果!$A$2:$AX$3002,3,FALSE)</f>
        <v>0.752553678913241</v>
      </c>
      <c r="AC1126" s="10">
        <f>(P1126/(1+0.1)+W1126)/(VLOOKUP(A1126,[1]选股结果!$A$2:$AX$3002,7,FALSE)+VLOOKUP(A1126,[1]选股结果!$A$2:$AX$3002,15,FALSE)+VLOOKUP(A1126,[1]选股结果!$A$2:$AX$3002,16,FALSE)+VLOOKUP(A1126,[1]选股结果!$A$2:$AX$3002,17,FALSE)+VLOOKUP(A1126,[1]选股结果!$A$2:$AX$3002,18,FALSE))</f>
        <v>0.922137569181978</v>
      </c>
      <c r="AD1126" s="13"/>
      <c r="AE1126" s="10">
        <f>AA1126/VLOOKUP(A1126,[1]选股结果!$A$2:$AX$3002,35,FALSE)</f>
        <v>-4.89742539179306</v>
      </c>
      <c r="AF1126" s="9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P1126/(1+0.13)+W1126)</f>
        <v>73244358.3796461</v>
      </c>
      <c r="AG1126" s="9">
        <f t="shared" si="83"/>
        <v>-277103659.039646</v>
      </c>
    </row>
    <row r="1127" spans="1:33">
      <c r="A1127" s="5" t="s">
        <v>2283</v>
      </c>
      <c r="B1127" s="5" t="s">
        <v>2284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692730642</v>
      </c>
      <c r="O1127" s="6">
        <v>113431980</v>
      </c>
      <c r="P1127" s="6">
        <v>7344016201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622669463</v>
      </c>
      <c r="X1127" s="6">
        <v>542445555</v>
      </c>
      <c r="Y1127" s="9">
        <f t="shared" si="84"/>
        <v>10265153197</v>
      </c>
      <c r="Z1127" s="9">
        <f t="shared" si="85"/>
        <v>8509131219</v>
      </c>
      <c r="AA1127" s="9">
        <f t="shared" si="82"/>
        <v>1756021978</v>
      </c>
      <c r="AB1127" s="10">
        <f>C1127/(1+0.13)/VLOOKUP(A1127,[1]选股结果!$A$2:$AX$3002,3,FALSE)</f>
        <v>0.897971158536595</v>
      </c>
      <c r="AC1127" s="10">
        <f>(P1127/(1+0.1)+W1127)/(VLOOKUP(A1127,[1]选股结果!$A$2:$AX$3002,7,FALSE)+VLOOKUP(A1127,[1]选股结果!$A$2:$AX$3002,15,FALSE)+VLOOKUP(A1127,[1]选股结果!$A$2:$AX$3002,16,FALSE)+VLOOKUP(A1127,[1]选股结果!$A$2:$AX$3002,17,FALSE)+VLOOKUP(A1127,[1]选股结果!$A$2:$AX$3002,18,FALSE))</f>
        <v>0.825721635072839</v>
      </c>
      <c r="AD1127" s="13"/>
      <c r="AE1127" s="10">
        <f>AA1127/VLOOKUP(A1127,[1]选股结果!$A$2:$AX$3002,35,FALSE)</f>
        <v>2.26394708158518</v>
      </c>
      <c r="AF1127" s="9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P1127/(1+0.13)+W1127)</f>
        <v>1717799777.58407</v>
      </c>
      <c r="AG1127" s="9">
        <f t="shared" si="83"/>
        <v>38222200.4159298</v>
      </c>
    </row>
    <row r="1128" spans="1:33">
      <c r="A1128" s="5" t="s">
        <v>2285</v>
      </c>
      <c r="B1128" s="5" t="s">
        <v>2286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69182649.59</v>
      </c>
      <c r="O1128" s="6">
        <v>62808471.43</v>
      </c>
      <c r="P1128" s="6">
        <v>918788775.59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229015716.19</v>
      </c>
      <c r="X1128" s="6">
        <v>198833057.71</v>
      </c>
      <c r="Y1128" s="9">
        <f t="shared" si="84"/>
        <v>1339794113.97</v>
      </c>
      <c r="Z1128" s="9">
        <f t="shared" si="85"/>
        <v>1346637549.49</v>
      </c>
      <c r="AA1128" s="9">
        <f t="shared" si="82"/>
        <v>-6843435.51999998</v>
      </c>
      <c r="AB1128" s="10">
        <f>C1128/(1+0.13)/VLOOKUP(A1128,[1]选股结果!$A$2:$AX$3002,3,FALSE)</f>
        <v>1.04414054980289</v>
      </c>
      <c r="AC1128" s="10">
        <f>(P1128/(1+0.1)+W1128)/(VLOOKUP(A1128,[1]选股结果!$A$2:$AX$3002,7,FALSE)+VLOOKUP(A1128,[1]选股结果!$A$2:$AX$3002,15,FALSE)+VLOOKUP(A1128,[1]选股结果!$A$2:$AX$3002,16,FALSE)+VLOOKUP(A1128,[1]选股结果!$A$2:$AX$3002,17,FALSE)+VLOOKUP(A1128,[1]选股结果!$A$2:$AX$3002,18,FALSE))</f>
        <v>0.956091713309427</v>
      </c>
      <c r="AD1128" s="13"/>
      <c r="AE1128" s="10">
        <f>AA1128/VLOOKUP(A1128,[1]选股结果!$A$2:$AX$3002,35,FALSE)</f>
        <v>0.181238457804081</v>
      </c>
      <c r="AF1128" s="9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P1128/(1+0.13)+W1128)</f>
        <v>71051838.6534514</v>
      </c>
      <c r="AG1128" s="9">
        <f t="shared" si="83"/>
        <v>-77895274.1734514</v>
      </c>
    </row>
    <row r="1129" spans="1:33">
      <c r="A1129" s="5" t="s">
        <v>2287</v>
      </c>
      <c r="B1129" s="5" t="s">
        <v>2288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29935398.98</v>
      </c>
      <c r="O1129" s="6">
        <v>40707085.04</v>
      </c>
      <c r="P1129" s="6">
        <v>273087504.37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144617128.71</v>
      </c>
      <c r="X1129" s="6">
        <v>76681781.93</v>
      </c>
      <c r="Y1129" s="9">
        <f t="shared" si="84"/>
        <v>585857282.18</v>
      </c>
      <c r="Z1129" s="9">
        <f t="shared" si="85"/>
        <v>494386415.01</v>
      </c>
      <c r="AA1129" s="9">
        <f t="shared" si="82"/>
        <v>91470867.1699999</v>
      </c>
      <c r="AB1129" s="10">
        <f>C1129/(1+0.13)/VLOOKUP(A1129,[1]选股结果!$A$2:$AX$3002,3,FALSE)</f>
        <v>0.557013484714639</v>
      </c>
      <c r="AC1129" s="10">
        <f>(P1129/(1+0.1)+W1129)/(VLOOKUP(A1129,[1]选股结果!$A$2:$AX$3002,7,FALSE)+VLOOKUP(A1129,[1]选股结果!$A$2:$AX$3002,15,FALSE)+VLOOKUP(A1129,[1]选股结果!$A$2:$AX$3002,16,FALSE)+VLOOKUP(A1129,[1]选股结果!$A$2:$AX$3002,17,FALSE)+VLOOKUP(A1129,[1]选股结果!$A$2:$AX$3002,18,FALSE))</f>
        <v>0.46789460689989</v>
      </c>
      <c r="AD1129" s="13"/>
      <c r="AE1129" s="10">
        <f>AA1129/VLOOKUP(A1129,[1]选股结果!$A$2:$AX$3002,35,FALSE)</f>
        <v>3.74284210870982</v>
      </c>
      <c r="AF1129" s="9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P1129/(1+0.13)+W1129)</f>
        <v>453385573.410442</v>
      </c>
      <c r="AG1129" s="9">
        <f t="shared" si="83"/>
        <v>-361914706.240443</v>
      </c>
    </row>
    <row r="1130" spans="1:33">
      <c r="A1130" s="5" t="s">
        <v>2289</v>
      </c>
      <c r="B1130" s="5" t="s">
        <v>2290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252527785.31</v>
      </c>
      <c r="O1130" s="6">
        <v>89172553.09</v>
      </c>
      <c r="P1130" s="6">
        <v>8810082516.8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1977706407.74</v>
      </c>
      <c r="X1130" s="6">
        <v>711685798.2</v>
      </c>
      <c r="Y1130" s="9">
        <f t="shared" si="84"/>
        <v>10983924661.13</v>
      </c>
      <c r="Z1130" s="9">
        <f t="shared" si="85"/>
        <v>11499474722.74</v>
      </c>
      <c r="AA1130" s="9">
        <f t="shared" si="82"/>
        <v>-515550061.609999</v>
      </c>
      <c r="AB1130" s="10">
        <f>C1130/(1+0.13)/VLOOKUP(A1130,[1]选股结果!$A$2:$AX$3002,3,FALSE)</f>
        <v>0.900745641676683</v>
      </c>
      <c r="AC1130" s="10">
        <f>(P1130/(1+0.1)+W1130)/(VLOOKUP(A1130,[1]选股结果!$A$2:$AX$3002,7,FALSE)+VLOOKUP(A1130,[1]选股结果!$A$2:$AX$3002,15,FALSE)+VLOOKUP(A1130,[1]选股结果!$A$2:$AX$3002,16,FALSE)+VLOOKUP(A1130,[1]选股结果!$A$2:$AX$3002,17,FALSE)+VLOOKUP(A1130,[1]选股结果!$A$2:$AX$3002,18,FALSE))</f>
        <v>0.994696729081886</v>
      </c>
      <c r="AD1130" s="13"/>
      <c r="AE1130" s="10">
        <f>AA1130/VLOOKUP(A1130,[1]选股结果!$A$2:$AX$3002,35,FALSE)</f>
        <v>-0.894792853942533</v>
      </c>
      <c r="AF1130" s="9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P1130/(1+0.13)+W1130)</f>
        <v>265878188.382036</v>
      </c>
      <c r="AG1130" s="9">
        <f t="shared" si="83"/>
        <v>-781428249.992035</v>
      </c>
    </row>
    <row r="1131" spans="1:33">
      <c r="A1131" s="5" t="s">
        <v>2291</v>
      </c>
      <c r="B1131" s="5" t="s">
        <v>2292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165299369.75</v>
      </c>
      <c r="O1131" s="6">
        <v>112887604.13</v>
      </c>
      <c r="P1131" s="6">
        <v>920346960.47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717534243.27</v>
      </c>
      <c r="X1131" s="6">
        <v>552225313.77</v>
      </c>
      <c r="Y1131" s="9">
        <f t="shared" si="84"/>
        <v>2370799577.31</v>
      </c>
      <c r="Z1131" s="9">
        <f t="shared" si="85"/>
        <v>2190106517.51</v>
      </c>
      <c r="AA1131" s="9">
        <f t="shared" si="82"/>
        <v>180693059.8</v>
      </c>
      <c r="AB1131" s="10">
        <f>C1131/(1+0.13)/VLOOKUP(A1131,[1]选股结果!$A$2:$AX$3002,3,FALSE)</f>
        <v>0.70754064942251</v>
      </c>
      <c r="AC1131" s="10">
        <f>(P1131/(1+0.1)+W1131)/(VLOOKUP(A1131,[1]选股结果!$A$2:$AX$3002,7,FALSE)+VLOOKUP(A1131,[1]选股结果!$A$2:$AX$3002,15,FALSE)+VLOOKUP(A1131,[1]选股结果!$A$2:$AX$3002,16,FALSE)+VLOOKUP(A1131,[1]选股结果!$A$2:$AX$3002,17,FALSE)+VLOOKUP(A1131,[1]选股结果!$A$2:$AX$3002,18,FALSE))</f>
        <v>0.636801160719019</v>
      </c>
      <c r="AD1131" s="13"/>
      <c r="AE1131" s="10">
        <f>AA1131/VLOOKUP(A1131,[1]选股结果!$A$2:$AX$3002,35,FALSE)</f>
        <v>0.527963524981273</v>
      </c>
      <c r="AF1131" s="9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P1131/(1+0.13)+W1131)</f>
        <v>908656557.790884</v>
      </c>
      <c r="AG1131" s="9">
        <f t="shared" si="83"/>
        <v>-727963497.990885</v>
      </c>
    </row>
    <row r="1132" spans="1:33">
      <c r="A1132" s="5" t="s">
        <v>2293</v>
      </c>
      <c r="B1132" s="5" t="s">
        <v>2294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>
        <v>0</v>
      </c>
      <c r="L1132" s="6">
        <v>0</v>
      </c>
      <c r="M1132" s="6">
        <v>0</v>
      </c>
      <c r="N1132" s="6">
        <v>24714965.27</v>
      </c>
      <c r="O1132" s="6">
        <v>26963684.11</v>
      </c>
      <c r="P1132" s="6">
        <v>575865513.01</v>
      </c>
      <c r="Q1132" s="6">
        <v>-3065218.31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210276569.46</v>
      </c>
      <c r="X1132" s="6">
        <v>80311310.02</v>
      </c>
      <c r="Y1132" s="9">
        <f t="shared" si="84"/>
        <v>673700449.97</v>
      </c>
      <c r="Z1132" s="9">
        <f t="shared" si="85"/>
        <v>863388174.18</v>
      </c>
      <c r="AA1132" s="9">
        <f t="shared" si="82"/>
        <v>-189687724.21</v>
      </c>
      <c r="AB1132" s="10">
        <f>C1132/(1+0.13)/VLOOKUP(A1132,[1]选股结果!$A$2:$AX$3002,3,FALSE)</f>
        <v>1.13752560718837</v>
      </c>
      <c r="AC1132" s="10">
        <f>(P1132/(1+0.1)+W1132)/(VLOOKUP(A1132,[1]选股结果!$A$2:$AX$3002,7,FALSE)+VLOOKUP(A1132,[1]选股结果!$A$2:$AX$3002,15,FALSE)+VLOOKUP(A1132,[1]选股结果!$A$2:$AX$3002,16,FALSE)+VLOOKUP(A1132,[1]选股结果!$A$2:$AX$3002,17,FALSE)+VLOOKUP(A1132,[1]选股结果!$A$2:$AX$3002,18,FALSE))</f>
        <v>1.02685572833124</v>
      </c>
      <c r="AD1132" s="13"/>
      <c r="AE1132" s="10">
        <f>AA1132/VLOOKUP(A1132,[1]选股结果!$A$2:$AX$3002,35,FALSE)</f>
        <v>0.689633560435712</v>
      </c>
      <c r="AF1132" s="9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P1132/(1+0.13)+W1132)</f>
        <v>-5292487.68893814</v>
      </c>
      <c r="AG1132" s="9">
        <f t="shared" si="83"/>
        <v>-184395236.521062</v>
      </c>
    </row>
    <row r="1133" spans="1:33">
      <c r="A1133" s="5" t="s">
        <v>2295</v>
      </c>
      <c r="B1133" s="5" t="s">
        <v>2296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67114925.36</v>
      </c>
      <c r="O1133" s="6">
        <v>21184780.89</v>
      </c>
      <c r="P1133" s="6">
        <v>303957496.4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253781550.52</v>
      </c>
      <c r="X1133" s="6">
        <v>37202163.46</v>
      </c>
      <c r="Y1133" s="9">
        <f t="shared" si="84"/>
        <v>654841230.07</v>
      </c>
      <c r="Z1133" s="9">
        <f t="shared" si="85"/>
        <v>594941210.38</v>
      </c>
      <c r="AA1133" s="9">
        <f t="shared" si="82"/>
        <v>59900019.6899999</v>
      </c>
      <c r="AB1133" s="10">
        <f>C1133/(1+0.13)/VLOOKUP(A1133,[1]选股结果!$A$2:$AX$3002,3,FALSE)</f>
        <v>0.467972497772095</v>
      </c>
      <c r="AC1133" s="10">
        <f>(P1133/(1+0.1)+W1133)/(VLOOKUP(A1133,[1]选股结果!$A$2:$AX$3002,7,FALSE)+VLOOKUP(A1133,[1]选股结果!$A$2:$AX$3002,15,FALSE)+VLOOKUP(A1133,[1]选股结果!$A$2:$AX$3002,16,FALSE)+VLOOKUP(A1133,[1]选股结果!$A$2:$AX$3002,17,FALSE)+VLOOKUP(A1133,[1]选股结果!$A$2:$AX$3002,18,FALSE))</f>
        <v>0.43538108927981</v>
      </c>
      <c r="AD1133" s="13"/>
      <c r="AE1133" s="10">
        <f>AA1133/VLOOKUP(A1133,[1]选股结果!$A$2:$AX$3002,35,FALSE)</f>
        <v>3.29543806315567</v>
      </c>
      <c r="AF1133" s="9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P1133/(1+0.13)+W1133)</f>
        <v>694798582.952743</v>
      </c>
      <c r="AG1133" s="9">
        <f t="shared" si="83"/>
        <v>-634898563.262743</v>
      </c>
    </row>
    <row r="1134" spans="1:33">
      <c r="A1134" s="5" t="s">
        <v>2297</v>
      </c>
      <c r="B1134" s="5" t="s">
        <v>2298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421771118.47</v>
      </c>
      <c r="O1134" s="6">
        <v>141701831.76</v>
      </c>
      <c r="P1134" s="6">
        <v>1243323186.85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294366793.79</v>
      </c>
      <c r="X1134" s="6">
        <v>227762473.52</v>
      </c>
      <c r="Y1134" s="9">
        <f t="shared" si="84"/>
        <v>3154776903.21</v>
      </c>
      <c r="Z1134" s="9">
        <f t="shared" si="85"/>
        <v>1765452454.16</v>
      </c>
      <c r="AA1134" s="9">
        <f t="shared" si="82"/>
        <v>1389324449.05</v>
      </c>
      <c r="AB1134" s="10">
        <f>C1134/(1+0.13)/VLOOKUP(A1134,[1]选股结果!$A$2:$AX$3002,3,FALSE)</f>
        <v>0.402601227567294</v>
      </c>
      <c r="AC1134" s="10">
        <f>(P1134/(1+0.1)+W1134)/(VLOOKUP(A1134,[1]选股结果!$A$2:$AX$3002,7,FALSE)+VLOOKUP(A1134,[1]选股结果!$A$2:$AX$3002,15,FALSE)+VLOOKUP(A1134,[1]选股结果!$A$2:$AX$3002,16,FALSE)+VLOOKUP(A1134,[1]选股结果!$A$2:$AX$3002,17,FALSE)+VLOOKUP(A1134,[1]选股结果!$A$2:$AX$3002,18,FALSE))</f>
        <v>0.309552750094782</v>
      </c>
      <c r="AD1134" s="13"/>
      <c r="AE1134" s="10">
        <f>AA1134/VLOOKUP(A1134,[1]选股结果!$A$2:$AX$3002,35,FALSE)</f>
        <v>0.859389462697319</v>
      </c>
      <c r="AF1134" s="9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P1134/(1+0.13)+W1134)</f>
        <v>3207666512.70805</v>
      </c>
      <c r="AG1134" s="9">
        <f t="shared" si="83"/>
        <v>-1818342063.65805</v>
      </c>
    </row>
    <row r="1135" spans="1:33">
      <c r="A1135" s="5" t="s">
        <v>2299</v>
      </c>
      <c r="B1135" s="5" t="s">
        <v>2300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20132954.75</v>
      </c>
      <c r="O1135" s="6">
        <v>82348589.96</v>
      </c>
      <c r="P1135" s="6">
        <v>3623067627.84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163937612.22</v>
      </c>
      <c r="X1135" s="6">
        <v>107023799.92</v>
      </c>
      <c r="Y1135" s="9">
        <f t="shared" si="84"/>
        <v>3658808915.41</v>
      </c>
      <c r="Z1135" s="9">
        <f t="shared" si="85"/>
        <v>3894029039.98</v>
      </c>
      <c r="AA1135" s="9">
        <f t="shared" si="82"/>
        <v>-235220124.57</v>
      </c>
      <c r="AB1135" s="10">
        <f>C1135/(1+0.13)/VLOOKUP(A1135,[1]选股结果!$A$2:$AX$3002,3,FALSE)</f>
        <v>0.876049543791986</v>
      </c>
      <c r="AC1135" s="10">
        <f>(P1135/(1+0.1)+W1135)/(VLOOKUP(A1135,[1]选股结果!$A$2:$AX$3002,7,FALSE)+VLOOKUP(A1135,[1]选股结果!$A$2:$AX$3002,15,FALSE)+VLOOKUP(A1135,[1]选股结果!$A$2:$AX$3002,16,FALSE)+VLOOKUP(A1135,[1]选股结果!$A$2:$AX$3002,17,FALSE)+VLOOKUP(A1135,[1]选股结果!$A$2:$AX$3002,18,FALSE))</f>
        <v>0.974203744930564</v>
      </c>
      <c r="AD1135" s="13"/>
      <c r="AE1135" s="10">
        <f>AA1135/VLOOKUP(A1135,[1]选股结果!$A$2:$AX$3002,35,FALSE)</f>
        <v>-7.17450847363102</v>
      </c>
      <c r="AF1135" s="9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P1135/(1+0.13)+W1135)</f>
        <v>178999149.638495</v>
      </c>
      <c r="AG1135" s="9">
        <f t="shared" si="83"/>
        <v>-414219274.208495</v>
      </c>
    </row>
    <row r="1136" spans="1:33">
      <c r="A1136" s="5" t="s">
        <v>2301</v>
      </c>
      <c r="B1136" s="5" t="s">
        <v>2302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151055426.18</v>
      </c>
      <c r="O1136" s="6">
        <v>153646808.03</v>
      </c>
      <c r="P1136" s="6">
        <v>1611665497.94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702406288.87</v>
      </c>
      <c r="X1136" s="6">
        <v>634708131.26</v>
      </c>
      <c r="Y1136" s="9">
        <f t="shared" si="84"/>
        <v>3316339148.5</v>
      </c>
      <c r="Z1136" s="9">
        <f t="shared" si="85"/>
        <v>2948779918.07</v>
      </c>
      <c r="AA1136" s="9">
        <f t="shared" si="82"/>
        <v>367559230.43</v>
      </c>
      <c r="AB1136" s="10">
        <f>C1136/(1+0.13)/VLOOKUP(A1136,[1]选股结果!$A$2:$AX$3002,3,FALSE)</f>
        <v>1.0280324094352</v>
      </c>
      <c r="AC1136" s="10">
        <f>(P1136/(1+0.1)+W1136)/(VLOOKUP(A1136,[1]选股结果!$A$2:$AX$3002,7,FALSE)+VLOOKUP(A1136,[1]选股结果!$A$2:$AX$3002,15,FALSE)+VLOOKUP(A1136,[1]选股结果!$A$2:$AX$3002,16,FALSE)+VLOOKUP(A1136,[1]选股结果!$A$2:$AX$3002,17,FALSE)+VLOOKUP(A1136,[1]选股结果!$A$2:$AX$3002,18,FALSE))</f>
        <v>0.75995638336119</v>
      </c>
      <c r="AD1136" s="13"/>
      <c r="AE1136" s="10">
        <f>AA1136/VLOOKUP(A1136,[1]选股结果!$A$2:$AX$3002,35,FALSE)</f>
        <v>-2.1002034897227</v>
      </c>
      <c r="AF1136" s="9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P1136/(1+0.13)+W1136)</f>
        <v>723553091.565752</v>
      </c>
      <c r="AG1136" s="9">
        <f t="shared" si="83"/>
        <v>-355993861.135752</v>
      </c>
    </row>
    <row r="1137" spans="1:33">
      <c r="A1137" s="5" t="s">
        <v>2303</v>
      </c>
      <c r="B1137" s="5" t="s">
        <v>2304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64236915.72</v>
      </c>
      <c r="O1137" s="6">
        <v>3448830335.44</v>
      </c>
      <c r="P1137" s="6">
        <v>32825706613.65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10363634471.43</v>
      </c>
      <c r="X1137" s="6">
        <v>4080193294.25</v>
      </c>
      <c r="Y1137" s="9">
        <f t="shared" si="84"/>
        <v>60626936786.89</v>
      </c>
      <c r="Z1137" s="9">
        <f t="shared" si="85"/>
        <v>47269534379.33</v>
      </c>
      <c r="AA1137" s="9">
        <f t="shared" si="82"/>
        <v>13357402407.56</v>
      </c>
      <c r="AB1137" s="10">
        <f>C1137/(1+0.13)/VLOOKUP(A1137,[1]选股结果!$A$2:$AX$3002,3,FALSE)</f>
        <v>0.899048907763344</v>
      </c>
      <c r="AC1137" s="10">
        <f>(P1137/(1+0.1)+W1137)/(VLOOKUP(A1137,[1]选股结果!$A$2:$AX$3002,7,FALSE)+VLOOKUP(A1137,[1]选股结果!$A$2:$AX$3002,15,FALSE)+VLOOKUP(A1137,[1]选股结果!$A$2:$AX$3002,16,FALSE)+VLOOKUP(A1137,[1]选股结果!$A$2:$AX$3002,17,FALSE)+VLOOKUP(A1137,[1]选股结果!$A$2:$AX$3002,18,FALSE))</f>
        <v>0.870852313122329</v>
      </c>
      <c r="AD1137" s="13"/>
      <c r="AE1137" s="10">
        <f>AA1137/VLOOKUP(A1137,[1]选股结果!$A$2:$AX$3002,35,FALSE)</f>
        <v>1.56411366915247</v>
      </c>
      <c r="AF1137" s="9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P1137/(1+0.13)+W1137)</f>
        <v>6754695988.56416</v>
      </c>
      <c r="AG1137" s="9">
        <f t="shared" si="83"/>
        <v>6602706418.99584</v>
      </c>
    </row>
    <row r="1138" spans="1:33">
      <c r="A1138" s="5" t="s">
        <v>2305</v>
      </c>
      <c r="B1138" s="5" t="s">
        <v>2306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11787402.15</v>
      </c>
      <c r="O1138" s="6">
        <v>10140963.96</v>
      </c>
      <c r="P1138" s="6">
        <v>106594490.37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92197178.97</v>
      </c>
      <c r="X1138" s="6">
        <v>37342817.15</v>
      </c>
      <c r="Y1138" s="9">
        <f t="shared" si="84"/>
        <v>248756246.88</v>
      </c>
      <c r="Z1138" s="9">
        <f t="shared" si="85"/>
        <v>236134486.49</v>
      </c>
      <c r="AA1138" s="9">
        <f t="shared" si="82"/>
        <v>12621760.39</v>
      </c>
      <c r="AB1138" s="10">
        <f>C1138/(1+0.13)/VLOOKUP(A1138,[1]选股结果!$A$2:$AX$3002,3,FALSE)</f>
        <v>0.627345345001961</v>
      </c>
      <c r="AC1138" s="10">
        <f>(P1138/(1+0.1)+W1138)/(VLOOKUP(A1138,[1]选股结果!$A$2:$AX$3002,7,FALSE)+VLOOKUP(A1138,[1]选股结果!$A$2:$AX$3002,15,FALSE)+VLOOKUP(A1138,[1]选股结果!$A$2:$AX$3002,16,FALSE)+VLOOKUP(A1138,[1]选股结果!$A$2:$AX$3002,17,FALSE)+VLOOKUP(A1138,[1]选股结果!$A$2:$AX$3002,18,FALSE))</f>
        <v>0.590504710853021</v>
      </c>
      <c r="AD1138" s="13"/>
      <c r="AE1138" s="10">
        <f>AA1138/VLOOKUP(A1138,[1]选股结果!$A$2:$AX$3002,35,FALSE)</f>
        <v>-6.49459558038545</v>
      </c>
      <c r="AF1138" s="9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P1138/(1+0.13)+W1138)</f>
        <v>133708081.76292</v>
      </c>
      <c r="AG1138" s="9">
        <f t="shared" si="83"/>
        <v>-121086321.37292</v>
      </c>
    </row>
    <row r="1139" spans="1:33">
      <c r="A1139" s="5" t="s">
        <v>2307</v>
      </c>
      <c r="B1139" s="5" t="s">
        <v>2308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19758782.6</v>
      </c>
      <c r="O1139" s="6">
        <v>177919634.19</v>
      </c>
      <c r="P1139" s="6">
        <v>1337599333.84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66356659.19</v>
      </c>
      <c r="X1139" s="6">
        <v>20951731.96</v>
      </c>
      <c r="Y1139" s="9">
        <f t="shared" si="84"/>
        <v>1467431240.66</v>
      </c>
      <c r="Z1139" s="9">
        <f t="shared" si="85"/>
        <v>1424907724.99</v>
      </c>
      <c r="AA1139" s="9">
        <f t="shared" si="82"/>
        <v>42523515.6700001</v>
      </c>
      <c r="AB1139" s="10">
        <f>C1139/(1+0.13)/VLOOKUP(A1139,[1]选股结果!$A$2:$AX$3002,3,FALSE)</f>
        <v>1.02193598127482</v>
      </c>
      <c r="AC1139" s="10">
        <f>(P1139/(1+0.1)+W1139)/(VLOOKUP(A1139,[1]选股结果!$A$2:$AX$3002,7,FALSE)+VLOOKUP(A1139,[1]选股结果!$A$2:$AX$3002,15,FALSE)+VLOOKUP(A1139,[1]选股结果!$A$2:$AX$3002,16,FALSE)+VLOOKUP(A1139,[1]选股结果!$A$2:$AX$3002,17,FALSE)+VLOOKUP(A1139,[1]选股结果!$A$2:$AX$3002,18,FALSE))</f>
        <v>1.14682962973913</v>
      </c>
      <c r="AD1139" s="13"/>
      <c r="AE1139" s="10">
        <f>AA1139/VLOOKUP(A1139,[1]选股结果!$A$2:$AX$3002,35,FALSE)</f>
        <v>46.9644859113791</v>
      </c>
      <c r="AF1139" s="9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P1139/(1+0.13)+W1139)</f>
        <v>-131898030.007168</v>
      </c>
      <c r="AG1139" s="9">
        <f t="shared" si="83"/>
        <v>174421545.677168</v>
      </c>
    </row>
    <row r="1140" spans="1:33">
      <c r="A1140" s="5" t="s">
        <v>2309</v>
      </c>
      <c r="B1140" s="5" t="s">
        <v>2310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87846995.01</v>
      </c>
      <c r="O1140" s="6">
        <v>170449225.14</v>
      </c>
      <c r="P1140" s="6">
        <v>4062267732.57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273432315.73</v>
      </c>
      <c r="X1140" s="6">
        <v>258203120.2</v>
      </c>
      <c r="Y1140" s="9">
        <f t="shared" si="84"/>
        <v>4094400359.84</v>
      </c>
      <c r="Z1140" s="9">
        <f t="shared" si="85"/>
        <v>4593903168.5</v>
      </c>
      <c r="AA1140" s="9">
        <f t="shared" si="82"/>
        <v>-499502808.66</v>
      </c>
      <c r="AB1140" s="10">
        <f>C1140/(1+0.13)/VLOOKUP(A1140,[1]选股结果!$A$2:$AX$3002,3,FALSE)</f>
        <v>1.09155121923646</v>
      </c>
      <c r="AC1140" s="10">
        <f>(P1140/(1+0.1)+W1140)/(VLOOKUP(A1140,[1]选股结果!$A$2:$AX$3002,7,FALSE)+VLOOKUP(A1140,[1]选股结果!$A$2:$AX$3002,15,FALSE)+VLOOKUP(A1140,[1]选股结果!$A$2:$AX$3002,16,FALSE)+VLOOKUP(A1140,[1]选股结果!$A$2:$AX$3002,17,FALSE)+VLOOKUP(A1140,[1]选股结果!$A$2:$AX$3002,18,FALSE))</f>
        <v>1.3240406598446</v>
      </c>
      <c r="AD1140" s="13"/>
      <c r="AE1140" s="10">
        <f>AA1140/VLOOKUP(A1140,[1]选股结果!$A$2:$AX$3002,35,FALSE)</f>
        <v>-11.3047213157826</v>
      </c>
      <c r="AF1140" s="9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P1140/(1+0.13)+W1140)</f>
        <v>-872678864.814602</v>
      </c>
      <c r="AG1140" s="9">
        <f t="shared" si="83"/>
        <v>373176056.154602</v>
      </c>
    </row>
    <row r="1141" spans="1:33">
      <c r="A1141" s="5" t="s">
        <v>2311</v>
      </c>
      <c r="B1141" s="5" t="s">
        <v>2312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37236210.51</v>
      </c>
      <c r="O1141" s="6">
        <v>15175424.92</v>
      </c>
      <c r="P1141" s="6">
        <v>620366742.03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88033993.92</v>
      </c>
      <c r="X1141" s="6">
        <v>91507223.63</v>
      </c>
      <c r="Y1141" s="9">
        <f t="shared" si="84"/>
        <v>713332483.42</v>
      </c>
      <c r="Z1141" s="9">
        <f t="shared" si="85"/>
        <v>799907959.58</v>
      </c>
      <c r="AA1141" s="9">
        <f t="shared" si="82"/>
        <v>-86575476.16</v>
      </c>
      <c r="AB1141" s="10">
        <f>C1141/(1+0.13)/VLOOKUP(A1141,[1]选股结果!$A$2:$AX$3002,3,FALSE)</f>
        <v>0.872933314113762</v>
      </c>
      <c r="AC1141" s="10">
        <f>(P1141/(1+0.1)+W1141)/(VLOOKUP(A1141,[1]选股结果!$A$2:$AX$3002,7,FALSE)+VLOOKUP(A1141,[1]选股结果!$A$2:$AX$3002,15,FALSE)+VLOOKUP(A1141,[1]选股结果!$A$2:$AX$3002,16,FALSE)+VLOOKUP(A1141,[1]选股结果!$A$2:$AX$3002,17,FALSE)+VLOOKUP(A1141,[1]选股结果!$A$2:$AX$3002,18,FALSE))</f>
        <v>0.956275679981276</v>
      </c>
      <c r="AD1141" s="13"/>
      <c r="AE1141" s="10">
        <f>AA1141/VLOOKUP(A1141,[1]选股结果!$A$2:$AX$3002,35,FALSE)</f>
        <v>-3.19456674765774</v>
      </c>
      <c r="AF1141" s="9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P1141/(1+0.13)+W1141)</f>
        <v>44784575.9192921</v>
      </c>
      <c r="AG1141" s="9">
        <f t="shared" si="83"/>
        <v>-131360052.079292</v>
      </c>
    </row>
    <row r="1142" spans="1:33">
      <c r="A1142" s="5" t="s">
        <v>2313</v>
      </c>
      <c r="B1142" s="5" t="s">
        <v>2314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30752643.56</v>
      </c>
      <c r="O1142" s="6">
        <v>49434271.79</v>
      </c>
      <c r="P1142" s="6">
        <v>614342724.13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126899647.83</v>
      </c>
      <c r="X1142" s="6">
        <v>155286168.18</v>
      </c>
      <c r="Y1142" s="9">
        <f t="shared" si="84"/>
        <v>971966152</v>
      </c>
      <c r="Z1142" s="9">
        <f t="shared" si="85"/>
        <v>896528540.14</v>
      </c>
      <c r="AA1142" s="9">
        <f t="shared" si="82"/>
        <v>75437611.8599999</v>
      </c>
      <c r="AB1142" s="10">
        <f>C1142/(1+0.13)/VLOOKUP(A1142,[1]选股结果!$A$2:$AX$3002,3,FALSE)</f>
        <v>0.991621069912409</v>
      </c>
      <c r="AC1142" s="10">
        <f>(P1142/(1+0.1)+W1142)/(VLOOKUP(A1142,[1]选股结果!$A$2:$AX$3002,7,FALSE)+VLOOKUP(A1142,[1]选股结果!$A$2:$AX$3002,15,FALSE)+VLOOKUP(A1142,[1]选股结果!$A$2:$AX$3002,16,FALSE)+VLOOKUP(A1142,[1]选股结果!$A$2:$AX$3002,17,FALSE)+VLOOKUP(A1142,[1]选股结果!$A$2:$AX$3002,18,FALSE))</f>
        <v>0.855598516322265</v>
      </c>
      <c r="AD1142" s="13"/>
      <c r="AE1142" s="10">
        <f>AA1142/VLOOKUP(A1142,[1]选股结果!$A$2:$AX$3002,35,FALSE)</f>
        <v>6.4971802077313</v>
      </c>
      <c r="AF1142" s="9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P1142/(1+0.13)+W1142)</f>
        <v>130502740.201327</v>
      </c>
      <c r="AG1142" s="9">
        <f t="shared" si="83"/>
        <v>-55065128.3413275</v>
      </c>
    </row>
    <row r="1143" spans="1:33">
      <c r="A1143" s="5" t="s">
        <v>2315</v>
      </c>
      <c r="B1143" s="5" t="s">
        <v>2316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34288847.08</v>
      </c>
      <c r="O1143" s="6">
        <v>63075658.03</v>
      </c>
      <c r="P1143" s="6">
        <v>1992258348.63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145693762.8</v>
      </c>
      <c r="X1143" s="6">
        <v>219405251.29</v>
      </c>
      <c r="Y1143" s="9">
        <f t="shared" si="84"/>
        <v>2903484985.55</v>
      </c>
      <c r="Z1143" s="9">
        <f t="shared" si="85"/>
        <v>2357357362.72</v>
      </c>
      <c r="AA1143" s="9">
        <f t="shared" si="82"/>
        <v>546127622.83</v>
      </c>
      <c r="AB1143" s="10">
        <f>C1143/(1+0.13)/VLOOKUP(A1143,[1]选股结果!$A$2:$AX$3002,3,FALSE)</f>
        <v>1.00548187616069</v>
      </c>
      <c r="AC1143" s="10">
        <f>(P1143/(1+0.1)+W1143)/(VLOOKUP(A1143,[1]选股结果!$A$2:$AX$3002,7,FALSE)+VLOOKUP(A1143,[1]选股结果!$A$2:$AX$3002,15,FALSE)+VLOOKUP(A1143,[1]选股结果!$A$2:$AX$3002,16,FALSE)+VLOOKUP(A1143,[1]选股结果!$A$2:$AX$3002,17,FALSE)+VLOOKUP(A1143,[1]选股结果!$A$2:$AX$3002,18,FALSE))</f>
        <v>0.758033515486321</v>
      </c>
      <c r="AD1143" s="13"/>
      <c r="AE1143" s="10">
        <f>AA1143/VLOOKUP(A1143,[1]选股结果!$A$2:$AX$3002,35,FALSE)</f>
        <v>-1.5921871735135</v>
      </c>
      <c r="AF1143" s="9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P1143/(1+0.13)+W1143)</f>
        <v>672711710.806725</v>
      </c>
      <c r="AG1143" s="9">
        <f t="shared" si="83"/>
        <v>-126584087.976725</v>
      </c>
    </row>
    <row r="1144" spans="1:33">
      <c r="A1144" s="5" t="s">
        <v>2317</v>
      </c>
      <c r="B1144" s="5" t="s">
        <v>2318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97747167.01</v>
      </c>
      <c r="O1144" s="6">
        <v>8840723.87</v>
      </c>
      <c r="P1144" s="6">
        <v>2042765827.18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199257327.66</v>
      </c>
      <c r="X1144" s="6">
        <v>55524069.8</v>
      </c>
      <c r="Y1144" s="9">
        <f t="shared" si="84"/>
        <v>2356400092.99</v>
      </c>
      <c r="Z1144" s="9">
        <f t="shared" si="85"/>
        <v>2297547224.64</v>
      </c>
      <c r="AA1144" s="9">
        <f t="shared" si="82"/>
        <v>58852868.3499994</v>
      </c>
      <c r="AB1144" s="10">
        <f>C1144/(1+0.13)/VLOOKUP(A1144,[1]选股结果!$A$2:$AX$3002,3,FALSE)</f>
        <v>0.887522731102419</v>
      </c>
      <c r="AC1144" s="10">
        <f>(P1144/(1+0.1)+W1144)/(VLOOKUP(A1144,[1]选股结果!$A$2:$AX$3002,7,FALSE)+VLOOKUP(A1144,[1]选股结果!$A$2:$AX$3002,15,FALSE)+VLOOKUP(A1144,[1]选股结果!$A$2:$AX$3002,16,FALSE)+VLOOKUP(A1144,[1]选股结果!$A$2:$AX$3002,17,FALSE)+VLOOKUP(A1144,[1]选股结果!$A$2:$AX$3002,18,FALSE))</f>
        <v>0.961809101268942</v>
      </c>
      <c r="AD1144" s="13"/>
      <c r="AE1144" s="10">
        <f>AA1144/VLOOKUP(A1144,[1]选股结果!$A$2:$AX$3002,35,FALSE)</f>
        <v>0.483657780041472</v>
      </c>
      <c r="AF1144" s="9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P1144/(1+0.13)+W1144)</f>
        <v>130953396.654159</v>
      </c>
      <c r="AG1144" s="9">
        <f t="shared" si="83"/>
        <v>-72100528.3041597</v>
      </c>
    </row>
    <row r="1145" spans="1:33">
      <c r="A1145" s="5" t="s">
        <v>2319</v>
      </c>
      <c r="B1145" s="5" t="s">
        <v>2320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19807687.54</v>
      </c>
      <c r="O1145" s="6">
        <v>96111395.24</v>
      </c>
      <c r="P1145" s="6">
        <v>751262088.09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152169047.31</v>
      </c>
      <c r="X1145" s="6">
        <v>111656502.17</v>
      </c>
      <c r="Y1145" s="9">
        <f t="shared" si="84"/>
        <v>941864817.53</v>
      </c>
      <c r="Z1145" s="9">
        <f t="shared" si="85"/>
        <v>1015087637.57</v>
      </c>
      <c r="AA1145" s="9">
        <f t="shared" si="82"/>
        <v>-73222820.0400001</v>
      </c>
      <c r="AB1145" s="10">
        <f>C1145/(1+0.13)/VLOOKUP(A1145,[1]选股结果!$A$2:$AX$3002,3,FALSE)</f>
        <v>0.736551930118346</v>
      </c>
      <c r="AC1145" s="10">
        <f>(P1145/(1+0.1)+W1145)/(VLOOKUP(A1145,[1]选股结果!$A$2:$AX$3002,7,FALSE)+VLOOKUP(A1145,[1]选股结果!$A$2:$AX$3002,15,FALSE)+VLOOKUP(A1145,[1]选股结果!$A$2:$AX$3002,16,FALSE)+VLOOKUP(A1145,[1]选股结果!$A$2:$AX$3002,17,FALSE)+VLOOKUP(A1145,[1]选股结果!$A$2:$AX$3002,18,FALSE))</f>
        <v>0.842052176321405</v>
      </c>
      <c r="AD1145" s="13"/>
      <c r="AE1145" s="10">
        <f>AA1145/VLOOKUP(A1145,[1]选股结果!$A$2:$AX$3002,35,FALSE)</f>
        <v>-19.2050553795341</v>
      </c>
      <c r="AF1145" s="9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P1145/(1+0.13)+W1145)</f>
        <v>174782085.195664</v>
      </c>
      <c r="AG1145" s="9">
        <f t="shared" si="83"/>
        <v>-248004905.235664</v>
      </c>
    </row>
    <row r="1146" spans="1:33">
      <c r="A1146" s="5" t="s">
        <v>2321</v>
      </c>
      <c r="B1146" s="5" t="s">
        <v>2322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162546940.73</v>
      </c>
      <c r="O1146" s="6">
        <v>54972374.22</v>
      </c>
      <c r="P1146" s="6">
        <v>404429945.46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440216351.64</v>
      </c>
      <c r="X1146" s="6">
        <v>284066941.69</v>
      </c>
      <c r="Y1146" s="9">
        <f t="shared" si="84"/>
        <v>1216242785.83</v>
      </c>
      <c r="Z1146" s="9">
        <f t="shared" si="85"/>
        <v>1128713238.79</v>
      </c>
      <c r="AA1146" s="9">
        <f t="shared" si="82"/>
        <v>87529547.04</v>
      </c>
      <c r="AB1146" s="10">
        <f>C1146/(1+0.13)/VLOOKUP(A1146,[1]选股结果!$A$2:$AX$3002,3,FALSE)</f>
        <v>0.750630319660895</v>
      </c>
      <c r="AC1146" s="10">
        <f>(P1146/(1+0.1)+W1146)/(VLOOKUP(A1146,[1]选股结果!$A$2:$AX$3002,7,FALSE)+VLOOKUP(A1146,[1]选股结果!$A$2:$AX$3002,15,FALSE)+VLOOKUP(A1146,[1]选股结果!$A$2:$AX$3002,16,FALSE)+VLOOKUP(A1146,[1]选股结果!$A$2:$AX$3002,17,FALSE)+VLOOKUP(A1146,[1]选股结果!$A$2:$AX$3002,18,FALSE))</f>
        <v>0.700482158580816</v>
      </c>
      <c r="AD1146" s="13"/>
      <c r="AE1146" s="10">
        <f>AA1146/VLOOKUP(A1146,[1]选股结果!$A$2:$AX$3002,35,FALSE)</f>
        <v>0.437410583953769</v>
      </c>
      <c r="AF1146" s="9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P1146/(1+0.13)+W1146)</f>
        <v>355200835.16823</v>
      </c>
      <c r="AG1146" s="9">
        <f t="shared" si="83"/>
        <v>-267671288.12823</v>
      </c>
    </row>
    <row r="1147" spans="1:33">
      <c r="A1147" s="5" t="s">
        <v>2323</v>
      </c>
      <c r="B1147" s="5" t="s">
        <v>2324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5899874.58</v>
      </c>
      <c r="O1147" s="6">
        <v>4245277.11</v>
      </c>
      <c r="P1147" s="6">
        <v>585352644.1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123962367.67</v>
      </c>
      <c r="X1147" s="6">
        <v>52822155.69</v>
      </c>
      <c r="Y1147" s="9">
        <f t="shared" si="84"/>
        <v>684767472.5</v>
      </c>
      <c r="Z1147" s="9">
        <f t="shared" si="85"/>
        <v>762137167.46</v>
      </c>
      <c r="AA1147" s="9">
        <f t="shared" si="82"/>
        <v>-77369694.96</v>
      </c>
      <c r="AB1147" s="10">
        <f>C1147/(1+0.13)/VLOOKUP(A1147,[1]选股结果!$A$2:$AX$3002,3,FALSE)</f>
        <v>0.910441900396868</v>
      </c>
      <c r="AC1147" s="10">
        <f>(P1147/(1+0.1)+W1147)/(VLOOKUP(A1147,[1]选股结果!$A$2:$AX$3002,7,FALSE)+VLOOKUP(A1147,[1]选股结果!$A$2:$AX$3002,15,FALSE)+VLOOKUP(A1147,[1]选股结果!$A$2:$AX$3002,16,FALSE)+VLOOKUP(A1147,[1]选股结果!$A$2:$AX$3002,17,FALSE)+VLOOKUP(A1147,[1]选股结果!$A$2:$AX$3002,18,FALSE))</f>
        <v>0.999463486283643</v>
      </c>
      <c r="AD1147" s="13"/>
      <c r="AE1147" s="10">
        <f>AA1147/VLOOKUP(A1147,[1]选股结果!$A$2:$AX$3002,35,FALSE)</f>
        <v>39.9141860498077</v>
      </c>
      <c r="AF1147" s="9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P1147/(1+0.13)+W1147)</f>
        <v>14479774.1109734</v>
      </c>
      <c r="AG1147" s="9">
        <f t="shared" si="83"/>
        <v>-91849469.0709734</v>
      </c>
    </row>
    <row r="1148" spans="1:33">
      <c r="A1148" s="5" t="s">
        <v>2325</v>
      </c>
      <c r="B1148" s="5" t="s">
        <v>2326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34184631.92</v>
      </c>
      <c r="O1148" s="6">
        <v>131780051.04</v>
      </c>
      <c r="P1148" s="6">
        <v>16110171540.21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378516254.43</v>
      </c>
      <c r="X1148" s="6">
        <v>334773987.63</v>
      </c>
      <c r="Y1148" s="9">
        <f t="shared" si="84"/>
        <v>16816060192.66</v>
      </c>
      <c r="Z1148" s="9">
        <f t="shared" si="85"/>
        <v>16823461782.27</v>
      </c>
      <c r="AA1148" s="9">
        <f t="shared" si="82"/>
        <v>-7401589.6099968</v>
      </c>
      <c r="AB1148" s="10">
        <f>C1148/(1+0.13)/VLOOKUP(A1148,[1]选股结果!$A$2:$AX$3002,3,FALSE)</f>
        <v>0.95086467184302</v>
      </c>
      <c r="AC1148" s="10">
        <f>(P1148/(1+0.1)+W1148)/(VLOOKUP(A1148,[1]选股结果!$A$2:$AX$3002,7,FALSE)+VLOOKUP(A1148,[1]选股结果!$A$2:$AX$3002,15,FALSE)+VLOOKUP(A1148,[1]选股结果!$A$2:$AX$3002,16,FALSE)+VLOOKUP(A1148,[1]选股结果!$A$2:$AX$3002,17,FALSE)+VLOOKUP(A1148,[1]选股结果!$A$2:$AX$3002,18,FALSE))</f>
        <v>0.994516243142931</v>
      </c>
      <c r="AD1148" s="13"/>
      <c r="AE1148" s="10">
        <f>AA1148/VLOOKUP(A1148,[1]选股结果!$A$2:$AX$3002,35,FALSE)</f>
        <v>-0.023060673927504</v>
      </c>
      <c r="AF1148" s="9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P1148/(1+0.13)+W1148)</f>
        <v>471664466.112827</v>
      </c>
      <c r="AG1148" s="9">
        <f t="shared" si="83"/>
        <v>-479066055.722824</v>
      </c>
    </row>
    <row r="1149" spans="1:33">
      <c r="A1149" s="5" t="s">
        <v>2327</v>
      </c>
      <c r="B1149" s="5" t="s">
        <v>2328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324552641.98</v>
      </c>
      <c r="O1149" s="6">
        <v>147587891.83</v>
      </c>
      <c r="P1149" s="6">
        <v>6584626841.77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1692416168.93</v>
      </c>
      <c r="X1149" s="6">
        <v>822179352.48</v>
      </c>
      <c r="Y1149" s="9">
        <f t="shared" si="84"/>
        <v>10183571821.65</v>
      </c>
      <c r="Z1149" s="9">
        <f t="shared" si="85"/>
        <v>9099222363.18</v>
      </c>
      <c r="AA1149" s="9">
        <f t="shared" si="82"/>
        <v>1084349458.47</v>
      </c>
      <c r="AB1149" s="10">
        <f>C1149/(1+0.13)/VLOOKUP(A1149,[1]选股结果!$A$2:$AX$3002,3,FALSE)</f>
        <v>0.845984639505613</v>
      </c>
      <c r="AC1149" s="10">
        <f>(P1149/(1+0.1)+W1149)/(VLOOKUP(A1149,[1]选股结果!$A$2:$AX$3002,7,FALSE)+VLOOKUP(A1149,[1]选股结果!$A$2:$AX$3002,15,FALSE)+VLOOKUP(A1149,[1]选股结果!$A$2:$AX$3002,16,FALSE)+VLOOKUP(A1149,[1]选股结果!$A$2:$AX$3002,17,FALSE)+VLOOKUP(A1149,[1]选股结果!$A$2:$AX$3002,18,FALSE))</f>
        <v>0.803195439752385</v>
      </c>
      <c r="AD1149" s="13"/>
      <c r="AE1149" s="10">
        <f>AA1149/VLOOKUP(A1149,[1]选股结果!$A$2:$AX$3002,35,FALSE)</f>
        <v>1.49875991744296</v>
      </c>
      <c r="AF1149" s="9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P1149/(1+0.13)+W1149)</f>
        <v>2040346175.66354</v>
      </c>
      <c r="AG1149" s="9">
        <f t="shared" si="83"/>
        <v>-955996717.19354</v>
      </c>
    </row>
    <row r="1150" spans="1:33">
      <c r="A1150" s="5" t="s">
        <v>2329</v>
      </c>
      <c r="B1150" s="5" t="s">
        <v>2330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47912821.33</v>
      </c>
      <c r="O1150" s="6">
        <v>8124498.85</v>
      </c>
      <c r="P1150" s="6">
        <v>222131201.97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64432573.6</v>
      </c>
      <c r="X1150" s="6">
        <v>91275971.5</v>
      </c>
      <c r="Y1150" s="9">
        <f t="shared" si="84"/>
        <v>593533339.52</v>
      </c>
      <c r="Z1150" s="9">
        <f t="shared" si="85"/>
        <v>377839747.07</v>
      </c>
      <c r="AA1150" s="9">
        <f t="shared" si="82"/>
        <v>215693592.45</v>
      </c>
      <c r="AB1150" s="10">
        <f>C1150/(1+0.13)/VLOOKUP(A1150,[1]选股结果!$A$2:$AX$3002,3,FALSE)</f>
        <v>0.985901791821738</v>
      </c>
      <c r="AC1150" s="10">
        <f>(P1150/(1+0.1)+W1150)/(VLOOKUP(A1150,[1]选股结果!$A$2:$AX$3002,7,FALSE)+VLOOKUP(A1150,[1]选股结果!$A$2:$AX$3002,15,FALSE)+VLOOKUP(A1150,[1]选股结果!$A$2:$AX$3002,16,FALSE)+VLOOKUP(A1150,[1]选股结果!$A$2:$AX$3002,17,FALSE)+VLOOKUP(A1150,[1]选股结果!$A$2:$AX$3002,18,FALSE))</f>
        <v>0.664192342444385</v>
      </c>
      <c r="AD1150" s="13"/>
      <c r="AE1150" s="10">
        <f>AA1150/VLOOKUP(A1150,[1]选股结果!$A$2:$AX$3002,35,FALSE)</f>
        <v>2.17221096916431</v>
      </c>
      <c r="AF1150" s="9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P1150/(1+0.13)+W1150)</f>
        <v>140034653.890796</v>
      </c>
      <c r="AG1150" s="9">
        <f t="shared" si="83"/>
        <v>75658938.5592035</v>
      </c>
    </row>
    <row r="1151" spans="1:33">
      <c r="A1151" s="5" t="s">
        <v>2331</v>
      </c>
      <c r="B1151" s="5" t="s">
        <v>2332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11017829.56</v>
      </c>
      <c r="O1151" s="6">
        <v>10485355.5</v>
      </c>
      <c r="P1151" s="6">
        <v>64367711.37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47823046.72</v>
      </c>
      <c r="X1151" s="6">
        <v>65197561.85</v>
      </c>
      <c r="Y1151" s="9">
        <f t="shared" si="84"/>
        <v>140589073.23</v>
      </c>
      <c r="Z1151" s="9">
        <f t="shared" si="85"/>
        <v>177388319.94</v>
      </c>
      <c r="AA1151" s="9">
        <f t="shared" si="82"/>
        <v>-36799246.71</v>
      </c>
      <c r="AB1151" s="10">
        <f>C1151/(1+0.13)/VLOOKUP(A1151,[1]选股结果!$A$2:$AX$3002,3,FALSE)</f>
        <v>0.691003909627343</v>
      </c>
      <c r="AC1151" s="10">
        <f>(P1151/(1+0.1)+W1151)/(VLOOKUP(A1151,[1]选股结果!$A$2:$AX$3002,7,FALSE)+VLOOKUP(A1151,[1]选股结果!$A$2:$AX$3002,15,FALSE)+VLOOKUP(A1151,[1]选股结果!$A$2:$AX$3002,16,FALSE)+VLOOKUP(A1151,[1]选股结果!$A$2:$AX$3002,17,FALSE)+VLOOKUP(A1151,[1]选股结果!$A$2:$AX$3002,18,FALSE))</f>
        <v>0.728366347052566</v>
      </c>
      <c r="AD1151" s="13"/>
      <c r="AE1151" s="10">
        <f>AA1151/VLOOKUP(A1151,[1]选股结果!$A$2:$AX$3002,35,FALSE)</f>
        <v>-2.48680306743544</v>
      </c>
      <c r="AF1151" s="9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P1151/(1+0.13)+W1151)</f>
        <v>41211165.9563717</v>
      </c>
      <c r="AG1151" s="9">
        <f t="shared" si="83"/>
        <v>-78010412.6663717</v>
      </c>
    </row>
    <row r="1152" spans="1:33">
      <c r="A1152" s="5" t="s">
        <v>2333</v>
      </c>
      <c r="B1152" s="5" t="s">
        <v>2334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42257079.19</v>
      </c>
      <c r="O1152" s="6">
        <v>28813795.77</v>
      </c>
      <c r="P1152" s="6">
        <v>162830332.01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84624996.89</v>
      </c>
      <c r="X1152" s="6">
        <v>91611080.12</v>
      </c>
      <c r="Y1152" s="9">
        <f t="shared" si="84"/>
        <v>474087671.15</v>
      </c>
      <c r="Z1152" s="9">
        <f t="shared" si="85"/>
        <v>339066409.02</v>
      </c>
      <c r="AA1152" s="9">
        <f t="shared" si="82"/>
        <v>135021262.13</v>
      </c>
      <c r="AB1152" s="10">
        <f>C1152/(1+0.13)/VLOOKUP(A1152,[1]选股结果!$A$2:$AX$3002,3,FALSE)</f>
        <v>0.665790051056273</v>
      </c>
      <c r="AC1152" s="10">
        <f>(P1152/(1+0.1)+W1152)/(VLOOKUP(A1152,[1]选股结果!$A$2:$AX$3002,7,FALSE)+VLOOKUP(A1152,[1]选股结果!$A$2:$AX$3002,15,FALSE)+VLOOKUP(A1152,[1]选股结果!$A$2:$AX$3002,16,FALSE)+VLOOKUP(A1152,[1]选股结果!$A$2:$AX$3002,17,FALSE)+VLOOKUP(A1152,[1]选股结果!$A$2:$AX$3002,18,FALSE))</f>
        <v>0.44399481934148</v>
      </c>
      <c r="AD1152" s="13"/>
      <c r="AE1152" s="10">
        <f>AA1152/VLOOKUP(A1152,[1]选股结果!$A$2:$AX$3002,35,FALSE)</f>
        <v>2.79957328851632</v>
      </c>
      <c r="AF1152" s="9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P1152/(1+0.13)+W1152)</f>
        <v>295275756.283097</v>
      </c>
      <c r="AG1152" s="9">
        <f t="shared" si="83"/>
        <v>-160254494.153097</v>
      </c>
    </row>
    <row r="1153" spans="1:33">
      <c r="A1153" s="5" t="s">
        <v>2335</v>
      </c>
      <c r="B1153" s="5" t="s">
        <v>2336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36983281.32</v>
      </c>
      <c r="O1153" s="6">
        <v>54063668.26</v>
      </c>
      <c r="P1153" s="6">
        <v>2939769029.77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42202225.98</v>
      </c>
      <c r="X1153" s="6">
        <v>40464649.14</v>
      </c>
      <c r="Y1153" s="9">
        <f t="shared" si="84"/>
        <v>3100579704.38</v>
      </c>
      <c r="Z1153" s="9">
        <f t="shared" si="85"/>
        <v>3022435904.89</v>
      </c>
      <c r="AA1153" s="9">
        <f t="shared" si="82"/>
        <v>78143799.4900002</v>
      </c>
      <c r="AB1153" s="10">
        <f>C1153/(1+0.13)/VLOOKUP(A1153,[1]选股结果!$A$2:$AX$3002,3,FALSE)</f>
        <v>1.03469236343821</v>
      </c>
      <c r="AC1153" s="10">
        <f>(P1153/(1+0.1)+W1153)/(VLOOKUP(A1153,[1]选股结果!$A$2:$AX$3002,7,FALSE)+VLOOKUP(A1153,[1]选股结果!$A$2:$AX$3002,15,FALSE)+VLOOKUP(A1153,[1]选股结果!$A$2:$AX$3002,16,FALSE)+VLOOKUP(A1153,[1]选股结果!$A$2:$AX$3002,17,FALSE)+VLOOKUP(A1153,[1]选股结果!$A$2:$AX$3002,18,FALSE))</f>
        <v>1.07979151733026</v>
      </c>
      <c r="AD1153" s="13"/>
      <c r="AE1153" s="10">
        <f>AA1153/VLOOKUP(A1153,[1]选股结果!$A$2:$AX$3002,35,FALSE)</f>
        <v>1.88605092340808</v>
      </c>
      <c r="AF1153" s="9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P1153/(1+0.13)+W1153)</f>
        <v>-129653225.090796</v>
      </c>
      <c r="AG1153" s="9">
        <f t="shared" si="83"/>
        <v>207797024.580797</v>
      </c>
    </row>
    <row r="1154" spans="1:33">
      <c r="A1154" s="5" t="s">
        <v>2337</v>
      </c>
      <c r="B1154" s="5" t="s">
        <v>2338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69132110.48</v>
      </c>
      <c r="O1154" s="6">
        <v>24268855.79</v>
      </c>
      <c r="P1154" s="6">
        <v>1074717801.97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170291112.86</v>
      </c>
      <c r="X1154" s="6">
        <v>120133036.09</v>
      </c>
      <c r="Y1154" s="9">
        <f t="shared" si="84"/>
        <v>1658998331.41</v>
      </c>
      <c r="Z1154" s="9">
        <f t="shared" si="85"/>
        <v>1365141950.92</v>
      </c>
      <c r="AA1154" s="9">
        <f t="shared" si="82"/>
        <v>293856380.49</v>
      </c>
      <c r="AB1154" s="10">
        <f>C1154/(1+0.13)/VLOOKUP(A1154,[1]选股结果!$A$2:$AX$3002,3,FALSE)</f>
        <v>0.965783642037673</v>
      </c>
      <c r="AC1154" s="10">
        <f>(P1154/(1+0.1)+W1154)/(VLOOKUP(A1154,[1]选股结果!$A$2:$AX$3002,7,FALSE)+VLOOKUP(A1154,[1]选股结果!$A$2:$AX$3002,15,FALSE)+VLOOKUP(A1154,[1]选股结果!$A$2:$AX$3002,16,FALSE)+VLOOKUP(A1154,[1]选股结果!$A$2:$AX$3002,17,FALSE)+VLOOKUP(A1154,[1]选股结果!$A$2:$AX$3002,18,FALSE))</f>
        <v>0.874795181548943</v>
      </c>
      <c r="AD1154" s="13"/>
      <c r="AE1154" s="10">
        <f>AA1154/VLOOKUP(A1154,[1]选股结果!$A$2:$AX$3002,35,FALSE)</f>
        <v>2.01893173524868</v>
      </c>
      <c r="AF1154" s="9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P1154/(1+0.13)+W1154)</f>
        <v>190146522.291593</v>
      </c>
      <c r="AG1154" s="9">
        <f t="shared" si="83"/>
        <v>103709858.198407</v>
      </c>
    </row>
    <row r="1155" spans="1:33">
      <c r="A1155" s="5" t="s">
        <v>2339</v>
      </c>
      <c r="B1155" s="5" t="s">
        <v>2340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35122894.81</v>
      </c>
      <c r="O1155" s="6">
        <v>49801986.52</v>
      </c>
      <c r="P1155" s="6">
        <v>2385189480.63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212711910.36</v>
      </c>
      <c r="X1155" s="6">
        <v>152345981.58</v>
      </c>
      <c r="Y1155" s="9">
        <f t="shared" si="84"/>
        <v>2651788857.42</v>
      </c>
      <c r="Z1155" s="9">
        <f t="shared" si="85"/>
        <v>2750247372.57</v>
      </c>
      <c r="AA1155" s="9">
        <f t="shared" ref="AA1155:AA1218" si="86">Y1155-Z1155</f>
        <v>-98458515.1500001</v>
      </c>
      <c r="AB1155" s="10">
        <f>C1155/(1+0.13)/VLOOKUP(A1155,[1]选股结果!$A$2:$AX$3002,3,FALSE)</f>
        <v>1.00617169818874</v>
      </c>
      <c r="AC1155" s="10">
        <f>(P1155/(1+0.1)+W1155)/(VLOOKUP(A1155,[1]选股结果!$A$2:$AX$3002,7,FALSE)+VLOOKUP(A1155,[1]选股结果!$A$2:$AX$3002,15,FALSE)+VLOOKUP(A1155,[1]选股结果!$A$2:$AX$3002,16,FALSE)+VLOOKUP(A1155,[1]选股结果!$A$2:$AX$3002,17,FALSE)+VLOOKUP(A1155,[1]选股结果!$A$2:$AX$3002,18,FALSE))</f>
        <v>1.05468445880097</v>
      </c>
      <c r="AD1155" s="13"/>
      <c r="AE1155" s="10">
        <f>AA1155/VLOOKUP(A1155,[1]选股结果!$A$2:$AX$3002,35,FALSE)</f>
        <v>2.98979607476179</v>
      </c>
      <c r="AF1155" s="9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P1155/(1+0.13)+W1155)</f>
        <v>-65889248.5</v>
      </c>
      <c r="AG1155" s="9">
        <f t="shared" ref="AG1155:AG1218" si="87">AA1155-AF1155</f>
        <v>-32569266.6500001</v>
      </c>
    </row>
    <row r="1156" spans="1:33">
      <c r="A1156" s="5" t="s">
        <v>2341</v>
      </c>
      <c r="B1156" s="5" t="s">
        <v>2342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63734725.51</v>
      </c>
      <c r="O1156" s="6">
        <v>46129646.96</v>
      </c>
      <c r="P1156" s="6">
        <v>2033104942.24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425801470.52</v>
      </c>
      <c r="X1156" s="6">
        <v>251202365.88</v>
      </c>
      <c r="Y1156" s="9">
        <f t="shared" si="84"/>
        <v>2446054621.2</v>
      </c>
      <c r="Z1156" s="9">
        <f t="shared" si="85"/>
        <v>2710108778.64</v>
      </c>
      <c r="AA1156" s="9">
        <f t="shared" si="86"/>
        <v>-264054157.440001</v>
      </c>
      <c r="AB1156" s="10">
        <f>C1156/(1+0.13)/VLOOKUP(A1156,[1]选股结果!$A$2:$AX$3002,3,FALSE)</f>
        <v>0.573808637942346</v>
      </c>
      <c r="AC1156" s="10">
        <f>(P1156/(1+0.1)+W1156)/(VLOOKUP(A1156,[1]选股结果!$A$2:$AX$3002,7,FALSE)+VLOOKUP(A1156,[1]选股结果!$A$2:$AX$3002,15,FALSE)+VLOOKUP(A1156,[1]选股结果!$A$2:$AX$3002,16,FALSE)+VLOOKUP(A1156,[1]选股结果!$A$2:$AX$3002,17,FALSE)+VLOOKUP(A1156,[1]选股结果!$A$2:$AX$3002,18,FALSE))</f>
        <v>0.684891414831336</v>
      </c>
      <c r="AD1156" s="13"/>
      <c r="AE1156" s="10">
        <f>AA1156/VLOOKUP(A1156,[1]选股结果!$A$2:$AX$3002,35,FALSE)</f>
        <v>-0.957995948327161</v>
      </c>
      <c r="AF1156" s="9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P1156/(1+0.13)+W1156)</f>
        <v>1095339858.94327</v>
      </c>
      <c r="AG1156" s="9">
        <f t="shared" si="87"/>
        <v>-1359394016.38328</v>
      </c>
    </row>
    <row r="1157" spans="1:33">
      <c r="A1157" s="5" t="s">
        <v>2343</v>
      </c>
      <c r="B1157" s="5" t="s">
        <v>2344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78879508.28</v>
      </c>
      <c r="O1157" s="6">
        <v>45050700.11</v>
      </c>
      <c r="P1157" s="6">
        <v>800936235.43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156929495.07</v>
      </c>
      <c r="X1157" s="6">
        <v>102563818.52</v>
      </c>
      <c r="Y1157" s="9">
        <f t="shared" si="84"/>
        <v>1168292336.49</v>
      </c>
      <c r="Z1157" s="9">
        <f t="shared" si="85"/>
        <v>1060429549.02</v>
      </c>
      <c r="AA1157" s="9">
        <f t="shared" si="86"/>
        <v>107862787.47</v>
      </c>
      <c r="AB1157" s="10">
        <f>C1157/(1+0.13)/VLOOKUP(A1157,[1]选股结果!$A$2:$AX$3002,3,FALSE)</f>
        <v>0.832569345889691</v>
      </c>
      <c r="AC1157" s="10">
        <f>(P1157/(1+0.1)+W1157)/(VLOOKUP(A1157,[1]选股结果!$A$2:$AX$3002,7,FALSE)+VLOOKUP(A1157,[1]选股结果!$A$2:$AX$3002,15,FALSE)+VLOOKUP(A1157,[1]选股结果!$A$2:$AX$3002,16,FALSE)+VLOOKUP(A1157,[1]选股结果!$A$2:$AX$3002,17,FALSE)+VLOOKUP(A1157,[1]选股结果!$A$2:$AX$3002,18,FALSE))</f>
        <v>0.789225518888179</v>
      </c>
      <c r="AD1157" s="13"/>
      <c r="AE1157" s="10">
        <f>AA1157/VLOOKUP(A1157,[1]选股结果!$A$2:$AX$3002,35,FALSE)</f>
        <v>2.29362465172142</v>
      </c>
      <c r="AF1157" s="9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P1157/(1+0.13)+W1157)</f>
        <v>255697457.410885</v>
      </c>
      <c r="AG1157" s="9">
        <f t="shared" si="87"/>
        <v>-147834669.940885</v>
      </c>
    </row>
    <row r="1158" spans="1:33">
      <c r="A1158" s="5" t="s">
        <v>2345</v>
      </c>
      <c r="B1158" s="5" t="s">
        <v>2346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389094559.71</v>
      </c>
      <c r="O1158" s="6">
        <v>56335283.31</v>
      </c>
      <c r="P1158" s="6">
        <v>1218173060.07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394675682.67</v>
      </c>
      <c r="X1158" s="6">
        <v>951140324.47</v>
      </c>
      <c r="Y1158" s="9">
        <f t="shared" si="84"/>
        <v>3347031002.68</v>
      </c>
      <c r="Z1158" s="9">
        <f t="shared" si="85"/>
        <v>2563989067.21</v>
      </c>
      <c r="AA1158" s="9">
        <f t="shared" si="86"/>
        <v>783041935.47</v>
      </c>
      <c r="AB1158" s="10">
        <f>C1158/(1+0.13)/VLOOKUP(A1158,[1]选股结果!$A$2:$AX$3002,3,FALSE)</f>
        <v>0.965797300645888</v>
      </c>
      <c r="AC1158" s="10">
        <f>(P1158/(1+0.1)+W1158)/(VLOOKUP(A1158,[1]选股结果!$A$2:$AX$3002,7,FALSE)+VLOOKUP(A1158,[1]选股结果!$A$2:$AX$3002,15,FALSE)+VLOOKUP(A1158,[1]选股结果!$A$2:$AX$3002,16,FALSE)+VLOOKUP(A1158,[1]选股结果!$A$2:$AX$3002,17,FALSE)+VLOOKUP(A1158,[1]选股结果!$A$2:$AX$3002,18,FALSE))</f>
        <v>0.589587331594486</v>
      </c>
      <c r="AD1158" s="13"/>
      <c r="AE1158" s="10">
        <f>AA1158/VLOOKUP(A1158,[1]选股结果!$A$2:$AX$3002,35,FALSE)</f>
        <v>1.83325348183362</v>
      </c>
      <c r="AF1158" s="9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P1158/(1+0.13)+W1158)</f>
        <v>1075018963.07088</v>
      </c>
      <c r="AG1158" s="9">
        <f t="shared" si="87"/>
        <v>-291977027.600884</v>
      </c>
    </row>
    <row r="1159" spans="1:33">
      <c r="A1159" s="5" t="s">
        <v>2347</v>
      </c>
      <c r="B1159" s="5" t="s">
        <v>2348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78190452.35</v>
      </c>
      <c r="O1159" s="6">
        <v>40461734.82</v>
      </c>
      <c r="P1159" s="6">
        <v>916259238.89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209742573.52</v>
      </c>
      <c r="X1159" s="6">
        <v>87904722.78</v>
      </c>
      <c r="Y1159" s="9">
        <f t="shared" si="84"/>
        <v>1452715253.02</v>
      </c>
      <c r="Z1159" s="9">
        <f t="shared" si="85"/>
        <v>1213906535.19</v>
      </c>
      <c r="AA1159" s="9">
        <f t="shared" si="86"/>
        <v>238808717.83</v>
      </c>
      <c r="AB1159" s="10">
        <f>C1159/(1+0.13)/VLOOKUP(A1159,[1]选股结果!$A$2:$AX$3002,3,FALSE)</f>
        <v>0.895946930802256</v>
      </c>
      <c r="AC1159" s="10">
        <f>(P1159/(1+0.1)+W1159)/(VLOOKUP(A1159,[1]选股结果!$A$2:$AX$3002,7,FALSE)+VLOOKUP(A1159,[1]选股结果!$A$2:$AX$3002,15,FALSE)+VLOOKUP(A1159,[1]选股结果!$A$2:$AX$3002,16,FALSE)+VLOOKUP(A1159,[1]选股结果!$A$2:$AX$3002,17,FALSE)+VLOOKUP(A1159,[1]选股结果!$A$2:$AX$3002,18,FALSE))</f>
        <v>1.09544494214235</v>
      </c>
      <c r="AD1159" s="13"/>
      <c r="AE1159" s="10">
        <f>AA1159/VLOOKUP(A1159,[1]选股结果!$A$2:$AX$3002,35,FALSE)</f>
        <v>0.828652842906389</v>
      </c>
      <c r="AF1159" s="9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P1159/(1+0.13)+W1159)</f>
        <v>-68735752.2434514</v>
      </c>
      <c r="AG1159" s="9">
        <f t="shared" si="87"/>
        <v>307544470.073451</v>
      </c>
    </row>
    <row r="1160" spans="1:33">
      <c r="A1160" s="5" t="s">
        <v>2349</v>
      </c>
      <c r="B1160" s="5" t="s">
        <v>2350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450016679.78</v>
      </c>
      <c r="O1160" s="6">
        <v>150563619.12</v>
      </c>
      <c r="P1160" s="6">
        <v>5940798971.87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1436087882.48</v>
      </c>
      <c r="X1160" s="6">
        <v>765937184.42</v>
      </c>
      <c r="Y1160" s="9">
        <f t="shared" si="84"/>
        <v>10928384044.93</v>
      </c>
      <c r="Z1160" s="9">
        <f t="shared" si="85"/>
        <v>8142824038.77</v>
      </c>
      <c r="AA1160" s="9">
        <f t="shared" si="86"/>
        <v>2785560006.16</v>
      </c>
      <c r="AB1160" s="10">
        <f>C1160/(1+0.13)/VLOOKUP(A1160,[1]选股结果!$A$2:$AX$3002,3,FALSE)</f>
        <v>1.02873445914948</v>
      </c>
      <c r="AC1160" s="10">
        <f>(P1160/(1+0.1)+W1160)/(VLOOKUP(A1160,[1]选股结果!$A$2:$AX$3002,7,FALSE)+VLOOKUP(A1160,[1]选股结果!$A$2:$AX$3002,15,FALSE)+VLOOKUP(A1160,[1]选股结果!$A$2:$AX$3002,16,FALSE)+VLOOKUP(A1160,[1]选股结果!$A$2:$AX$3002,17,FALSE)+VLOOKUP(A1160,[1]选股结果!$A$2:$AX$3002,18,FALSE))</f>
        <v>0.809196155512018</v>
      </c>
      <c r="AD1160" s="13"/>
      <c r="AE1160" s="10">
        <f>AA1160/VLOOKUP(A1160,[1]选股结果!$A$2:$AX$3002,35,FALSE)</f>
        <v>11.1382767629044</v>
      </c>
      <c r="AF1160" s="9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P1160/(1+0.13)+W1160)</f>
        <v>1755463967.56619</v>
      </c>
      <c r="AG1160" s="9">
        <f t="shared" si="87"/>
        <v>1030096038.59381</v>
      </c>
    </row>
    <row r="1161" spans="1:33">
      <c r="A1161" s="5" t="s">
        <v>2351</v>
      </c>
      <c r="B1161" s="5" t="s">
        <v>2352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11621453.32</v>
      </c>
      <c r="O1161" s="6">
        <v>57331974.91</v>
      </c>
      <c r="P1161" s="6">
        <v>717768971.64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35444995.97</v>
      </c>
      <c r="X1161" s="6">
        <v>69352525.85</v>
      </c>
      <c r="Y1161" s="9">
        <f t="shared" si="84"/>
        <v>812776900.92</v>
      </c>
      <c r="Z1161" s="9">
        <f t="shared" si="85"/>
        <v>822566493.46</v>
      </c>
      <c r="AA1161" s="9">
        <f t="shared" si="86"/>
        <v>-9789592.54000008</v>
      </c>
      <c r="AB1161" s="10">
        <f>C1161/(1+0.13)/VLOOKUP(A1161,[1]选股结果!$A$2:$AX$3002,3,FALSE)</f>
        <v>1.14642075016534</v>
      </c>
      <c r="AC1161" s="10">
        <f>(P1161/(1+0.1)+W1161)/(VLOOKUP(A1161,[1]选股结果!$A$2:$AX$3002,7,FALSE)+VLOOKUP(A1161,[1]选股结果!$A$2:$AX$3002,15,FALSE)+VLOOKUP(A1161,[1]选股结果!$A$2:$AX$3002,16,FALSE)+VLOOKUP(A1161,[1]选股结果!$A$2:$AX$3002,17,FALSE)+VLOOKUP(A1161,[1]选股结果!$A$2:$AX$3002,18,FALSE))</f>
        <v>1.27818559955</v>
      </c>
      <c r="AD1161" s="13"/>
      <c r="AE1161" s="10">
        <f>AA1161/VLOOKUP(A1161,[1]选股结果!$A$2:$AX$3002,35,FALSE)</f>
        <v>-2.0805969675404</v>
      </c>
      <c r="AF1161" s="9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P1161/(1+0.13)+W1161)</f>
        <v>-132405327.80239</v>
      </c>
      <c r="AG1161" s="9">
        <f t="shared" si="87"/>
        <v>122615735.262389</v>
      </c>
    </row>
    <row r="1162" spans="1:33">
      <c r="A1162" s="5" t="s">
        <v>2353</v>
      </c>
      <c r="B1162" s="5" t="s">
        <v>2354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46980175.99</v>
      </c>
      <c r="O1162" s="6">
        <v>23871324.79</v>
      </c>
      <c r="P1162" s="6">
        <v>1267302489.98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141679327.67</v>
      </c>
      <c r="X1162" s="6">
        <v>164534639.56</v>
      </c>
      <c r="Y1162" s="9">
        <f t="shared" si="84"/>
        <v>1598385589.02</v>
      </c>
      <c r="Z1162" s="9">
        <f t="shared" si="85"/>
        <v>1573516457.21</v>
      </c>
      <c r="AA1162" s="9">
        <f t="shared" si="86"/>
        <v>24869131.8099999</v>
      </c>
      <c r="AB1162" s="10">
        <f>C1162/(1+0.13)/VLOOKUP(A1162,[1]选股结果!$A$2:$AX$3002,3,FALSE)</f>
        <v>0.755365939670665</v>
      </c>
      <c r="AC1162" s="10">
        <f>(P1162/(1+0.1)+W1162)/(VLOOKUP(A1162,[1]选股结果!$A$2:$AX$3002,7,FALSE)+VLOOKUP(A1162,[1]选股结果!$A$2:$AX$3002,15,FALSE)+VLOOKUP(A1162,[1]选股结果!$A$2:$AX$3002,16,FALSE)+VLOOKUP(A1162,[1]选股结果!$A$2:$AX$3002,17,FALSE)+VLOOKUP(A1162,[1]选股结果!$A$2:$AX$3002,18,FALSE))</f>
        <v>0.728419961519319</v>
      </c>
      <c r="AD1162" s="13"/>
      <c r="AE1162" s="10">
        <f>AA1162/VLOOKUP(A1162,[1]选股结果!$A$2:$AX$3002,35,FALSE)</f>
        <v>0.690953352692788</v>
      </c>
      <c r="AF1162" s="9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P1162/(1+0.13)+W1162)</f>
        <v>512949472.389115</v>
      </c>
      <c r="AG1162" s="9">
        <f t="shared" si="87"/>
        <v>-488080340.579115</v>
      </c>
    </row>
    <row r="1163" spans="1:33">
      <c r="A1163" s="5" t="s">
        <v>2355</v>
      </c>
      <c r="B1163" s="5" t="s">
        <v>2356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102982088.17</v>
      </c>
      <c r="O1163" s="6">
        <v>178642784.83</v>
      </c>
      <c r="P1163" s="6">
        <v>1074216965.5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215916666.85</v>
      </c>
      <c r="X1163" s="6">
        <v>295147869.79</v>
      </c>
      <c r="Y1163" s="9">
        <f t="shared" si="84"/>
        <v>1659947661.27</v>
      </c>
      <c r="Z1163" s="9">
        <f t="shared" si="85"/>
        <v>1585281502.14</v>
      </c>
      <c r="AA1163" s="9">
        <f t="shared" si="86"/>
        <v>74666159.1300001</v>
      </c>
      <c r="AB1163" s="10">
        <f>C1163/(1+0.13)/VLOOKUP(A1163,[1]选股结果!$A$2:$AX$3002,3,FALSE)</f>
        <v>0.732482779490685</v>
      </c>
      <c r="AC1163" s="10">
        <f>(P1163/(1+0.1)+W1163)/(VLOOKUP(A1163,[1]选股结果!$A$2:$AX$3002,7,FALSE)+VLOOKUP(A1163,[1]选股结果!$A$2:$AX$3002,15,FALSE)+VLOOKUP(A1163,[1]选股结果!$A$2:$AX$3002,16,FALSE)+VLOOKUP(A1163,[1]选股结果!$A$2:$AX$3002,17,FALSE)+VLOOKUP(A1163,[1]选股结果!$A$2:$AX$3002,18,FALSE))</f>
        <v>0.684399945288949</v>
      </c>
      <c r="AD1163" s="13"/>
      <c r="AE1163" s="10">
        <f>AA1163/VLOOKUP(A1163,[1]选股结果!$A$2:$AX$3002,35,FALSE)</f>
        <v>-2.99015351027192</v>
      </c>
      <c r="AF1163" s="9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P1163/(1+0.13)+W1163)</f>
        <v>575818283.346637</v>
      </c>
      <c r="AG1163" s="9">
        <f t="shared" si="87"/>
        <v>-501152124.216637</v>
      </c>
    </row>
    <row r="1164" spans="1:33">
      <c r="A1164" s="5" t="s">
        <v>2357</v>
      </c>
      <c r="B1164" s="5" t="s">
        <v>2358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61896890.41</v>
      </c>
      <c r="O1164" s="6">
        <v>1459672054.71</v>
      </c>
      <c r="P1164" s="6">
        <v>3818335631.58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133759850.16</v>
      </c>
      <c r="X1164" s="6">
        <v>1035667026.85</v>
      </c>
      <c r="Y1164" s="9">
        <f t="shared" si="84"/>
        <v>4417127402.86</v>
      </c>
      <c r="Z1164" s="9">
        <f t="shared" si="85"/>
        <v>4987762508.59</v>
      </c>
      <c r="AA1164" s="9">
        <f t="shared" si="86"/>
        <v>-570635105.73</v>
      </c>
      <c r="AB1164" s="10">
        <f>C1164/(1+0.13)/VLOOKUP(A1164,[1]选股结果!$A$2:$AX$3002,3,FALSE)</f>
        <v>0.609952299167848</v>
      </c>
      <c r="AC1164" s="10">
        <f>(P1164/(1+0.1)+W1164)/(VLOOKUP(A1164,[1]选股结果!$A$2:$AX$3002,7,FALSE)+VLOOKUP(A1164,[1]选股结果!$A$2:$AX$3002,15,FALSE)+VLOOKUP(A1164,[1]选股结果!$A$2:$AX$3002,16,FALSE)+VLOOKUP(A1164,[1]选股结果!$A$2:$AX$3002,17,FALSE)+VLOOKUP(A1164,[1]选股结果!$A$2:$AX$3002,18,FALSE))</f>
        <v>0.890609724487559</v>
      </c>
      <c r="AD1164" s="13"/>
      <c r="AE1164" s="10">
        <f>AA1164/VLOOKUP(A1164,[1]选股结果!$A$2:$AX$3002,35,FALSE)</f>
        <v>-4.61945853815846</v>
      </c>
      <c r="AF1164" s="9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P1164/(1+0.13)+W1164)</f>
        <v>534941667.155752</v>
      </c>
      <c r="AG1164" s="9">
        <f t="shared" si="87"/>
        <v>-1105576772.88575</v>
      </c>
    </row>
    <row r="1165" spans="1:33">
      <c r="A1165" s="5" t="s">
        <v>2359</v>
      </c>
      <c r="B1165" s="5" t="s">
        <v>2360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663469403.83</v>
      </c>
      <c r="O1165" s="6">
        <v>241799886.75</v>
      </c>
      <c r="P1165" s="6">
        <v>7717293338.94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2461910817.17</v>
      </c>
      <c r="X1165" s="6">
        <v>1198273765.85</v>
      </c>
      <c r="Y1165" s="9">
        <f t="shared" si="84"/>
        <v>14154974235.78</v>
      </c>
      <c r="Z1165" s="9">
        <f t="shared" si="85"/>
        <v>11377477921.96</v>
      </c>
      <c r="AA1165" s="9">
        <f t="shared" si="86"/>
        <v>2777496313.82</v>
      </c>
      <c r="AB1165" s="10">
        <f>C1165/(1+0.13)/VLOOKUP(A1165,[1]选股结果!$A$2:$AX$3002,3,FALSE)</f>
        <v>0.915148226099339</v>
      </c>
      <c r="AC1165" s="10">
        <f>(P1165/(1+0.1)+W1165)/(VLOOKUP(A1165,[1]选股结果!$A$2:$AX$3002,7,FALSE)+VLOOKUP(A1165,[1]选股结果!$A$2:$AX$3002,15,FALSE)+VLOOKUP(A1165,[1]选股结果!$A$2:$AX$3002,16,FALSE)+VLOOKUP(A1165,[1]选股结果!$A$2:$AX$3002,17,FALSE)+VLOOKUP(A1165,[1]选股结果!$A$2:$AX$3002,18,FALSE))</f>
        <v>0.794497292707712</v>
      </c>
      <c r="AD1165" s="13"/>
      <c r="AE1165" s="10">
        <f>AA1165/VLOOKUP(A1165,[1]选股结果!$A$2:$AX$3002,35,FALSE)</f>
        <v>3.28779941499839</v>
      </c>
      <c r="AF1165" s="9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P1165/(1+0.13)+W1165)</f>
        <v>2637718977.30469</v>
      </c>
      <c r="AG1165" s="9">
        <f t="shared" si="87"/>
        <v>139777336.515311</v>
      </c>
    </row>
    <row r="1166" spans="1:33">
      <c r="A1166" s="5" t="s">
        <v>2361</v>
      </c>
      <c r="B1166" s="5" t="s">
        <v>2362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7297659.84</v>
      </c>
      <c r="O1166" s="6">
        <v>100204698.87</v>
      </c>
      <c r="P1166" s="6">
        <v>2257682542.48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281331672.39</v>
      </c>
      <c r="X1166" s="6">
        <v>97856973.14</v>
      </c>
      <c r="Y1166" s="9">
        <f t="shared" si="84"/>
        <v>2674472595.96</v>
      </c>
      <c r="Z1166" s="9">
        <f t="shared" si="85"/>
        <v>2636871188.01</v>
      </c>
      <c r="AA1166" s="9">
        <f t="shared" si="86"/>
        <v>37601407.9500003</v>
      </c>
      <c r="AB1166" s="10">
        <f>C1166/(1+0.13)/VLOOKUP(A1166,[1]选股结果!$A$2:$AX$3002,3,FALSE)</f>
        <v>0.962391951029946</v>
      </c>
      <c r="AC1166" s="10">
        <f>(P1166/(1+0.1)+W1166)/(VLOOKUP(A1166,[1]选股结果!$A$2:$AX$3002,7,FALSE)+VLOOKUP(A1166,[1]选股结果!$A$2:$AX$3002,15,FALSE)+VLOOKUP(A1166,[1]选股结果!$A$2:$AX$3002,16,FALSE)+VLOOKUP(A1166,[1]选股结果!$A$2:$AX$3002,17,FALSE)+VLOOKUP(A1166,[1]选股结果!$A$2:$AX$3002,18,FALSE))</f>
        <v>0.996483292641506</v>
      </c>
      <c r="AD1166" s="13"/>
      <c r="AE1166" s="10">
        <f>AA1166/VLOOKUP(A1166,[1]选股结果!$A$2:$AX$3002,35,FALSE)</f>
        <v>0.289076289938078</v>
      </c>
      <c r="AF1166" s="9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P1166/(1+0.13)+W1166)</f>
        <v>62725673.8328319</v>
      </c>
      <c r="AG1166" s="9">
        <f t="shared" si="87"/>
        <v>-25124265.8828316</v>
      </c>
    </row>
    <row r="1167" spans="1:33">
      <c r="A1167" s="5" t="s">
        <v>2363</v>
      </c>
      <c r="B1167" s="5" t="s">
        <v>2364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96100047.13</v>
      </c>
      <c r="O1167" s="6">
        <v>43341593.65</v>
      </c>
      <c r="P1167" s="6">
        <v>1314690797.23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609589434.48</v>
      </c>
      <c r="X1167" s="6">
        <v>216490490.32</v>
      </c>
      <c r="Y1167" s="9">
        <f t="shared" si="84"/>
        <v>2120094410.07</v>
      </c>
      <c r="Z1167" s="9">
        <f t="shared" si="85"/>
        <v>2140770722.03</v>
      </c>
      <c r="AA1167" s="9">
        <f t="shared" si="86"/>
        <v>-20676311.9599998</v>
      </c>
      <c r="AB1167" s="10">
        <f>C1167/(1+0.13)/VLOOKUP(A1167,[1]选股结果!$A$2:$AX$3002,3,FALSE)</f>
        <v>0.798478580068439</v>
      </c>
      <c r="AC1167" s="10">
        <f>(P1167/(1+0.1)+W1167)/(VLOOKUP(A1167,[1]选股结果!$A$2:$AX$3002,7,FALSE)+VLOOKUP(A1167,[1]选股结果!$A$2:$AX$3002,15,FALSE)+VLOOKUP(A1167,[1]选股结果!$A$2:$AX$3002,16,FALSE)+VLOOKUP(A1167,[1]选股结果!$A$2:$AX$3002,17,FALSE)+VLOOKUP(A1167,[1]选股结果!$A$2:$AX$3002,18,FALSE))</f>
        <v>0.81053185775741</v>
      </c>
      <c r="AD1167" s="13"/>
      <c r="AE1167" s="10">
        <f>AA1167/VLOOKUP(A1167,[1]选股结果!$A$2:$AX$3002,35,FALSE)</f>
        <v>-0.264432157555523</v>
      </c>
      <c r="AF1167" s="9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P1167/(1+0.13)+W1167)</f>
        <v>453607666.820619</v>
      </c>
      <c r="AG1167" s="9">
        <f t="shared" si="87"/>
        <v>-474283978.780619</v>
      </c>
    </row>
    <row r="1168" spans="1:33">
      <c r="A1168" s="5" t="s">
        <v>2365</v>
      </c>
      <c r="B1168" s="5" t="s">
        <v>2366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39097169.54</v>
      </c>
      <c r="O1168" s="6">
        <v>9707720.34</v>
      </c>
      <c r="P1168" s="6">
        <v>366595346.47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102135435.39</v>
      </c>
      <c r="X1168" s="6">
        <v>34241311.79</v>
      </c>
      <c r="Y1168" s="9">
        <f t="shared" si="84"/>
        <v>792301468.14</v>
      </c>
      <c r="Z1168" s="9">
        <f t="shared" si="85"/>
        <v>502972093.65</v>
      </c>
      <c r="AA1168" s="9">
        <f t="shared" si="86"/>
        <v>289329374.49</v>
      </c>
      <c r="AB1168" s="10">
        <f>C1168/(1+0.13)/VLOOKUP(A1168,[1]选股结果!$A$2:$AX$3002,3,FALSE)</f>
        <v>0.498596685418696</v>
      </c>
      <c r="AC1168" s="10">
        <f>(P1168/(1+0.1)+W1168)/(VLOOKUP(A1168,[1]选股结果!$A$2:$AX$3002,7,FALSE)+VLOOKUP(A1168,[1]选股结果!$A$2:$AX$3002,15,FALSE)+VLOOKUP(A1168,[1]选股结果!$A$2:$AX$3002,16,FALSE)+VLOOKUP(A1168,[1]选股结果!$A$2:$AX$3002,17,FALSE)+VLOOKUP(A1168,[1]选股结果!$A$2:$AX$3002,18,FALSE))</f>
        <v>0.346557004579641</v>
      </c>
      <c r="AD1168" s="13"/>
      <c r="AE1168" s="10">
        <f>AA1168/VLOOKUP(A1168,[1]选股结果!$A$2:$AX$3002,35,FALSE)</f>
        <v>3.13505137035872</v>
      </c>
      <c r="AF1168" s="9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P1168/(1+0.13)+W1168)</f>
        <v>829814216.62708</v>
      </c>
      <c r="AG1168" s="9">
        <f t="shared" si="87"/>
        <v>-540484842.13708</v>
      </c>
    </row>
    <row r="1169" spans="1:33">
      <c r="A1169" s="5" t="s">
        <v>2367</v>
      </c>
      <c r="B1169" s="5" t="s">
        <v>2368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45997398.88</v>
      </c>
      <c r="O1169" s="6">
        <v>39243532.32</v>
      </c>
      <c r="P1169" s="6">
        <v>492806772.36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119952886.08</v>
      </c>
      <c r="X1169" s="6">
        <v>115793467.77</v>
      </c>
      <c r="Y1169" s="9">
        <f t="shared" si="84"/>
        <v>978598020.45</v>
      </c>
      <c r="Z1169" s="9">
        <f t="shared" si="85"/>
        <v>728553126.21</v>
      </c>
      <c r="AA1169" s="9">
        <f t="shared" si="86"/>
        <v>250044894.24</v>
      </c>
      <c r="AB1169" s="10">
        <f>C1169/(1+0.13)/VLOOKUP(A1169,[1]选股结果!$A$2:$AX$3002,3,FALSE)</f>
        <v>0.872464673619399</v>
      </c>
      <c r="AC1169" s="10">
        <f>(P1169/(1+0.1)+W1169)/(VLOOKUP(A1169,[1]选股结果!$A$2:$AX$3002,7,FALSE)+VLOOKUP(A1169,[1]选股结果!$A$2:$AX$3002,15,FALSE)+VLOOKUP(A1169,[1]选股结果!$A$2:$AX$3002,16,FALSE)+VLOOKUP(A1169,[1]选股结果!$A$2:$AX$3002,17,FALSE)+VLOOKUP(A1169,[1]选股结果!$A$2:$AX$3002,18,FALSE))</f>
        <v>0.764842110469227</v>
      </c>
      <c r="AD1169" s="13"/>
      <c r="AE1169" s="10">
        <f>AA1169/VLOOKUP(A1169,[1]选股结果!$A$2:$AX$3002,35,FALSE)</f>
        <v>1.38047221711561</v>
      </c>
      <c r="AF1169" s="9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P1169/(1+0.13)+W1169)</f>
        <v>186518310.190796</v>
      </c>
      <c r="AG1169" s="9">
        <f t="shared" si="87"/>
        <v>63526584.0492035</v>
      </c>
    </row>
    <row r="1170" spans="1:33">
      <c r="A1170" s="5" t="s">
        <v>2369</v>
      </c>
      <c r="B1170" s="5" t="s">
        <v>2370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23839498.29</v>
      </c>
      <c r="O1170" s="6">
        <v>18657669.32</v>
      </c>
      <c r="P1170" s="6">
        <v>359875641.26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34771882.38</v>
      </c>
      <c r="X1170" s="6">
        <v>139756197.95</v>
      </c>
      <c r="Y1170" s="9">
        <f t="shared" si="84"/>
        <v>540258643.5</v>
      </c>
      <c r="Z1170" s="9">
        <f t="shared" si="85"/>
        <v>534403721.59</v>
      </c>
      <c r="AA1170" s="9">
        <f t="shared" si="86"/>
        <v>5854921.91000003</v>
      </c>
      <c r="AB1170" s="10">
        <f>C1170/(1+0.13)/VLOOKUP(A1170,[1]选股结果!$A$2:$AX$3002,3,FALSE)</f>
        <v>0.777343736534731</v>
      </c>
      <c r="AC1170" s="10">
        <f>(P1170/(1+0.1)+W1170)/(VLOOKUP(A1170,[1]选股结果!$A$2:$AX$3002,7,FALSE)+VLOOKUP(A1170,[1]选股结果!$A$2:$AX$3002,15,FALSE)+VLOOKUP(A1170,[1]选股结果!$A$2:$AX$3002,16,FALSE)+VLOOKUP(A1170,[1]选股结果!$A$2:$AX$3002,17,FALSE)+VLOOKUP(A1170,[1]选股结果!$A$2:$AX$3002,18,FALSE))</f>
        <v>0.609637830521425</v>
      </c>
      <c r="AD1170" s="13"/>
      <c r="AE1170" s="10">
        <f>AA1170/VLOOKUP(A1170,[1]选股结果!$A$2:$AX$3002,35,FALSE)</f>
        <v>9.60058966279989</v>
      </c>
      <c r="AF1170" s="9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P1170/(1+0.13)+W1170)</f>
        <v>240437000.575841</v>
      </c>
      <c r="AG1170" s="9">
        <f t="shared" si="87"/>
        <v>-234582078.665841</v>
      </c>
    </row>
    <row r="1171" spans="1:33">
      <c r="A1171" s="5" t="s">
        <v>2371</v>
      </c>
      <c r="B1171" s="5" t="s">
        <v>2372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24100143.8</v>
      </c>
      <c r="O1171" s="6">
        <v>36575156.03</v>
      </c>
      <c r="P1171" s="6">
        <v>500543998.11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55681782.5</v>
      </c>
      <c r="X1171" s="6">
        <v>37753883.48</v>
      </c>
      <c r="Y1171" s="9">
        <f t="shared" si="84"/>
        <v>612464736.54</v>
      </c>
      <c r="Z1171" s="9">
        <f t="shared" si="85"/>
        <v>593979664.09</v>
      </c>
      <c r="AA1171" s="9">
        <f t="shared" si="86"/>
        <v>18485072.4499999</v>
      </c>
      <c r="AB1171" s="10">
        <f>C1171/(1+0.13)/VLOOKUP(A1171,[1]选股结果!$A$2:$AX$3002,3,FALSE)</f>
        <v>0.837317175208857</v>
      </c>
      <c r="AC1171" s="10">
        <f>(P1171/(1+0.1)+W1171)/(VLOOKUP(A1171,[1]选股结果!$A$2:$AX$3002,7,FALSE)+VLOOKUP(A1171,[1]选股结果!$A$2:$AX$3002,15,FALSE)+VLOOKUP(A1171,[1]选股结果!$A$2:$AX$3002,16,FALSE)+VLOOKUP(A1171,[1]选股结果!$A$2:$AX$3002,17,FALSE)+VLOOKUP(A1171,[1]选股结果!$A$2:$AX$3002,18,FALSE))</f>
        <v>0.95307319140699</v>
      </c>
      <c r="AD1171" s="13"/>
      <c r="AE1171" s="10">
        <f>AA1171/VLOOKUP(A1171,[1]选股结果!$A$2:$AX$3002,35,FALSE)</f>
        <v>-3.33731883347252</v>
      </c>
      <c r="AF1171" s="9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P1171/(1+0.13)+W1171)</f>
        <v>37227300.5071681</v>
      </c>
      <c r="AG1171" s="9">
        <f t="shared" si="87"/>
        <v>-18742228.0571682</v>
      </c>
    </row>
    <row r="1172" spans="1:33">
      <c r="A1172" s="5" t="s">
        <v>2373</v>
      </c>
      <c r="B1172" s="5" t="s">
        <v>2374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115325261.28</v>
      </c>
      <c r="O1172" s="6">
        <v>514460817.86</v>
      </c>
      <c r="P1172" s="6">
        <v>2996171387.38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257667659.07</v>
      </c>
      <c r="X1172" s="6">
        <v>347112485.55</v>
      </c>
      <c r="Y1172" s="9">
        <f t="shared" si="84"/>
        <v>3725051475.12</v>
      </c>
      <c r="Z1172" s="9">
        <f t="shared" si="85"/>
        <v>3600951532</v>
      </c>
      <c r="AA1172" s="9">
        <f t="shared" si="86"/>
        <v>124099943.12</v>
      </c>
      <c r="AB1172" s="10">
        <f>C1172/(1+0.13)/VLOOKUP(A1172,[1]选股结果!$A$2:$AX$3002,3,FALSE)</f>
        <v>0.810404340489584</v>
      </c>
      <c r="AC1172" s="10">
        <f>(P1172/(1+0.1)+W1172)/(VLOOKUP(A1172,[1]选股结果!$A$2:$AX$3002,7,FALSE)+VLOOKUP(A1172,[1]选股结果!$A$2:$AX$3002,15,FALSE)+VLOOKUP(A1172,[1]选股结果!$A$2:$AX$3002,16,FALSE)+VLOOKUP(A1172,[1]选股结果!$A$2:$AX$3002,17,FALSE)+VLOOKUP(A1172,[1]选股结果!$A$2:$AX$3002,18,FALSE))</f>
        <v>0.901777570450942</v>
      </c>
      <c r="AD1172" s="13"/>
      <c r="AE1172" s="10">
        <f>AA1172/VLOOKUP(A1172,[1]选股结果!$A$2:$AX$3002,35,FALSE)</f>
        <v>1.14733735912089</v>
      </c>
      <c r="AF1172" s="9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P1172/(1+0.13)+W1172)</f>
        <v>397056370.853893</v>
      </c>
      <c r="AG1172" s="9">
        <f t="shared" si="87"/>
        <v>-272956427.733893</v>
      </c>
    </row>
    <row r="1173" spans="1:33">
      <c r="A1173" s="5" t="s">
        <v>2375</v>
      </c>
      <c r="B1173" s="5" t="s">
        <v>2376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108880048.01</v>
      </c>
      <c r="O1173" s="6">
        <v>5254775.11</v>
      </c>
      <c r="P1173" s="6">
        <v>1042732371.05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52053520.1</v>
      </c>
      <c r="X1173" s="6">
        <v>24572194.4</v>
      </c>
      <c r="Y1173" s="9">
        <f t="shared" si="84"/>
        <v>1218121086.68</v>
      </c>
      <c r="Z1173" s="9">
        <f t="shared" si="85"/>
        <v>1119358085.55</v>
      </c>
      <c r="AA1173" s="9">
        <f t="shared" si="86"/>
        <v>98763001.1299999</v>
      </c>
      <c r="AB1173" s="10">
        <f>C1173/(1+0.13)/VLOOKUP(A1173,[1]选股结果!$A$2:$AX$3002,3,FALSE)</f>
        <v>0.392618938953601</v>
      </c>
      <c r="AC1173" s="10">
        <f>(P1173/(1+0.1)+W1173)/(VLOOKUP(A1173,[1]选股结果!$A$2:$AX$3002,7,FALSE)+VLOOKUP(A1173,[1]选股结果!$A$2:$AX$3002,15,FALSE)+VLOOKUP(A1173,[1]选股结果!$A$2:$AX$3002,16,FALSE)+VLOOKUP(A1173,[1]选股结果!$A$2:$AX$3002,17,FALSE)+VLOOKUP(A1173,[1]选股结果!$A$2:$AX$3002,18,FALSE))</f>
        <v>0.41630679362084</v>
      </c>
      <c r="AD1173" s="13"/>
      <c r="AE1173" s="10">
        <f>AA1173/VLOOKUP(A1173,[1]选股结果!$A$2:$AX$3002,35,FALSE)</f>
        <v>0.371139364839841</v>
      </c>
      <c r="AF1173" s="9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P1173/(1+0.13)+W1173)</f>
        <v>1427230008.39124</v>
      </c>
      <c r="AG1173" s="9">
        <f t="shared" si="87"/>
        <v>-1328467007.26124</v>
      </c>
    </row>
    <row r="1174" spans="1:33">
      <c r="A1174" s="5" t="s">
        <v>2377</v>
      </c>
      <c r="B1174" s="5" t="s">
        <v>2378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359470959.15</v>
      </c>
      <c r="O1174" s="6">
        <v>105511768.39</v>
      </c>
      <c r="P1174" s="6">
        <v>119603787.06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216877816.53</v>
      </c>
      <c r="X1174" s="6">
        <v>2064282444.26</v>
      </c>
      <c r="Y1174" s="9">
        <f t="shared" si="84"/>
        <v>3041298586.72</v>
      </c>
      <c r="Z1174" s="9">
        <f t="shared" si="85"/>
        <v>2400764047.85</v>
      </c>
      <c r="AA1174" s="9">
        <f t="shared" si="86"/>
        <v>640534538.87</v>
      </c>
      <c r="AB1174" s="10">
        <f>C1174/(1+0.13)/VLOOKUP(A1174,[1]选股结果!$A$2:$AX$3002,3,FALSE)</f>
        <v>1.06292347656883</v>
      </c>
      <c r="AC1174" s="10">
        <f>(P1174/(1+0.1)+W1174)/(VLOOKUP(A1174,[1]选股结果!$A$2:$AX$3002,7,FALSE)+VLOOKUP(A1174,[1]选股结果!$A$2:$AX$3002,15,FALSE)+VLOOKUP(A1174,[1]选股结果!$A$2:$AX$3002,16,FALSE)+VLOOKUP(A1174,[1]选股结果!$A$2:$AX$3002,17,FALSE)+VLOOKUP(A1174,[1]选股结果!$A$2:$AX$3002,18,FALSE))</f>
        <v>0.158552701804508</v>
      </c>
      <c r="AD1174" s="13"/>
      <c r="AE1174" s="10">
        <f>AA1174/VLOOKUP(A1174,[1]选股结果!$A$2:$AX$3002,35,FALSE)</f>
        <v>1.70235846130111</v>
      </c>
      <c r="AF1174" s="9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P1174/(1+0.13)+W1174)</f>
        <v>1730907790.05487</v>
      </c>
      <c r="AG1174" s="9">
        <f t="shared" si="87"/>
        <v>-1090373251.18487</v>
      </c>
    </row>
    <row r="1175" spans="1:33">
      <c r="A1175" s="5" t="s">
        <v>2379</v>
      </c>
      <c r="B1175" s="5" t="s">
        <v>2380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343288106.28</v>
      </c>
      <c r="O1175" s="6">
        <v>104255698.79</v>
      </c>
      <c r="P1175" s="6">
        <v>4091201671.5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150261604.98</v>
      </c>
      <c r="X1175" s="6">
        <v>67645369.19</v>
      </c>
      <c r="Y1175" s="9">
        <f t="shared" si="84"/>
        <v>4959476208.14</v>
      </c>
      <c r="Z1175" s="9">
        <f t="shared" si="85"/>
        <v>4309108645.67</v>
      </c>
      <c r="AA1175" s="9">
        <f t="shared" si="86"/>
        <v>650367562.47</v>
      </c>
      <c r="AB1175" s="10">
        <f>C1175/(1+0.13)/VLOOKUP(A1175,[1]选股结果!$A$2:$AX$3002,3,FALSE)</f>
        <v>0.87291463222296</v>
      </c>
      <c r="AC1175" s="10">
        <f>(P1175/(1+0.1)+W1175)/(VLOOKUP(A1175,[1]选股结果!$A$2:$AX$3002,7,FALSE)+VLOOKUP(A1175,[1]选股结果!$A$2:$AX$3002,15,FALSE)+VLOOKUP(A1175,[1]选股结果!$A$2:$AX$3002,16,FALSE)+VLOOKUP(A1175,[1]选股结果!$A$2:$AX$3002,17,FALSE)+VLOOKUP(A1175,[1]选股结果!$A$2:$AX$3002,18,FALSE))</f>
        <v>0.873632162107665</v>
      </c>
      <c r="AD1175" s="13"/>
      <c r="AE1175" s="10">
        <f>AA1175/VLOOKUP(A1175,[1]选股结果!$A$2:$AX$3002,35,FALSE)</f>
        <v>1.37212710678713</v>
      </c>
      <c r="AF1175" s="9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P1175/(1+0.13)+W1175)</f>
        <v>658456626.615132</v>
      </c>
      <c r="AG1175" s="9">
        <f t="shared" si="87"/>
        <v>-8089064.1451323</v>
      </c>
    </row>
    <row r="1176" spans="1:33">
      <c r="A1176" s="5" t="s">
        <v>2381</v>
      </c>
      <c r="B1176" s="5" t="s">
        <v>2382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105605265.17</v>
      </c>
      <c r="O1176" s="6">
        <v>22789465.54</v>
      </c>
      <c r="P1176" s="6">
        <v>1706656788.08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202007142.8</v>
      </c>
      <c r="X1176" s="6">
        <v>94590929.24</v>
      </c>
      <c r="Y1176" s="9">
        <f t="shared" si="84"/>
        <v>2256037624.57</v>
      </c>
      <c r="Z1176" s="9">
        <f t="shared" si="85"/>
        <v>2003254860.12</v>
      </c>
      <c r="AA1176" s="9">
        <f t="shared" si="86"/>
        <v>252782764.45</v>
      </c>
      <c r="AB1176" s="10">
        <f>C1176/(1+0.13)/VLOOKUP(A1176,[1]选股结果!$A$2:$AX$3002,3,FALSE)</f>
        <v>0.942027061345324</v>
      </c>
      <c r="AC1176" s="10">
        <f>(P1176/(1+0.1)+W1176)/(VLOOKUP(A1176,[1]选股结果!$A$2:$AX$3002,7,FALSE)+VLOOKUP(A1176,[1]选股结果!$A$2:$AX$3002,15,FALSE)+VLOOKUP(A1176,[1]选股结果!$A$2:$AX$3002,16,FALSE)+VLOOKUP(A1176,[1]选股结果!$A$2:$AX$3002,17,FALSE)+VLOOKUP(A1176,[1]选股结果!$A$2:$AX$3002,18,FALSE))</f>
        <v>0.968297777722225</v>
      </c>
      <c r="AD1176" s="13"/>
      <c r="AE1176" s="10">
        <f>AA1176/VLOOKUP(A1176,[1]选股结果!$A$2:$AX$3002,35,FALSE)</f>
        <v>1.07197026931632</v>
      </c>
      <c r="AF1176" s="9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P1176/(1+0.13)+W1176)</f>
        <v>98600732.3462834</v>
      </c>
      <c r="AG1176" s="9">
        <f t="shared" si="87"/>
        <v>154182032.103717</v>
      </c>
    </row>
    <row r="1177" spans="1:33">
      <c r="A1177" s="5" t="s">
        <v>2383</v>
      </c>
      <c r="B1177" s="5" t="s">
        <v>2384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539509721.02</v>
      </c>
      <c r="O1177" s="6">
        <v>271887941.42</v>
      </c>
      <c r="P1177" s="6">
        <v>27805517854.18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758164249.41</v>
      </c>
      <c r="X1177" s="6">
        <v>485650337.68</v>
      </c>
      <c r="Y1177" s="9">
        <f t="shared" si="84"/>
        <v>30250521493.58</v>
      </c>
      <c r="Z1177" s="9">
        <f t="shared" si="85"/>
        <v>29049332441.27</v>
      </c>
      <c r="AA1177" s="9">
        <f t="shared" si="86"/>
        <v>1201189052.31</v>
      </c>
      <c r="AB1177" s="10">
        <f>C1177/(1+0.13)/VLOOKUP(A1177,[1]选股结果!$A$2:$AX$3002,3,FALSE)</f>
        <v>0.999200380965401</v>
      </c>
      <c r="AC1177" s="10">
        <f>(P1177/(1+0.1)+W1177)/(VLOOKUP(A1177,[1]选股结果!$A$2:$AX$3002,7,FALSE)+VLOOKUP(A1177,[1]选股结果!$A$2:$AX$3002,15,FALSE)+VLOOKUP(A1177,[1]选股结果!$A$2:$AX$3002,16,FALSE)+VLOOKUP(A1177,[1]选股结果!$A$2:$AX$3002,17,FALSE)+VLOOKUP(A1177,[1]选股结果!$A$2:$AX$3002,18,FALSE))</f>
        <v>1.01702277462493</v>
      </c>
      <c r="AD1177" s="13"/>
      <c r="AE1177" s="10">
        <f>AA1177/VLOOKUP(A1177,[1]选股结果!$A$2:$AX$3002,35,FALSE)</f>
        <v>1.59920781039993</v>
      </c>
      <c r="AF1177" s="9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P1177/(1+0.13)+W1177)</f>
        <v>235305417.509113</v>
      </c>
      <c r="AG1177" s="9">
        <f t="shared" si="87"/>
        <v>965883634.800887</v>
      </c>
    </row>
    <row r="1178" spans="1:33">
      <c r="A1178" s="5" t="s">
        <v>2385</v>
      </c>
      <c r="B1178" s="5" t="s">
        <v>2386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134024449.35</v>
      </c>
      <c r="O1178" s="6">
        <v>127648123.89</v>
      </c>
      <c r="P1178" s="6">
        <v>239631466.51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97224285.05</v>
      </c>
      <c r="X1178" s="6">
        <v>113208804.97</v>
      </c>
      <c r="Y1178" s="9">
        <f t="shared" si="84"/>
        <v>1101239197.37</v>
      </c>
      <c r="Z1178" s="9">
        <f t="shared" si="85"/>
        <v>450064556.53</v>
      </c>
      <c r="AA1178" s="9">
        <f t="shared" si="86"/>
        <v>651174640.84</v>
      </c>
      <c r="AB1178" s="10">
        <f>C1178/(1+0.13)/VLOOKUP(A1178,[1]选股结果!$A$2:$AX$3002,3,FALSE)</f>
        <v>0.598966846190794</v>
      </c>
      <c r="AC1178" s="10">
        <f>(P1178/(1+0.1)+W1178)/(VLOOKUP(A1178,[1]选股结果!$A$2:$AX$3002,7,FALSE)+VLOOKUP(A1178,[1]选股结果!$A$2:$AX$3002,15,FALSE)+VLOOKUP(A1178,[1]选股结果!$A$2:$AX$3002,16,FALSE)+VLOOKUP(A1178,[1]选股结果!$A$2:$AX$3002,17,FALSE)+VLOOKUP(A1178,[1]选股结果!$A$2:$AX$3002,18,FALSE))</f>
        <v>0.347345468437167</v>
      </c>
      <c r="AD1178" s="13"/>
      <c r="AE1178" s="10">
        <f>AA1178/VLOOKUP(A1178,[1]选股结果!$A$2:$AX$3002,35,FALSE)</f>
        <v>1.47453578675158</v>
      </c>
      <c r="AF1178" s="9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P1178/(1+0.13)+W1178)</f>
        <v>597795191.680885</v>
      </c>
      <c r="AG1178" s="9">
        <f t="shared" si="87"/>
        <v>53379449.1591152</v>
      </c>
    </row>
    <row r="1179" spans="1:33">
      <c r="A1179" s="5" t="s">
        <v>2387</v>
      </c>
      <c r="B1179" s="5" t="s">
        <v>2388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52952332.21</v>
      </c>
      <c r="O1179" s="6">
        <v>7911117.17</v>
      </c>
      <c r="P1179" s="6">
        <v>487612136.91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78706771.14</v>
      </c>
      <c r="X1179" s="6">
        <v>36114293.37</v>
      </c>
      <c r="Y1179" s="9">
        <f t="shared" si="84"/>
        <v>658119472.82</v>
      </c>
      <c r="Z1179" s="9">
        <f t="shared" si="85"/>
        <v>602433201.42</v>
      </c>
      <c r="AA1179" s="9">
        <f t="shared" si="86"/>
        <v>55686271.3999999</v>
      </c>
      <c r="AB1179" s="10">
        <f>C1179/(1+0.13)/VLOOKUP(A1179,[1]选股结果!$A$2:$AX$3002,3,FALSE)</f>
        <v>0.864845011511218</v>
      </c>
      <c r="AC1179" s="10">
        <f>(P1179/(1+0.1)+W1179)/(VLOOKUP(A1179,[1]选股结果!$A$2:$AX$3002,7,FALSE)+VLOOKUP(A1179,[1]选股结果!$A$2:$AX$3002,15,FALSE)+VLOOKUP(A1179,[1]选股结果!$A$2:$AX$3002,16,FALSE)+VLOOKUP(A1179,[1]选股结果!$A$2:$AX$3002,17,FALSE)+VLOOKUP(A1179,[1]选股结果!$A$2:$AX$3002,18,FALSE))</f>
        <v>0.878090731863912</v>
      </c>
      <c r="AD1179" s="13"/>
      <c r="AE1179" s="10">
        <f>AA1179/VLOOKUP(A1179,[1]选股结果!$A$2:$AX$3002,35,FALSE)</f>
        <v>0.984076330217708</v>
      </c>
      <c r="AF1179" s="9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P1179/(1+0.13)+W1179)</f>
        <v>84238878.2929202</v>
      </c>
      <c r="AG1179" s="9">
        <f t="shared" si="87"/>
        <v>-28552606.8929203</v>
      </c>
    </row>
    <row r="1180" spans="1:33">
      <c r="A1180" s="5" t="s">
        <v>2389</v>
      </c>
      <c r="B1180" s="5" t="s">
        <v>2390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1441470907.7</v>
      </c>
      <c r="O1180" s="6">
        <v>7529509463.15</v>
      </c>
      <c r="P1180" s="6">
        <v>47495260961.36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17032805131.97</v>
      </c>
      <c r="X1180" s="6">
        <v>7155146306.06</v>
      </c>
      <c r="Y1180" s="9">
        <f t="shared" si="84"/>
        <v>69222353333.4</v>
      </c>
      <c r="Z1180" s="9">
        <f t="shared" si="85"/>
        <v>71683212399.39</v>
      </c>
      <c r="AA1180" s="9">
        <f t="shared" si="86"/>
        <v>-2460859065.99001</v>
      </c>
      <c r="AB1180" s="10">
        <f>C1180/(1+0.13)/VLOOKUP(A1180,[1]选股结果!$A$2:$AX$3002,3,FALSE)</f>
        <v>0.798388264093156</v>
      </c>
      <c r="AC1180" s="10">
        <f>(P1180/(1+0.1)+W1180)/(VLOOKUP(A1180,[1]选股结果!$A$2:$AX$3002,7,FALSE)+VLOOKUP(A1180,[1]选股结果!$A$2:$AX$3002,15,FALSE)+VLOOKUP(A1180,[1]选股结果!$A$2:$AX$3002,16,FALSE)+VLOOKUP(A1180,[1]选股结果!$A$2:$AX$3002,17,FALSE)+VLOOKUP(A1180,[1]选股结果!$A$2:$AX$3002,18,FALSE))</f>
        <v>0.904031955548671</v>
      </c>
      <c r="AD1180" s="13"/>
      <c r="AE1180" s="10">
        <f>AA1180/VLOOKUP(A1180,[1]选股结果!$A$2:$AX$3002,35,FALSE)</f>
        <v>-2.32864401680902</v>
      </c>
      <c r="AF1180" s="9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P1180/(1+0.13)+W1180)</f>
        <v>7537967019.63592</v>
      </c>
      <c r="AG1180" s="9">
        <f t="shared" si="87"/>
        <v>-9998826085.62593</v>
      </c>
    </row>
    <row r="1181" spans="1:33">
      <c r="A1181" s="5" t="s">
        <v>2391</v>
      </c>
      <c r="B1181" s="5" t="s">
        <v>2392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24170425.59</v>
      </c>
      <c r="O1181" s="6">
        <v>1404985.5</v>
      </c>
      <c r="P1181" s="6">
        <v>127340717.25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49724349.2</v>
      </c>
      <c r="X1181" s="6">
        <v>27819600.32</v>
      </c>
      <c r="Y1181" s="9">
        <f t="shared" si="84"/>
        <v>212939581.8</v>
      </c>
      <c r="Z1181" s="9">
        <f t="shared" si="85"/>
        <v>204884666.77</v>
      </c>
      <c r="AA1181" s="9">
        <f t="shared" si="86"/>
        <v>8054915.03000003</v>
      </c>
      <c r="AB1181" s="10">
        <f>C1181/(1+0.13)/VLOOKUP(A1181,[1]选股结果!$A$2:$AX$3002,3,FALSE)</f>
        <v>0.898843297047015</v>
      </c>
      <c r="AC1181" s="10">
        <f>(P1181/(1+0.1)+W1181)/(VLOOKUP(A1181,[1]选股结果!$A$2:$AX$3002,7,FALSE)+VLOOKUP(A1181,[1]选股结果!$A$2:$AX$3002,15,FALSE)+VLOOKUP(A1181,[1]选股结果!$A$2:$AX$3002,16,FALSE)+VLOOKUP(A1181,[1]选股结果!$A$2:$AX$3002,17,FALSE)+VLOOKUP(A1181,[1]选股结果!$A$2:$AX$3002,18,FALSE))</f>
        <v>0.911828145408719</v>
      </c>
      <c r="AD1181" s="13"/>
      <c r="AE1181" s="10">
        <f>AA1181/VLOOKUP(A1181,[1]选股结果!$A$2:$AX$3002,35,FALSE)</f>
        <v>1.43360053526493</v>
      </c>
      <c r="AF1181" s="9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P1181/(1+0.13)+W1181)</f>
        <v>19075789.698761</v>
      </c>
      <c r="AG1181" s="9">
        <f t="shared" si="87"/>
        <v>-11020874.668761</v>
      </c>
    </row>
    <row r="1182" spans="1:33">
      <c r="A1182" s="5" t="s">
        <v>2393</v>
      </c>
      <c r="B1182" s="5" t="s">
        <v>2394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263861767.74</v>
      </c>
      <c r="O1182" s="6">
        <v>105483127.58</v>
      </c>
      <c r="P1182" s="6">
        <v>602974944.45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517430823.31</v>
      </c>
      <c r="X1182" s="6">
        <v>484404301.41</v>
      </c>
      <c r="Y1182" s="9">
        <f t="shared" si="84"/>
        <v>2234401089.27</v>
      </c>
      <c r="Z1182" s="9">
        <f t="shared" si="85"/>
        <v>1604810069.17</v>
      </c>
      <c r="AA1182" s="9">
        <f t="shared" si="86"/>
        <v>629591020.1</v>
      </c>
      <c r="AB1182" s="10">
        <f>C1182/(1+0.13)/VLOOKUP(A1182,[1]选股结果!$A$2:$AX$3002,3,FALSE)</f>
        <v>0.947299970674572</v>
      </c>
      <c r="AC1182" s="10">
        <f>(P1182/(1+0.1)+W1182)/(VLOOKUP(A1182,[1]选股结果!$A$2:$AX$3002,7,FALSE)+VLOOKUP(A1182,[1]选股结果!$A$2:$AX$3002,15,FALSE)+VLOOKUP(A1182,[1]选股结果!$A$2:$AX$3002,16,FALSE)+VLOOKUP(A1182,[1]选股结果!$A$2:$AX$3002,17,FALSE)+VLOOKUP(A1182,[1]选股结果!$A$2:$AX$3002,18,FALSE))</f>
        <v>0.675057908492445</v>
      </c>
      <c r="AD1182" s="13"/>
      <c r="AE1182" s="10">
        <f>AA1182/VLOOKUP(A1182,[1]选股结果!$A$2:$AX$3002,35,FALSE)</f>
        <v>2.18040557846746</v>
      </c>
      <c r="AF1182" s="9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P1182/(1+0.13)+W1182)</f>
        <v>527479259.639026</v>
      </c>
      <c r="AG1182" s="9">
        <f t="shared" si="87"/>
        <v>102111760.460974</v>
      </c>
    </row>
    <row r="1183" spans="1:33">
      <c r="A1183" s="5" t="s">
        <v>2395</v>
      </c>
      <c r="B1183" s="5" t="s">
        <v>2396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72864269.32</v>
      </c>
      <c r="O1183" s="6">
        <v>34950005.12</v>
      </c>
      <c r="P1183" s="6">
        <v>1624352071.01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310031093.23</v>
      </c>
      <c r="X1183" s="6">
        <v>37236841.5</v>
      </c>
      <c r="Y1183" s="9">
        <f t="shared" ref="Y1183:Y1246" si="88">C1183+D1183+E1183+F1183+G1183+H1183+I1183+J1183+K1183+L1183+M1183+O1183</f>
        <v>2140543474.18</v>
      </c>
      <c r="Z1183" s="9">
        <f t="shared" ref="Z1183:Z1246" si="89">P1183+Q1183+R1183+S1183+T1183+U1183+V1183+W1183+X1183</f>
        <v>1971620005.74</v>
      </c>
      <c r="AA1183" s="9">
        <f t="shared" si="86"/>
        <v>168923468.44</v>
      </c>
      <c r="AB1183" s="10">
        <f>C1183/(1+0.13)/VLOOKUP(A1183,[1]选股结果!$A$2:$AX$3002,3,FALSE)</f>
        <v>0.819028356181986</v>
      </c>
      <c r="AC1183" s="10">
        <f>(P1183/(1+0.1)+W1183)/(VLOOKUP(A1183,[1]选股结果!$A$2:$AX$3002,7,FALSE)+VLOOKUP(A1183,[1]选股结果!$A$2:$AX$3002,15,FALSE)+VLOOKUP(A1183,[1]选股结果!$A$2:$AX$3002,16,FALSE)+VLOOKUP(A1183,[1]选股结果!$A$2:$AX$3002,17,FALSE)+VLOOKUP(A1183,[1]选股结果!$A$2:$AX$3002,18,FALSE))</f>
        <v>0.862858766337811</v>
      </c>
      <c r="AD1183" s="13"/>
      <c r="AE1183" s="10">
        <f>AA1183/VLOOKUP(A1183,[1]选股结果!$A$2:$AX$3002,35,FALSE)</f>
        <v>1.15974161160365</v>
      </c>
      <c r="AF1183" s="9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P1183/(1+0.13)+W1183)</f>
        <v>323181255.351593</v>
      </c>
      <c r="AG1183" s="9">
        <f t="shared" si="87"/>
        <v>-154257786.911593</v>
      </c>
    </row>
    <row r="1184" spans="1:33">
      <c r="A1184" s="5" t="s">
        <v>2397</v>
      </c>
      <c r="B1184" s="5" t="s">
        <v>2398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14770177.51</v>
      </c>
      <c r="O1184" s="6">
        <v>11557584.41</v>
      </c>
      <c r="P1184" s="6">
        <v>213554682.88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64196954.19</v>
      </c>
      <c r="X1184" s="6">
        <v>46019875.05</v>
      </c>
      <c r="Y1184" s="9">
        <f t="shared" si="88"/>
        <v>238262071.98</v>
      </c>
      <c r="Z1184" s="9">
        <f t="shared" si="89"/>
        <v>323771512.12</v>
      </c>
      <c r="AA1184" s="9">
        <f t="shared" si="86"/>
        <v>-85509440.14</v>
      </c>
      <c r="AB1184" s="10">
        <f>C1184/(1+0.13)/VLOOKUP(A1184,[1]选股结果!$A$2:$AX$3002,3,FALSE)</f>
        <v>0.641638363551669</v>
      </c>
      <c r="AC1184" s="10">
        <f>(P1184/(1+0.1)+W1184)/(VLOOKUP(A1184,[1]选股结果!$A$2:$AX$3002,7,FALSE)+VLOOKUP(A1184,[1]选股结果!$A$2:$AX$3002,15,FALSE)+VLOOKUP(A1184,[1]选股结果!$A$2:$AX$3002,16,FALSE)+VLOOKUP(A1184,[1]选股结果!$A$2:$AX$3002,17,FALSE)+VLOOKUP(A1184,[1]选股结果!$A$2:$AX$3002,18,FALSE))</f>
        <v>0.834004827611722</v>
      </c>
      <c r="AD1184" s="13"/>
      <c r="AE1184" s="10">
        <f>AA1184/VLOOKUP(A1184,[1]选股结果!$A$2:$AX$3002,35,FALSE)</f>
        <v>-9.80508630618234</v>
      </c>
      <c r="AF1184" s="9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P1184/(1+0.13)+W1184)</f>
        <v>56572091.9234513</v>
      </c>
      <c r="AG1184" s="9">
        <f t="shared" si="87"/>
        <v>-142081532.063451</v>
      </c>
    </row>
    <row r="1185" spans="1:33">
      <c r="A1185" s="5" t="s">
        <v>2399</v>
      </c>
      <c r="B1185" s="5" t="s">
        <v>2400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133060246.36</v>
      </c>
      <c r="O1185" s="6">
        <v>23678315.79</v>
      </c>
      <c r="P1185" s="6">
        <v>4932745891.42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179400454.19</v>
      </c>
      <c r="X1185" s="6">
        <v>100823664.31</v>
      </c>
      <c r="Y1185" s="9">
        <f t="shared" si="88"/>
        <v>5756835008.85</v>
      </c>
      <c r="Z1185" s="9">
        <f t="shared" si="89"/>
        <v>5212970009.92</v>
      </c>
      <c r="AA1185" s="9">
        <f t="shared" si="86"/>
        <v>543864998.93</v>
      </c>
      <c r="AB1185" s="10">
        <f>C1185/(1+0.13)/VLOOKUP(A1185,[1]选股结果!$A$2:$AX$3002,3,FALSE)</f>
        <v>0.764215301893299</v>
      </c>
      <c r="AC1185" s="10">
        <f>(P1185/(1+0.1)+W1185)/(VLOOKUP(A1185,[1]选股结果!$A$2:$AX$3002,7,FALSE)+VLOOKUP(A1185,[1]选股结果!$A$2:$AX$3002,15,FALSE)+VLOOKUP(A1185,[1]选股结果!$A$2:$AX$3002,16,FALSE)+VLOOKUP(A1185,[1]选股结果!$A$2:$AX$3002,17,FALSE)+VLOOKUP(A1185,[1]选股结果!$A$2:$AX$3002,18,FALSE))</f>
        <v>0.784269592150162</v>
      </c>
      <c r="AD1185" s="13"/>
      <c r="AE1185" s="10">
        <f>AA1185/VLOOKUP(A1185,[1]选股结果!$A$2:$AX$3002,35,FALSE)</f>
        <v>1.13727654344336</v>
      </c>
      <c r="AF1185" s="9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P1185/(1+0.13)+W1185)</f>
        <v>1401908807.29584</v>
      </c>
      <c r="AG1185" s="9">
        <f t="shared" si="87"/>
        <v>-858043808.36584</v>
      </c>
    </row>
    <row r="1186" spans="1:33">
      <c r="A1186" s="5" t="s">
        <v>2401</v>
      </c>
      <c r="B1186" s="5" t="s">
        <v>2402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93616025.52</v>
      </c>
      <c r="O1186" s="6">
        <v>59088160097</v>
      </c>
      <c r="P1186" s="6">
        <v>2752889198.78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52485573.4</v>
      </c>
      <c r="X1186" s="6">
        <v>59287624542.48</v>
      </c>
      <c r="Y1186" s="9">
        <f t="shared" si="88"/>
        <v>61923792928.88</v>
      </c>
      <c r="Z1186" s="9">
        <f t="shared" si="89"/>
        <v>62092999314.66</v>
      </c>
      <c r="AA1186" s="9">
        <f t="shared" si="86"/>
        <v>-169206385.780006</v>
      </c>
      <c r="AB1186" s="10">
        <f>C1186/(1+0.13)/VLOOKUP(A1186,[1]选股结果!$A$2:$AX$3002,3,FALSE)</f>
        <v>1.26764226377008</v>
      </c>
      <c r="AC1186" s="10">
        <f>(P1186/(1+0.1)+W1186)/(VLOOKUP(A1186,[1]选股结果!$A$2:$AX$3002,7,FALSE)+VLOOKUP(A1186,[1]选股结果!$A$2:$AX$3002,15,FALSE)+VLOOKUP(A1186,[1]选股结果!$A$2:$AX$3002,16,FALSE)+VLOOKUP(A1186,[1]选股结果!$A$2:$AX$3002,17,FALSE)+VLOOKUP(A1186,[1]选股结果!$A$2:$AX$3002,18,FALSE))</f>
        <v>1.33151293811745</v>
      </c>
      <c r="AD1186" s="13"/>
      <c r="AE1186" s="10">
        <f>AA1186/VLOOKUP(A1186,[1]选股结果!$A$2:$AX$3002,35,FALSE)</f>
        <v>-13.4776529170279</v>
      </c>
      <c r="AF1186" s="9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P1186/(1+0.13)+W1186)</f>
        <v>-569716675.703717</v>
      </c>
      <c r="AG1186" s="9">
        <f t="shared" si="87"/>
        <v>400510289.923711</v>
      </c>
    </row>
    <row r="1187" spans="1:33">
      <c r="A1187" s="5" t="s">
        <v>2403</v>
      </c>
      <c r="B1187" s="5" t="s">
        <v>2404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21052593.87</v>
      </c>
      <c r="O1187" s="6">
        <v>24938950.95</v>
      </c>
      <c r="P1187" s="6">
        <v>588527938.92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78920089.59</v>
      </c>
      <c r="X1187" s="6">
        <v>51728791.14</v>
      </c>
      <c r="Y1187" s="9">
        <f t="shared" si="88"/>
        <v>644841778.66</v>
      </c>
      <c r="Z1187" s="9">
        <f t="shared" si="89"/>
        <v>719176819.65</v>
      </c>
      <c r="AA1187" s="9">
        <f t="shared" si="86"/>
        <v>-74335040.9899999</v>
      </c>
      <c r="AB1187" s="10">
        <f>C1187/(1+0.13)/VLOOKUP(A1187,[1]选股结果!$A$2:$AX$3002,3,FALSE)</f>
        <v>1.5910906911994</v>
      </c>
      <c r="AC1187" s="10">
        <f>(P1187/(1+0.1)+W1187)/(VLOOKUP(A1187,[1]选股结果!$A$2:$AX$3002,7,FALSE)+VLOOKUP(A1187,[1]选股结果!$A$2:$AX$3002,15,FALSE)+VLOOKUP(A1187,[1]选股结果!$A$2:$AX$3002,16,FALSE)+VLOOKUP(A1187,[1]选股结果!$A$2:$AX$3002,17,FALSE)+VLOOKUP(A1187,[1]选股结果!$A$2:$AX$3002,18,FALSE))</f>
        <v>1.73868591608278</v>
      </c>
      <c r="AD1187" s="13"/>
      <c r="AE1187" s="10">
        <f>AA1187/VLOOKUP(A1187,[1]选股结果!$A$2:$AX$3002,35,FALSE)</f>
        <v>9.63013466763304</v>
      </c>
      <c r="AF1187" s="9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P1187/(1+0.13)+W1187)</f>
        <v>-246632364.504956</v>
      </c>
      <c r="AG1187" s="9">
        <f t="shared" si="87"/>
        <v>172297323.514956</v>
      </c>
    </row>
    <row r="1188" spans="1:33">
      <c r="A1188" s="5" t="s">
        <v>2405</v>
      </c>
      <c r="B1188" s="5" t="s">
        <v>2406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3300107.5</v>
      </c>
      <c r="O1188" s="6">
        <v>69410602.47</v>
      </c>
      <c r="P1188" s="6">
        <v>726907565.06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217078157.6</v>
      </c>
      <c r="X1188" s="6">
        <v>24742016.34</v>
      </c>
      <c r="Y1188" s="9">
        <f t="shared" si="88"/>
        <v>1123377462.68</v>
      </c>
      <c r="Z1188" s="9">
        <f t="shared" si="89"/>
        <v>968727739</v>
      </c>
      <c r="AA1188" s="9">
        <f t="shared" si="86"/>
        <v>154649723.68</v>
      </c>
      <c r="AB1188" s="10">
        <f>C1188/(1+0.13)/VLOOKUP(A1188,[1]选股结果!$A$2:$AX$3002,3,FALSE)</f>
        <v>0.880667325629367</v>
      </c>
      <c r="AC1188" s="10">
        <f>(P1188/(1+0.1)+W1188)/(VLOOKUP(A1188,[1]选股结果!$A$2:$AX$3002,7,FALSE)+VLOOKUP(A1188,[1]选股结果!$A$2:$AX$3002,15,FALSE)+VLOOKUP(A1188,[1]选股结果!$A$2:$AX$3002,16,FALSE)+VLOOKUP(A1188,[1]选股结果!$A$2:$AX$3002,17,FALSE)+VLOOKUP(A1188,[1]选股结果!$A$2:$AX$3002,18,FALSE))</f>
        <v>0.816180767321161</v>
      </c>
      <c r="AD1188" s="13"/>
      <c r="AE1188" s="10">
        <f>AA1188/VLOOKUP(A1188,[1]选股结果!$A$2:$AX$3002,35,FALSE)</f>
        <v>-2.23568579772598</v>
      </c>
      <c r="AF1188" s="9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P1188/(1+0.13)+W1188)</f>
        <v>215264315.253451</v>
      </c>
      <c r="AG1188" s="9">
        <f t="shared" si="87"/>
        <v>-60614591.5734512</v>
      </c>
    </row>
    <row r="1189" spans="1:33">
      <c r="A1189" s="5" t="s">
        <v>2407</v>
      </c>
      <c r="B1189" s="5" t="s">
        <v>2408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419512523.42</v>
      </c>
      <c r="O1189" s="6">
        <v>223562641.25</v>
      </c>
      <c r="P1189" s="6">
        <v>172550220.31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729795002.76</v>
      </c>
      <c r="X1189" s="6">
        <v>1458519580.25</v>
      </c>
      <c r="Y1189" s="9">
        <f t="shared" si="88"/>
        <v>3197584314.56</v>
      </c>
      <c r="Z1189" s="9">
        <f t="shared" si="89"/>
        <v>2360864803.32</v>
      </c>
      <c r="AA1189" s="9">
        <f t="shared" si="86"/>
        <v>836719511.24</v>
      </c>
      <c r="AB1189" s="10">
        <f>C1189/(1+0.13)/VLOOKUP(A1189,[1]选股结果!$A$2:$AX$3002,3,FALSE)</f>
        <v>0.92516052148941</v>
      </c>
      <c r="AC1189" s="10">
        <f>(P1189/(1+0.1)+W1189)/(VLOOKUP(A1189,[1]选股结果!$A$2:$AX$3002,7,FALSE)+VLOOKUP(A1189,[1]选股结果!$A$2:$AX$3002,15,FALSE)+VLOOKUP(A1189,[1]选股结果!$A$2:$AX$3002,16,FALSE)+VLOOKUP(A1189,[1]选股结果!$A$2:$AX$3002,17,FALSE)+VLOOKUP(A1189,[1]选股结果!$A$2:$AX$3002,18,FALSE))</f>
        <v>0.388423344401795</v>
      </c>
      <c r="AD1189" s="13"/>
      <c r="AE1189" s="10">
        <f>AA1189/VLOOKUP(A1189,[1]选股结果!$A$2:$AX$3002,35,FALSE)</f>
        <v>1.41008100102349</v>
      </c>
      <c r="AF1189" s="9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P1189/(1+0.13)+W1189)</f>
        <v>1400218228.03115</v>
      </c>
      <c r="AG1189" s="9">
        <f t="shared" si="87"/>
        <v>-563498716.791151</v>
      </c>
    </row>
    <row r="1190" spans="1:33">
      <c r="A1190" s="5" t="s">
        <v>2409</v>
      </c>
      <c r="B1190" s="5" t="s">
        <v>2410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119487469.77</v>
      </c>
      <c r="O1190" s="6">
        <v>10268170.83</v>
      </c>
      <c r="P1190" s="6">
        <v>710584154.93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137408729.97</v>
      </c>
      <c r="X1190" s="6">
        <v>147134930.74</v>
      </c>
      <c r="Y1190" s="9">
        <f t="shared" si="88"/>
        <v>1460031414.26</v>
      </c>
      <c r="Z1190" s="9">
        <f t="shared" si="89"/>
        <v>995127815.64</v>
      </c>
      <c r="AA1190" s="9">
        <f t="shared" si="86"/>
        <v>464903598.62</v>
      </c>
      <c r="AB1190" s="10">
        <f>C1190/(1+0.13)/VLOOKUP(A1190,[1]选股结果!$A$2:$AX$3002,3,FALSE)</f>
        <v>0.839445929152546</v>
      </c>
      <c r="AC1190" s="10">
        <f>(P1190/(1+0.1)+W1190)/(VLOOKUP(A1190,[1]选股结果!$A$2:$AX$3002,7,FALSE)+VLOOKUP(A1190,[1]选股结果!$A$2:$AX$3002,15,FALSE)+VLOOKUP(A1190,[1]选股结果!$A$2:$AX$3002,16,FALSE)+VLOOKUP(A1190,[1]选股结果!$A$2:$AX$3002,17,FALSE)+VLOOKUP(A1190,[1]选股结果!$A$2:$AX$3002,18,FALSE))</f>
        <v>0.63663323981176</v>
      </c>
      <c r="AD1190" s="13"/>
      <c r="AE1190" s="10">
        <f>AA1190/VLOOKUP(A1190,[1]选股结果!$A$2:$AX$3002,35,FALSE)</f>
        <v>1.77289711407208</v>
      </c>
      <c r="AF1190" s="9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P1190/(1+0.13)+W1190)</f>
        <v>464282632.083717</v>
      </c>
      <c r="AG1190" s="9">
        <f t="shared" si="87"/>
        <v>620966.536282897</v>
      </c>
    </row>
    <row r="1191" spans="1:33">
      <c r="A1191" s="5" t="s">
        <v>2411</v>
      </c>
      <c r="B1191" s="5" t="s">
        <v>2412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79705046.2</v>
      </c>
      <c r="O1191" s="6">
        <v>10447011.39</v>
      </c>
      <c r="P1191" s="6">
        <v>878673085.7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99218277.34</v>
      </c>
      <c r="X1191" s="6">
        <v>222495059.81</v>
      </c>
      <c r="Y1191" s="9">
        <f t="shared" si="88"/>
        <v>716374123.56</v>
      </c>
      <c r="Z1191" s="9">
        <f t="shared" si="89"/>
        <v>1200386422.85</v>
      </c>
      <c r="AA1191" s="9">
        <f t="shared" si="86"/>
        <v>-484012299.29</v>
      </c>
      <c r="AB1191" s="10">
        <f>C1191/(1+0.13)/VLOOKUP(A1191,[1]选股结果!$A$2:$AX$3002,3,FALSE)</f>
        <v>0.370386898906833</v>
      </c>
      <c r="AC1191" s="10">
        <f>(P1191/(1+0.1)+W1191)/(VLOOKUP(A1191,[1]选股结果!$A$2:$AX$3002,7,FALSE)+VLOOKUP(A1191,[1]选股结果!$A$2:$AX$3002,15,FALSE)+VLOOKUP(A1191,[1]选股结果!$A$2:$AX$3002,16,FALSE)+VLOOKUP(A1191,[1]选股结果!$A$2:$AX$3002,17,FALSE)+VLOOKUP(A1191,[1]选股结果!$A$2:$AX$3002,18,FALSE))</f>
        <v>0.5771751970335</v>
      </c>
      <c r="AD1191" s="13"/>
      <c r="AE1191" s="10">
        <f>AA1191/VLOOKUP(A1191,[1]选股结果!$A$2:$AX$3002,35,FALSE)</f>
        <v>-19.3615207653673</v>
      </c>
      <c r="AF1191" s="9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P1191/(1+0.13)+W1191)</f>
        <v>679069110.185575</v>
      </c>
      <c r="AG1191" s="9">
        <f t="shared" si="87"/>
        <v>-1163081409.47557</v>
      </c>
    </row>
    <row r="1192" spans="1:33">
      <c r="A1192" s="5" t="s">
        <v>2413</v>
      </c>
      <c r="B1192" s="5" t="s">
        <v>2414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79405446.1</v>
      </c>
      <c r="O1192" s="6">
        <v>14057478.39</v>
      </c>
      <c r="P1192" s="6">
        <v>179214426.64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360643471.43</v>
      </c>
      <c r="X1192" s="6">
        <v>90316307.38</v>
      </c>
      <c r="Y1192" s="9">
        <f t="shared" si="88"/>
        <v>663594893.84</v>
      </c>
      <c r="Z1192" s="9">
        <f t="shared" si="89"/>
        <v>630174205.45</v>
      </c>
      <c r="AA1192" s="9">
        <f t="shared" si="86"/>
        <v>33420688.3900001</v>
      </c>
      <c r="AB1192" s="10">
        <f>C1192/(1+0.13)/VLOOKUP(A1192,[1]选股结果!$A$2:$AX$3002,3,FALSE)</f>
        <v>0.912342350142731</v>
      </c>
      <c r="AC1192" s="10">
        <f>(P1192/(1+0.1)+W1192)/(VLOOKUP(A1192,[1]选股结果!$A$2:$AX$3002,7,FALSE)+VLOOKUP(A1192,[1]选股结果!$A$2:$AX$3002,15,FALSE)+VLOOKUP(A1192,[1]选股结果!$A$2:$AX$3002,16,FALSE)+VLOOKUP(A1192,[1]选股结果!$A$2:$AX$3002,17,FALSE)+VLOOKUP(A1192,[1]选股结果!$A$2:$AX$3002,18,FALSE))</f>
        <v>1.0398112401481</v>
      </c>
      <c r="AD1192" s="13"/>
      <c r="AE1192" s="10">
        <f>AA1192/VLOOKUP(A1192,[1]选股结果!$A$2:$AX$3002,35,FALSE)</f>
        <v>0.310428162923317</v>
      </c>
      <c r="AF1192" s="9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P1192/(1+0.13)+W1192)</f>
        <v>-15720384.3445132</v>
      </c>
      <c r="AG1192" s="9">
        <f t="shared" si="87"/>
        <v>49141072.7345133</v>
      </c>
    </row>
    <row r="1193" spans="1:33">
      <c r="A1193" s="5" t="s">
        <v>2415</v>
      </c>
      <c r="B1193" s="5" t="s">
        <v>2416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59099947.51</v>
      </c>
      <c r="O1193" s="6">
        <v>12515689.46</v>
      </c>
      <c r="P1193" s="6">
        <v>526600039.68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71332606.12</v>
      </c>
      <c r="X1193" s="6">
        <v>31953944.06</v>
      </c>
      <c r="Y1193" s="9">
        <f t="shared" si="88"/>
        <v>754839137.3</v>
      </c>
      <c r="Z1193" s="9">
        <f t="shared" si="89"/>
        <v>629886589.86</v>
      </c>
      <c r="AA1193" s="9">
        <f t="shared" si="86"/>
        <v>124952547.44</v>
      </c>
      <c r="AB1193" s="10">
        <f>C1193/(1+0.13)/VLOOKUP(A1193,[1]选股结果!$A$2:$AX$3002,3,FALSE)</f>
        <v>0.980847389663343</v>
      </c>
      <c r="AC1193" s="10">
        <f>(P1193/(1+0.1)+W1193)/(VLOOKUP(A1193,[1]选股结果!$A$2:$AX$3002,7,FALSE)+VLOOKUP(A1193,[1]选股结果!$A$2:$AX$3002,15,FALSE)+VLOOKUP(A1193,[1]选股结果!$A$2:$AX$3002,16,FALSE)+VLOOKUP(A1193,[1]选股结果!$A$2:$AX$3002,17,FALSE)+VLOOKUP(A1193,[1]选股结果!$A$2:$AX$3002,18,FALSE))</f>
        <v>0.968186915727697</v>
      </c>
      <c r="AD1193" s="13"/>
      <c r="AE1193" s="10">
        <f>AA1193/VLOOKUP(A1193,[1]选股结果!$A$2:$AX$3002,35,FALSE)</f>
        <v>1.47192317443973</v>
      </c>
      <c r="AF1193" s="9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P1193/(1+0.13)+W1193)</f>
        <v>30783669.7099115</v>
      </c>
      <c r="AG1193" s="9">
        <f t="shared" si="87"/>
        <v>94168877.7300885</v>
      </c>
    </row>
    <row r="1194" spans="1:33">
      <c r="A1194" s="5" t="s">
        <v>2417</v>
      </c>
      <c r="B1194" s="5" t="s">
        <v>2418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4165631.9</v>
      </c>
      <c r="O1194" s="6">
        <v>7933001.87</v>
      </c>
      <c r="P1194" s="6">
        <v>363331415.82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62524361.08</v>
      </c>
      <c r="X1194" s="6">
        <v>16933546.18</v>
      </c>
      <c r="Y1194" s="9">
        <f t="shared" si="88"/>
        <v>356550206.3</v>
      </c>
      <c r="Z1194" s="9">
        <f t="shared" si="89"/>
        <v>442789323.08</v>
      </c>
      <c r="AA1194" s="9">
        <f t="shared" si="86"/>
        <v>-86239116.78</v>
      </c>
      <c r="AB1194" s="10">
        <f>C1194/(1+0.13)/VLOOKUP(A1194,[1]选股结果!$A$2:$AX$3002,3,FALSE)</f>
        <v>0.816898861733802</v>
      </c>
      <c r="AC1194" s="10">
        <f>(P1194/(1+0.1)+W1194)/(VLOOKUP(A1194,[1]选股结果!$A$2:$AX$3002,7,FALSE)+VLOOKUP(A1194,[1]选股结果!$A$2:$AX$3002,15,FALSE)+VLOOKUP(A1194,[1]选股结果!$A$2:$AX$3002,16,FALSE)+VLOOKUP(A1194,[1]选股结果!$A$2:$AX$3002,17,FALSE)+VLOOKUP(A1194,[1]选股结果!$A$2:$AX$3002,18,FALSE))</f>
        <v>1.06754078819324</v>
      </c>
      <c r="AD1194" s="13"/>
      <c r="AE1194" s="10">
        <f>AA1194/VLOOKUP(A1194,[1]选股结果!$A$2:$AX$3002,35,FALSE)</f>
        <v>-6.17322056351123</v>
      </c>
      <c r="AF1194" s="9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P1194/(1+0.13)+W1194)</f>
        <v>-16084091.6793806</v>
      </c>
      <c r="AG1194" s="9">
        <f t="shared" si="87"/>
        <v>-70155025.1006194</v>
      </c>
    </row>
    <row r="1195" spans="1:33">
      <c r="A1195" s="5" t="s">
        <v>2419</v>
      </c>
      <c r="B1195" s="5" t="s">
        <v>2420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34928846.14</v>
      </c>
      <c r="O1195" s="6">
        <v>5250038.9</v>
      </c>
      <c r="P1195" s="6">
        <v>227912849.87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83869074.22</v>
      </c>
      <c r="X1195" s="6">
        <v>90382690.05</v>
      </c>
      <c r="Y1195" s="9">
        <f t="shared" si="88"/>
        <v>411254803.35</v>
      </c>
      <c r="Z1195" s="9">
        <f t="shared" si="89"/>
        <v>402164614.14</v>
      </c>
      <c r="AA1195" s="9">
        <f t="shared" si="86"/>
        <v>9090189.20999992</v>
      </c>
      <c r="AB1195" s="10">
        <f>C1195/(1+0.13)/VLOOKUP(A1195,[1]选股结果!$A$2:$AX$3002,3,FALSE)</f>
        <v>1.03484971109115</v>
      </c>
      <c r="AC1195" s="10">
        <f>(P1195/(1+0.1)+W1195)/(VLOOKUP(A1195,[1]选股结果!$A$2:$AX$3002,7,FALSE)+VLOOKUP(A1195,[1]选股结果!$A$2:$AX$3002,15,FALSE)+VLOOKUP(A1195,[1]选股结果!$A$2:$AX$3002,16,FALSE)+VLOOKUP(A1195,[1]选股结果!$A$2:$AX$3002,17,FALSE)+VLOOKUP(A1195,[1]选股结果!$A$2:$AX$3002,18,FALSE))</f>
        <v>0.846824838269575</v>
      </c>
      <c r="AD1195" s="13"/>
      <c r="AE1195" s="10">
        <f>AA1195/VLOOKUP(A1195,[1]选股结果!$A$2:$AX$3002,35,FALSE)</f>
        <v>-0.543506331710091</v>
      </c>
      <c r="AF1195" s="9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P1195/(1+0.13)+W1195)</f>
        <v>58148621.1944247</v>
      </c>
      <c r="AG1195" s="9">
        <f t="shared" si="87"/>
        <v>-49058431.9844248</v>
      </c>
    </row>
    <row r="1196" spans="1:33">
      <c r="A1196" s="5" t="s">
        <v>2421</v>
      </c>
      <c r="B1196" s="5" t="s">
        <v>2422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26730646.39</v>
      </c>
      <c r="O1196" s="6">
        <v>28863113.81</v>
      </c>
      <c r="P1196" s="6">
        <v>1387123131.36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81659245.95</v>
      </c>
      <c r="X1196" s="6">
        <v>237870924.81</v>
      </c>
      <c r="Y1196" s="9">
        <f t="shared" si="88"/>
        <v>1408304950.48</v>
      </c>
      <c r="Z1196" s="9">
        <f t="shared" si="89"/>
        <v>1706653302.12</v>
      </c>
      <c r="AA1196" s="9">
        <f t="shared" si="86"/>
        <v>-298348351.64</v>
      </c>
      <c r="AB1196" s="10">
        <f>C1196/(1+0.13)/VLOOKUP(A1196,[1]选股结果!$A$2:$AX$3002,3,FALSE)</f>
        <v>1.44740277887708</v>
      </c>
      <c r="AC1196" s="10">
        <f>(P1196/(1+0.1)+W1196)/(VLOOKUP(A1196,[1]选股结果!$A$2:$AX$3002,7,FALSE)+VLOOKUP(A1196,[1]选股结果!$A$2:$AX$3002,15,FALSE)+VLOOKUP(A1196,[1]选股结果!$A$2:$AX$3002,16,FALSE)+VLOOKUP(A1196,[1]选股结果!$A$2:$AX$3002,17,FALSE)+VLOOKUP(A1196,[1]选股结果!$A$2:$AX$3002,18,FALSE))</f>
        <v>1.5642452451657</v>
      </c>
      <c r="AD1196" s="13"/>
      <c r="AE1196" s="10">
        <f>AA1196/VLOOKUP(A1196,[1]选股结果!$A$2:$AX$3002,35,FALSE)</f>
        <v>1.78377221042922</v>
      </c>
      <c r="AF1196" s="9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P1196/(1+0.13)+W1196)</f>
        <v>-450845211.783894</v>
      </c>
      <c r="AG1196" s="9">
        <f t="shared" si="87"/>
        <v>152496860.143894</v>
      </c>
    </row>
    <row r="1197" spans="1:33">
      <c r="A1197" s="5" t="s">
        <v>2423</v>
      </c>
      <c r="B1197" s="5" t="s">
        <v>2424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41468727.69</v>
      </c>
      <c r="O1197" s="6">
        <v>10551720.04</v>
      </c>
      <c r="P1197" s="6">
        <v>984411115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246678768.14</v>
      </c>
      <c r="X1197" s="6">
        <v>46461065.87</v>
      </c>
      <c r="Y1197" s="9">
        <f t="shared" si="88"/>
        <v>1138156879.42</v>
      </c>
      <c r="Z1197" s="9">
        <f t="shared" si="89"/>
        <v>1277550949.01</v>
      </c>
      <c r="AA1197" s="9">
        <f t="shared" si="86"/>
        <v>-139394069.59</v>
      </c>
      <c r="AB1197" s="10">
        <f>C1197/(1+0.13)/VLOOKUP(A1197,[1]选股结果!$A$2:$AX$3002,3,FALSE)</f>
        <v>0.850436284377392</v>
      </c>
      <c r="AC1197" s="10">
        <f>(P1197/(1+0.1)+W1197)/(VLOOKUP(A1197,[1]选股结果!$A$2:$AX$3002,7,FALSE)+VLOOKUP(A1197,[1]选股结果!$A$2:$AX$3002,15,FALSE)+VLOOKUP(A1197,[1]选股结果!$A$2:$AX$3002,16,FALSE)+VLOOKUP(A1197,[1]选股结果!$A$2:$AX$3002,17,FALSE)+VLOOKUP(A1197,[1]选股结果!$A$2:$AX$3002,18,FALSE))</f>
        <v>1.02882572664558</v>
      </c>
      <c r="AD1197" s="13"/>
      <c r="AE1197" s="10">
        <f>AA1197/VLOOKUP(A1197,[1]选股结果!$A$2:$AX$3002,35,FALSE)</f>
        <v>-2.09857830956457</v>
      </c>
      <c r="AF1197" s="9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P1197/(1+0.13)+W1197)</f>
        <v>-8226472.07106209</v>
      </c>
      <c r="AG1197" s="9">
        <f t="shared" si="87"/>
        <v>-131167597.518938</v>
      </c>
    </row>
    <row r="1198" spans="1:33">
      <c r="A1198" s="5" t="s">
        <v>2425</v>
      </c>
      <c r="B1198" s="5" t="s">
        <v>2426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156815812.23</v>
      </c>
      <c r="O1198" s="6">
        <v>104179047.6</v>
      </c>
      <c r="P1198" s="6">
        <v>1151038869.17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261614630.88</v>
      </c>
      <c r="X1198" s="6">
        <v>329696325.03</v>
      </c>
      <c r="Y1198" s="9">
        <f t="shared" si="88"/>
        <v>1882406095.24</v>
      </c>
      <c r="Z1198" s="9">
        <f t="shared" si="89"/>
        <v>1742349825.08</v>
      </c>
      <c r="AA1198" s="9">
        <f t="shared" si="86"/>
        <v>140056270.16</v>
      </c>
      <c r="AB1198" s="10">
        <f>C1198/(1+0.13)/VLOOKUP(A1198,[1]选股结果!$A$2:$AX$3002,3,FALSE)</f>
        <v>0.788197918060283</v>
      </c>
      <c r="AC1198" s="10">
        <f>(P1198/(1+0.1)+W1198)/(VLOOKUP(A1198,[1]选股结果!$A$2:$AX$3002,7,FALSE)+VLOOKUP(A1198,[1]选股结果!$A$2:$AX$3002,15,FALSE)+VLOOKUP(A1198,[1]选股结果!$A$2:$AX$3002,16,FALSE)+VLOOKUP(A1198,[1]选股结果!$A$2:$AX$3002,17,FALSE)+VLOOKUP(A1198,[1]选股结果!$A$2:$AX$3002,18,FALSE))</f>
        <v>0.708089552918033</v>
      </c>
      <c r="AD1198" s="13"/>
      <c r="AE1198" s="10">
        <f>AA1198/VLOOKUP(A1198,[1]选股结果!$A$2:$AX$3002,35,FALSE)</f>
        <v>3.34615771862987</v>
      </c>
      <c r="AF1198" s="9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P1198/(1+0.13)+W1198)</f>
        <v>567010088.447964</v>
      </c>
      <c r="AG1198" s="9">
        <f t="shared" si="87"/>
        <v>-426953818.287964</v>
      </c>
    </row>
    <row r="1199" spans="1:33">
      <c r="A1199" s="5" t="s">
        <v>2427</v>
      </c>
      <c r="B1199" s="5" t="s">
        <v>2428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19850988.81</v>
      </c>
      <c r="O1199" s="6">
        <v>25942975.29</v>
      </c>
      <c r="P1199" s="6">
        <v>766350416.02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74966178.78</v>
      </c>
      <c r="X1199" s="6">
        <v>56329627.9</v>
      </c>
      <c r="Y1199" s="9">
        <f t="shared" si="88"/>
        <v>888690265.9</v>
      </c>
      <c r="Z1199" s="9">
        <f t="shared" si="89"/>
        <v>897646222.7</v>
      </c>
      <c r="AA1199" s="9">
        <f t="shared" si="86"/>
        <v>-8955956.79999995</v>
      </c>
      <c r="AB1199" s="10">
        <f>C1199/(1+0.13)/VLOOKUP(A1199,[1]选股结果!$A$2:$AX$3002,3,FALSE)</f>
        <v>0.932959686438584</v>
      </c>
      <c r="AC1199" s="10">
        <f>(P1199/(1+0.1)+W1199)/(VLOOKUP(A1199,[1]选股结果!$A$2:$AX$3002,7,FALSE)+VLOOKUP(A1199,[1]选股结果!$A$2:$AX$3002,15,FALSE)+VLOOKUP(A1199,[1]选股结果!$A$2:$AX$3002,16,FALSE)+VLOOKUP(A1199,[1]选股结果!$A$2:$AX$3002,17,FALSE)+VLOOKUP(A1199,[1]选股结果!$A$2:$AX$3002,18,FALSE))</f>
        <v>0.954715415837737</v>
      </c>
      <c r="AD1199" s="13"/>
      <c r="AE1199" s="10">
        <f>AA1199/VLOOKUP(A1199,[1]选股结果!$A$2:$AX$3002,35,FALSE)</f>
        <v>-0.560014691264659</v>
      </c>
      <c r="AF1199" s="9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P1199/(1+0.13)+W1199)</f>
        <v>55097235.6027434</v>
      </c>
      <c r="AG1199" s="9">
        <f t="shared" si="87"/>
        <v>-64053192.4027433</v>
      </c>
    </row>
    <row r="1200" spans="1:33">
      <c r="A1200" s="5" t="s">
        <v>2429</v>
      </c>
      <c r="B1200" s="5" t="s">
        <v>2430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34230870.66</v>
      </c>
      <c r="O1200" s="6">
        <v>60607022.43</v>
      </c>
      <c r="P1200" s="6">
        <v>1388687573.26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568614119.44</v>
      </c>
      <c r="X1200" s="6">
        <v>155040062.6</v>
      </c>
      <c r="Y1200" s="9">
        <f t="shared" si="88"/>
        <v>1843049147.61</v>
      </c>
      <c r="Z1200" s="9">
        <f t="shared" si="89"/>
        <v>2112341755.3</v>
      </c>
      <c r="AA1200" s="9">
        <f t="shared" si="86"/>
        <v>-269292607.69</v>
      </c>
      <c r="AB1200" s="10">
        <f>C1200/(1+0.13)/VLOOKUP(A1200,[1]选股结果!$A$2:$AX$3002,3,FALSE)</f>
        <v>0.857107841749706</v>
      </c>
      <c r="AC1200" s="10">
        <f>(P1200/(1+0.1)+W1200)/(VLOOKUP(A1200,[1]选股结果!$A$2:$AX$3002,7,FALSE)+VLOOKUP(A1200,[1]选股结果!$A$2:$AX$3002,15,FALSE)+VLOOKUP(A1200,[1]选股结果!$A$2:$AX$3002,16,FALSE)+VLOOKUP(A1200,[1]选股结果!$A$2:$AX$3002,17,FALSE)+VLOOKUP(A1200,[1]选股结果!$A$2:$AX$3002,18,FALSE))</f>
        <v>0.892435986648852</v>
      </c>
      <c r="AD1200" s="13"/>
      <c r="AE1200" s="10">
        <f>AA1200/VLOOKUP(A1200,[1]选股结果!$A$2:$AX$3002,35,FALSE)</f>
        <v>0.945551307302567</v>
      </c>
      <c r="AF1200" s="9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P1200/(1+0.13)+W1200)</f>
        <v>254210877.667699</v>
      </c>
      <c r="AG1200" s="9">
        <f t="shared" si="87"/>
        <v>-523503485.357699</v>
      </c>
    </row>
    <row r="1201" spans="1:33">
      <c r="A1201" s="5" t="s">
        <v>2431</v>
      </c>
      <c r="B1201" s="5" t="s">
        <v>2432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69262460.75</v>
      </c>
      <c r="O1201" s="6">
        <v>192546683.7</v>
      </c>
      <c r="P1201" s="6">
        <v>1478897161.81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164530268.34</v>
      </c>
      <c r="X1201" s="6">
        <v>313772233.7</v>
      </c>
      <c r="Y1201" s="9">
        <f t="shared" si="88"/>
        <v>1776387183.57</v>
      </c>
      <c r="Z1201" s="9">
        <f t="shared" si="89"/>
        <v>1957199663.85</v>
      </c>
      <c r="AA1201" s="9">
        <f t="shared" si="86"/>
        <v>-180812480.28</v>
      </c>
      <c r="AB1201" s="10">
        <f>C1201/(1+0.13)/VLOOKUP(A1201,[1]选股结果!$A$2:$AX$3002,3,FALSE)</f>
        <v>0.815077757345439</v>
      </c>
      <c r="AC1201" s="10">
        <f>(P1201/(1+0.1)+W1201)/(VLOOKUP(A1201,[1]选股结果!$A$2:$AX$3002,7,FALSE)+VLOOKUP(A1201,[1]选股结果!$A$2:$AX$3002,15,FALSE)+VLOOKUP(A1201,[1]选股结果!$A$2:$AX$3002,16,FALSE)+VLOOKUP(A1201,[1]选股结果!$A$2:$AX$3002,17,FALSE)+VLOOKUP(A1201,[1]选股结果!$A$2:$AX$3002,18,FALSE))</f>
        <v>0.939091990447582</v>
      </c>
      <c r="AD1201" s="13"/>
      <c r="AE1201" s="10">
        <f>AA1201/VLOOKUP(A1201,[1]选股结果!$A$2:$AX$3002,35,FALSE)</f>
        <v>-3.22607224098943</v>
      </c>
      <c r="AF1201" s="9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P1201/(1+0.13)+W1201)</f>
        <v>133563597.305664</v>
      </c>
      <c r="AG1201" s="9">
        <f t="shared" si="87"/>
        <v>-314376077.585664</v>
      </c>
    </row>
    <row r="1202" spans="1:33">
      <c r="A1202" s="5" t="s">
        <v>2433</v>
      </c>
      <c r="B1202" s="5" t="s">
        <v>2434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260101142.99</v>
      </c>
      <c r="O1202" s="6">
        <v>298951729.21</v>
      </c>
      <c r="P1202" s="6">
        <v>13276310119.15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354835576.57</v>
      </c>
      <c r="X1202" s="6">
        <v>420624987.79</v>
      </c>
      <c r="Y1202" s="9">
        <f t="shared" si="88"/>
        <v>13933841519.05</v>
      </c>
      <c r="Z1202" s="9">
        <f t="shared" si="89"/>
        <v>14051770683.51</v>
      </c>
      <c r="AA1202" s="9">
        <f t="shared" si="86"/>
        <v>-117929164.460001</v>
      </c>
      <c r="AB1202" s="10">
        <f>C1202/(1+0.13)/VLOOKUP(A1202,[1]选股结果!$A$2:$AX$3002,3,FALSE)</f>
        <v>0.928009163818355</v>
      </c>
      <c r="AC1202" s="10">
        <f>(P1202/(1+0.1)+W1202)/(VLOOKUP(A1202,[1]选股结果!$A$2:$AX$3002,7,FALSE)+VLOOKUP(A1202,[1]选股结果!$A$2:$AX$3002,15,FALSE)+VLOOKUP(A1202,[1]选股结果!$A$2:$AX$3002,16,FALSE)+VLOOKUP(A1202,[1]选股结果!$A$2:$AX$3002,17,FALSE)+VLOOKUP(A1202,[1]选股结果!$A$2:$AX$3002,18,FALSE))</f>
        <v>0.990646128274287</v>
      </c>
      <c r="AD1202" s="13"/>
      <c r="AE1202" s="10">
        <f>AA1202/VLOOKUP(A1202,[1]选股结果!$A$2:$AX$3002,35,FALSE)</f>
        <v>-0.538243114990281</v>
      </c>
      <c r="AF1202" s="9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P1202/(1+0.13)+W1202)</f>
        <v>437737598.532654</v>
      </c>
      <c r="AG1202" s="9">
        <f t="shared" si="87"/>
        <v>-555666762.992655</v>
      </c>
    </row>
    <row r="1203" spans="1:33">
      <c r="A1203" s="5" t="s">
        <v>2435</v>
      </c>
      <c r="B1203" s="5" t="s">
        <v>2436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55647230.48</v>
      </c>
      <c r="O1203" s="6">
        <v>13253214.36</v>
      </c>
      <c r="P1203" s="6">
        <v>1467197669.64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42430813.07</v>
      </c>
      <c r="X1203" s="6">
        <v>50972944.17</v>
      </c>
      <c r="Y1203" s="9">
        <f t="shared" si="88"/>
        <v>1584840114.55</v>
      </c>
      <c r="Z1203" s="9">
        <f t="shared" si="89"/>
        <v>1560601426.88</v>
      </c>
      <c r="AA1203" s="9">
        <f t="shared" si="86"/>
        <v>24238687.6699998</v>
      </c>
      <c r="AB1203" s="10">
        <f>C1203/(1+0.13)/VLOOKUP(A1203,[1]选股结果!$A$2:$AX$3002,3,FALSE)</f>
        <v>0.913246774051544</v>
      </c>
      <c r="AC1203" s="10">
        <f>(P1203/(1+0.1)+W1203)/(VLOOKUP(A1203,[1]选股结果!$A$2:$AX$3002,7,FALSE)+VLOOKUP(A1203,[1]选股结果!$A$2:$AX$3002,15,FALSE)+VLOOKUP(A1203,[1]选股结果!$A$2:$AX$3002,16,FALSE)+VLOOKUP(A1203,[1]选股结果!$A$2:$AX$3002,17,FALSE)+VLOOKUP(A1203,[1]选股结果!$A$2:$AX$3002,18,FALSE))</f>
        <v>0.999147601378934</v>
      </c>
      <c r="AD1203" s="13"/>
      <c r="AE1203" s="10">
        <f>AA1203/VLOOKUP(A1203,[1]选股结果!$A$2:$AX$3002,35,FALSE)</f>
        <v>1.00647269690194</v>
      </c>
      <c r="AF1203" s="9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P1203/(1+0.13)+W1203)</f>
        <v>36585157.6794691</v>
      </c>
      <c r="AG1203" s="9">
        <f t="shared" si="87"/>
        <v>-12346470.0094693</v>
      </c>
    </row>
    <row r="1204" spans="1:33">
      <c r="A1204" s="5" t="s">
        <v>2437</v>
      </c>
      <c r="B1204" s="5" t="s">
        <v>2438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31046141.4</v>
      </c>
      <c r="O1204" s="6">
        <v>23816308.93</v>
      </c>
      <c r="P1204" s="6">
        <v>777655946.95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274102314.8</v>
      </c>
      <c r="X1204" s="6">
        <v>96435073.74</v>
      </c>
      <c r="Y1204" s="9">
        <f t="shared" si="88"/>
        <v>1191427175.79</v>
      </c>
      <c r="Z1204" s="9">
        <f t="shared" si="89"/>
        <v>1148193335.49</v>
      </c>
      <c r="AA1204" s="9">
        <f t="shared" si="86"/>
        <v>43233840.3</v>
      </c>
      <c r="AB1204" s="10">
        <f>C1204/(1+0.13)/VLOOKUP(A1204,[1]选股结果!$A$2:$AX$3002,3,FALSE)</f>
        <v>0.789141362598612</v>
      </c>
      <c r="AC1204" s="10">
        <f>(P1204/(1+0.1)+W1204)/(VLOOKUP(A1204,[1]选股结果!$A$2:$AX$3002,7,FALSE)+VLOOKUP(A1204,[1]选股结果!$A$2:$AX$3002,15,FALSE)+VLOOKUP(A1204,[1]选股结果!$A$2:$AX$3002,16,FALSE)+VLOOKUP(A1204,[1]选股结果!$A$2:$AX$3002,17,FALSE)+VLOOKUP(A1204,[1]选股结果!$A$2:$AX$3002,18,FALSE))</f>
        <v>0.815084150469721</v>
      </c>
      <c r="AD1204" s="13"/>
      <c r="AE1204" s="10">
        <f>AA1204/VLOOKUP(A1204,[1]选股结果!$A$2:$AX$3002,35,FALSE)</f>
        <v>0.44478140562863</v>
      </c>
      <c r="AF1204" s="9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P1204/(1+0.13)+W1204)</f>
        <v>241339686.344425</v>
      </c>
      <c r="AG1204" s="9">
        <f t="shared" si="87"/>
        <v>-198105846.044425</v>
      </c>
    </row>
    <row r="1205" spans="1:33">
      <c r="A1205" s="5" t="s">
        <v>2439</v>
      </c>
      <c r="B1205" s="5" t="s">
        <v>2440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341286721.41</v>
      </c>
      <c r="O1205" s="6">
        <v>42113844.57</v>
      </c>
      <c r="P1205" s="6">
        <v>3164093249.47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1251105454.92</v>
      </c>
      <c r="X1205" s="6">
        <v>415943123</v>
      </c>
      <c r="Y1205" s="9">
        <f t="shared" si="88"/>
        <v>4650278271.36</v>
      </c>
      <c r="Z1205" s="9">
        <f t="shared" si="89"/>
        <v>4831141827.39</v>
      </c>
      <c r="AA1205" s="9">
        <f t="shared" si="86"/>
        <v>-180863556.03</v>
      </c>
      <c r="AB1205" s="10">
        <f>C1205/(1+0.13)/VLOOKUP(A1205,[1]选股结果!$A$2:$AX$3002,3,FALSE)</f>
        <v>0.683561429573797</v>
      </c>
      <c r="AC1205" s="10">
        <f>(P1205/(1+0.1)+W1205)/(VLOOKUP(A1205,[1]选股结果!$A$2:$AX$3002,7,FALSE)+VLOOKUP(A1205,[1]选股结果!$A$2:$AX$3002,15,FALSE)+VLOOKUP(A1205,[1]选股结果!$A$2:$AX$3002,16,FALSE)+VLOOKUP(A1205,[1]选股结果!$A$2:$AX$3002,17,FALSE)+VLOOKUP(A1205,[1]选股结果!$A$2:$AX$3002,18,FALSE))</f>
        <v>0.822607974526903</v>
      </c>
      <c r="AD1205" s="13"/>
      <c r="AE1205" s="10">
        <f>AA1205/VLOOKUP(A1205,[1]选股结果!$A$2:$AX$3002,35,FALSE)</f>
        <v>-0.250646663382354</v>
      </c>
      <c r="AF1205" s="9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P1205/(1+0.13)+W1205)</f>
        <v>966455896.745133</v>
      </c>
      <c r="AG1205" s="9">
        <f t="shared" si="87"/>
        <v>-1147319452.77513</v>
      </c>
    </row>
    <row r="1206" spans="1:33">
      <c r="A1206" s="5" t="s">
        <v>2441</v>
      </c>
      <c r="B1206" s="5" t="s">
        <v>2442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76452808.52</v>
      </c>
      <c r="O1206" s="6">
        <v>391789429.49</v>
      </c>
      <c r="P1206" s="6">
        <v>658797578.78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223738251.47</v>
      </c>
      <c r="X1206" s="6">
        <v>637663044.36</v>
      </c>
      <c r="Y1206" s="9">
        <f t="shared" si="88"/>
        <v>1710140482.42</v>
      </c>
      <c r="Z1206" s="9">
        <f t="shared" si="89"/>
        <v>1520198874.61</v>
      </c>
      <c r="AA1206" s="9">
        <f t="shared" si="86"/>
        <v>189941607.81</v>
      </c>
      <c r="AB1206" s="10">
        <f>C1206/(1+0.13)/VLOOKUP(A1206,[1]选股结果!$A$2:$AX$3002,3,FALSE)</f>
        <v>0.920258071595701</v>
      </c>
      <c r="AC1206" s="10">
        <f>(P1206/(1+0.1)+W1206)/(VLOOKUP(A1206,[1]选股结果!$A$2:$AX$3002,7,FALSE)+VLOOKUP(A1206,[1]选股结果!$A$2:$AX$3002,15,FALSE)+VLOOKUP(A1206,[1]选股结果!$A$2:$AX$3002,16,FALSE)+VLOOKUP(A1206,[1]选股结果!$A$2:$AX$3002,17,FALSE)+VLOOKUP(A1206,[1]选股结果!$A$2:$AX$3002,18,FALSE))</f>
        <v>0.691829430617783</v>
      </c>
      <c r="AD1206" s="13"/>
      <c r="AE1206" s="10">
        <f>AA1206/VLOOKUP(A1206,[1]选股结果!$A$2:$AX$3002,35,FALSE)</f>
        <v>3.10156266321888</v>
      </c>
      <c r="AF1206" s="9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P1206/(1+0.13)+W1206)</f>
        <v>382341693.445044</v>
      </c>
      <c r="AG1206" s="9">
        <f t="shared" si="87"/>
        <v>-192400085.635044</v>
      </c>
    </row>
    <row r="1207" spans="1:33">
      <c r="A1207" s="5" t="s">
        <v>2443</v>
      </c>
      <c r="B1207" s="5" t="s">
        <v>2444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545200585.13</v>
      </c>
      <c r="O1207" s="6">
        <v>444157282.38</v>
      </c>
      <c r="P1207" s="6">
        <v>2451206764.82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564740534.94</v>
      </c>
      <c r="X1207" s="6">
        <v>2173778101.03</v>
      </c>
      <c r="Y1207" s="9">
        <f t="shared" si="88"/>
        <v>5428078527.35</v>
      </c>
      <c r="Z1207" s="9">
        <f t="shared" si="89"/>
        <v>5189725400.79</v>
      </c>
      <c r="AA1207" s="9">
        <f t="shared" si="86"/>
        <v>238353126.559999</v>
      </c>
      <c r="AB1207" s="10">
        <f>C1207/(1+0.13)/VLOOKUP(A1207,[1]选股结果!$A$2:$AX$3002,3,FALSE)</f>
        <v>0.866062719467331</v>
      </c>
      <c r="AC1207" s="10">
        <f>(P1207/(1+0.1)+W1207)/(VLOOKUP(A1207,[1]选股结果!$A$2:$AX$3002,7,FALSE)+VLOOKUP(A1207,[1]选股结果!$A$2:$AX$3002,15,FALSE)+VLOOKUP(A1207,[1]选股结果!$A$2:$AX$3002,16,FALSE)+VLOOKUP(A1207,[1]选股结果!$A$2:$AX$3002,17,FALSE)+VLOOKUP(A1207,[1]选股结果!$A$2:$AX$3002,18,FALSE))</f>
        <v>0.629301239686369</v>
      </c>
      <c r="AD1207" s="13"/>
      <c r="AE1207" s="10">
        <f>AA1207/VLOOKUP(A1207,[1]选股结果!$A$2:$AX$3002,35,FALSE)</f>
        <v>0.551222073115695</v>
      </c>
      <c r="AF1207" s="9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P1207/(1+0.13)+W1207)</f>
        <v>1704481241.51062</v>
      </c>
      <c r="AG1207" s="9">
        <f t="shared" si="87"/>
        <v>-1466128114.95062</v>
      </c>
    </row>
    <row r="1208" spans="1:33">
      <c r="A1208" s="5" t="s">
        <v>2445</v>
      </c>
      <c r="B1208" s="5" t="s">
        <v>2446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12427161.07</v>
      </c>
      <c r="O1208" s="6">
        <v>12556432.45</v>
      </c>
      <c r="P1208" s="6">
        <v>532897305.64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95861437.25</v>
      </c>
      <c r="X1208" s="6">
        <v>58604001.86</v>
      </c>
      <c r="Y1208" s="9">
        <f t="shared" si="88"/>
        <v>692425152.57</v>
      </c>
      <c r="Z1208" s="9">
        <f t="shared" si="89"/>
        <v>687362744.75</v>
      </c>
      <c r="AA1208" s="9">
        <f t="shared" si="86"/>
        <v>5062407.82000005</v>
      </c>
      <c r="AB1208" s="10">
        <f>C1208/(1+0.13)/VLOOKUP(A1208,[1]选股结果!$A$2:$AX$3002,3,FALSE)</f>
        <v>0.836308777624123</v>
      </c>
      <c r="AC1208" s="10">
        <f>(P1208/(1+0.1)+W1208)/(VLOOKUP(A1208,[1]选股结果!$A$2:$AX$3002,7,FALSE)+VLOOKUP(A1208,[1]选股结果!$A$2:$AX$3002,15,FALSE)+VLOOKUP(A1208,[1]选股结果!$A$2:$AX$3002,16,FALSE)+VLOOKUP(A1208,[1]选股结果!$A$2:$AX$3002,17,FALSE)+VLOOKUP(A1208,[1]选股结果!$A$2:$AX$3002,18,FALSE))</f>
        <v>0.894483378703443</v>
      </c>
      <c r="AD1208" s="13"/>
      <c r="AE1208" s="10">
        <f>AA1208/VLOOKUP(A1208,[1]选股结果!$A$2:$AX$3002,35,FALSE)</f>
        <v>0.194319467519822</v>
      </c>
      <c r="AF1208" s="9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P1208/(1+0.13)+W1208)</f>
        <v>81317525.5853983</v>
      </c>
      <c r="AG1208" s="9">
        <f t="shared" si="87"/>
        <v>-76255117.7653983</v>
      </c>
    </row>
    <row r="1209" spans="1:33">
      <c r="A1209" s="5" t="s">
        <v>2447</v>
      </c>
      <c r="B1209" s="5" t="s">
        <v>2448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18750313.38</v>
      </c>
      <c r="O1209" s="6">
        <v>1064872.94</v>
      </c>
      <c r="P1209" s="6">
        <v>915076133.15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185103923.54</v>
      </c>
      <c r="X1209" s="6">
        <v>45776525.15</v>
      </c>
      <c r="Y1209" s="9">
        <f t="shared" si="88"/>
        <v>1095186607.86</v>
      </c>
      <c r="Z1209" s="9">
        <f t="shared" si="89"/>
        <v>1145956581.84</v>
      </c>
      <c r="AA1209" s="9">
        <f t="shared" si="86"/>
        <v>-50769973.98</v>
      </c>
      <c r="AB1209" s="10">
        <f>C1209/(1+0.13)/VLOOKUP(A1209,[1]选股结果!$A$2:$AX$3002,3,FALSE)</f>
        <v>0.997083606015225</v>
      </c>
      <c r="AC1209" s="10">
        <f>(P1209/(1+0.1)+W1209)/(VLOOKUP(A1209,[1]选股结果!$A$2:$AX$3002,7,FALSE)+VLOOKUP(A1209,[1]选股结果!$A$2:$AX$3002,15,FALSE)+VLOOKUP(A1209,[1]选股结果!$A$2:$AX$3002,16,FALSE)+VLOOKUP(A1209,[1]选股结果!$A$2:$AX$3002,17,FALSE)+VLOOKUP(A1209,[1]选股结果!$A$2:$AX$3002,18,FALSE))</f>
        <v>0.999322187650249</v>
      </c>
      <c r="AD1209" s="13"/>
      <c r="AE1209" s="10">
        <f>AA1209/VLOOKUP(A1209,[1]选股结果!$A$2:$AX$3002,35,FALSE)</f>
        <v>0.0832416386781376</v>
      </c>
      <c r="AF1209" s="9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P1209/(1+0.13)+W1209)</f>
        <v>22775302.8566371</v>
      </c>
      <c r="AG1209" s="9">
        <f t="shared" si="87"/>
        <v>-73545276.8366371</v>
      </c>
    </row>
    <row r="1210" spans="1:33">
      <c r="A1210" s="5" t="s">
        <v>2449</v>
      </c>
      <c r="B1210" s="5" t="s">
        <v>2450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218471725.8</v>
      </c>
      <c r="O1210" s="6">
        <v>343213986.19</v>
      </c>
      <c r="P1210" s="6">
        <v>3413633879.71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499381814.35</v>
      </c>
      <c r="X1210" s="6">
        <v>851152056</v>
      </c>
      <c r="Y1210" s="9">
        <f t="shared" si="88"/>
        <v>5005369172.39</v>
      </c>
      <c r="Z1210" s="9">
        <f t="shared" si="89"/>
        <v>4764167750.06</v>
      </c>
      <c r="AA1210" s="9">
        <f t="shared" si="86"/>
        <v>241201422.33</v>
      </c>
      <c r="AB1210" s="10">
        <f>C1210/(1+0.13)/VLOOKUP(A1210,[1]选股结果!$A$2:$AX$3002,3,FALSE)</f>
        <v>0.896164235232881</v>
      </c>
      <c r="AC1210" s="10">
        <f>(P1210/(1+0.1)+W1210)/(VLOOKUP(A1210,[1]选股结果!$A$2:$AX$3002,7,FALSE)+VLOOKUP(A1210,[1]选股结果!$A$2:$AX$3002,15,FALSE)+VLOOKUP(A1210,[1]选股结果!$A$2:$AX$3002,16,FALSE)+VLOOKUP(A1210,[1]选股结果!$A$2:$AX$3002,17,FALSE)+VLOOKUP(A1210,[1]选股结果!$A$2:$AX$3002,18,FALSE))</f>
        <v>0.875493949812455</v>
      </c>
      <c r="AD1210" s="13"/>
      <c r="AE1210" s="10">
        <f>AA1210/VLOOKUP(A1210,[1]选股结果!$A$2:$AX$3002,35,FALSE)</f>
        <v>0.78257270917879</v>
      </c>
      <c r="AF1210" s="9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P1210/(1+0.13)+W1210)</f>
        <v>594734930.403539</v>
      </c>
      <c r="AG1210" s="9">
        <f t="shared" si="87"/>
        <v>-353533508.073539</v>
      </c>
    </row>
    <row r="1211" spans="1:33">
      <c r="A1211" s="5" t="s">
        <v>2451</v>
      </c>
      <c r="B1211" s="5" t="s">
        <v>2452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42494345.53</v>
      </c>
      <c r="O1211" s="6">
        <v>10359488.45</v>
      </c>
      <c r="P1211" s="6">
        <v>2417558681.04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112441419.76</v>
      </c>
      <c r="X1211" s="6">
        <v>31656020.73</v>
      </c>
      <c r="Y1211" s="9">
        <f t="shared" si="88"/>
        <v>2649768070.86</v>
      </c>
      <c r="Z1211" s="9">
        <f t="shared" si="89"/>
        <v>2561656121.53</v>
      </c>
      <c r="AA1211" s="9">
        <f t="shared" si="86"/>
        <v>88111949.3299994</v>
      </c>
      <c r="AB1211" s="10">
        <f>C1211/(1+0.13)/VLOOKUP(A1211,[1]选股结果!$A$2:$AX$3002,3,FALSE)</f>
        <v>1.01206325688785</v>
      </c>
      <c r="AC1211" s="10">
        <f>(P1211/(1+0.1)+W1211)/(VLOOKUP(A1211,[1]选股结果!$A$2:$AX$3002,7,FALSE)+VLOOKUP(A1211,[1]选股结果!$A$2:$AX$3002,15,FALSE)+VLOOKUP(A1211,[1]选股结果!$A$2:$AX$3002,16,FALSE)+VLOOKUP(A1211,[1]选股结果!$A$2:$AX$3002,17,FALSE)+VLOOKUP(A1211,[1]选股结果!$A$2:$AX$3002,18,FALSE))</f>
        <v>1.06079126516614</v>
      </c>
      <c r="AD1211" s="13"/>
      <c r="AE1211" s="10">
        <f>AA1211/VLOOKUP(A1211,[1]选股结果!$A$2:$AX$3002,35,FALSE)</f>
        <v>0.836750423386674</v>
      </c>
      <c r="AF1211" s="9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P1211/(1+0.13)+W1211)</f>
        <v>-74044825.5573454</v>
      </c>
      <c r="AG1211" s="9">
        <f t="shared" si="87"/>
        <v>162156774.887345</v>
      </c>
    </row>
    <row r="1212" spans="1:33">
      <c r="A1212" s="5" t="s">
        <v>2453</v>
      </c>
      <c r="B1212" s="5" t="s">
        <v>2454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13939076.29</v>
      </c>
      <c r="O1212" s="6">
        <v>47823893.22</v>
      </c>
      <c r="P1212" s="6">
        <v>1328573650.55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24103526.73</v>
      </c>
      <c r="X1212" s="6">
        <v>60268502.86</v>
      </c>
      <c r="Y1212" s="9">
        <f t="shared" si="88"/>
        <v>1372566332.4</v>
      </c>
      <c r="Z1212" s="9">
        <f t="shared" si="89"/>
        <v>1412945680.14</v>
      </c>
      <c r="AA1212" s="9">
        <f t="shared" si="86"/>
        <v>-40379347.7399998</v>
      </c>
      <c r="AB1212" s="10">
        <f>C1212/(1+0.13)/VLOOKUP(A1212,[1]选股结果!$A$2:$AX$3002,3,FALSE)</f>
        <v>1.22843845657402</v>
      </c>
      <c r="AC1212" s="10">
        <f>(P1212/(1+0.1)+W1212)/(VLOOKUP(A1212,[1]选股结果!$A$2:$AX$3002,7,FALSE)+VLOOKUP(A1212,[1]选股结果!$A$2:$AX$3002,15,FALSE)+VLOOKUP(A1212,[1]选股结果!$A$2:$AX$3002,16,FALSE)+VLOOKUP(A1212,[1]选股结果!$A$2:$AX$3002,17,FALSE)+VLOOKUP(A1212,[1]选股结果!$A$2:$AX$3002,18,FALSE))</f>
        <v>1.37818760469064</v>
      </c>
      <c r="AD1212" s="13"/>
      <c r="AE1212" s="10">
        <f>AA1212/VLOOKUP(A1212,[1]选股结果!$A$2:$AX$3002,35,FALSE)</f>
        <v>-1.02737859231373</v>
      </c>
      <c r="AF1212" s="9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P1212/(1+0.13)+W1212)</f>
        <v>-305978964.272036</v>
      </c>
      <c r="AG1212" s="9">
        <f t="shared" si="87"/>
        <v>265599616.532036</v>
      </c>
    </row>
    <row r="1213" spans="1:33">
      <c r="A1213" s="5" t="s">
        <v>2455</v>
      </c>
      <c r="B1213" s="5" t="s">
        <v>2456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33061167.89</v>
      </c>
      <c r="O1213" s="6">
        <v>8148052</v>
      </c>
      <c r="P1213" s="6">
        <v>403857401.26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102792028.81</v>
      </c>
      <c r="X1213" s="6">
        <v>25060157.25</v>
      </c>
      <c r="Y1213" s="9">
        <f t="shared" si="88"/>
        <v>639311000.4</v>
      </c>
      <c r="Z1213" s="9">
        <f t="shared" si="89"/>
        <v>531709587.32</v>
      </c>
      <c r="AA1213" s="9">
        <f t="shared" si="86"/>
        <v>107601413.08</v>
      </c>
      <c r="AB1213" s="10">
        <f>C1213/(1+0.13)/VLOOKUP(A1213,[1]选股结果!$A$2:$AX$3002,3,FALSE)</f>
        <v>0.703113180534381</v>
      </c>
      <c r="AC1213" s="10">
        <f>(P1213/(1+0.1)+W1213)/(VLOOKUP(A1213,[1]选股结果!$A$2:$AX$3002,7,FALSE)+VLOOKUP(A1213,[1]选股结果!$A$2:$AX$3002,15,FALSE)+VLOOKUP(A1213,[1]选股结果!$A$2:$AX$3002,16,FALSE)+VLOOKUP(A1213,[1]选股结果!$A$2:$AX$3002,17,FALSE)+VLOOKUP(A1213,[1]选股结果!$A$2:$AX$3002,18,FALSE))</f>
        <v>0.755892337025042</v>
      </c>
      <c r="AD1213" s="13"/>
      <c r="AE1213" s="10">
        <f>AA1213/VLOOKUP(A1213,[1]选股结果!$A$2:$AX$3002,35,FALSE)</f>
        <v>0.640029414880235</v>
      </c>
      <c r="AF1213" s="9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P1213/(1+0.13)+W1213)</f>
        <v>161507880.141416</v>
      </c>
      <c r="AG1213" s="9">
        <f t="shared" si="87"/>
        <v>-53906467.0614159</v>
      </c>
    </row>
    <row r="1214" spans="1:33">
      <c r="A1214" s="5" t="s">
        <v>2457</v>
      </c>
      <c r="B1214" s="5" t="s">
        <v>2458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20162873.84</v>
      </c>
      <c r="O1214" s="6">
        <v>1448305.29</v>
      </c>
      <c r="P1214" s="6">
        <v>255927706.61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41891538.67</v>
      </c>
      <c r="X1214" s="6">
        <v>13708683.94</v>
      </c>
      <c r="Y1214" s="9">
        <f t="shared" si="88"/>
        <v>363159924.26</v>
      </c>
      <c r="Z1214" s="9">
        <f t="shared" si="89"/>
        <v>311527929.22</v>
      </c>
      <c r="AA1214" s="9">
        <f t="shared" si="86"/>
        <v>51631995.04</v>
      </c>
      <c r="AB1214" s="10">
        <f>C1214/(1+0.13)/VLOOKUP(A1214,[1]选股结果!$A$2:$AX$3002,3,FALSE)</f>
        <v>0.566182710781638</v>
      </c>
      <c r="AC1214" s="10">
        <f>(P1214/(1+0.1)+W1214)/(VLOOKUP(A1214,[1]选股结果!$A$2:$AX$3002,7,FALSE)+VLOOKUP(A1214,[1]选股结果!$A$2:$AX$3002,15,FALSE)+VLOOKUP(A1214,[1]选股结果!$A$2:$AX$3002,16,FALSE)+VLOOKUP(A1214,[1]选股结果!$A$2:$AX$3002,17,FALSE)+VLOOKUP(A1214,[1]选股结果!$A$2:$AX$3002,18,FALSE))</f>
        <v>0.546967290908725</v>
      </c>
      <c r="AD1214" s="13"/>
      <c r="AE1214" s="10">
        <f>AA1214/VLOOKUP(A1214,[1]选股结果!$A$2:$AX$3002,35,FALSE)</f>
        <v>0.923886751978774</v>
      </c>
      <c r="AF1214" s="9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P1214/(1+0.13)+W1214)</f>
        <v>233578991.234956</v>
      </c>
      <c r="AG1214" s="9">
        <f t="shared" si="87"/>
        <v>-181946996.194956</v>
      </c>
    </row>
    <row r="1215" spans="1:33">
      <c r="A1215" s="5" t="s">
        <v>2459</v>
      </c>
      <c r="B1215" s="5" t="s">
        <v>2460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112256105.87</v>
      </c>
      <c r="O1215" s="6">
        <v>50276171.56</v>
      </c>
      <c r="P1215" s="6">
        <v>1950019319.83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301234396.47</v>
      </c>
      <c r="X1215" s="6">
        <v>1126432858.67</v>
      </c>
      <c r="Y1215" s="9">
        <f t="shared" si="88"/>
        <v>3661946773.6</v>
      </c>
      <c r="Z1215" s="9">
        <f t="shared" si="89"/>
        <v>3377686574.97</v>
      </c>
      <c r="AA1215" s="9">
        <f t="shared" si="86"/>
        <v>284260198.63</v>
      </c>
      <c r="AB1215" s="10">
        <f>C1215/(1+0.13)/VLOOKUP(A1215,[1]选股结果!$A$2:$AX$3002,3,FALSE)</f>
        <v>0.83084239765806</v>
      </c>
      <c r="AC1215" s="10">
        <f>(P1215/(1+0.1)+W1215)/(VLOOKUP(A1215,[1]选股结果!$A$2:$AX$3002,7,FALSE)+VLOOKUP(A1215,[1]选股结果!$A$2:$AX$3002,15,FALSE)+VLOOKUP(A1215,[1]选股结果!$A$2:$AX$3002,16,FALSE)+VLOOKUP(A1215,[1]选股结果!$A$2:$AX$3002,17,FALSE)+VLOOKUP(A1215,[1]选股结果!$A$2:$AX$3002,18,FALSE))</f>
        <v>0.585180092261387</v>
      </c>
      <c r="AD1215" s="13"/>
      <c r="AE1215" s="10">
        <f>AA1215/VLOOKUP(A1215,[1]选股结果!$A$2:$AX$3002,35,FALSE)</f>
        <v>1.24976818414535</v>
      </c>
      <c r="AF1215" s="9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P1215/(1+0.13)+W1215)</f>
        <v>1517257361.53115</v>
      </c>
      <c r="AG1215" s="9">
        <f t="shared" si="87"/>
        <v>-1232997162.90115</v>
      </c>
    </row>
    <row r="1216" spans="1:33">
      <c r="A1216" s="5" t="s">
        <v>2461</v>
      </c>
      <c r="B1216" s="5" t="s">
        <v>2462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9949159.06</v>
      </c>
      <c r="O1216" s="6">
        <v>6483248.82</v>
      </c>
      <c r="P1216" s="6">
        <v>604250435.46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24344824.13</v>
      </c>
      <c r="X1216" s="6">
        <v>9247095.26</v>
      </c>
      <c r="Y1216" s="9">
        <f t="shared" si="88"/>
        <v>519844713.24</v>
      </c>
      <c r="Z1216" s="9">
        <f t="shared" si="89"/>
        <v>637842354.85</v>
      </c>
      <c r="AA1216" s="9">
        <f t="shared" si="86"/>
        <v>-117997641.61</v>
      </c>
      <c r="AB1216" s="10">
        <f>C1216/(1+0.13)/VLOOKUP(A1216,[1]选股结果!$A$2:$AX$3002,3,FALSE)</f>
        <v>0.830803403641763</v>
      </c>
      <c r="AC1216" s="10">
        <f>(P1216/(1+0.1)+W1216)/(VLOOKUP(A1216,[1]选股结果!$A$2:$AX$3002,7,FALSE)+VLOOKUP(A1216,[1]选股结果!$A$2:$AX$3002,15,FALSE)+VLOOKUP(A1216,[1]选股结果!$A$2:$AX$3002,16,FALSE)+VLOOKUP(A1216,[1]选股结果!$A$2:$AX$3002,17,FALSE)+VLOOKUP(A1216,[1]选股结果!$A$2:$AX$3002,18,FALSE))</f>
        <v>1.18157463692246</v>
      </c>
      <c r="AD1216" s="13"/>
      <c r="AE1216" s="10">
        <f>AA1216/VLOOKUP(A1216,[1]选股结果!$A$2:$AX$3002,35,FALSE)</f>
        <v>-3.10102257724506</v>
      </c>
      <c r="AF1216" s="9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P1216/(1+0.13)+W1216)</f>
        <v>-73572177.2471683</v>
      </c>
      <c r="AG1216" s="9">
        <f t="shared" si="87"/>
        <v>-44425464.3628317</v>
      </c>
    </row>
    <row r="1217" spans="1:33">
      <c r="A1217" s="5" t="s">
        <v>2463</v>
      </c>
      <c r="B1217" s="5" t="s">
        <v>2464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22624516.43</v>
      </c>
      <c r="O1217" s="6">
        <v>2913362.26</v>
      </c>
      <c r="P1217" s="6">
        <v>165138616.7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56086897.53</v>
      </c>
      <c r="X1217" s="6">
        <v>36307964.21</v>
      </c>
      <c r="Y1217" s="9">
        <f t="shared" si="88"/>
        <v>261094762.16</v>
      </c>
      <c r="Z1217" s="9">
        <f t="shared" si="89"/>
        <v>257533478.44</v>
      </c>
      <c r="AA1217" s="9">
        <f t="shared" si="86"/>
        <v>3561283.72</v>
      </c>
      <c r="AB1217" s="10">
        <f>C1217/(1+0.13)/VLOOKUP(A1217,[1]选股结果!$A$2:$AX$3002,3,FALSE)</f>
        <v>0.46183348628037</v>
      </c>
      <c r="AC1217" s="10">
        <f>(P1217/(1+0.1)+W1217)/(VLOOKUP(A1217,[1]选股结果!$A$2:$AX$3002,7,FALSE)+VLOOKUP(A1217,[1]选股结果!$A$2:$AX$3002,15,FALSE)+VLOOKUP(A1217,[1]选股结果!$A$2:$AX$3002,16,FALSE)+VLOOKUP(A1217,[1]选股结果!$A$2:$AX$3002,17,FALSE)+VLOOKUP(A1217,[1]选股结果!$A$2:$AX$3002,18,FALSE))</f>
        <v>0.422421461032957</v>
      </c>
      <c r="AD1217" s="13"/>
      <c r="AE1217" s="10">
        <f>AA1217/VLOOKUP(A1217,[1]选股结果!$A$2:$AX$3002,35,FALSE)</f>
        <v>-0.500171242686355</v>
      </c>
      <c r="AF1217" s="9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P1217/(1+0.13)+W1217)</f>
        <v>285941379.798938</v>
      </c>
      <c r="AG1217" s="9">
        <f t="shared" si="87"/>
        <v>-282380096.078938</v>
      </c>
    </row>
    <row r="1218" spans="1:33">
      <c r="A1218" s="5" t="s">
        <v>2465</v>
      </c>
      <c r="B1218" s="5" t="s">
        <v>2466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5538896.16</v>
      </c>
      <c r="O1218" s="6">
        <v>17615365.38</v>
      </c>
      <c r="P1218" s="6">
        <v>162231228.12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26709384.62</v>
      </c>
      <c r="X1218" s="6">
        <v>14445360.05</v>
      </c>
      <c r="Y1218" s="9">
        <f t="shared" si="88"/>
        <v>232180414.89</v>
      </c>
      <c r="Z1218" s="9">
        <f t="shared" si="89"/>
        <v>203385972.79</v>
      </c>
      <c r="AA1218" s="9">
        <f t="shared" si="86"/>
        <v>28794442.1</v>
      </c>
      <c r="AB1218" s="10">
        <f>C1218/(1+0.13)/VLOOKUP(A1218,[1]选股结果!$A$2:$AX$3002,3,FALSE)</f>
        <v>0.874901347028237</v>
      </c>
      <c r="AC1218" s="10">
        <f>(P1218/(1+0.1)+W1218)/(VLOOKUP(A1218,[1]选股结果!$A$2:$AX$3002,7,FALSE)+VLOOKUP(A1218,[1]选股结果!$A$2:$AX$3002,15,FALSE)+VLOOKUP(A1218,[1]选股结果!$A$2:$AX$3002,16,FALSE)+VLOOKUP(A1218,[1]选股结果!$A$2:$AX$3002,17,FALSE)+VLOOKUP(A1218,[1]选股结果!$A$2:$AX$3002,18,FALSE))</f>
        <v>0.903927575628691</v>
      </c>
      <c r="AD1218" s="13"/>
      <c r="AE1218" s="10">
        <f>AA1218/VLOOKUP(A1218,[1]选股结果!$A$2:$AX$3002,35,FALSE)</f>
        <v>2.07184817684193</v>
      </c>
      <c r="AF1218" s="9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P1218/(1+0.13)+W1218)</f>
        <v>22429214.2667257</v>
      </c>
      <c r="AG1218" s="9">
        <f t="shared" si="87"/>
        <v>6365227.83327434</v>
      </c>
    </row>
    <row r="1219" spans="1:33">
      <c r="A1219" s="5" t="s">
        <v>2467</v>
      </c>
      <c r="B1219" s="5" t="s">
        <v>2468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67849772.58</v>
      </c>
      <c r="O1219" s="6">
        <v>17543316.19</v>
      </c>
      <c r="P1219" s="6">
        <v>863885514.71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134577624</v>
      </c>
      <c r="X1219" s="6">
        <v>117475207.72</v>
      </c>
      <c r="Y1219" s="9">
        <f t="shared" si="88"/>
        <v>1055267450.6</v>
      </c>
      <c r="Z1219" s="9">
        <f t="shared" si="89"/>
        <v>1115938346.43</v>
      </c>
      <c r="AA1219" s="9">
        <f t="shared" ref="AA1219:AA1282" si="90">Y1219-Z1219</f>
        <v>-60670895.83</v>
      </c>
      <c r="AB1219" s="10">
        <f>C1219/(1+0.13)/VLOOKUP(A1219,[1]选股结果!$A$2:$AX$3002,3,FALSE)</f>
        <v>0.797773020435546</v>
      </c>
      <c r="AC1219" s="10">
        <f>(P1219/(1+0.1)+W1219)/(VLOOKUP(A1219,[1]选股结果!$A$2:$AX$3002,7,FALSE)+VLOOKUP(A1219,[1]选股结果!$A$2:$AX$3002,15,FALSE)+VLOOKUP(A1219,[1]选股结果!$A$2:$AX$3002,16,FALSE)+VLOOKUP(A1219,[1]选股结果!$A$2:$AX$3002,17,FALSE)+VLOOKUP(A1219,[1]选股结果!$A$2:$AX$3002,18,FALSE))</f>
        <v>0.878431880970674</v>
      </c>
      <c r="AD1219" s="13"/>
      <c r="AE1219" s="10">
        <f>AA1219/VLOOKUP(A1219,[1]选股结果!$A$2:$AX$3002,35,FALSE)</f>
        <v>-0.674739388756414</v>
      </c>
      <c r="AF1219" s="9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P1219/(1+0.13)+W1219)</f>
        <v>148160883.304425</v>
      </c>
      <c r="AG1219" s="9">
        <f t="shared" ref="AG1219:AG1282" si="91">AA1219-AF1219</f>
        <v>-208831779.134425</v>
      </c>
    </row>
    <row r="1220" spans="1:33">
      <c r="A1220" s="5" t="s">
        <v>2469</v>
      </c>
      <c r="B1220" s="5" t="s">
        <v>2470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77953318.92</v>
      </c>
      <c r="O1220" s="6">
        <v>71258926.48</v>
      </c>
      <c r="P1220" s="6">
        <v>485579804.22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120086405.81</v>
      </c>
      <c r="X1220" s="6">
        <v>67749769.91</v>
      </c>
      <c r="Y1220" s="9">
        <f t="shared" si="88"/>
        <v>1128426408.38</v>
      </c>
      <c r="Z1220" s="9">
        <f t="shared" si="89"/>
        <v>673415979.94</v>
      </c>
      <c r="AA1220" s="9">
        <f t="shared" si="90"/>
        <v>455010428.44</v>
      </c>
      <c r="AB1220" s="10">
        <f>C1220/(1+0.13)/VLOOKUP(A1220,[1]选股结果!$A$2:$AX$3002,3,FALSE)</f>
        <v>0.798916604519619</v>
      </c>
      <c r="AC1220" s="10">
        <f>(P1220/(1+0.1)+W1220)/(VLOOKUP(A1220,[1]选股结果!$A$2:$AX$3002,7,FALSE)+VLOOKUP(A1220,[1]选股结果!$A$2:$AX$3002,15,FALSE)+VLOOKUP(A1220,[1]选股结果!$A$2:$AX$3002,16,FALSE)+VLOOKUP(A1220,[1]选股结果!$A$2:$AX$3002,17,FALSE)+VLOOKUP(A1220,[1]选股结果!$A$2:$AX$3002,18,FALSE))</f>
        <v>0.654676041203077</v>
      </c>
      <c r="AD1220" s="13"/>
      <c r="AE1220" s="10">
        <f>AA1220/VLOOKUP(A1220,[1]选股结果!$A$2:$AX$3002,35,FALSE)</f>
        <v>1.671462044942</v>
      </c>
      <c r="AF1220" s="9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P1220/(1+0.13)+W1220)</f>
        <v>307907570.637345</v>
      </c>
      <c r="AG1220" s="9">
        <f t="shared" si="91"/>
        <v>147102857.802655</v>
      </c>
    </row>
    <row r="1221" spans="1:33">
      <c r="A1221" s="5" t="s">
        <v>2471</v>
      </c>
      <c r="B1221" s="5" t="s">
        <v>2472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60957022.11</v>
      </c>
      <c r="O1221" s="6">
        <v>39454477.11</v>
      </c>
      <c r="P1221" s="6">
        <v>1060957659.14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267659476.52</v>
      </c>
      <c r="X1221" s="6">
        <v>61708942.95</v>
      </c>
      <c r="Y1221" s="9">
        <f t="shared" si="88"/>
        <v>1599606645.42</v>
      </c>
      <c r="Z1221" s="9">
        <f t="shared" si="89"/>
        <v>1390326078.61</v>
      </c>
      <c r="AA1221" s="9">
        <f t="shared" si="90"/>
        <v>209280566.81</v>
      </c>
      <c r="AB1221" s="10">
        <f>C1221/(1+0.13)/VLOOKUP(A1221,[1]选股结果!$A$2:$AX$3002,3,FALSE)</f>
        <v>0.950468598911249</v>
      </c>
      <c r="AC1221" s="10">
        <f>(P1221/(1+0.1)+W1221)/(VLOOKUP(A1221,[1]选股结果!$A$2:$AX$3002,7,FALSE)+VLOOKUP(A1221,[1]选股结果!$A$2:$AX$3002,15,FALSE)+VLOOKUP(A1221,[1]选股结果!$A$2:$AX$3002,16,FALSE)+VLOOKUP(A1221,[1]选股结果!$A$2:$AX$3002,17,FALSE)+VLOOKUP(A1221,[1]选股结果!$A$2:$AX$3002,18,FALSE))</f>
        <v>0.962268767881808</v>
      </c>
      <c r="AD1221" s="13"/>
      <c r="AE1221" s="10">
        <f>AA1221/VLOOKUP(A1221,[1]选股结果!$A$2:$AX$3002,35,FALSE)</f>
        <v>6.05511038729724</v>
      </c>
      <c r="AF1221" s="9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P1221/(1+0.13)+W1221)</f>
        <v>73920488.3302658</v>
      </c>
      <c r="AG1221" s="9">
        <f t="shared" si="91"/>
        <v>135360078.479734</v>
      </c>
    </row>
    <row r="1222" spans="1:33">
      <c r="A1222" s="5" t="s">
        <v>2473</v>
      </c>
      <c r="B1222" s="5" t="s">
        <v>2474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568781140.82</v>
      </c>
      <c r="O1222" s="6">
        <v>274408312.56</v>
      </c>
      <c r="P1222" s="6">
        <v>2311914640.58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479786614.53</v>
      </c>
      <c r="X1222" s="6">
        <v>198082913.7</v>
      </c>
      <c r="Y1222" s="9">
        <f t="shared" si="88"/>
        <v>3723972408.63</v>
      </c>
      <c r="Z1222" s="9">
        <f t="shared" si="89"/>
        <v>2989784168.81</v>
      </c>
      <c r="AA1222" s="9">
        <f t="shared" si="90"/>
        <v>734188239.820001</v>
      </c>
      <c r="AB1222" s="10">
        <f>C1222/(1+0.13)/VLOOKUP(A1222,[1]选股结果!$A$2:$AX$3002,3,FALSE)</f>
        <v>0.571766657255221</v>
      </c>
      <c r="AC1222" s="10">
        <f>(P1222/(1+0.1)+W1222)/(VLOOKUP(A1222,[1]选股结果!$A$2:$AX$3002,7,FALSE)+VLOOKUP(A1222,[1]选股结果!$A$2:$AX$3002,15,FALSE)+VLOOKUP(A1222,[1]选股结果!$A$2:$AX$3002,16,FALSE)+VLOOKUP(A1222,[1]选股结果!$A$2:$AX$3002,17,FALSE)+VLOOKUP(A1222,[1]选股结果!$A$2:$AX$3002,18,FALSE))</f>
        <v>0.788922566195607</v>
      </c>
      <c r="AD1222" s="13"/>
      <c r="AE1222" s="10">
        <f>AA1222/VLOOKUP(A1222,[1]选股结果!$A$2:$AX$3002,35,FALSE)</f>
        <v>0.421139602282507</v>
      </c>
      <c r="AF1222" s="9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P1222/(1+0.13)+W1222)</f>
        <v>746489954.71469</v>
      </c>
      <c r="AG1222" s="9">
        <f t="shared" si="91"/>
        <v>-12301714.8946892</v>
      </c>
    </row>
    <row r="1223" spans="1:33">
      <c r="A1223" s="5" t="s">
        <v>2475</v>
      </c>
      <c r="B1223" s="5" t="s">
        <v>2476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15771802.26</v>
      </c>
      <c r="O1223" s="6">
        <v>26350242.79</v>
      </c>
      <c r="P1223" s="6">
        <v>130657171.36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36576543.25</v>
      </c>
      <c r="X1223" s="6">
        <v>24319338.11</v>
      </c>
      <c r="Y1223" s="9">
        <f t="shared" si="88"/>
        <v>242457473.21</v>
      </c>
      <c r="Z1223" s="9">
        <f t="shared" si="89"/>
        <v>191553052.72</v>
      </c>
      <c r="AA1223" s="9">
        <f t="shared" si="90"/>
        <v>50904420.4899999</v>
      </c>
      <c r="AB1223" s="10">
        <f>C1223/(1+0.13)/VLOOKUP(A1223,[1]选股结果!$A$2:$AX$3002,3,FALSE)</f>
        <v>0.730662856167738</v>
      </c>
      <c r="AC1223" s="10">
        <f>(P1223/(1+0.1)+W1223)/(VLOOKUP(A1223,[1]选股结果!$A$2:$AX$3002,7,FALSE)+VLOOKUP(A1223,[1]选股结果!$A$2:$AX$3002,15,FALSE)+VLOOKUP(A1223,[1]选股结果!$A$2:$AX$3002,16,FALSE)+VLOOKUP(A1223,[1]选股结果!$A$2:$AX$3002,17,FALSE)+VLOOKUP(A1223,[1]选股结果!$A$2:$AX$3002,18,FALSE))</f>
        <v>0.651000981328942</v>
      </c>
      <c r="AD1223" s="13"/>
      <c r="AE1223" s="10">
        <f>AA1223/VLOOKUP(A1223,[1]选股结果!$A$2:$AX$3002,35,FALSE)</f>
        <v>68.4384719906339</v>
      </c>
      <c r="AF1223" s="9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P1223/(1+0.13)+W1223)</f>
        <v>86439048.0771681</v>
      </c>
      <c r="AG1223" s="9">
        <f t="shared" si="91"/>
        <v>-35534627.5871682</v>
      </c>
    </row>
    <row r="1224" spans="1:33">
      <c r="A1224" s="5" t="s">
        <v>2477</v>
      </c>
      <c r="B1224" s="5" t="s">
        <v>2478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120379556.88</v>
      </c>
      <c r="O1224" s="6">
        <v>340405514.58</v>
      </c>
      <c r="P1224" s="6">
        <v>2195967580.58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630080717.7</v>
      </c>
      <c r="X1224" s="6">
        <v>297738076.55</v>
      </c>
      <c r="Y1224" s="9">
        <f t="shared" si="88"/>
        <v>3803255534.13</v>
      </c>
      <c r="Z1224" s="9">
        <f t="shared" si="89"/>
        <v>3123786374.83</v>
      </c>
      <c r="AA1224" s="9">
        <f t="shared" si="90"/>
        <v>679469159.3</v>
      </c>
      <c r="AB1224" s="10">
        <f>C1224/(1+0.13)/VLOOKUP(A1224,[1]选股结果!$A$2:$AX$3002,3,FALSE)</f>
        <v>0.684033418415911</v>
      </c>
      <c r="AC1224" s="10">
        <f>(P1224/(1+0.1)+W1224)/(VLOOKUP(A1224,[1]选股结果!$A$2:$AX$3002,7,FALSE)+VLOOKUP(A1224,[1]选股结果!$A$2:$AX$3002,15,FALSE)+VLOOKUP(A1224,[1]选股结果!$A$2:$AX$3002,16,FALSE)+VLOOKUP(A1224,[1]选股结果!$A$2:$AX$3002,17,FALSE)+VLOOKUP(A1224,[1]选股结果!$A$2:$AX$3002,18,FALSE))</f>
        <v>0.685135313462093</v>
      </c>
      <c r="AD1224" s="13"/>
      <c r="AE1224" s="10">
        <f>AA1224/VLOOKUP(A1224,[1]选股结果!$A$2:$AX$3002,35,FALSE)</f>
        <v>1.42270172619369</v>
      </c>
      <c r="AF1224" s="9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P1224/(1+0.13)+W1224)</f>
        <v>1260010202.7438</v>
      </c>
      <c r="AG1224" s="9">
        <f t="shared" si="91"/>
        <v>-580541043.443805</v>
      </c>
    </row>
    <row r="1225" spans="1:33">
      <c r="A1225" s="5" t="s">
        <v>2479</v>
      </c>
      <c r="B1225" s="5" t="s">
        <v>2480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11726314.46</v>
      </c>
      <c r="O1225" s="6">
        <v>222587255.51</v>
      </c>
      <c r="P1225" s="6">
        <v>179595437.97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35853278.01</v>
      </c>
      <c r="X1225" s="6">
        <v>204030431.61</v>
      </c>
      <c r="Y1225" s="9">
        <f t="shared" si="88"/>
        <v>354074383.98</v>
      </c>
      <c r="Z1225" s="9">
        <f t="shared" si="89"/>
        <v>419479147.59</v>
      </c>
      <c r="AA1225" s="9">
        <f t="shared" si="90"/>
        <v>-65404763.61</v>
      </c>
      <c r="AB1225" s="10">
        <f>C1225/(1+0.13)/VLOOKUP(A1225,[1]选股结果!$A$2:$AX$3002,3,FALSE)</f>
        <v>1.38916343748268</v>
      </c>
      <c r="AC1225" s="10">
        <f>(P1225/(1+0.1)+W1225)/(VLOOKUP(A1225,[1]选股结果!$A$2:$AX$3002,7,FALSE)+VLOOKUP(A1225,[1]选股结果!$A$2:$AX$3002,15,FALSE)+VLOOKUP(A1225,[1]选股结果!$A$2:$AX$3002,16,FALSE)+VLOOKUP(A1225,[1]选股结果!$A$2:$AX$3002,17,FALSE)+VLOOKUP(A1225,[1]选股结果!$A$2:$AX$3002,18,FALSE))</f>
        <v>1.90911183004436</v>
      </c>
      <c r="AD1225" s="13"/>
      <c r="AE1225" s="10">
        <f>AA1225/VLOOKUP(A1225,[1]选股结果!$A$2:$AX$3002,35,FALSE)</f>
        <v>-2.30059012810531</v>
      </c>
      <c r="AF1225" s="9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P1225/(1+0.13)+W1225)</f>
        <v>-90486511.2926549</v>
      </c>
      <c r="AG1225" s="9">
        <f t="shared" si="91"/>
        <v>25081747.6826549</v>
      </c>
    </row>
    <row r="1226" spans="1:33">
      <c r="A1226" s="5" t="s">
        <v>2481</v>
      </c>
      <c r="B1226" s="5" t="s">
        <v>2482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11050869.29</v>
      </c>
      <c r="O1226" s="6">
        <v>9178560.54</v>
      </c>
      <c r="P1226" s="6">
        <v>117743888.89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52467896.04</v>
      </c>
      <c r="X1226" s="6">
        <v>20651781.72</v>
      </c>
      <c r="Y1226" s="9">
        <f t="shared" si="88"/>
        <v>233571146.87</v>
      </c>
      <c r="Z1226" s="9">
        <f t="shared" si="89"/>
        <v>190863566.65</v>
      </c>
      <c r="AA1226" s="9">
        <f t="shared" si="90"/>
        <v>42707580.22</v>
      </c>
      <c r="AB1226" s="10">
        <f>C1226/(1+0.13)/VLOOKUP(A1226,[1]选股结果!$A$2:$AX$3002,3,FALSE)</f>
        <v>0.71403775217757</v>
      </c>
      <c r="AC1226" s="10">
        <f>(P1226/(1+0.1)+W1226)/(VLOOKUP(A1226,[1]选股结果!$A$2:$AX$3002,7,FALSE)+VLOOKUP(A1226,[1]选股结果!$A$2:$AX$3002,15,FALSE)+VLOOKUP(A1226,[1]选股结果!$A$2:$AX$3002,16,FALSE)+VLOOKUP(A1226,[1]选股结果!$A$2:$AX$3002,17,FALSE)+VLOOKUP(A1226,[1]选股结果!$A$2:$AX$3002,18,FALSE))</f>
        <v>0.654616287320757</v>
      </c>
      <c r="AD1226" s="13"/>
      <c r="AE1226" s="10">
        <f>AA1226/VLOOKUP(A1226,[1]选股结果!$A$2:$AX$3002,35,FALSE)</f>
        <v>1.16105146094114</v>
      </c>
      <c r="AF1226" s="9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P1226/(1+0.13)+W1226)</f>
        <v>87000068.078938</v>
      </c>
      <c r="AG1226" s="9">
        <f t="shared" si="91"/>
        <v>-44292487.858938</v>
      </c>
    </row>
    <row r="1227" spans="1:33">
      <c r="A1227" s="5" t="s">
        <v>2483</v>
      </c>
      <c r="B1227" s="5" t="s">
        <v>2484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208296160.02</v>
      </c>
      <c r="O1227" s="6">
        <v>365054280.39</v>
      </c>
      <c r="P1227" s="6">
        <v>188221384.79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97088711.53</v>
      </c>
      <c r="X1227" s="6">
        <v>105720543.14</v>
      </c>
      <c r="Y1227" s="9">
        <f t="shared" si="88"/>
        <v>1566249858.25</v>
      </c>
      <c r="Z1227" s="9">
        <f t="shared" si="89"/>
        <v>391030639.46</v>
      </c>
      <c r="AA1227" s="9">
        <f t="shared" si="90"/>
        <v>1175219218.79</v>
      </c>
      <c r="AB1227" s="10">
        <f>C1227/(1+0.13)/VLOOKUP(A1227,[1]选股结果!$A$2:$AX$3002,3,FALSE)</f>
        <v>0.941931228904928</v>
      </c>
      <c r="AC1227" s="10">
        <f>(P1227/(1+0.1)+W1227)/(VLOOKUP(A1227,[1]选股结果!$A$2:$AX$3002,7,FALSE)+VLOOKUP(A1227,[1]选股结果!$A$2:$AX$3002,15,FALSE)+VLOOKUP(A1227,[1]选股结果!$A$2:$AX$3002,16,FALSE)+VLOOKUP(A1227,[1]选股结果!$A$2:$AX$3002,17,FALSE)+VLOOKUP(A1227,[1]选股结果!$A$2:$AX$3002,18,FALSE))</f>
        <v>0.598069700560566</v>
      </c>
      <c r="AD1227" s="13"/>
      <c r="AE1227" s="10">
        <f>AA1227/VLOOKUP(A1227,[1]选股结果!$A$2:$AX$3002,35,FALSE)</f>
        <v>1.65540813783186</v>
      </c>
      <c r="AF1227" s="9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P1227/(1+0.13)+W1227)</f>
        <v>184784836.360708</v>
      </c>
      <c r="AG1227" s="9">
        <f t="shared" si="91"/>
        <v>990434382.429292</v>
      </c>
    </row>
    <row r="1228" spans="1:33">
      <c r="A1228" s="5" t="s">
        <v>2485</v>
      </c>
      <c r="B1228" s="5" t="s">
        <v>2486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34469581.33</v>
      </c>
      <c r="O1228" s="6">
        <v>208168291.49</v>
      </c>
      <c r="P1228" s="6">
        <v>965248793.28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80312568.46</v>
      </c>
      <c r="X1228" s="6">
        <v>233359357.07</v>
      </c>
      <c r="Y1228" s="9">
        <f t="shared" si="88"/>
        <v>1295625469.47</v>
      </c>
      <c r="Z1228" s="9">
        <f t="shared" si="89"/>
        <v>1278920718.81</v>
      </c>
      <c r="AA1228" s="9">
        <f t="shared" si="90"/>
        <v>16704750.6600001</v>
      </c>
      <c r="AB1228" s="10">
        <f>C1228/(1+0.13)/VLOOKUP(A1228,[1]选股结果!$A$2:$AX$3002,3,FALSE)</f>
        <v>0.944063978485959</v>
      </c>
      <c r="AC1228" s="10">
        <f>(P1228/(1+0.1)+W1228)/(VLOOKUP(A1228,[1]选股结果!$A$2:$AX$3002,7,FALSE)+VLOOKUP(A1228,[1]选股结果!$A$2:$AX$3002,15,FALSE)+VLOOKUP(A1228,[1]选股结果!$A$2:$AX$3002,16,FALSE)+VLOOKUP(A1228,[1]选股结果!$A$2:$AX$3002,17,FALSE)+VLOOKUP(A1228,[1]选股结果!$A$2:$AX$3002,18,FALSE))</f>
        <v>1.00332728310709</v>
      </c>
      <c r="AD1228" s="13"/>
      <c r="AE1228" s="10">
        <f>AA1228/VLOOKUP(A1228,[1]选股结果!$A$2:$AX$3002,35,FALSE)</f>
        <v>0.303437349053107</v>
      </c>
      <c r="AF1228" s="9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P1228/(1+0.13)+W1228)</f>
        <v>20120089.7107964</v>
      </c>
      <c r="AG1228" s="9">
        <f t="shared" si="91"/>
        <v>-3415339.05079626</v>
      </c>
    </row>
    <row r="1229" spans="1:33">
      <c r="A1229" s="5" t="s">
        <v>2487</v>
      </c>
      <c r="B1229" s="5" t="s">
        <v>2488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27198107.84</v>
      </c>
      <c r="O1229" s="6">
        <v>8359452.54</v>
      </c>
      <c r="P1229" s="6">
        <v>157504182.28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89883462.34</v>
      </c>
      <c r="X1229" s="6">
        <v>21939055.75</v>
      </c>
      <c r="Y1229" s="9">
        <f t="shared" si="88"/>
        <v>372291290.43</v>
      </c>
      <c r="Z1229" s="9">
        <f t="shared" si="89"/>
        <v>269326700.37</v>
      </c>
      <c r="AA1229" s="9">
        <f t="shared" si="90"/>
        <v>102964590.06</v>
      </c>
      <c r="AB1229" s="10">
        <f>C1229/(1+0.13)/VLOOKUP(A1229,[1]选股结果!$A$2:$AX$3002,3,FALSE)</f>
        <v>0.978398425348177</v>
      </c>
      <c r="AC1229" s="10">
        <f>(P1229/(1+0.1)+W1229)/(VLOOKUP(A1229,[1]选股结果!$A$2:$AX$3002,7,FALSE)+VLOOKUP(A1229,[1]选股结果!$A$2:$AX$3002,15,FALSE)+VLOOKUP(A1229,[1]选股结果!$A$2:$AX$3002,16,FALSE)+VLOOKUP(A1229,[1]选股结果!$A$2:$AX$3002,17,FALSE)+VLOOKUP(A1229,[1]选股结果!$A$2:$AX$3002,18,FALSE))</f>
        <v>0.771756639008672</v>
      </c>
      <c r="AD1229" s="13"/>
      <c r="AE1229" s="10">
        <f>AA1229/VLOOKUP(A1229,[1]选股结果!$A$2:$AX$3002,35,FALSE)</f>
        <v>3.60751078726925</v>
      </c>
      <c r="AF1229" s="9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P1229/(1+0.13)+W1229)</f>
        <v>72730462.5038053</v>
      </c>
      <c r="AG1229" s="9">
        <f t="shared" si="91"/>
        <v>30234127.5561947</v>
      </c>
    </row>
    <row r="1230" spans="1:33">
      <c r="A1230" s="5" t="s">
        <v>2489</v>
      </c>
      <c r="B1230" s="5" t="s">
        <v>2490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138234110.67</v>
      </c>
      <c r="O1230" s="6">
        <v>123430260.13</v>
      </c>
      <c r="P1230" s="6">
        <v>1568632056.91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907300851.79</v>
      </c>
      <c r="X1230" s="6">
        <v>237553347.59</v>
      </c>
      <c r="Y1230" s="9">
        <f t="shared" si="88"/>
        <v>3021900689.63</v>
      </c>
      <c r="Z1230" s="9">
        <f t="shared" si="89"/>
        <v>2713486256.29</v>
      </c>
      <c r="AA1230" s="9">
        <f t="shared" si="90"/>
        <v>308414433.34</v>
      </c>
      <c r="AB1230" s="10">
        <f>C1230/(1+0.13)/VLOOKUP(A1230,[1]选股结果!$A$2:$AX$3002,3,FALSE)</f>
        <v>0.877533471915009</v>
      </c>
      <c r="AC1230" s="10">
        <f>(P1230/(1+0.1)+W1230)/(VLOOKUP(A1230,[1]选股结果!$A$2:$AX$3002,7,FALSE)+VLOOKUP(A1230,[1]选股结果!$A$2:$AX$3002,15,FALSE)+VLOOKUP(A1230,[1]选股结果!$A$2:$AX$3002,16,FALSE)+VLOOKUP(A1230,[1]选股结果!$A$2:$AX$3002,17,FALSE)+VLOOKUP(A1230,[1]选股结果!$A$2:$AX$3002,18,FALSE))</f>
        <v>1.03253064370475</v>
      </c>
      <c r="AD1230" s="13"/>
      <c r="AE1230" s="10">
        <f>AA1230/VLOOKUP(A1230,[1]选股结果!$A$2:$AX$3002,35,FALSE)</f>
        <v>0.509096994775835</v>
      </c>
      <c r="AF1230" s="9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P1230/(1+0.13)+W1230)</f>
        <v>-35654111.2072568</v>
      </c>
      <c r="AG1230" s="9">
        <f t="shared" si="91"/>
        <v>344068544.547257</v>
      </c>
    </row>
    <row r="1231" spans="1:33">
      <c r="A1231" s="5" t="s">
        <v>2491</v>
      </c>
      <c r="B1231" s="5" t="s">
        <v>2492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174517563.15</v>
      </c>
      <c r="O1231" s="6">
        <v>94478273.88</v>
      </c>
      <c r="P1231" s="6">
        <v>4346298531.22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243633122.59</v>
      </c>
      <c r="X1231" s="6">
        <v>244061637.95</v>
      </c>
      <c r="Y1231" s="9">
        <f t="shared" si="88"/>
        <v>4686982414.23</v>
      </c>
      <c r="Z1231" s="9">
        <f t="shared" si="89"/>
        <v>4833993291.76</v>
      </c>
      <c r="AA1231" s="9">
        <f t="shared" si="90"/>
        <v>-147010877.53</v>
      </c>
      <c r="AB1231" s="10">
        <f>C1231/(1+0.13)/VLOOKUP(A1231,[1]选股结果!$A$2:$AX$3002,3,FALSE)</f>
        <v>0.971493601954979</v>
      </c>
      <c r="AC1231" s="10">
        <f>(P1231/(1+0.1)+W1231)/(VLOOKUP(A1231,[1]选股结果!$A$2:$AX$3002,7,FALSE)+VLOOKUP(A1231,[1]选股结果!$A$2:$AX$3002,15,FALSE)+VLOOKUP(A1231,[1]选股结果!$A$2:$AX$3002,16,FALSE)+VLOOKUP(A1231,[1]选股结果!$A$2:$AX$3002,17,FALSE)+VLOOKUP(A1231,[1]选股结果!$A$2:$AX$3002,18,FALSE))</f>
        <v>1.0942838343781</v>
      </c>
      <c r="AD1231" s="13"/>
      <c r="AE1231" s="10">
        <f>AA1231/VLOOKUP(A1231,[1]选股结果!$A$2:$AX$3002,35,FALSE)</f>
        <v>-0.825364790326159</v>
      </c>
      <c r="AF1231" s="9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P1231/(1+0.13)+W1231)</f>
        <v>-256527843.675399</v>
      </c>
      <c r="AG1231" s="9">
        <f t="shared" si="91"/>
        <v>109516966.145399</v>
      </c>
    </row>
    <row r="1232" spans="1:33">
      <c r="A1232" s="5" t="s">
        <v>2493</v>
      </c>
      <c r="B1232" s="5" t="s">
        <v>2494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62132825.48</v>
      </c>
      <c r="O1232" s="6">
        <v>77230565.04</v>
      </c>
      <c r="P1232" s="6">
        <v>1408774671.18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557729343.26</v>
      </c>
      <c r="X1232" s="6">
        <v>66134396.56</v>
      </c>
      <c r="Y1232" s="9">
        <f t="shared" si="88"/>
        <v>2098126851.76</v>
      </c>
      <c r="Z1232" s="9">
        <f t="shared" si="89"/>
        <v>2032638411</v>
      </c>
      <c r="AA1232" s="9">
        <f t="shared" si="90"/>
        <v>65488440.76</v>
      </c>
      <c r="AB1232" s="10">
        <f>C1232/(1+0.13)/VLOOKUP(A1232,[1]选股结果!$A$2:$AX$3002,3,FALSE)</f>
        <v>0.963663439133276</v>
      </c>
      <c r="AC1232" s="10">
        <f>(P1232/(1+0.1)+W1232)/(VLOOKUP(A1232,[1]选股结果!$A$2:$AX$3002,7,FALSE)+VLOOKUP(A1232,[1]选股结果!$A$2:$AX$3002,15,FALSE)+VLOOKUP(A1232,[1]选股结果!$A$2:$AX$3002,16,FALSE)+VLOOKUP(A1232,[1]选股结果!$A$2:$AX$3002,17,FALSE)+VLOOKUP(A1232,[1]选股结果!$A$2:$AX$3002,18,FALSE))</f>
        <v>1.02071064498603</v>
      </c>
      <c r="AD1232" s="13"/>
      <c r="AE1232" s="10">
        <f>AA1232/VLOOKUP(A1232,[1]选股结果!$A$2:$AX$3002,35,FALSE)</f>
        <v>-2.13218802571212</v>
      </c>
      <c r="AF1232" s="9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P1232/(1+0.13)+W1232)</f>
        <v>-3301587.1218586</v>
      </c>
      <c r="AG1232" s="9">
        <f t="shared" si="91"/>
        <v>68790027.8818586</v>
      </c>
    </row>
    <row r="1233" spans="1:33">
      <c r="A1233" s="5" t="s">
        <v>2495</v>
      </c>
      <c r="B1233" s="5" t="s">
        <v>2496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50245621.74</v>
      </c>
      <c r="O1233" s="6">
        <v>34928021.5</v>
      </c>
      <c r="P1233" s="6">
        <v>1177721691.94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208418726.61</v>
      </c>
      <c r="X1233" s="6">
        <v>103357428.92</v>
      </c>
      <c r="Y1233" s="9">
        <f t="shared" si="88"/>
        <v>1579750460.43</v>
      </c>
      <c r="Z1233" s="9">
        <f t="shared" si="89"/>
        <v>1489497847.47</v>
      </c>
      <c r="AA1233" s="9">
        <f t="shared" si="90"/>
        <v>90252612.9599998</v>
      </c>
      <c r="AB1233" s="10">
        <f>C1233/(1+0.13)/VLOOKUP(A1233,[1]选股结果!$A$2:$AX$3002,3,FALSE)</f>
        <v>0.875343737994603</v>
      </c>
      <c r="AC1233" s="10">
        <f>(P1233/(1+0.1)+W1233)/(VLOOKUP(A1233,[1]选股结果!$A$2:$AX$3002,7,FALSE)+VLOOKUP(A1233,[1]选股结果!$A$2:$AX$3002,15,FALSE)+VLOOKUP(A1233,[1]选股结果!$A$2:$AX$3002,16,FALSE)+VLOOKUP(A1233,[1]选股结果!$A$2:$AX$3002,17,FALSE)+VLOOKUP(A1233,[1]选股结果!$A$2:$AX$3002,18,FALSE))</f>
        <v>0.909845291752098</v>
      </c>
      <c r="AD1233" s="13"/>
      <c r="AE1233" s="10">
        <f>AA1233/VLOOKUP(A1233,[1]选股结果!$A$2:$AX$3002,35,FALSE)</f>
        <v>0.709620592594521</v>
      </c>
      <c r="AF1233" s="9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P1233/(1+0.13)+W1233)</f>
        <v>155165403.512389</v>
      </c>
      <c r="AG1233" s="9">
        <f t="shared" si="91"/>
        <v>-64912790.5523894</v>
      </c>
    </row>
    <row r="1234" spans="1:33">
      <c r="A1234" s="5" t="s">
        <v>2497</v>
      </c>
      <c r="B1234" s="5" t="s">
        <v>2498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27003171.88</v>
      </c>
      <c r="O1234" s="6">
        <v>29738402.47</v>
      </c>
      <c r="P1234" s="6">
        <v>1106468636.02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94128482.6</v>
      </c>
      <c r="X1234" s="6">
        <v>71958131.89</v>
      </c>
      <c r="Y1234" s="9">
        <f t="shared" si="88"/>
        <v>1334471708.06</v>
      </c>
      <c r="Z1234" s="9">
        <f t="shared" si="89"/>
        <v>1272555250.51</v>
      </c>
      <c r="AA1234" s="9">
        <f t="shared" si="90"/>
        <v>61916457.55</v>
      </c>
      <c r="AB1234" s="10">
        <f>C1234/(1+0.13)/VLOOKUP(A1234,[1]选股结果!$A$2:$AX$3002,3,FALSE)</f>
        <v>0.932343329275635</v>
      </c>
      <c r="AC1234" s="10">
        <f>(P1234/(1+0.1)+W1234)/(VLOOKUP(A1234,[1]选股结果!$A$2:$AX$3002,7,FALSE)+VLOOKUP(A1234,[1]选股结果!$A$2:$AX$3002,15,FALSE)+VLOOKUP(A1234,[1]选股结果!$A$2:$AX$3002,16,FALSE)+VLOOKUP(A1234,[1]选股结果!$A$2:$AX$3002,17,FALSE)+VLOOKUP(A1234,[1]选股结果!$A$2:$AX$3002,18,FALSE))</f>
        <v>0.96440474376026</v>
      </c>
      <c r="AD1234" s="13"/>
      <c r="AE1234" s="10">
        <f>AA1234/VLOOKUP(A1234,[1]选股结果!$A$2:$AX$3002,35,FALSE)</f>
        <v>0.642552414902023</v>
      </c>
      <c r="AF1234" s="9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P1234/(1+0.13)+W1234)</f>
        <v>67305075.9315042</v>
      </c>
      <c r="AG1234" s="9">
        <f t="shared" si="91"/>
        <v>-5388618.38150425</v>
      </c>
    </row>
    <row r="1235" spans="1:33">
      <c r="A1235" s="5" t="s">
        <v>2499</v>
      </c>
      <c r="B1235" s="5" t="s">
        <v>2500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63911108.16</v>
      </c>
      <c r="O1235" s="6">
        <v>370367487.49</v>
      </c>
      <c r="P1235" s="6">
        <v>332677963.13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43562358.76</v>
      </c>
      <c r="X1235" s="6">
        <v>455763394.5</v>
      </c>
      <c r="Y1235" s="9">
        <f t="shared" si="88"/>
        <v>965160345.09</v>
      </c>
      <c r="Z1235" s="9">
        <f t="shared" si="89"/>
        <v>832003716.39</v>
      </c>
      <c r="AA1235" s="9">
        <f t="shared" si="90"/>
        <v>133156628.7</v>
      </c>
      <c r="AB1235" s="10">
        <f>C1235/(1+0.13)/VLOOKUP(A1235,[1]选股结果!$A$2:$AX$3002,3,FALSE)</f>
        <v>1.01586759260919</v>
      </c>
      <c r="AC1235" s="10">
        <f>(P1235/(1+0.1)+W1235)/(VLOOKUP(A1235,[1]选股结果!$A$2:$AX$3002,7,FALSE)+VLOOKUP(A1235,[1]选股结果!$A$2:$AX$3002,15,FALSE)+VLOOKUP(A1235,[1]选股结果!$A$2:$AX$3002,16,FALSE)+VLOOKUP(A1235,[1]选股结果!$A$2:$AX$3002,17,FALSE)+VLOOKUP(A1235,[1]选股结果!$A$2:$AX$3002,18,FALSE))</f>
        <v>0.68469312523158</v>
      </c>
      <c r="AD1235" s="13"/>
      <c r="AE1235" s="10">
        <f>AA1235/VLOOKUP(A1235,[1]选股结果!$A$2:$AX$3002,35,FALSE)</f>
        <v>11.4628792305444</v>
      </c>
      <c r="AF1235" s="9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P1235/(1+0.13)+W1235)</f>
        <v>167363669.423805</v>
      </c>
      <c r="AG1235" s="9">
        <f t="shared" si="91"/>
        <v>-34207040.7238053</v>
      </c>
    </row>
    <row r="1236" spans="1:33">
      <c r="A1236" s="5" t="s">
        <v>2501</v>
      </c>
      <c r="B1236" s="5" t="s">
        <v>2502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46002462.39</v>
      </c>
      <c r="O1236" s="6">
        <v>17121039.11</v>
      </c>
      <c r="P1236" s="6">
        <v>164212419.69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172695582.81</v>
      </c>
      <c r="X1236" s="6">
        <v>71766762.7</v>
      </c>
      <c r="Y1236" s="9">
        <f t="shared" si="88"/>
        <v>511686597.49</v>
      </c>
      <c r="Z1236" s="9">
        <f t="shared" si="89"/>
        <v>408674765.2</v>
      </c>
      <c r="AA1236" s="9">
        <f t="shared" si="90"/>
        <v>103011832.29</v>
      </c>
      <c r="AB1236" s="10">
        <f>C1236/(1+0.13)/VLOOKUP(A1236,[1]选股结果!$A$2:$AX$3002,3,FALSE)</f>
        <v>0.670342756033416</v>
      </c>
      <c r="AC1236" s="10">
        <f>(P1236/(1+0.1)+W1236)/(VLOOKUP(A1236,[1]选股结果!$A$2:$AX$3002,7,FALSE)+VLOOKUP(A1236,[1]选股结果!$A$2:$AX$3002,15,FALSE)+VLOOKUP(A1236,[1]选股结果!$A$2:$AX$3002,16,FALSE)+VLOOKUP(A1236,[1]选股结果!$A$2:$AX$3002,17,FALSE)+VLOOKUP(A1236,[1]选股结果!$A$2:$AX$3002,18,FALSE))</f>
        <v>0.558305475482463</v>
      </c>
      <c r="AD1236" s="13"/>
      <c r="AE1236" s="10">
        <f>AA1236/VLOOKUP(A1236,[1]选股结果!$A$2:$AX$3002,35,FALSE)</f>
        <v>2.26221589645887</v>
      </c>
      <c r="AF1236" s="9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P1236/(1+0.13)+W1236)</f>
        <v>258692348.35062</v>
      </c>
      <c r="AG1236" s="9">
        <f t="shared" si="91"/>
        <v>-155680516.06062</v>
      </c>
    </row>
    <row r="1237" spans="1:33">
      <c r="A1237" s="5" t="s">
        <v>2503</v>
      </c>
      <c r="B1237" s="5" t="s">
        <v>2504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27692597.3</v>
      </c>
      <c r="O1237" s="6">
        <v>4061049.07</v>
      </c>
      <c r="P1237" s="6">
        <v>361085335.1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146169806.09</v>
      </c>
      <c r="X1237" s="6">
        <v>90209215.53</v>
      </c>
      <c r="Y1237" s="9">
        <f t="shared" si="88"/>
        <v>609928650.22</v>
      </c>
      <c r="Z1237" s="9">
        <f t="shared" si="89"/>
        <v>597464356.72</v>
      </c>
      <c r="AA1237" s="9">
        <f t="shared" si="90"/>
        <v>12464293.5</v>
      </c>
      <c r="AB1237" s="10">
        <f>C1237/(1+0.13)/VLOOKUP(A1237,[1]选股结果!$A$2:$AX$3002,3,FALSE)</f>
        <v>0.802116963366778</v>
      </c>
      <c r="AC1237" s="10">
        <f>(P1237/(1+0.1)+W1237)/(VLOOKUP(A1237,[1]选股结果!$A$2:$AX$3002,7,FALSE)+VLOOKUP(A1237,[1]选股结果!$A$2:$AX$3002,15,FALSE)+VLOOKUP(A1237,[1]选股结果!$A$2:$AX$3002,16,FALSE)+VLOOKUP(A1237,[1]选股结果!$A$2:$AX$3002,17,FALSE)+VLOOKUP(A1237,[1]选股结果!$A$2:$AX$3002,18,FALSE))</f>
        <v>0.746276049243979</v>
      </c>
      <c r="AD1237" s="13"/>
      <c r="AE1237" s="10">
        <f>AA1237/VLOOKUP(A1237,[1]选股结果!$A$2:$AX$3002,35,FALSE)</f>
        <v>0.654590821055544</v>
      </c>
      <c r="AF1237" s="9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P1237/(1+0.13)+W1237)</f>
        <v>170014482.243717</v>
      </c>
      <c r="AG1237" s="9">
        <f t="shared" si="91"/>
        <v>-157550188.743717</v>
      </c>
    </row>
    <row r="1238" spans="1:33">
      <c r="A1238" s="5" t="s">
        <v>2505</v>
      </c>
      <c r="B1238" s="5" t="s">
        <v>2506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56990899.01</v>
      </c>
      <c r="O1238" s="6">
        <v>35889492.37</v>
      </c>
      <c r="P1238" s="6">
        <v>274474753.83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98107946.89</v>
      </c>
      <c r="X1238" s="6">
        <v>55758946.97</v>
      </c>
      <c r="Y1238" s="9">
        <f t="shared" si="88"/>
        <v>377931112.62</v>
      </c>
      <c r="Z1238" s="9">
        <f t="shared" si="89"/>
        <v>428341647.69</v>
      </c>
      <c r="AA1238" s="9">
        <f t="shared" si="90"/>
        <v>-50410535.0699999</v>
      </c>
      <c r="AB1238" s="10">
        <f>C1238/(1+0.13)/VLOOKUP(A1238,[1]选股结果!$A$2:$AX$3002,3,FALSE)</f>
        <v>0.752637194273332</v>
      </c>
      <c r="AC1238" s="10">
        <f>(P1238/(1+0.1)+W1238)/(VLOOKUP(A1238,[1]选股结果!$A$2:$AX$3002,7,FALSE)+VLOOKUP(A1238,[1]选股结果!$A$2:$AX$3002,15,FALSE)+VLOOKUP(A1238,[1]选股结果!$A$2:$AX$3002,16,FALSE)+VLOOKUP(A1238,[1]选股结果!$A$2:$AX$3002,17,FALSE)+VLOOKUP(A1238,[1]选股结果!$A$2:$AX$3002,18,FALSE))</f>
        <v>1.0985764248548</v>
      </c>
      <c r="AD1238" s="13"/>
      <c r="AE1238" s="10">
        <f>AA1238/VLOOKUP(A1238,[1]选股结果!$A$2:$AX$3002,35,FALSE)</f>
        <v>-0.77434832525906</v>
      </c>
      <c r="AF1238" s="9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P1238/(1+0.13)+W1238)</f>
        <v>-24568756.848938</v>
      </c>
      <c r="AG1238" s="9">
        <f t="shared" si="91"/>
        <v>-25841778.2210619</v>
      </c>
    </row>
    <row r="1239" spans="1:33">
      <c r="A1239" s="5" t="s">
        <v>2507</v>
      </c>
      <c r="B1239" s="5" t="s">
        <v>2508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24406607.77</v>
      </c>
      <c r="O1239" s="6">
        <v>115787951.85</v>
      </c>
      <c r="P1239" s="6">
        <v>464412891.95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117865584.87</v>
      </c>
      <c r="X1239" s="6">
        <v>171383819.98</v>
      </c>
      <c r="Y1239" s="9">
        <f t="shared" si="88"/>
        <v>823829342.8</v>
      </c>
      <c r="Z1239" s="9">
        <f t="shared" si="89"/>
        <v>753662296.8</v>
      </c>
      <c r="AA1239" s="9">
        <f t="shared" si="90"/>
        <v>70167046.0000001</v>
      </c>
      <c r="AB1239" s="10">
        <f>C1239/(1+0.13)/VLOOKUP(A1239,[1]选股结果!$A$2:$AX$3002,3,FALSE)</f>
        <v>1.02720394471463</v>
      </c>
      <c r="AC1239" s="10">
        <f>(P1239/(1+0.1)+W1239)/(VLOOKUP(A1239,[1]选股结果!$A$2:$AX$3002,7,FALSE)+VLOOKUP(A1239,[1]选股结果!$A$2:$AX$3002,15,FALSE)+VLOOKUP(A1239,[1]选股结果!$A$2:$AX$3002,16,FALSE)+VLOOKUP(A1239,[1]选股结果!$A$2:$AX$3002,17,FALSE)+VLOOKUP(A1239,[1]选股结果!$A$2:$AX$3002,18,FALSE))</f>
        <v>0.88813237809213</v>
      </c>
      <c r="AD1239" s="13"/>
      <c r="AE1239" s="10">
        <f>AA1239/VLOOKUP(A1239,[1]选股结果!$A$2:$AX$3002,35,FALSE)</f>
        <v>4.90991235158286</v>
      </c>
      <c r="AF1239" s="9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P1239/(1+0.13)+W1239)</f>
        <v>79233593.2872567</v>
      </c>
      <c r="AG1239" s="9">
        <f t="shared" si="91"/>
        <v>-9066547.28725655</v>
      </c>
    </row>
    <row r="1240" spans="1:33">
      <c r="A1240" s="5" t="s">
        <v>2509</v>
      </c>
      <c r="B1240" s="5" t="s">
        <v>2510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304192859.01</v>
      </c>
      <c r="O1240" s="6">
        <v>240165080.66</v>
      </c>
      <c r="P1240" s="6">
        <v>7192779817.7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2251657478.72</v>
      </c>
      <c r="X1240" s="6">
        <v>942089898.09</v>
      </c>
      <c r="Y1240" s="9">
        <f t="shared" si="88"/>
        <v>11099900358.48</v>
      </c>
      <c r="Z1240" s="9">
        <f t="shared" si="89"/>
        <v>10386527194.51</v>
      </c>
      <c r="AA1240" s="9">
        <f t="shared" si="90"/>
        <v>713373163.969999</v>
      </c>
      <c r="AB1240" s="10">
        <f>C1240/(1+0.13)/VLOOKUP(A1240,[1]选股结果!$A$2:$AX$3002,3,FALSE)</f>
        <v>0.955763821683724</v>
      </c>
      <c r="AC1240" s="10">
        <f>(P1240/(1+0.1)+W1240)/(VLOOKUP(A1240,[1]选股结果!$A$2:$AX$3002,7,FALSE)+VLOOKUP(A1240,[1]选股结果!$A$2:$AX$3002,15,FALSE)+VLOOKUP(A1240,[1]选股结果!$A$2:$AX$3002,16,FALSE)+VLOOKUP(A1240,[1]选股结果!$A$2:$AX$3002,17,FALSE)+VLOOKUP(A1240,[1]选股结果!$A$2:$AX$3002,18,FALSE))</f>
        <v>0.951559052834269</v>
      </c>
      <c r="AD1240" s="13"/>
      <c r="AE1240" s="10">
        <f>AA1240/VLOOKUP(A1240,[1]选股结果!$A$2:$AX$3002,35,FALSE)</f>
        <v>1.10724071117463</v>
      </c>
      <c r="AF1240" s="9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P1240/(1+0.13)+W1240)</f>
        <v>621098665.249205</v>
      </c>
      <c r="AG1240" s="9">
        <f t="shared" si="91"/>
        <v>92274498.7207943</v>
      </c>
    </row>
    <row r="1241" spans="1:33">
      <c r="A1241" s="5" t="s">
        <v>2511</v>
      </c>
      <c r="B1241" s="5" t="s">
        <v>2512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215943624.35</v>
      </c>
      <c r="O1241" s="6">
        <v>50423445.41</v>
      </c>
      <c r="P1241" s="6">
        <v>595455790.68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291374284.28</v>
      </c>
      <c r="X1241" s="6">
        <v>209166546.18</v>
      </c>
      <c r="Y1241" s="9">
        <f t="shared" si="88"/>
        <v>1998889031.62</v>
      </c>
      <c r="Z1241" s="9">
        <f t="shared" si="89"/>
        <v>1095996621.14</v>
      </c>
      <c r="AA1241" s="9">
        <f t="shared" si="90"/>
        <v>902892410.48</v>
      </c>
      <c r="AB1241" s="10">
        <f>C1241/(1+0.13)/VLOOKUP(A1241,[1]选股结果!$A$2:$AX$3002,3,FALSE)</f>
        <v>0.875919685481283</v>
      </c>
      <c r="AC1241" s="10">
        <f>(P1241/(1+0.1)+W1241)/(VLOOKUP(A1241,[1]选股结果!$A$2:$AX$3002,7,FALSE)+VLOOKUP(A1241,[1]选股结果!$A$2:$AX$3002,15,FALSE)+VLOOKUP(A1241,[1]选股结果!$A$2:$AX$3002,16,FALSE)+VLOOKUP(A1241,[1]选股结果!$A$2:$AX$3002,17,FALSE)+VLOOKUP(A1241,[1]选股结果!$A$2:$AX$3002,18,FALSE))</f>
        <v>0.592460293581503</v>
      </c>
      <c r="AD1241" s="13"/>
      <c r="AE1241" s="10">
        <f>AA1241/VLOOKUP(A1241,[1]选股结果!$A$2:$AX$3002,35,FALSE)</f>
        <v>1.99785662859699</v>
      </c>
      <c r="AF1241" s="9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P1241/(1+0.13)+W1241)</f>
        <v>587164890.889557</v>
      </c>
      <c r="AG1241" s="9">
        <f t="shared" si="91"/>
        <v>315727519.590443</v>
      </c>
    </row>
    <row r="1242" spans="1:33">
      <c r="A1242" s="5" t="s">
        <v>2513</v>
      </c>
      <c r="B1242" s="5" t="s">
        <v>2514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114328521.38</v>
      </c>
      <c r="O1242" s="6">
        <v>66038530.34</v>
      </c>
      <c r="P1242" s="6">
        <v>1351146395.45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188567463.77</v>
      </c>
      <c r="X1242" s="6">
        <v>80733128.24</v>
      </c>
      <c r="Y1242" s="9">
        <f t="shared" si="88"/>
        <v>2070066229.81</v>
      </c>
      <c r="Z1242" s="9">
        <f t="shared" si="89"/>
        <v>1620446987.46</v>
      </c>
      <c r="AA1242" s="9">
        <f t="shared" si="90"/>
        <v>449619242.35</v>
      </c>
      <c r="AB1242" s="10">
        <f>C1242/(1+0.13)/VLOOKUP(A1242,[1]选股结果!$A$2:$AX$3002,3,FALSE)</f>
        <v>0.954270338371461</v>
      </c>
      <c r="AC1242" s="10">
        <f>(P1242/(1+0.1)+W1242)/(VLOOKUP(A1242,[1]选股结果!$A$2:$AX$3002,7,FALSE)+VLOOKUP(A1242,[1]选股结果!$A$2:$AX$3002,15,FALSE)+VLOOKUP(A1242,[1]选股结果!$A$2:$AX$3002,16,FALSE)+VLOOKUP(A1242,[1]选股结果!$A$2:$AX$3002,17,FALSE)+VLOOKUP(A1242,[1]选股结果!$A$2:$AX$3002,18,FALSE))</f>
        <v>1.01088264564508</v>
      </c>
      <c r="AD1242" s="13"/>
      <c r="AE1242" s="10">
        <f>AA1242/VLOOKUP(A1242,[1]选股结果!$A$2:$AX$3002,35,FALSE)</f>
        <v>1.14623599641975</v>
      </c>
      <c r="AF1242" s="9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P1242/(1+0.13)+W1242)</f>
        <v>17356699.1654863</v>
      </c>
      <c r="AG1242" s="9">
        <f t="shared" si="91"/>
        <v>432262543.184514</v>
      </c>
    </row>
    <row r="1243" spans="1:33">
      <c r="A1243" s="5" t="s">
        <v>2515</v>
      </c>
      <c r="B1243" s="5" t="s">
        <v>2516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12132486.06</v>
      </c>
      <c r="O1243" s="6">
        <v>10617368.86</v>
      </c>
      <c r="P1243" s="6">
        <v>594708029.65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172292486.42</v>
      </c>
      <c r="X1243" s="6">
        <v>22787016.01</v>
      </c>
      <c r="Y1243" s="9">
        <f t="shared" si="88"/>
        <v>673292879.44</v>
      </c>
      <c r="Z1243" s="9">
        <f t="shared" si="89"/>
        <v>789787532.08</v>
      </c>
      <c r="AA1243" s="9">
        <f t="shared" si="90"/>
        <v>-116494652.64</v>
      </c>
      <c r="AB1243" s="10">
        <f>C1243/(1+0.13)/VLOOKUP(A1243,[1]选股结果!$A$2:$AX$3002,3,FALSE)</f>
        <v>0.891414556223781</v>
      </c>
      <c r="AC1243" s="10">
        <f>(P1243/(1+0.1)+W1243)/(VLOOKUP(A1243,[1]选股结果!$A$2:$AX$3002,7,FALSE)+VLOOKUP(A1243,[1]选股结果!$A$2:$AX$3002,15,FALSE)+VLOOKUP(A1243,[1]选股结果!$A$2:$AX$3002,16,FALSE)+VLOOKUP(A1243,[1]选股结果!$A$2:$AX$3002,17,FALSE)+VLOOKUP(A1243,[1]选股结果!$A$2:$AX$3002,18,FALSE))</f>
        <v>1.15695283609581</v>
      </c>
      <c r="AD1243" s="13"/>
      <c r="AE1243" s="10">
        <f>AA1243/VLOOKUP(A1243,[1]选股结果!$A$2:$AX$3002,35,FALSE)</f>
        <v>-2.98995298958831</v>
      </c>
      <c r="AF1243" s="9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P1243/(1+0.13)+W1243)</f>
        <v>-82363925.0556637</v>
      </c>
      <c r="AG1243" s="9">
        <f t="shared" si="91"/>
        <v>-34130727.5843363</v>
      </c>
    </row>
    <row r="1244" spans="1:33">
      <c r="A1244" s="5" t="s">
        <v>2517</v>
      </c>
      <c r="B1244" s="5" t="s">
        <v>2518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8229434.57</v>
      </c>
      <c r="O1244" s="6">
        <v>2113445.89</v>
      </c>
      <c r="P1244" s="6">
        <v>58663034.95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19298936.07</v>
      </c>
      <c r="X1244" s="6">
        <v>16198573.56</v>
      </c>
      <c r="Y1244" s="9">
        <f t="shared" si="88"/>
        <v>126444034.44</v>
      </c>
      <c r="Z1244" s="9">
        <f t="shared" si="89"/>
        <v>94160544.58</v>
      </c>
      <c r="AA1244" s="9">
        <f t="shared" si="90"/>
        <v>32283489.86</v>
      </c>
      <c r="AB1244" s="10">
        <f>C1244/(1+0.13)/VLOOKUP(A1244,[1]选股结果!$A$2:$AX$3002,3,FALSE)</f>
        <v>1.00523842473664</v>
      </c>
      <c r="AC1244" s="10">
        <f>(P1244/(1+0.1)+W1244)/(VLOOKUP(A1244,[1]选股结果!$A$2:$AX$3002,7,FALSE)+VLOOKUP(A1244,[1]选股结果!$A$2:$AX$3002,15,FALSE)+VLOOKUP(A1244,[1]选股结果!$A$2:$AX$3002,16,FALSE)+VLOOKUP(A1244,[1]选股结果!$A$2:$AX$3002,17,FALSE)+VLOOKUP(A1244,[1]选股结果!$A$2:$AX$3002,18,FALSE))</f>
        <v>0.713651250342525</v>
      </c>
      <c r="AD1244" s="13"/>
      <c r="AE1244" s="10">
        <f>AA1244/VLOOKUP(A1244,[1]选股结果!$A$2:$AX$3002,35,FALSE)</f>
        <v>4.22638517587187</v>
      </c>
      <c r="AF1244" s="9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P1244/(1+0.13)+W1244)</f>
        <v>30557826.6887611</v>
      </c>
      <c r="AG1244" s="9">
        <f t="shared" si="91"/>
        <v>1725663.17123894</v>
      </c>
    </row>
    <row r="1245" spans="1:33">
      <c r="A1245" s="5" t="s">
        <v>2519</v>
      </c>
      <c r="B1245" s="5" t="s">
        <v>2520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59306250.9</v>
      </c>
      <c r="O1245" s="6">
        <v>39771223.9</v>
      </c>
      <c r="P1245" s="6">
        <v>954360460.27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243150538.55</v>
      </c>
      <c r="X1245" s="6">
        <v>123570201.46</v>
      </c>
      <c r="Y1245" s="9">
        <f t="shared" si="88"/>
        <v>1431861243.01</v>
      </c>
      <c r="Z1245" s="9">
        <f t="shared" si="89"/>
        <v>1321081200.28</v>
      </c>
      <c r="AA1245" s="9">
        <f t="shared" si="90"/>
        <v>110780042.73</v>
      </c>
      <c r="AB1245" s="10">
        <f>C1245/(1+0.13)/VLOOKUP(A1245,[1]选股结果!$A$2:$AX$3002,3,FALSE)</f>
        <v>0.819282660828168</v>
      </c>
      <c r="AC1245" s="10">
        <f>(P1245/(1+0.1)+W1245)/(VLOOKUP(A1245,[1]选股结果!$A$2:$AX$3002,7,FALSE)+VLOOKUP(A1245,[1]选股结果!$A$2:$AX$3002,15,FALSE)+VLOOKUP(A1245,[1]选股结果!$A$2:$AX$3002,16,FALSE)+VLOOKUP(A1245,[1]选股结果!$A$2:$AX$3002,17,FALSE)+VLOOKUP(A1245,[1]选股结果!$A$2:$AX$3002,18,FALSE))</f>
        <v>0.832363875873735</v>
      </c>
      <c r="AD1245" s="13"/>
      <c r="AE1245" s="10">
        <f>AA1245/VLOOKUP(A1245,[1]选股结果!$A$2:$AX$3002,35,FALSE)</f>
        <v>0.926854221004327</v>
      </c>
      <c r="AF1245" s="9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P1245/(1+0.13)+W1245)</f>
        <v>246736266</v>
      </c>
      <c r="AG1245" s="9">
        <f t="shared" si="91"/>
        <v>-135956223.27</v>
      </c>
    </row>
    <row r="1246" spans="1:33">
      <c r="A1246" s="5" t="s">
        <v>2521</v>
      </c>
      <c r="B1246" s="5" t="s">
        <v>2522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46330623.88</v>
      </c>
      <c r="O1246" s="6">
        <v>24143405.31</v>
      </c>
      <c r="P1246" s="6">
        <v>1948461615.14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104258873.62</v>
      </c>
      <c r="X1246" s="6">
        <v>41273903.01</v>
      </c>
      <c r="Y1246" s="9">
        <f t="shared" si="88"/>
        <v>1997793016.02</v>
      </c>
      <c r="Z1246" s="9">
        <f t="shared" si="89"/>
        <v>2093994391.77</v>
      </c>
      <c r="AA1246" s="9">
        <f t="shared" si="90"/>
        <v>-96201375.7500002</v>
      </c>
      <c r="AB1246" s="10">
        <f>C1246/(1+0.13)/VLOOKUP(A1246,[1]选股结果!$A$2:$AX$3002,3,FALSE)</f>
        <v>0.596540909221692</v>
      </c>
      <c r="AC1246" s="10">
        <f>(P1246/(1+0.1)+W1246)/(VLOOKUP(A1246,[1]选股结果!$A$2:$AX$3002,7,FALSE)+VLOOKUP(A1246,[1]选股结果!$A$2:$AX$3002,15,FALSE)+VLOOKUP(A1246,[1]选股结果!$A$2:$AX$3002,16,FALSE)+VLOOKUP(A1246,[1]选股结果!$A$2:$AX$3002,17,FALSE)+VLOOKUP(A1246,[1]选股结果!$A$2:$AX$3002,18,FALSE))</f>
        <v>0.679184870829453</v>
      </c>
      <c r="AD1246" s="13"/>
      <c r="AE1246" s="10">
        <f>AA1246/VLOOKUP(A1246,[1]选股结果!$A$2:$AX$3002,35,FALSE)</f>
        <v>-0.645211631611697</v>
      </c>
      <c r="AF1246" s="9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P1246/(1+0.13)+W1246)</f>
        <v>932966188.826813</v>
      </c>
      <c r="AG1246" s="9">
        <f t="shared" si="91"/>
        <v>-1029167564.57681</v>
      </c>
    </row>
    <row r="1247" spans="1:33">
      <c r="A1247" s="5" t="s">
        <v>2523</v>
      </c>
      <c r="B1247" s="5" t="s">
        <v>2524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28019525.64</v>
      </c>
      <c r="O1247" s="6">
        <v>134435531.77</v>
      </c>
      <c r="P1247" s="6">
        <v>6341846983.44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209493657.22</v>
      </c>
      <c r="X1247" s="6">
        <v>64270699.81</v>
      </c>
      <c r="Y1247" s="9">
        <f t="shared" ref="Y1247:Y1310" si="92">C1247+D1247+E1247+F1247+G1247+H1247+I1247+J1247+K1247+L1247+M1247+O1247</f>
        <v>6758247372.56</v>
      </c>
      <c r="Z1247" s="9">
        <f t="shared" ref="Z1247:Z1310" si="93">P1247+Q1247+R1247+S1247+T1247+U1247+V1247+W1247+X1247</f>
        <v>6615611340.47</v>
      </c>
      <c r="AA1247" s="9">
        <f t="shared" si="90"/>
        <v>142636032.09</v>
      </c>
      <c r="AB1247" s="10">
        <f>C1247/(1+0.13)/VLOOKUP(A1247,[1]选股结果!$A$2:$AX$3002,3,FALSE)</f>
        <v>0.938571352193075</v>
      </c>
      <c r="AC1247" s="10">
        <f>(P1247/(1+0.1)+W1247)/(VLOOKUP(A1247,[1]选股结果!$A$2:$AX$3002,7,FALSE)+VLOOKUP(A1247,[1]选股结果!$A$2:$AX$3002,15,FALSE)+VLOOKUP(A1247,[1]选股结果!$A$2:$AX$3002,16,FALSE)+VLOOKUP(A1247,[1]选股结果!$A$2:$AX$3002,17,FALSE)+VLOOKUP(A1247,[1]选股结果!$A$2:$AX$3002,18,FALSE))</f>
        <v>0.963924544740533</v>
      </c>
      <c r="AD1247" s="13"/>
      <c r="AE1247" s="10">
        <f>AA1247/VLOOKUP(A1247,[1]选股结果!$A$2:$AX$3002,35,FALSE)</f>
        <v>-5.8416754261609</v>
      </c>
      <c r="AF1247" s="9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P1247/(1+0.13)+W1247)</f>
        <v>376672292.243981</v>
      </c>
      <c r="AG1247" s="9">
        <f t="shared" si="91"/>
        <v>-234036260.153981</v>
      </c>
    </row>
    <row r="1248" spans="1:33">
      <c r="A1248" s="5" t="s">
        <v>2525</v>
      </c>
      <c r="B1248" s="5" t="s">
        <v>2526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358298604.41</v>
      </c>
      <c r="O1248" s="6">
        <v>214867280.36</v>
      </c>
      <c r="P1248" s="6">
        <v>13451515210.87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1526139325.59</v>
      </c>
      <c r="X1248" s="6">
        <v>907997258.47</v>
      </c>
      <c r="Y1248" s="9">
        <f t="shared" si="92"/>
        <v>17738455733.92</v>
      </c>
      <c r="Z1248" s="9">
        <f t="shared" si="93"/>
        <v>15885651794.93</v>
      </c>
      <c r="AA1248" s="9">
        <f t="shared" si="90"/>
        <v>1852803938.99</v>
      </c>
      <c r="AB1248" s="10">
        <f>C1248/(1+0.13)/VLOOKUP(A1248,[1]选股结果!$A$2:$AX$3002,3,FALSE)</f>
        <v>1.01474458785276</v>
      </c>
      <c r="AC1248" s="10">
        <f>(P1248/(1+0.1)+W1248)/(VLOOKUP(A1248,[1]选股结果!$A$2:$AX$3002,7,FALSE)+VLOOKUP(A1248,[1]选股结果!$A$2:$AX$3002,15,FALSE)+VLOOKUP(A1248,[1]选股结果!$A$2:$AX$3002,16,FALSE)+VLOOKUP(A1248,[1]选股结果!$A$2:$AX$3002,17,FALSE)+VLOOKUP(A1248,[1]选股结果!$A$2:$AX$3002,18,FALSE))</f>
        <v>0.987918820938221</v>
      </c>
      <c r="AD1248" s="13"/>
      <c r="AE1248" s="10">
        <f>AA1248/VLOOKUP(A1248,[1]选股结果!$A$2:$AX$3002,35,FALSE)</f>
        <v>1.53918799962278</v>
      </c>
      <c r="AF1248" s="9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P1248/(1+0.13)+W1248)</f>
        <v>492860634.258141</v>
      </c>
      <c r="AG1248" s="9">
        <f t="shared" si="91"/>
        <v>1359943304.73186</v>
      </c>
    </row>
    <row r="1249" spans="1:33">
      <c r="A1249" s="5" t="s">
        <v>2527</v>
      </c>
      <c r="B1249" s="5" t="s">
        <v>2528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12297946.4</v>
      </c>
      <c r="O1249" s="6">
        <v>137967740.64</v>
      </c>
      <c r="P1249" s="6">
        <v>923555885.68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58770723.09</v>
      </c>
      <c r="X1249" s="6">
        <v>135116197.43</v>
      </c>
      <c r="Y1249" s="9">
        <f t="shared" si="92"/>
        <v>1135560791.94</v>
      </c>
      <c r="Z1249" s="9">
        <f t="shared" si="93"/>
        <v>1117442806.2</v>
      </c>
      <c r="AA1249" s="9">
        <f t="shared" si="90"/>
        <v>18117985.74</v>
      </c>
      <c r="AB1249" s="10">
        <f>C1249/(1+0.13)/VLOOKUP(A1249,[1]选股结果!$A$2:$AX$3002,3,FALSE)</f>
        <v>0.779470536720693</v>
      </c>
      <c r="AC1249" s="10">
        <f>(P1249/(1+0.1)+W1249)/(VLOOKUP(A1249,[1]选股结果!$A$2:$AX$3002,7,FALSE)+VLOOKUP(A1249,[1]选股结果!$A$2:$AX$3002,15,FALSE)+VLOOKUP(A1249,[1]选股结果!$A$2:$AX$3002,16,FALSE)+VLOOKUP(A1249,[1]选股结果!$A$2:$AX$3002,17,FALSE)+VLOOKUP(A1249,[1]选股结果!$A$2:$AX$3002,18,FALSE))</f>
        <v>0.846998497891274</v>
      </c>
      <c r="AD1249" s="13"/>
      <c r="AE1249" s="10">
        <f>AA1249/VLOOKUP(A1249,[1]选股结果!$A$2:$AX$3002,35,FALSE)</f>
        <v>0.493781971499929</v>
      </c>
      <c r="AF1249" s="9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P1249/(1+0.13)+W1249)</f>
        <v>184570852.817876</v>
      </c>
      <c r="AG1249" s="9">
        <f t="shared" si="91"/>
        <v>-166452867.077876</v>
      </c>
    </row>
    <row r="1250" spans="1:33">
      <c r="A1250" s="5" t="s">
        <v>2529</v>
      </c>
      <c r="B1250" s="5" t="s">
        <v>2530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29576980.67</v>
      </c>
      <c r="O1250" s="6">
        <v>12278604.94</v>
      </c>
      <c r="P1250" s="6">
        <v>164155157.86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56151187.25</v>
      </c>
      <c r="X1250" s="6">
        <v>27217499.94</v>
      </c>
      <c r="Y1250" s="9">
        <f t="shared" si="92"/>
        <v>364315104.47</v>
      </c>
      <c r="Z1250" s="9">
        <f t="shared" si="93"/>
        <v>247523845.05</v>
      </c>
      <c r="AA1250" s="9">
        <f t="shared" si="90"/>
        <v>116791259.42</v>
      </c>
      <c r="AB1250" s="10">
        <f>C1250/(1+0.13)/VLOOKUP(A1250,[1]选股结果!$A$2:$AX$3002,3,FALSE)</f>
        <v>0.799160483660524</v>
      </c>
      <c r="AC1250" s="10">
        <f>(P1250/(1+0.1)+W1250)/(VLOOKUP(A1250,[1]选股结果!$A$2:$AX$3002,7,FALSE)+VLOOKUP(A1250,[1]选股结果!$A$2:$AX$3002,15,FALSE)+VLOOKUP(A1250,[1]选股结果!$A$2:$AX$3002,16,FALSE)+VLOOKUP(A1250,[1]选股结果!$A$2:$AX$3002,17,FALSE)+VLOOKUP(A1250,[1]选股结果!$A$2:$AX$3002,18,FALSE))</f>
        <v>0.631437976699228</v>
      </c>
      <c r="AD1250" s="13"/>
      <c r="AE1250" s="10">
        <f>AA1250/VLOOKUP(A1250,[1]选股结果!$A$2:$AX$3002,35,FALSE)</f>
        <v>2.87246341575944</v>
      </c>
      <c r="AF1250" s="9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P1250/(1+0.13)+W1250)</f>
        <v>123841347.13646</v>
      </c>
      <c r="AG1250" s="9">
        <f t="shared" si="91"/>
        <v>-7050087.71646012</v>
      </c>
    </row>
    <row r="1251" spans="1:33">
      <c r="A1251" s="5" t="s">
        <v>2531</v>
      </c>
      <c r="B1251" s="5" t="s">
        <v>2532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41951261.79</v>
      </c>
      <c r="O1251" s="6">
        <v>124426428.81</v>
      </c>
      <c r="P1251" s="6">
        <v>9269286679.26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645535365.23</v>
      </c>
      <c r="X1251" s="6">
        <v>97092299.76</v>
      </c>
      <c r="Y1251" s="9">
        <f t="shared" si="92"/>
        <v>10295201584.17</v>
      </c>
      <c r="Z1251" s="9">
        <f t="shared" si="93"/>
        <v>10011914344.25</v>
      </c>
      <c r="AA1251" s="9">
        <f t="shared" si="90"/>
        <v>283287239.92</v>
      </c>
      <c r="AB1251" s="10">
        <f>C1251/(1+0.13)/VLOOKUP(A1251,[1]选股结果!$A$2:$AX$3002,3,FALSE)</f>
        <v>0.998274624825791</v>
      </c>
      <c r="AC1251" s="10">
        <f>(P1251/(1+0.1)+W1251)/(VLOOKUP(A1251,[1]选股结果!$A$2:$AX$3002,7,FALSE)+VLOOKUP(A1251,[1]选股结果!$A$2:$AX$3002,15,FALSE)+VLOOKUP(A1251,[1]选股结果!$A$2:$AX$3002,16,FALSE)+VLOOKUP(A1251,[1]选股结果!$A$2:$AX$3002,17,FALSE)+VLOOKUP(A1251,[1]选股结果!$A$2:$AX$3002,18,FALSE))</f>
        <v>1.05427246261303</v>
      </c>
      <c r="AD1251" s="13"/>
      <c r="AE1251" s="10">
        <f>AA1251/VLOOKUP(A1251,[1]选股结果!$A$2:$AX$3002,35,FALSE)</f>
        <v>1.0544353067539</v>
      </c>
      <c r="AF1251" s="9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P1251/(1+0.13)+W1251)</f>
        <v>-243306321.056816</v>
      </c>
      <c r="AG1251" s="9">
        <f t="shared" si="91"/>
        <v>526593560.976816</v>
      </c>
    </row>
    <row r="1252" spans="1:33">
      <c r="A1252" s="5" t="s">
        <v>2533</v>
      </c>
      <c r="B1252" s="5" t="s">
        <v>2534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36055284.04</v>
      </c>
      <c r="O1252" s="6">
        <v>26619211.33</v>
      </c>
      <c r="P1252" s="6">
        <v>885890746.45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116084294.78</v>
      </c>
      <c r="X1252" s="6">
        <v>32438969.16</v>
      </c>
      <c r="Y1252" s="9">
        <f t="shared" si="92"/>
        <v>1119660162.18</v>
      </c>
      <c r="Z1252" s="9">
        <f t="shared" si="93"/>
        <v>1034414010.39</v>
      </c>
      <c r="AA1252" s="9">
        <f t="shared" si="90"/>
        <v>85246151.7899998</v>
      </c>
      <c r="AB1252" s="10">
        <f>C1252/(1+0.13)/VLOOKUP(A1252,[1]选股结果!$A$2:$AX$3002,3,FALSE)</f>
        <v>0.725037793163656</v>
      </c>
      <c r="AC1252" s="10">
        <f>(P1252/(1+0.1)+W1252)/(VLOOKUP(A1252,[1]选股结果!$A$2:$AX$3002,7,FALSE)+VLOOKUP(A1252,[1]选股结果!$A$2:$AX$3002,15,FALSE)+VLOOKUP(A1252,[1]选股结果!$A$2:$AX$3002,16,FALSE)+VLOOKUP(A1252,[1]选股结果!$A$2:$AX$3002,17,FALSE)+VLOOKUP(A1252,[1]选股结果!$A$2:$AX$3002,18,FALSE))</f>
        <v>0.732071711893131</v>
      </c>
      <c r="AD1252" s="13"/>
      <c r="AE1252" s="10">
        <f>AA1252/VLOOKUP(A1252,[1]选股结果!$A$2:$AX$3002,35,FALSE)</f>
        <v>1.74627633251262</v>
      </c>
      <c r="AF1252" s="9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P1252/(1+0.13)+W1252)</f>
        <v>358615441.597345</v>
      </c>
      <c r="AG1252" s="9">
        <f t="shared" si="91"/>
        <v>-273369289.807345</v>
      </c>
    </row>
    <row r="1253" spans="1:33">
      <c r="A1253" s="5" t="s">
        <v>2535</v>
      </c>
      <c r="B1253" s="5" t="s">
        <v>2536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99738876.03</v>
      </c>
      <c r="O1253" s="6">
        <v>96502169.62</v>
      </c>
      <c r="P1253" s="6">
        <v>861350371.43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303009716.99</v>
      </c>
      <c r="X1253" s="6">
        <v>274918486.53</v>
      </c>
      <c r="Y1253" s="9">
        <f t="shared" si="92"/>
        <v>1903520989.21</v>
      </c>
      <c r="Z1253" s="9">
        <f t="shared" si="93"/>
        <v>1439278574.95</v>
      </c>
      <c r="AA1253" s="9">
        <f t="shared" si="90"/>
        <v>464242414.26</v>
      </c>
      <c r="AB1253" s="10">
        <f>C1253/(1+0.13)/VLOOKUP(A1253,[1]选股结果!$A$2:$AX$3002,3,FALSE)</f>
        <v>0.982397460734087</v>
      </c>
      <c r="AC1253" s="10">
        <f>(P1253/(1+0.1)+W1253)/(VLOOKUP(A1253,[1]选股结果!$A$2:$AX$3002,7,FALSE)+VLOOKUP(A1253,[1]选股结果!$A$2:$AX$3002,15,FALSE)+VLOOKUP(A1253,[1]选股结果!$A$2:$AX$3002,16,FALSE)+VLOOKUP(A1253,[1]选股结果!$A$2:$AX$3002,17,FALSE)+VLOOKUP(A1253,[1]选股结果!$A$2:$AX$3002,18,FALSE))</f>
        <v>0.686161063184565</v>
      </c>
      <c r="AD1253" s="13"/>
      <c r="AE1253" s="10">
        <f>AA1253/VLOOKUP(A1253,[1]选股结果!$A$2:$AX$3002,35,FALSE)</f>
        <v>38.4063668268588</v>
      </c>
      <c r="AF1253" s="9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P1253/(1+0.13)+W1253)</f>
        <v>517532994.172743</v>
      </c>
      <c r="AG1253" s="9">
        <f t="shared" si="91"/>
        <v>-53290579.9127433</v>
      </c>
    </row>
    <row r="1254" spans="1:33">
      <c r="A1254" s="5" t="s">
        <v>2537</v>
      </c>
      <c r="B1254" s="5" t="s">
        <v>2538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5725847.28</v>
      </c>
      <c r="O1254" s="6">
        <v>20384264.64</v>
      </c>
      <c r="P1254" s="6">
        <v>383775309.23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109133988.5</v>
      </c>
      <c r="X1254" s="6">
        <v>64656291.79</v>
      </c>
      <c r="Y1254" s="9">
        <f t="shared" si="92"/>
        <v>481142614.1</v>
      </c>
      <c r="Z1254" s="9">
        <f t="shared" si="93"/>
        <v>557565589.52</v>
      </c>
      <c r="AA1254" s="9">
        <f t="shared" si="90"/>
        <v>-76422975.42</v>
      </c>
      <c r="AB1254" s="10">
        <f>C1254/(1+0.13)/VLOOKUP(A1254,[1]选股结果!$A$2:$AX$3002,3,FALSE)</f>
        <v>0.935392894064443</v>
      </c>
      <c r="AC1254" s="10">
        <f>(P1254/(1+0.1)+W1254)/(VLOOKUP(A1254,[1]选股结果!$A$2:$AX$3002,7,FALSE)+VLOOKUP(A1254,[1]选股结果!$A$2:$AX$3002,15,FALSE)+VLOOKUP(A1254,[1]选股结果!$A$2:$AX$3002,16,FALSE)+VLOOKUP(A1254,[1]选股结果!$A$2:$AX$3002,17,FALSE)+VLOOKUP(A1254,[1]选股结果!$A$2:$AX$3002,18,FALSE))</f>
        <v>0.932872778661548</v>
      </c>
      <c r="AD1254" s="13"/>
      <c r="AE1254" s="10">
        <f>AA1254/VLOOKUP(A1254,[1]选股结果!$A$2:$AX$3002,35,FALSE)</f>
        <v>1.09075148549298</v>
      </c>
      <c r="AF1254" s="9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P1254/(1+0.13)+W1254)</f>
        <v>42220510.9398229</v>
      </c>
      <c r="AG1254" s="9">
        <f t="shared" si="91"/>
        <v>-118643486.359823</v>
      </c>
    </row>
    <row r="1255" spans="1:33">
      <c r="A1255" s="5" t="s">
        <v>2539</v>
      </c>
      <c r="B1255" s="5" t="s">
        <v>2540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52805585.58</v>
      </c>
      <c r="O1255" s="6">
        <v>27875519.39</v>
      </c>
      <c r="P1255" s="6">
        <v>754991136.96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93368464.14</v>
      </c>
      <c r="X1255" s="6">
        <v>137980141.04</v>
      </c>
      <c r="Y1255" s="9">
        <f t="shared" si="92"/>
        <v>973229180.09</v>
      </c>
      <c r="Z1255" s="9">
        <f t="shared" si="93"/>
        <v>986339742.14</v>
      </c>
      <c r="AA1255" s="9">
        <f t="shared" si="90"/>
        <v>-13110562.05</v>
      </c>
      <c r="AB1255" s="10">
        <f>C1255/(1+0.13)/VLOOKUP(A1255,[1]选股结果!$A$2:$AX$3002,3,FALSE)</f>
        <v>0.921554211756788</v>
      </c>
      <c r="AC1255" s="10">
        <f>(P1255/(1+0.1)+W1255)/(VLOOKUP(A1255,[1]选股结果!$A$2:$AX$3002,7,FALSE)+VLOOKUP(A1255,[1]选股结果!$A$2:$AX$3002,15,FALSE)+VLOOKUP(A1255,[1]选股结果!$A$2:$AX$3002,16,FALSE)+VLOOKUP(A1255,[1]选股结果!$A$2:$AX$3002,17,FALSE)+VLOOKUP(A1255,[1]选股结果!$A$2:$AX$3002,18,FALSE))</f>
        <v>0.918787969441943</v>
      </c>
      <c r="AD1255" s="13"/>
      <c r="AE1255" s="10">
        <f>AA1255/VLOOKUP(A1255,[1]选股结果!$A$2:$AX$3002,35,FALSE)</f>
        <v>-0.318375792410114</v>
      </c>
      <c r="AF1255" s="9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P1255/(1+0.13)+W1255)</f>
        <v>87141944.8678762</v>
      </c>
      <c r="AG1255" s="9">
        <f t="shared" si="91"/>
        <v>-100252506.917876</v>
      </c>
    </row>
    <row r="1256" spans="1:33">
      <c r="A1256" s="5" t="s">
        <v>2541</v>
      </c>
      <c r="B1256" s="5" t="s">
        <v>2542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153899848.59</v>
      </c>
      <c r="O1256" s="6">
        <v>11414933.09</v>
      </c>
      <c r="P1256" s="6">
        <v>1085748008.66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466800645.51</v>
      </c>
      <c r="X1256" s="6">
        <v>152882054.08</v>
      </c>
      <c r="Y1256" s="9">
        <f t="shared" si="92"/>
        <v>2165131087.45</v>
      </c>
      <c r="Z1256" s="9">
        <f t="shared" si="93"/>
        <v>1705430708.25</v>
      </c>
      <c r="AA1256" s="9">
        <f t="shared" si="90"/>
        <v>459700379.2</v>
      </c>
      <c r="AB1256" s="10">
        <f>C1256/(1+0.13)/VLOOKUP(A1256,[1]选股结果!$A$2:$AX$3002,3,FALSE)</f>
        <v>0.638048518610282</v>
      </c>
      <c r="AC1256" s="10">
        <f>(P1256/(1+0.1)+W1256)/(VLOOKUP(A1256,[1]选股结果!$A$2:$AX$3002,7,FALSE)+VLOOKUP(A1256,[1]选股结果!$A$2:$AX$3002,15,FALSE)+VLOOKUP(A1256,[1]选股结果!$A$2:$AX$3002,16,FALSE)+VLOOKUP(A1256,[1]选股结果!$A$2:$AX$3002,17,FALSE)+VLOOKUP(A1256,[1]选股结果!$A$2:$AX$3002,18,FALSE))</f>
        <v>0.580390999848846</v>
      </c>
      <c r="AD1256" s="13"/>
      <c r="AE1256" s="10">
        <f>AA1256/VLOOKUP(A1256,[1]选股结果!$A$2:$AX$3002,35,FALSE)</f>
        <v>1.25435923702751</v>
      </c>
      <c r="AF1256" s="9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P1256/(1+0.13)+W1256)</f>
        <v>1077299820.52319</v>
      </c>
      <c r="AG1256" s="9">
        <f t="shared" si="91"/>
        <v>-617599441.323186</v>
      </c>
    </row>
    <row r="1257" spans="1:33">
      <c r="A1257" s="5" t="s">
        <v>2543</v>
      </c>
      <c r="B1257" s="5" t="s">
        <v>2544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112827128.34</v>
      </c>
      <c r="O1257" s="6">
        <v>38509639.35</v>
      </c>
      <c r="P1257" s="6">
        <v>2064992827.72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488642091.77</v>
      </c>
      <c r="X1257" s="6">
        <v>233910392.39</v>
      </c>
      <c r="Y1257" s="9">
        <f t="shared" si="92"/>
        <v>2631448442.23</v>
      </c>
      <c r="Z1257" s="9">
        <f t="shared" si="93"/>
        <v>2787545311.88</v>
      </c>
      <c r="AA1257" s="9">
        <f t="shared" si="90"/>
        <v>-156096869.65</v>
      </c>
      <c r="AB1257" s="10">
        <f>C1257/(1+0.13)/VLOOKUP(A1257,[1]选股结果!$A$2:$AX$3002,3,FALSE)</f>
        <v>0.785352853197869</v>
      </c>
      <c r="AC1257" s="10">
        <f>(P1257/(1+0.1)+W1257)/(VLOOKUP(A1257,[1]选股结果!$A$2:$AX$3002,7,FALSE)+VLOOKUP(A1257,[1]选股结果!$A$2:$AX$3002,15,FALSE)+VLOOKUP(A1257,[1]选股结果!$A$2:$AX$3002,16,FALSE)+VLOOKUP(A1257,[1]选股结果!$A$2:$AX$3002,17,FALSE)+VLOOKUP(A1257,[1]选股结果!$A$2:$AX$3002,18,FALSE))</f>
        <v>0.88654063989225</v>
      </c>
      <c r="AD1257" s="13"/>
      <c r="AE1257" s="10">
        <f>AA1257/VLOOKUP(A1257,[1]选股结果!$A$2:$AX$3002,35,FALSE)</f>
        <v>-0.534001817441059</v>
      </c>
      <c r="AF1257" s="9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P1257/(1+0.13)+W1257)</f>
        <v>352627573.741858</v>
      </c>
      <c r="AG1257" s="9">
        <f t="shared" si="91"/>
        <v>-508724443.391858</v>
      </c>
    </row>
    <row r="1258" spans="1:33">
      <c r="A1258" s="5" t="s">
        <v>2545</v>
      </c>
      <c r="B1258" s="5" t="s">
        <v>2546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39999733.03</v>
      </c>
      <c r="O1258" s="6">
        <v>23961967.98</v>
      </c>
      <c r="P1258" s="6">
        <v>3671299742.31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70602181.21</v>
      </c>
      <c r="X1258" s="6">
        <v>188380533.36</v>
      </c>
      <c r="Y1258" s="9">
        <f t="shared" si="92"/>
        <v>3973364670.85</v>
      </c>
      <c r="Z1258" s="9">
        <f t="shared" si="93"/>
        <v>3930282456.88</v>
      </c>
      <c r="AA1258" s="9">
        <f t="shared" si="90"/>
        <v>43082213.9699998</v>
      </c>
      <c r="AB1258" s="10">
        <f>C1258/(1+0.13)/VLOOKUP(A1258,[1]选股结果!$A$2:$AX$3002,3,FALSE)</f>
        <v>0.977111613717053</v>
      </c>
      <c r="AC1258" s="10">
        <f>(P1258/(1+0.1)+W1258)/(VLOOKUP(A1258,[1]选股结果!$A$2:$AX$3002,7,FALSE)+VLOOKUP(A1258,[1]选股结果!$A$2:$AX$3002,15,FALSE)+VLOOKUP(A1258,[1]选股结果!$A$2:$AX$3002,16,FALSE)+VLOOKUP(A1258,[1]选股结果!$A$2:$AX$3002,17,FALSE)+VLOOKUP(A1258,[1]选股结果!$A$2:$AX$3002,18,FALSE))</f>
        <v>0.975867871045032</v>
      </c>
      <c r="AD1258" s="13"/>
      <c r="AE1258" s="10">
        <f>AA1258/VLOOKUP(A1258,[1]选股结果!$A$2:$AX$3002,35,FALSE)</f>
        <v>0.555896890677331</v>
      </c>
      <c r="AF1258" s="9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P1258/(1+0.13)+W1258)</f>
        <v>172887096.436902</v>
      </c>
      <c r="AG1258" s="9">
        <f t="shared" si="91"/>
        <v>-129804882.466902</v>
      </c>
    </row>
    <row r="1259" spans="1:33">
      <c r="A1259" s="5" t="s">
        <v>2547</v>
      </c>
      <c r="B1259" s="5" t="s">
        <v>2548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118023560.97</v>
      </c>
      <c r="O1259" s="6">
        <v>196904958.15</v>
      </c>
      <c r="P1259" s="6">
        <v>654002119.79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221127012.61</v>
      </c>
      <c r="X1259" s="6">
        <v>614386026.52</v>
      </c>
      <c r="Y1259" s="9">
        <f t="shared" si="92"/>
        <v>1261628967.78</v>
      </c>
      <c r="Z1259" s="9">
        <f t="shared" si="93"/>
        <v>1489515158.92</v>
      </c>
      <c r="AA1259" s="9">
        <f t="shared" si="90"/>
        <v>-227886191.14</v>
      </c>
      <c r="AB1259" s="10">
        <f>C1259/(1+0.13)/VLOOKUP(A1259,[1]选股结果!$A$2:$AX$3002,3,FALSE)</f>
        <v>0.715431402468705</v>
      </c>
      <c r="AC1259" s="10">
        <f>(P1259/(1+0.1)+W1259)/(VLOOKUP(A1259,[1]选股结果!$A$2:$AX$3002,7,FALSE)+VLOOKUP(A1259,[1]选股结果!$A$2:$AX$3002,15,FALSE)+VLOOKUP(A1259,[1]选股结果!$A$2:$AX$3002,16,FALSE)+VLOOKUP(A1259,[1]选股结果!$A$2:$AX$3002,17,FALSE)+VLOOKUP(A1259,[1]选股结果!$A$2:$AX$3002,18,FALSE))</f>
        <v>0.7542746338444</v>
      </c>
      <c r="AD1259" s="13"/>
      <c r="AE1259" s="10">
        <f>AA1259/VLOOKUP(A1259,[1]选股结果!$A$2:$AX$3002,35,FALSE)</f>
        <v>-1.3254908996283</v>
      </c>
      <c r="AF1259" s="9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P1259/(1+0.13)+W1259)</f>
        <v>281512442.812744</v>
      </c>
      <c r="AG1259" s="9">
        <f t="shared" si="91"/>
        <v>-509398633.952744</v>
      </c>
    </row>
    <row r="1260" spans="1:33">
      <c r="A1260" s="5" t="s">
        <v>2549</v>
      </c>
      <c r="B1260" s="5" t="s">
        <v>2550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102659465.29</v>
      </c>
      <c r="O1260" s="6">
        <v>15159348.05</v>
      </c>
      <c r="P1260" s="6">
        <v>1683724211.67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460717435.11</v>
      </c>
      <c r="X1260" s="6">
        <v>101158330.59</v>
      </c>
      <c r="Y1260" s="9">
        <f t="shared" si="92"/>
        <v>2427595030.76</v>
      </c>
      <c r="Z1260" s="9">
        <f t="shared" si="93"/>
        <v>2245599977.37</v>
      </c>
      <c r="AA1260" s="9">
        <f t="shared" si="90"/>
        <v>181995053.39</v>
      </c>
      <c r="AB1260" s="10">
        <f>C1260/(1+0.13)/VLOOKUP(A1260,[1]选股结果!$A$2:$AX$3002,3,FALSE)</f>
        <v>0.923961120542494</v>
      </c>
      <c r="AC1260" s="10">
        <f>(P1260/(1+0.1)+W1260)/(VLOOKUP(A1260,[1]选股结果!$A$2:$AX$3002,7,FALSE)+VLOOKUP(A1260,[1]选股结果!$A$2:$AX$3002,15,FALSE)+VLOOKUP(A1260,[1]选股结果!$A$2:$AX$3002,16,FALSE)+VLOOKUP(A1260,[1]选股结果!$A$2:$AX$3002,17,FALSE)+VLOOKUP(A1260,[1]选股结果!$A$2:$AX$3002,18,FALSE))</f>
        <v>0.875852627441412</v>
      </c>
      <c r="AD1260" s="13"/>
      <c r="AE1260" s="10">
        <f>AA1260/VLOOKUP(A1260,[1]选股结果!$A$2:$AX$3002,35,FALSE)</f>
        <v>25.538346615693</v>
      </c>
      <c r="AF1260" s="9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P1260/(1+0.13)+W1260)</f>
        <v>322903697.853363</v>
      </c>
      <c r="AG1260" s="9">
        <f t="shared" si="91"/>
        <v>-140908644.463363</v>
      </c>
    </row>
    <row r="1261" spans="1:33">
      <c r="A1261" s="5" t="s">
        <v>2551</v>
      </c>
      <c r="B1261" s="5" t="s">
        <v>2552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16689028.54</v>
      </c>
      <c r="O1261" s="6">
        <v>27008866.39</v>
      </c>
      <c r="P1261" s="6">
        <v>543885625.16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59072938.22</v>
      </c>
      <c r="X1261" s="6">
        <v>16162877.04</v>
      </c>
      <c r="Y1261" s="9">
        <f t="shared" si="92"/>
        <v>534053775</v>
      </c>
      <c r="Z1261" s="9">
        <f t="shared" si="93"/>
        <v>619121440.42</v>
      </c>
      <c r="AA1261" s="9">
        <f t="shared" si="90"/>
        <v>-85067665.42</v>
      </c>
      <c r="AB1261" s="10">
        <f>C1261/(1+0.13)/VLOOKUP(A1261,[1]选股结果!$A$2:$AX$3002,3,FALSE)</f>
        <v>0.897986342487543</v>
      </c>
      <c r="AC1261" s="10">
        <f>(P1261/(1+0.1)+W1261)/(VLOOKUP(A1261,[1]选股结果!$A$2:$AX$3002,7,FALSE)+VLOOKUP(A1261,[1]选股结果!$A$2:$AX$3002,15,FALSE)+VLOOKUP(A1261,[1]选股结果!$A$2:$AX$3002,16,FALSE)+VLOOKUP(A1261,[1]选股结果!$A$2:$AX$3002,17,FALSE)+VLOOKUP(A1261,[1]选股结果!$A$2:$AX$3002,18,FALSE))</f>
        <v>1.03451394907949</v>
      </c>
      <c r="AD1261" s="13"/>
      <c r="AE1261" s="10">
        <f>AA1261/VLOOKUP(A1261,[1]选股结果!$A$2:$AX$3002,35,FALSE)</f>
        <v>2.28865413892547</v>
      </c>
      <c r="AF1261" s="9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P1261/(1+0.13)+W1261)</f>
        <v>-5339847.74097347</v>
      </c>
      <c r="AG1261" s="9">
        <f t="shared" si="91"/>
        <v>-79727817.6790265</v>
      </c>
    </row>
    <row r="1262" spans="1:33">
      <c r="A1262" s="5" t="s">
        <v>2553</v>
      </c>
      <c r="B1262" s="5" t="s">
        <v>2554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7795341.63</v>
      </c>
      <c r="O1262" s="6">
        <v>4130540.8</v>
      </c>
      <c r="P1262" s="6">
        <v>81629013.17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31537548.46</v>
      </c>
      <c r="X1262" s="6">
        <v>31106706.23</v>
      </c>
      <c r="Y1262" s="9">
        <f t="shared" si="92"/>
        <v>148385347.05</v>
      </c>
      <c r="Z1262" s="9">
        <f t="shared" si="93"/>
        <v>144273267.86</v>
      </c>
      <c r="AA1262" s="9">
        <f t="shared" si="90"/>
        <v>4112079.19000003</v>
      </c>
      <c r="AB1262" s="10">
        <f>C1262/(1+0.13)/VLOOKUP(A1262,[1]选股结果!$A$2:$AX$3002,3,FALSE)</f>
        <v>1.56249044316927</v>
      </c>
      <c r="AC1262" s="10">
        <f>(P1262/(1+0.1)+W1262)/(VLOOKUP(A1262,[1]选股结果!$A$2:$AX$3002,7,FALSE)+VLOOKUP(A1262,[1]选股结果!$A$2:$AX$3002,15,FALSE)+VLOOKUP(A1262,[1]选股结果!$A$2:$AX$3002,16,FALSE)+VLOOKUP(A1262,[1]选股结果!$A$2:$AX$3002,17,FALSE)+VLOOKUP(A1262,[1]选股结果!$A$2:$AX$3002,18,FALSE))</f>
        <v>1.17033951395995</v>
      </c>
      <c r="AD1262" s="13"/>
      <c r="AE1262" s="10">
        <f>AA1262/VLOOKUP(A1262,[1]选股结果!$A$2:$AX$3002,35,FALSE)</f>
        <v>-9.93551820642592</v>
      </c>
      <c r="AF1262" s="9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P1262/(1+0.13)+W1262)</f>
        <v>-13420856.3322124</v>
      </c>
      <c r="AG1262" s="9">
        <f t="shared" si="91"/>
        <v>17532935.5222124</v>
      </c>
    </row>
    <row r="1263" spans="1:33">
      <c r="A1263" s="5" t="s">
        <v>2555</v>
      </c>
      <c r="B1263" s="5" t="s">
        <v>2556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4744665.9</v>
      </c>
      <c r="O1263" s="6">
        <v>36106761.26</v>
      </c>
      <c r="P1263" s="6">
        <v>178149355.28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35457667.14</v>
      </c>
      <c r="X1263" s="6">
        <v>47633940.31</v>
      </c>
      <c r="Y1263" s="9">
        <f t="shared" si="92"/>
        <v>274388424.93</v>
      </c>
      <c r="Z1263" s="9">
        <f t="shared" si="93"/>
        <v>261240962.73</v>
      </c>
      <c r="AA1263" s="9">
        <f t="shared" si="90"/>
        <v>13147462.2</v>
      </c>
      <c r="AB1263" s="10">
        <f>C1263/(1+0.13)/VLOOKUP(A1263,[1]选股结果!$A$2:$AX$3002,3,FALSE)</f>
        <v>1.18333789904441</v>
      </c>
      <c r="AC1263" s="10">
        <f>(P1263/(1+0.1)+W1263)/(VLOOKUP(A1263,[1]选股结果!$A$2:$AX$3002,7,FALSE)+VLOOKUP(A1263,[1]选股结果!$A$2:$AX$3002,15,FALSE)+VLOOKUP(A1263,[1]选股结果!$A$2:$AX$3002,16,FALSE)+VLOOKUP(A1263,[1]选股结果!$A$2:$AX$3002,17,FALSE)+VLOOKUP(A1263,[1]选股结果!$A$2:$AX$3002,18,FALSE))</f>
        <v>1.28282412730997</v>
      </c>
      <c r="AD1263" s="13"/>
      <c r="AE1263" s="10">
        <f>AA1263/VLOOKUP(A1263,[1]选股结果!$A$2:$AX$3002,35,FALSE)</f>
        <v>0.601204566094382</v>
      </c>
      <c r="AF1263" s="9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P1263/(1+0.13)+W1263)</f>
        <v>-39223662.0279647</v>
      </c>
      <c r="AG1263" s="9">
        <f t="shared" si="91"/>
        <v>52371124.2279647</v>
      </c>
    </row>
    <row r="1264" spans="1:33">
      <c r="A1264" s="5" t="s">
        <v>2557</v>
      </c>
      <c r="B1264" s="5" t="s">
        <v>2558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57388982.67</v>
      </c>
      <c r="O1264" s="6">
        <v>36308902.89</v>
      </c>
      <c r="P1264" s="6">
        <v>685807589.75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242456364.8</v>
      </c>
      <c r="X1264" s="6">
        <v>105250740.29</v>
      </c>
      <c r="Y1264" s="9">
        <f t="shared" si="92"/>
        <v>1403395537.07</v>
      </c>
      <c r="Z1264" s="9">
        <f t="shared" si="93"/>
        <v>1033514694.84</v>
      </c>
      <c r="AA1264" s="9">
        <f t="shared" si="90"/>
        <v>369880842.23</v>
      </c>
      <c r="AB1264" s="10">
        <f>C1264/(1+0.13)/VLOOKUP(A1264,[1]选股结果!$A$2:$AX$3002,3,FALSE)</f>
        <v>0.830009202461937</v>
      </c>
      <c r="AC1264" s="10">
        <f>(P1264/(1+0.1)+W1264)/(VLOOKUP(A1264,[1]选股结果!$A$2:$AX$3002,7,FALSE)+VLOOKUP(A1264,[1]选股结果!$A$2:$AX$3002,15,FALSE)+VLOOKUP(A1264,[1]选股结果!$A$2:$AX$3002,16,FALSE)+VLOOKUP(A1264,[1]选股结果!$A$2:$AX$3002,17,FALSE)+VLOOKUP(A1264,[1]选股结果!$A$2:$AX$3002,18,FALSE))</f>
        <v>0.803210383338233</v>
      </c>
      <c r="AD1264" s="13"/>
      <c r="AE1264" s="10">
        <f>AA1264/VLOOKUP(A1264,[1]选股结果!$A$2:$AX$3002,35,FALSE)</f>
        <v>1.1314499753808</v>
      </c>
      <c r="AF1264" s="9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P1264/(1+0.13)+W1264)</f>
        <v>228705249.859823</v>
      </c>
      <c r="AG1264" s="9">
        <f t="shared" si="91"/>
        <v>141175592.370177</v>
      </c>
    </row>
    <row r="1265" spans="1:33">
      <c r="A1265" s="5" t="s">
        <v>2559</v>
      </c>
      <c r="B1265" s="5" t="s">
        <v>2560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48144840.01</v>
      </c>
      <c r="O1265" s="6">
        <v>13440737.02</v>
      </c>
      <c r="P1265" s="6">
        <v>907252908.65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112757849.46</v>
      </c>
      <c r="X1265" s="6">
        <v>77698041.4</v>
      </c>
      <c r="Y1265" s="9">
        <f t="shared" si="92"/>
        <v>1187794813.81</v>
      </c>
      <c r="Z1265" s="9">
        <f t="shared" si="93"/>
        <v>1097708799.51</v>
      </c>
      <c r="AA1265" s="9">
        <f t="shared" si="90"/>
        <v>90086014.3</v>
      </c>
      <c r="AB1265" s="10">
        <f>C1265/(1+0.13)/VLOOKUP(A1265,[1]选股结果!$A$2:$AX$3002,3,FALSE)</f>
        <v>0.981718479393183</v>
      </c>
      <c r="AC1265" s="10">
        <f>(P1265/(1+0.1)+W1265)/(VLOOKUP(A1265,[1]选股结果!$A$2:$AX$3002,7,FALSE)+VLOOKUP(A1265,[1]选股结果!$A$2:$AX$3002,15,FALSE)+VLOOKUP(A1265,[1]选股结果!$A$2:$AX$3002,16,FALSE)+VLOOKUP(A1265,[1]选股结果!$A$2:$AX$3002,17,FALSE)+VLOOKUP(A1265,[1]选股结果!$A$2:$AX$3002,18,FALSE))</f>
        <v>1.0396446137335</v>
      </c>
      <c r="AD1265" s="13"/>
      <c r="AE1265" s="10">
        <f>AA1265/VLOOKUP(A1265,[1]选股结果!$A$2:$AX$3002,35,FALSE)</f>
        <v>0.686137056869867</v>
      </c>
      <c r="AF1265" s="9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P1265/(1+0.13)+W1265)</f>
        <v>-13854123.8712389</v>
      </c>
      <c r="AG1265" s="9">
        <f t="shared" si="91"/>
        <v>103940138.171239</v>
      </c>
    </row>
    <row r="1266" spans="1:33">
      <c r="A1266" s="5" t="s">
        <v>2561</v>
      </c>
      <c r="B1266" s="5" t="s">
        <v>2562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33226832.96</v>
      </c>
      <c r="O1266" s="6">
        <v>31215111.52</v>
      </c>
      <c r="P1266" s="6">
        <v>629200575.59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161262128.63</v>
      </c>
      <c r="X1266" s="6">
        <v>67213556.12</v>
      </c>
      <c r="Y1266" s="9">
        <f t="shared" si="92"/>
        <v>899332645.23</v>
      </c>
      <c r="Z1266" s="9">
        <f t="shared" si="93"/>
        <v>857676260.34</v>
      </c>
      <c r="AA1266" s="9">
        <f t="shared" si="90"/>
        <v>41656384.89</v>
      </c>
      <c r="AB1266" s="10">
        <f>C1266/(1+0.13)/VLOOKUP(A1266,[1]选股结果!$A$2:$AX$3002,3,FALSE)</f>
        <v>0.907084695490384</v>
      </c>
      <c r="AC1266" s="10">
        <f>(P1266/(1+0.1)+W1266)/(VLOOKUP(A1266,[1]选股结果!$A$2:$AX$3002,7,FALSE)+VLOOKUP(A1266,[1]选股结果!$A$2:$AX$3002,15,FALSE)+VLOOKUP(A1266,[1]选股结果!$A$2:$AX$3002,16,FALSE)+VLOOKUP(A1266,[1]选股结果!$A$2:$AX$3002,17,FALSE)+VLOOKUP(A1266,[1]选股结果!$A$2:$AX$3002,18,FALSE))</f>
        <v>0.861209364143594</v>
      </c>
      <c r="AD1266" s="13"/>
      <c r="AE1266" s="10">
        <f>AA1266/VLOOKUP(A1266,[1]选股结果!$A$2:$AX$3002,35,FALSE)</f>
        <v>-3.21131480451417</v>
      </c>
      <c r="AF1266" s="9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P1266/(1+0.13)+W1266)</f>
        <v>133356875.426283</v>
      </c>
      <c r="AG1266" s="9">
        <f t="shared" si="91"/>
        <v>-91700490.536283</v>
      </c>
    </row>
    <row r="1267" spans="1:33">
      <c r="A1267" s="5" t="s">
        <v>2563</v>
      </c>
      <c r="B1267" s="5" t="s">
        <v>2564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1205249.27</v>
      </c>
      <c r="O1267" s="6">
        <v>4935042.23</v>
      </c>
      <c r="P1267" s="6">
        <v>249477276.05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31384205.04</v>
      </c>
      <c r="X1267" s="6">
        <v>17118751.16</v>
      </c>
      <c r="Y1267" s="9">
        <f t="shared" si="92"/>
        <v>234302542.98</v>
      </c>
      <c r="Z1267" s="9">
        <f t="shared" si="93"/>
        <v>297980232.25</v>
      </c>
      <c r="AA1267" s="9">
        <f t="shared" si="90"/>
        <v>-63677689.2700001</v>
      </c>
      <c r="AB1267" s="10">
        <f>C1267/(1+0.13)/VLOOKUP(A1267,[1]选股结果!$A$2:$AX$3002,3,FALSE)</f>
        <v>0.70194496548579</v>
      </c>
      <c r="AC1267" s="10">
        <f>(P1267/(1+0.1)+W1267)/(VLOOKUP(A1267,[1]选股结果!$A$2:$AX$3002,7,FALSE)+VLOOKUP(A1267,[1]选股结果!$A$2:$AX$3002,15,FALSE)+VLOOKUP(A1267,[1]选股结果!$A$2:$AX$3002,16,FALSE)+VLOOKUP(A1267,[1]选股结果!$A$2:$AX$3002,17,FALSE)+VLOOKUP(A1267,[1]选股结果!$A$2:$AX$3002,18,FALSE))</f>
        <v>0.910800901539939</v>
      </c>
      <c r="AD1267" s="13"/>
      <c r="AE1267" s="10">
        <f>AA1267/VLOOKUP(A1267,[1]选股结果!$A$2:$AX$3002,35,FALSE)</f>
        <v>-15.9024295775945</v>
      </c>
      <c r="AF1267" s="9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P1267/(1+0.13)+W1267)</f>
        <v>31306147.5532743</v>
      </c>
      <c r="AG1267" s="9">
        <f t="shared" si="91"/>
        <v>-94983836.8232744</v>
      </c>
    </row>
    <row r="1268" spans="1:33">
      <c r="A1268" s="5" t="s">
        <v>2565</v>
      </c>
      <c r="B1268" s="5" t="s">
        <v>2566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75026326.51</v>
      </c>
      <c r="O1268" s="6">
        <v>30661025.57</v>
      </c>
      <c r="P1268" s="6">
        <v>2444299382.32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206970581.83</v>
      </c>
      <c r="X1268" s="6">
        <v>99922342.6</v>
      </c>
      <c r="Y1268" s="9">
        <f t="shared" si="92"/>
        <v>2841878686.72</v>
      </c>
      <c r="Z1268" s="9">
        <f t="shared" si="93"/>
        <v>2751192306.75</v>
      </c>
      <c r="AA1268" s="9">
        <f t="shared" si="90"/>
        <v>90686379.9700003</v>
      </c>
      <c r="AB1268" s="10">
        <f>C1268/(1+0.13)/VLOOKUP(A1268,[1]选股结果!$A$2:$AX$3002,3,FALSE)</f>
        <v>0.927060296946602</v>
      </c>
      <c r="AC1268" s="10">
        <f>(P1268/(1+0.1)+W1268)/(VLOOKUP(A1268,[1]选股结果!$A$2:$AX$3002,7,FALSE)+VLOOKUP(A1268,[1]选股结果!$A$2:$AX$3002,15,FALSE)+VLOOKUP(A1268,[1]选股结果!$A$2:$AX$3002,16,FALSE)+VLOOKUP(A1268,[1]选股结果!$A$2:$AX$3002,17,FALSE)+VLOOKUP(A1268,[1]选股结果!$A$2:$AX$3002,18,FALSE))</f>
        <v>0.955980181742966</v>
      </c>
      <c r="AD1268" s="13"/>
      <c r="AE1268" s="10">
        <f>AA1268/VLOOKUP(A1268,[1]选股结果!$A$2:$AX$3002,35,FALSE)</f>
        <v>3.1079043039828</v>
      </c>
      <c r="AF1268" s="9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P1268/(1+0.13)+W1268)</f>
        <v>170844006.506726</v>
      </c>
      <c r="AG1268" s="9">
        <f t="shared" si="91"/>
        <v>-80157626.5367255</v>
      </c>
    </row>
    <row r="1269" spans="1:33">
      <c r="A1269" s="5" t="s">
        <v>2567</v>
      </c>
      <c r="B1269" s="5" t="s">
        <v>2568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66428066.41</v>
      </c>
      <c r="O1269" s="6">
        <v>21889332.09</v>
      </c>
      <c r="P1269" s="6">
        <v>240532402.72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48729882.12</v>
      </c>
      <c r="X1269" s="6">
        <v>238638460.59</v>
      </c>
      <c r="Y1269" s="9">
        <f t="shared" si="92"/>
        <v>676397253.14</v>
      </c>
      <c r="Z1269" s="9">
        <f t="shared" si="93"/>
        <v>527900745.43</v>
      </c>
      <c r="AA1269" s="9">
        <f t="shared" si="90"/>
        <v>148496507.71</v>
      </c>
      <c r="AB1269" s="10">
        <f>C1269/(1+0.13)/VLOOKUP(A1269,[1]选股结果!$A$2:$AX$3002,3,FALSE)</f>
        <v>0.930236408668905</v>
      </c>
      <c r="AC1269" s="10">
        <f>(P1269/(1+0.1)+W1269)/(VLOOKUP(A1269,[1]选股结果!$A$2:$AX$3002,7,FALSE)+VLOOKUP(A1269,[1]选股结果!$A$2:$AX$3002,15,FALSE)+VLOOKUP(A1269,[1]选股结果!$A$2:$AX$3002,16,FALSE)+VLOOKUP(A1269,[1]选股结果!$A$2:$AX$3002,17,FALSE)+VLOOKUP(A1269,[1]选股结果!$A$2:$AX$3002,18,FALSE))</f>
        <v>0.499156485708141</v>
      </c>
      <c r="AD1269" s="13"/>
      <c r="AE1269" s="10">
        <f>AA1269/VLOOKUP(A1269,[1]选股结果!$A$2:$AX$3002,35,FALSE)</f>
        <v>2.04260012045206</v>
      </c>
      <c r="AF1269" s="9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P1269/(1+0.13)+W1269)</f>
        <v>274104723.059469</v>
      </c>
      <c r="AG1269" s="9">
        <f t="shared" si="91"/>
        <v>-125608215.349469</v>
      </c>
    </row>
    <row r="1270" spans="1:33">
      <c r="A1270" s="5" t="s">
        <v>2569</v>
      </c>
      <c r="B1270" s="5" t="s">
        <v>2570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33154388.34</v>
      </c>
      <c r="O1270" s="6">
        <v>45091606.52</v>
      </c>
      <c r="P1270" s="6">
        <v>299218613.22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116756197.27</v>
      </c>
      <c r="X1270" s="6">
        <v>50361045.74</v>
      </c>
      <c r="Y1270" s="9">
        <f t="shared" si="92"/>
        <v>659518185.02</v>
      </c>
      <c r="Z1270" s="9">
        <f t="shared" si="93"/>
        <v>466335856.23</v>
      </c>
      <c r="AA1270" s="9">
        <f t="shared" si="90"/>
        <v>193182328.79</v>
      </c>
      <c r="AB1270" s="10">
        <f>C1270/(1+0.13)/VLOOKUP(A1270,[1]选股结果!$A$2:$AX$3002,3,FALSE)</f>
        <v>0.655675186462926</v>
      </c>
      <c r="AC1270" s="10">
        <f>(P1270/(1+0.1)+W1270)/(VLOOKUP(A1270,[1]选股结果!$A$2:$AX$3002,7,FALSE)+VLOOKUP(A1270,[1]选股结果!$A$2:$AX$3002,15,FALSE)+VLOOKUP(A1270,[1]选股结果!$A$2:$AX$3002,16,FALSE)+VLOOKUP(A1270,[1]选股结果!$A$2:$AX$3002,17,FALSE)+VLOOKUP(A1270,[1]选股结果!$A$2:$AX$3002,18,FALSE))</f>
        <v>0.468036147004437</v>
      </c>
      <c r="AD1270" s="13"/>
      <c r="AE1270" s="10">
        <f>AA1270/VLOOKUP(A1270,[1]选股结果!$A$2:$AX$3002,35,FALSE)</f>
        <v>-2.31427684002256</v>
      </c>
      <c r="AF1270" s="9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P1270/(1+0.13)+W1270)</f>
        <v>449096204.311947</v>
      </c>
      <c r="AG1270" s="9">
        <f t="shared" si="91"/>
        <v>-255913875.521947</v>
      </c>
    </row>
    <row r="1271" spans="1:33">
      <c r="A1271" s="5" t="s">
        <v>2571</v>
      </c>
      <c r="B1271" s="5" t="s">
        <v>2572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54945806.62</v>
      </c>
      <c r="O1271" s="6">
        <v>76385828.54</v>
      </c>
      <c r="P1271" s="6">
        <v>1123757703.08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283407272.25</v>
      </c>
      <c r="X1271" s="6">
        <v>83831984.06</v>
      </c>
      <c r="Y1271" s="9">
        <f t="shared" si="92"/>
        <v>1651979607.01</v>
      </c>
      <c r="Z1271" s="9">
        <f t="shared" si="93"/>
        <v>1490996959.39</v>
      </c>
      <c r="AA1271" s="9">
        <f t="shared" si="90"/>
        <v>160982647.62</v>
      </c>
      <c r="AB1271" s="10">
        <f>C1271/(1+0.13)/VLOOKUP(A1271,[1]选股结果!$A$2:$AX$3002,3,FALSE)</f>
        <v>0.995748008460036</v>
      </c>
      <c r="AC1271" s="10">
        <f>(P1271/(1+0.1)+W1271)/(VLOOKUP(A1271,[1]选股结果!$A$2:$AX$3002,7,FALSE)+VLOOKUP(A1271,[1]选股结果!$A$2:$AX$3002,15,FALSE)+VLOOKUP(A1271,[1]选股结果!$A$2:$AX$3002,16,FALSE)+VLOOKUP(A1271,[1]选股结果!$A$2:$AX$3002,17,FALSE)+VLOOKUP(A1271,[1]选股结果!$A$2:$AX$3002,18,FALSE))</f>
        <v>1.01121462066678</v>
      </c>
      <c r="AD1271" s="13"/>
      <c r="AE1271" s="10">
        <f>AA1271/VLOOKUP(A1271,[1]选股结果!$A$2:$AX$3002,35,FALSE)</f>
        <v>1.30385271251106</v>
      </c>
      <c r="AF1271" s="9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P1271/(1+0.13)+W1271)</f>
        <v>12649237.6563716</v>
      </c>
      <c r="AG1271" s="9">
        <f t="shared" si="91"/>
        <v>148333409.963628</v>
      </c>
    </row>
    <row r="1272" spans="1:33">
      <c r="A1272" s="5" t="s">
        <v>2573</v>
      </c>
      <c r="B1272" s="5" t="s">
        <v>2574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>
        <v>0</v>
      </c>
      <c r="L1272" s="6">
        <v>0</v>
      </c>
      <c r="M1272" s="6">
        <v>0</v>
      </c>
      <c r="N1272" s="6">
        <v>465929996.4</v>
      </c>
      <c r="O1272" s="6">
        <v>142271617.13</v>
      </c>
      <c r="P1272" s="6">
        <v>5548196155.6</v>
      </c>
      <c r="Q1272" s="6">
        <v>26308331.69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281275748.79</v>
      </c>
      <c r="X1272" s="6">
        <v>272071341.59</v>
      </c>
      <c r="Y1272" s="9">
        <f t="shared" si="92"/>
        <v>5710003989.34</v>
      </c>
      <c r="Z1272" s="9">
        <f t="shared" si="93"/>
        <v>6127851577.67</v>
      </c>
      <c r="AA1272" s="9">
        <f t="shared" si="90"/>
        <v>-417847588.33</v>
      </c>
      <c r="AB1272" s="10">
        <f>C1272/(1+0.13)/VLOOKUP(A1272,[1]选股结果!$A$2:$AX$3002,3,FALSE)</f>
        <v>0.757337709574026</v>
      </c>
      <c r="AC1272" s="10">
        <f>(P1272/(1+0.1)+W1272)/(VLOOKUP(A1272,[1]选股结果!$A$2:$AX$3002,7,FALSE)+VLOOKUP(A1272,[1]选股结果!$A$2:$AX$3002,15,FALSE)+VLOOKUP(A1272,[1]选股结果!$A$2:$AX$3002,16,FALSE)+VLOOKUP(A1272,[1]选股结果!$A$2:$AX$3002,17,FALSE)+VLOOKUP(A1272,[1]选股结果!$A$2:$AX$3002,18,FALSE))</f>
        <v>1.02201149007072</v>
      </c>
      <c r="AD1272" s="13"/>
      <c r="AE1272" s="10">
        <f>AA1272/VLOOKUP(A1272,[1]选股结果!$A$2:$AX$3002,35,FALSE)</f>
        <v>-0.433127965086062</v>
      </c>
      <c r="AF1272" s="9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P1272/(1+0.13)+W1272)</f>
        <v>19217878.6691141</v>
      </c>
      <c r="AG1272" s="9">
        <f t="shared" si="91"/>
        <v>-437065466.999114</v>
      </c>
    </row>
    <row r="1273" spans="1:33">
      <c r="A1273" s="5" t="s">
        <v>2575</v>
      </c>
      <c r="B1273" s="5" t="s">
        <v>2576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5942593.22</v>
      </c>
      <c r="O1273" s="6">
        <v>4819094.62</v>
      </c>
      <c r="P1273" s="6">
        <v>188878659.61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49372669.31</v>
      </c>
      <c r="X1273" s="6">
        <v>39396870.27</v>
      </c>
      <c r="Y1273" s="9">
        <f t="shared" si="92"/>
        <v>263460827.69</v>
      </c>
      <c r="Z1273" s="9">
        <f t="shared" si="93"/>
        <v>277648199.19</v>
      </c>
      <c r="AA1273" s="9">
        <f t="shared" si="90"/>
        <v>-14187371.5</v>
      </c>
      <c r="AB1273" s="10">
        <f>C1273/(1+0.13)/VLOOKUP(A1273,[1]选股结果!$A$2:$AX$3002,3,FALSE)</f>
        <v>0.90773874967993</v>
      </c>
      <c r="AC1273" s="10">
        <f>(P1273/(1+0.1)+W1273)/(VLOOKUP(A1273,[1]选股结果!$A$2:$AX$3002,7,FALSE)+VLOOKUP(A1273,[1]选股结果!$A$2:$AX$3002,15,FALSE)+VLOOKUP(A1273,[1]选股结果!$A$2:$AX$3002,16,FALSE)+VLOOKUP(A1273,[1]选股结果!$A$2:$AX$3002,17,FALSE)+VLOOKUP(A1273,[1]选股结果!$A$2:$AX$3002,18,FALSE))</f>
        <v>0.91132423844816</v>
      </c>
      <c r="AD1273" s="13"/>
      <c r="AE1273" s="10">
        <f>AA1273/VLOOKUP(A1273,[1]选股结果!$A$2:$AX$3002,35,FALSE)</f>
        <v>1.31517481157873</v>
      </c>
      <c r="AF1273" s="9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P1273/(1+0.13)+W1273)</f>
        <v>26070702.0879646</v>
      </c>
      <c r="AG1273" s="9">
        <f t="shared" si="91"/>
        <v>-40258073.5879646</v>
      </c>
    </row>
    <row r="1274" spans="1:33">
      <c r="A1274" s="5" t="s">
        <v>2577</v>
      </c>
      <c r="B1274" s="5" t="s">
        <v>2578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50794160.57</v>
      </c>
      <c r="O1274" s="6">
        <v>79369650.37</v>
      </c>
      <c r="P1274" s="6">
        <v>283658208.22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139218771.05</v>
      </c>
      <c r="X1274" s="6">
        <v>87343179.04</v>
      </c>
      <c r="Y1274" s="9">
        <f t="shared" si="92"/>
        <v>451321451.22</v>
      </c>
      <c r="Z1274" s="9">
        <f t="shared" si="93"/>
        <v>510220158.31</v>
      </c>
      <c r="AA1274" s="9">
        <f t="shared" si="90"/>
        <v>-58898707.09</v>
      </c>
      <c r="AB1274" s="10">
        <f>C1274/(1+0.13)/VLOOKUP(A1274,[1]选股结果!$A$2:$AX$3002,3,FALSE)</f>
        <v>1.38567971687436</v>
      </c>
      <c r="AC1274" s="10">
        <f>(P1274/(1+0.1)+W1274)/(VLOOKUP(A1274,[1]选股结果!$A$2:$AX$3002,7,FALSE)+VLOOKUP(A1274,[1]选股结果!$A$2:$AX$3002,15,FALSE)+VLOOKUP(A1274,[1]选股结果!$A$2:$AX$3002,16,FALSE)+VLOOKUP(A1274,[1]选股结果!$A$2:$AX$3002,17,FALSE)+VLOOKUP(A1274,[1]选股结果!$A$2:$AX$3002,18,FALSE))</f>
        <v>1.16699793978244</v>
      </c>
      <c r="AD1274" s="13"/>
      <c r="AE1274" s="10">
        <f>AA1274/VLOOKUP(A1274,[1]选股结果!$A$2:$AX$3002,35,FALSE)</f>
        <v>0.533517808112389</v>
      </c>
      <c r="AF1274" s="9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P1274/(1+0.13)+W1274)</f>
        <v>-49977606.8665487</v>
      </c>
      <c r="AG1274" s="9">
        <f t="shared" si="91"/>
        <v>-8921100.22345135</v>
      </c>
    </row>
    <row r="1275" spans="1:33">
      <c r="A1275" s="5" t="s">
        <v>2579</v>
      </c>
      <c r="B1275" s="5" t="s">
        <v>2580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131213052.64</v>
      </c>
      <c r="O1275" s="6">
        <v>19152919.84</v>
      </c>
      <c r="P1275" s="6">
        <v>2969039209.7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629733104.88</v>
      </c>
      <c r="X1275" s="6">
        <v>175647595.97</v>
      </c>
      <c r="Y1275" s="9">
        <f t="shared" si="92"/>
        <v>3877779154.21</v>
      </c>
      <c r="Z1275" s="9">
        <f t="shared" si="93"/>
        <v>3774419910.55</v>
      </c>
      <c r="AA1275" s="9">
        <f t="shared" si="90"/>
        <v>103359243.66</v>
      </c>
      <c r="AB1275" s="10">
        <f>C1275/(1+0.13)/VLOOKUP(A1275,[1]选股结果!$A$2:$AX$3002,3,FALSE)</f>
        <v>0.997702433869183</v>
      </c>
      <c r="AC1275" s="10">
        <f>(P1275/(1+0.1)+W1275)/(VLOOKUP(A1275,[1]选股结果!$A$2:$AX$3002,7,FALSE)+VLOOKUP(A1275,[1]选股结果!$A$2:$AX$3002,15,FALSE)+VLOOKUP(A1275,[1]选股结果!$A$2:$AX$3002,16,FALSE)+VLOOKUP(A1275,[1]选股结果!$A$2:$AX$3002,17,FALSE)+VLOOKUP(A1275,[1]选股结果!$A$2:$AX$3002,18,FALSE))</f>
        <v>1.04911130781327</v>
      </c>
      <c r="AD1275" s="13"/>
      <c r="AE1275" s="10">
        <f>AA1275/VLOOKUP(A1275,[1]选股结果!$A$2:$AX$3002,35,FALSE)</f>
        <v>0.621745010989926</v>
      </c>
      <c r="AF1275" s="9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P1275/(1+0.13)+W1275)</f>
        <v>-84173332.5881419</v>
      </c>
      <c r="AG1275" s="9">
        <f t="shared" si="91"/>
        <v>187532576.248142</v>
      </c>
    </row>
    <row r="1276" spans="1:33">
      <c r="A1276" s="5" t="s">
        <v>2581</v>
      </c>
      <c r="B1276" s="5" t="s">
        <v>2582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9795868.3</v>
      </c>
      <c r="O1276" s="6">
        <v>2352799.48</v>
      </c>
      <c r="P1276" s="6">
        <v>228119919.73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48049081.46</v>
      </c>
      <c r="X1276" s="6">
        <v>34771154.53</v>
      </c>
      <c r="Y1276" s="9">
        <f t="shared" si="92"/>
        <v>275223697.12</v>
      </c>
      <c r="Z1276" s="9">
        <f t="shared" si="93"/>
        <v>310940155.72</v>
      </c>
      <c r="AA1276" s="9">
        <f t="shared" si="90"/>
        <v>-35716458.6</v>
      </c>
      <c r="AB1276" s="10">
        <f>C1276/(1+0.13)/VLOOKUP(A1276,[1]选股结果!$A$2:$AX$3002,3,FALSE)</f>
        <v>0.829969625105253</v>
      </c>
      <c r="AC1276" s="10">
        <f>(P1276/(1+0.1)+W1276)/(VLOOKUP(A1276,[1]选股结果!$A$2:$AX$3002,7,FALSE)+VLOOKUP(A1276,[1]选股结果!$A$2:$AX$3002,15,FALSE)+VLOOKUP(A1276,[1]选股结果!$A$2:$AX$3002,16,FALSE)+VLOOKUP(A1276,[1]选股结果!$A$2:$AX$3002,17,FALSE)+VLOOKUP(A1276,[1]选股结果!$A$2:$AX$3002,18,FALSE))</f>
        <v>1.00841108187882</v>
      </c>
      <c r="AD1276" s="13"/>
      <c r="AE1276" s="10">
        <f>AA1276/VLOOKUP(A1276,[1]选股结果!$A$2:$AX$3002,35,FALSE)</f>
        <v>-0.87328506348719</v>
      </c>
      <c r="AF1276" s="9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P1276/(1+0.13)+W1276)</f>
        <v>3375180.51070794</v>
      </c>
      <c r="AG1276" s="9">
        <f t="shared" si="91"/>
        <v>-39091639.1107079</v>
      </c>
    </row>
    <row r="1277" spans="1:33">
      <c r="A1277" s="5" t="s">
        <v>2583</v>
      </c>
      <c r="B1277" s="5" t="s">
        <v>2584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81256413.53</v>
      </c>
      <c r="O1277" s="6">
        <v>14516031.32</v>
      </c>
      <c r="P1277" s="6">
        <v>79434989.62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119032267.36</v>
      </c>
      <c r="X1277" s="6">
        <v>367756554.25</v>
      </c>
      <c r="Y1277" s="9">
        <f t="shared" si="92"/>
        <v>745163577.91</v>
      </c>
      <c r="Z1277" s="9">
        <f t="shared" si="93"/>
        <v>566223811.23</v>
      </c>
      <c r="AA1277" s="9">
        <f t="shared" si="90"/>
        <v>178939766.68</v>
      </c>
      <c r="AB1277" s="10">
        <f>C1277/(1+0.13)/VLOOKUP(A1277,[1]选股结果!$A$2:$AX$3002,3,FALSE)</f>
        <v>0.867598869190678</v>
      </c>
      <c r="AC1277" s="10">
        <f>(P1277/(1+0.1)+W1277)/(VLOOKUP(A1277,[1]选股结果!$A$2:$AX$3002,7,FALSE)+VLOOKUP(A1277,[1]选股结果!$A$2:$AX$3002,15,FALSE)+VLOOKUP(A1277,[1]选股结果!$A$2:$AX$3002,16,FALSE)+VLOOKUP(A1277,[1]选股结果!$A$2:$AX$3002,17,FALSE)+VLOOKUP(A1277,[1]选股结果!$A$2:$AX$3002,18,FALSE))</f>
        <v>0.302035259556361</v>
      </c>
      <c r="AD1277" s="13"/>
      <c r="AE1277" s="10">
        <f>AA1277/VLOOKUP(A1277,[1]选股结果!$A$2:$AX$3002,35,FALSE)</f>
        <v>2.1261411326772</v>
      </c>
      <c r="AF1277" s="9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P1277/(1+0.13)+W1277)</f>
        <v>443861905.04885</v>
      </c>
      <c r="AG1277" s="9">
        <f t="shared" si="91"/>
        <v>-264922138.36885</v>
      </c>
    </row>
    <row r="1278" spans="1:33">
      <c r="A1278" s="5" t="s">
        <v>2585</v>
      </c>
      <c r="B1278" s="5" t="s">
        <v>2586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53175609.79</v>
      </c>
      <c r="O1278" s="6">
        <v>39524826.3</v>
      </c>
      <c r="P1278" s="6">
        <v>357480212.9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200663826.11</v>
      </c>
      <c r="X1278" s="6">
        <v>249543744.15</v>
      </c>
      <c r="Y1278" s="9">
        <f t="shared" si="92"/>
        <v>898651243.77</v>
      </c>
      <c r="Z1278" s="9">
        <f t="shared" si="93"/>
        <v>807687783.16</v>
      </c>
      <c r="AA1278" s="9">
        <f t="shared" si="90"/>
        <v>90963460.61</v>
      </c>
      <c r="AB1278" s="10">
        <f>C1278/(1+0.13)/VLOOKUP(A1278,[1]选股结果!$A$2:$AX$3002,3,FALSE)</f>
        <v>0.933975579738697</v>
      </c>
      <c r="AC1278" s="10">
        <f>(P1278/(1+0.1)+W1278)/(VLOOKUP(A1278,[1]选股结果!$A$2:$AX$3002,7,FALSE)+VLOOKUP(A1278,[1]选股结果!$A$2:$AX$3002,15,FALSE)+VLOOKUP(A1278,[1]选股结果!$A$2:$AX$3002,16,FALSE)+VLOOKUP(A1278,[1]选股结果!$A$2:$AX$3002,17,FALSE)+VLOOKUP(A1278,[1]选股结果!$A$2:$AX$3002,18,FALSE))</f>
        <v>0.624362586570217</v>
      </c>
      <c r="AD1278" s="13"/>
      <c r="AE1278" s="10">
        <f>AA1278/VLOOKUP(A1278,[1]选股结果!$A$2:$AX$3002,35,FALSE)</f>
        <v>-38.4220004731429</v>
      </c>
      <c r="AF1278" s="9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P1278/(1+0.13)+W1278)</f>
        <v>324873956.902035</v>
      </c>
      <c r="AG1278" s="9">
        <f t="shared" si="91"/>
        <v>-233910496.292035</v>
      </c>
    </row>
    <row r="1279" spans="1:33">
      <c r="A1279" s="5" t="s">
        <v>2587</v>
      </c>
      <c r="B1279" s="5" t="s">
        <v>2588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134989116.74</v>
      </c>
      <c r="O1279" s="6">
        <v>32792087.24</v>
      </c>
      <c r="P1279" s="6">
        <v>1127761282.66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201674546.58</v>
      </c>
      <c r="X1279" s="6">
        <v>187513162.15</v>
      </c>
      <c r="Y1279" s="9">
        <f t="shared" si="92"/>
        <v>1689133707.1</v>
      </c>
      <c r="Z1279" s="9">
        <f t="shared" si="93"/>
        <v>1516948991.39</v>
      </c>
      <c r="AA1279" s="9">
        <f t="shared" si="90"/>
        <v>172184715.71</v>
      </c>
      <c r="AB1279" s="10">
        <f>C1279/(1+0.13)/VLOOKUP(A1279,[1]选股结果!$A$2:$AX$3002,3,FALSE)</f>
        <v>0.830855431427482</v>
      </c>
      <c r="AC1279" s="10">
        <f>(P1279/(1+0.1)+W1279)/(VLOOKUP(A1279,[1]选股结果!$A$2:$AX$3002,7,FALSE)+VLOOKUP(A1279,[1]选股结果!$A$2:$AX$3002,15,FALSE)+VLOOKUP(A1279,[1]选股结果!$A$2:$AX$3002,16,FALSE)+VLOOKUP(A1279,[1]选股结果!$A$2:$AX$3002,17,FALSE)+VLOOKUP(A1279,[1]选股结果!$A$2:$AX$3002,18,FALSE))</f>
        <v>0.839432429067213</v>
      </c>
      <c r="AD1279" s="13"/>
      <c r="AE1279" s="10">
        <f>AA1279/VLOOKUP(A1279,[1]选股结果!$A$2:$AX$3002,35,FALSE)</f>
        <v>0.6585166073325</v>
      </c>
      <c r="AF1279" s="9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P1279/(1+0.13)+W1279)</f>
        <v>261903805.33761</v>
      </c>
      <c r="AG1279" s="9">
        <f t="shared" si="91"/>
        <v>-89719089.6276105</v>
      </c>
    </row>
    <row r="1280" spans="1:33">
      <c r="A1280" s="5" t="s">
        <v>2589</v>
      </c>
      <c r="B1280" s="5" t="s">
        <v>2590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33538272.72</v>
      </c>
      <c r="O1280" s="6">
        <v>894313.22</v>
      </c>
      <c r="P1280" s="6">
        <v>271187664.51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98272048.15</v>
      </c>
      <c r="X1280" s="6">
        <v>37111558.25</v>
      </c>
      <c r="Y1280" s="9">
        <f t="shared" si="92"/>
        <v>398204820.26</v>
      </c>
      <c r="Z1280" s="9">
        <f t="shared" si="93"/>
        <v>406571270.91</v>
      </c>
      <c r="AA1280" s="9">
        <f t="shared" si="90"/>
        <v>-8366450.64999992</v>
      </c>
      <c r="AB1280" s="10">
        <f>C1280/(1+0.13)/VLOOKUP(A1280,[1]选股结果!$A$2:$AX$3002,3,FALSE)</f>
        <v>0.657552614081993</v>
      </c>
      <c r="AC1280" s="10">
        <f>(P1280/(1+0.1)+W1280)/(VLOOKUP(A1280,[1]选股结果!$A$2:$AX$3002,7,FALSE)+VLOOKUP(A1280,[1]选股结果!$A$2:$AX$3002,15,FALSE)+VLOOKUP(A1280,[1]选股结果!$A$2:$AX$3002,16,FALSE)+VLOOKUP(A1280,[1]选股结果!$A$2:$AX$3002,17,FALSE)+VLOOKUP(A1280,[1]选股结果!$A$2:$AX$3002,18,FALSE))</f>
        <v>0.733162606545721</v>
      </c>
      <c r="AD1280" s="13"/>
      <c r="AE1280" s="10">
        <f>AA1280/VLOOKUP(A1280,[1]选股结果!$A$2:$AX$3002,35,FALSE)</f>
        <v>-0.216542088559553</v>
      </c>
      <c r="AF1280" s="9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P1280/(1+0.13)+W1280)</f>
        <v>132038751.942832</v>
      </c>
      <c r="AG1280" s="9">
        <f t="shared" si="91"/>
        <v>-140405202.592832</v>
      </c>
    </row>
    <row r="1281" spans="1:33">
      <c r="A1281" s="5" t="s">
        <v>2591</v>
      </c>
      <c r="B1281" s="5" t="s">
        <v>2592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34528363.63</v>
      </c>
      <c r="O1281" s="6">
        <v>15485474.39</v>
      </c>
      <c r="P1281" s="6">
        <v>1620302502.85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113001436.47</v>
      </c>
      <c r="X1281" s="6">
        <v>97298210.52</v>
      </c>
      <c r="Y1281" s="9">
        <f t="shared" si="92"/>
        <v>1801614298.51</v>
      </c>
      <c r="Z1281" s="9">
        <f t="shared" si="93"/>
        <v>1830602149.84</v>
      </c>
      <c r="AA1281" s="9">
        <f t="shared" si="90"/>
        <v>-28987851.3299999</v>
      </c>
      <c r="AB1281" s="10">
        <f>C1281/(1+0.13)/VLOOKUP(A1281,[1]选股结果!$A$2:$AX$3002,3,FALSE)</f>
        <v>1.06047739697159</v>
      </c>
      <c r="AC1281" s="10">
        <f>(P1281/(1+0.1)+W1281)/(VLOOKUP(A1281,[1]选股结果!$A$2:$AX$3002,7,FALSE)+VLOOKUP(A1281,[1]选股结果!$A$2:$AX$3002,15,FALSE)+VLOOKUP(A1281,[1]选股结果!$A$2:$AX$3002,16,FALSE)+VLOOKUP(A1281,[1]选股结果!$A$2:$AX$3002,17,FALSE)+VLOOKUP(A1281,[1]选股结果!$A$2:$AX$3002,18,FALSE))</f>
        <v>1.14504284224055</v>
      </c>
      <c r="AD1281" s="13"/>
      <c r="AE1281" s="10">
        <f>AA1281/VLOOKUP(A1281,[1]选股结果!$A$2:$AX$3002,35,FALSE)</f>
        <v>-0.3400859377639</v>
      </c>
      <c r="AF1281" s="9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P1281/(1+0.13)+W1281)</f>
        <v>-161793202.701239</v>
      </c>
      <c r="AG1281" s="9">
        <f t="shared" si="91"/>
        <v>132805351.371239</v>
      </c>
    </row>
    <row r="1282" spans="1:33">
      <c r="A1282" s="5" t="s">
        <v>2593</v>
      </c>
      <c r="B1282" s="5" t="s">
        <v>2594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68580061.95</v>
      </c>
      <c r="O1282" s="6">
        <v>27810648.47</v>
      </c>
      <c r="P1282" s="6">
        <v>268025683.11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129478686.12</v>
      </c>
      <c r="X1282" s="6">
        <v>188368755.56</v>
      </c>
      <c r="Y1282" s="9">
        <f t="shared" si="92"/>
        <v>596969877.93</v>
      </c>
      <c r="Z1282" s="9">
        <f t="shared" si="93"/>
        <v>585873124.79</v>
      </c>
      <c r="AA1282" s="9">
        <f t="shared" si="90"/>
        <v>11096753.1400001</v>
      </c>
      <c r="AB1282" s="10">
        <f>C1282/(1+0.13)/VLOOKUP(A1282,[1]选股结果!$A$2:$AX$3002,3,FALSE)</f>
        <v>0.686945545209087</v>
      </c>
      <c r="AC1282" s="10">
        <f>(P1282/(1+0.1)+W1282)/(VLOOKUP(A1282,[1]选股结果!$A$2:$AX$3002,7,FALSE)+VLOOKUP(A1282,[1]选股结果!$A$2:$AX$3002,15,FALSE)+VLOOKUP(A1282,[1]选股结果!$A$2:$AX$3002,16,FALSE)+VLOOKUP(A1282,[1]选股结果!$A$2:$AX$3002,17,FALSE)+VLOOKUP(A1282,[1]选股结果!$A$2:$AX$3002,18,FALSE))</f>
        <v>0.604865257527221</v>
      </c>
      <c r="AD1282" s="13"/>
      <c r="AE1282" s="10">
        <f>AA1282/VLOOKUP(A1282,[1]选股结果!$A$2:$AX$3002,35,FALSE)</f>
        <v>0.106290251012565</v>
      </c>
      <c r="AF1282" s="9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P1282/(1+0.13)+W1282)</f>
        <v>250225518.26115</v>
      </c>
      <c r="AG1282" s="9">
        <f t="shared" si="91"/>
        <v>-239128765.12115</v>
      </c>
    </row>
    <row r="1283" spans="1:33">
      <c r="A1283" s="5" t="s">
        <v>2595</v>
      </c>
      <c r="B1283" s="5" t="s">
        <v>2596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53673303.97</v>
      </c>
      <c r="O1283" s="6">
        <v>31330680.44</v>
      </c>
      <c r="P1283" s="6">
        <v>321254523.45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114332639.19</v>
      </c>
      <c r="X1283" s="6">
        <v>43316634.31</v>
      </c>
      <c r="Y1283" s="9">
        <f t="shared" si="92"/>
        <v>652908945.47</v>
      </c>
      <c r="Z1283" s="9">
        <f t="shared" si="93"/>
        <v>478903796.95</v>
      </c>
      <c r="AA1283" s="9">
        <f t="shared" ref="AA1283:AA1346" si="94">Y1283-Z1283</f>
        <v>174005148.52</v>
      </c>
      <c r="AB1283" s="10">
        <f>C1283/(1+0.13)/VLOOKUP(A1283,[1]选股结果!$A$2:$AX$3002,3,FALSE)</f>
        <v>0.891873907338266</v>
      </c>
      <c r="AC1283" s="10">
        <f>(P1283/(1+0.1)+W1283)/(VLOOKUP(A1283,[1]选股结果!$A$2:$AX$3002,7,FALSE)+VLOOKUP(A1283,[1]选股结果!$A$2:$AX$3002,15,FALSE)+VLOOKUP(A1283,[1]选股结果!$A$2:$AX$3002,16,FALSE)+VLOOKUP(A1283,[1]选股结果!$A$2:$AX$3002,17,FALSE)+VLOOKUP(A1283,[1]选股结果!$A$2:$AX$3002,18,FALSE))</f>
        <v>0.864905867807941</v>
      </c>
      <c r="AD1283" s="13"/>
      <c r="AE1283" s="10">
        <f>AA1283/VLOOKUP(A1283,[1]选股结果!$A$2:$AX$3002,35,FALSE)</f>
        <v>1.34186217339186</v>
      </c>
      <c r="AF1283" s="9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P1283/(1+0.13)+W1283)</f>
        <v>71228472.2386726</v>
      </c>
      <c r="AG1283" s="9">
        <f t="shared" ref="AG1283:AG1346" si="95">AA1283-AF1283</f>
        <v>102776676.281327</v>
      </c>
    </row>
    <row r="1284" spans="1:33">
      <c r="A1284" s="5" t="s">
        <v>2597</v>
      </c>
      <c r="B1284" s="5" t="s">
        <v>2598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10459210.57</v>
      </c>
      <c r="O1284" s="6">
        <v>43127887.49</v>
      </c>
      <c r="P1284" s="6">
        <v>1625815083.72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137997515.64</v>
      </c>
      <c r="X1284" s="6">
        <v>53505697.41</v>
      </c>
      <c r="Y1284" s="9">
        <f t="shared" si="92"/>
        <v>1486232491.64</v>
      </c>
      <c r="Z1284" s="9">
        <f t="shared" si="93"/>
        <v>1817318296.77</v>
      </c>
      <c r="AA1284" s="9">
        <f t="shared" si="94"/>
        <v>-331085805.13</v>
      </c>
      <c r="AB1284" s="10">
        <f>C1284/(1+0.13)/VLOOKUP(A1284,[1]选股结果!$A$2:$AX$3002,3,FALSE)</f>
        <v>0.966983273476479</v>
      </c>
      <c r="AC1284" s="10">
        <f>(P1284/(1+0.1)+W1284)/(VLOOKUP(A1284,[1]选股结果!$A$2:$AX$3002,7,FALSE)+VLOOKUP(A1284,[1]选股结果!$A$2:$AX$3002,15,FALSE)+VLOOKUP(A1284,[1]选股结果!$A$2:$AX$3002,16,FALSE)+VLOOKUP(A1284,[1]选股结果!$A$2:$AX$3002,17,FALSE)+VLOOKUP(A1284,[1]选股结果!$A$2:$AX$3002,18,FALSE))</f>
        <v>1.30158005017124</v>
      </c>
      <c r="AD1284" s="13"/>
      <c r="AE1284" s="10">
        <f>AA1284/VLOOKUP(A1284,[1]选股结果!$A$2:$AX$3002,35,FALSE)</f>
        <v>-5.3369206820055</v>
      </c>
      <c r="AF1284" s="9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P1284/(1+0.13)+W1284)</f>
        <v>-335195406.841681</v>
      </c>
      <c r="AG1284" s="9">
        <f t="shared" si="95"/>
        <v>4109601.71168149</v>
      </c>
    </row>
    <row r="1285" spans="1:33">
      <c r="A1285" s="5" t="s">
        <v>2599</v>
      </c>
      <c r="B1285" s="5" t="s">
        <v>2600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81307750.55</v>
      </c>
      <c r="O1285" s="6">
        <v>147006992.36</v>
      </c>
      <c r="P1285" s="6">
        <v>3104860201.45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116851057.15</v>
      </c>
      <c r="X1285" s="6">
        <v>348610572.74</v>
      </c>
      <c r="Y1285" s="9">
        <f t="shared" si="92"/>
        <v>2838441339.12</v>
      </c>
      <c r="Z1285" s="9">
        <f t="shared" si="93"/>
        <v>3570321831.34</v>
      </c>
      <c r="AA1285" s="9">
        <f t="shared" si="94"/>
        <v>-731880492.22</v>
      </c>
      <c r="AB1285" s="10">
        <f>C1285/(1+0.13)/VLOOKUP(A1285,[1]选股结果!$A$2:$AX$3002,3,FALSE)</f>
        <v>0.731102291348762</v>
      </c>
      <c r="AC1285" s="10">
        <f>(P1285/(1+0.1)+W1285)/(VLOOKUP(A1285,[1]选股结果!$A$2:$AX$3002,7,FALSE)+VLOOKUP(A1285,[1]选股结果!$A$2:$AX$3002,15,FALSE)+VLOOKUP(A1285,[1]选股结果!$A$2:$AX$3002,16,FALSE)+VLOOKUP(A1285,[1]选股结果!$A$2:$AX$3002,17,FALSE)+VLOOKUP(A1285,[1]选股结果!$A$2:$AX$3002,18,FALSE))</f>
        <v>0.981755075548065</v>
      </c>
      <c r="AD1285" s="13"/>
      <c r="AE1285" s="10">
        <f>AA1285/VLOOKUP(A1285,[1]选股结果!$A$2:$AX$3002,35,FALSE)</f>
        <v>-4.2876971859329</v>
      </c>
      <c r="AF1285" s="9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P1285/(1+0.13)+W1285)</f>
        <v>129563014.351504</v>
      </c>
      <c r="AG1285" s="9">
        <f t="shared" si="95"/>
        <v>-861443506.571504</v>
      </c>
    </row>
    <row r="1286" spans="1:33">
      <c r="A1286" s="5" t="s">
        <v>2601</v>
      </c>
      <c r="B1286" s="5" t="s">
        <v>2602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27770266.97</v>
      </c>
      <c r="O1286" s="6">
        <v>12357133</v>
      </c>
      <c r="P1286" s="6">
        <v>181111348.91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119571144.14</v>
      </c>
      <c r="X1286" s="6">
        <v>27513463.66</v>
      </c>
      <c r="Y1286" s="9">
        <f t="shared" si="92"/>
        <v>330508970.65</v>
      </c>
      <c r="Z1286" s="9">
        <f t="shared" si="93"/>
        <v>328195956.71</v>
      </c>
      <c r="AA1286" s="9">
        <f t="shared" si="94"/>
        <v>2313013.93999994</v>
      </c>
      <c r="AB1286" s="10">
        <f>C1286/(1+0.13)/VLOOKUP(A1286,[1]选股结果!$A$2:$AX$3002,3,FALSE)</f>
        <v>0.777418867820236</v>
      </c>
      <c r="AC1286" s="10">
        <f>(P1286/(1+0.1)+W1286)/(VLOOKUP(A1286,[1]选股结果!$A$2:$AX$3002,7,FALSE)+VLOOKUP(A1286,[1]选股结果!$A$2:$AX$3002,15,FALSE)+VLOOKUP(A1286,[1]选股结果!$A$2:$AX$3002,16,FALSE)+VLOOKUP(A1286,[1]选股结果!$A$2:$AX$3002,17,FALSE)+VLOOKUP(A1286,[1]选股结果!$A$2:$AX$3002,18,FALSE))</f>
        <v>0.950194638707284</v>
      </c>
      <c r="AD1286" s="13"/>
      <c r="AE1286" s="10">
        <f>AA1286/VLOOKUP(A1286,[1]选股结果!$A$2:$AX$3002,35,FALSE)</f>
        <v>0.0548383305982608</v>
      </c>
      <c r="AF1286" s="9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P1286/(1+0.13)+W1286)</f>
        <v>19268700.1011505</v>
      </c>
      <c r="AG1286" s="9">
        <f t="shared" si="95"/>
        <v>-16955686.1611505</v>
      </c>
    </row>
    <row r="1287" spans="1:33">
      <c r="A1287" s="5" t="s">
        <v>2603</v>
      </c>
      <c r="B1287" s="5" t="s">
        <v>2604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49094419.26</v>
      </c>
      <c r="O1287" s="6">
        <v>14404049.84</v>
      </c>
      <c r="P1287" s="6">
        <v>1185273522.61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86559006.42</v>
      </c>
      <c r="X1287" s="6">
        <v>64768864.15</v>
      </c>
      <c r="Y1287" s="9">
        <f t="shared" si="92"/>
        <v>1476493468.03</v>
      </c>
      <c r="Z1287" s="9">
        <f t="shared" si="93"/>
        <v>1336601393.18</v>
      </c>
      <c r="AA1287" s="9">
        <f t="shared" si="94"/>
        <v>139892074.85</v>
      </c>
      <c r="AB1287" s="10">
        <f>C1287/(1+0.13)/VLOOKUP(A1287,[1]选股结果!$A$2:$AX$3002,3,FALSE)</f>
        <v>0.875717613403849</v>
      </c>
      <c r="AC1287" s="10">
        <f>(P1287/(1+0.1)+W1287)/(VLOOKUP(A1287,[1]选股结果!$A$2:$AX$3002,7,FALSE)+VLOOKUP(A1287,[1]选股结果!$A$2:$AX$3002,15,FALSE)+VLOOKUP(A1287,[1]选股结果!$A$2:$AX$3002,16,FALSE)+VLOOKUP(A1287,[1]选股结果!$A$2:$AX$3002,17,FALSE)+VLOOKUP(A1287,[1]选股结果!$A$2:$AX$3002,18,FALSE))</f>
        <v>1.05415680862529</v>
      </c>
      <c r="AD1287" s="13"/>
      <c r="AE1287" s="10">
        <f>AA1287/VLOOKUP(A1287,[1]选股结果!$A$2:$AX$3002,35,FALSE)</f>
        <v>0.40518771612374</v>
      </c>
      <c r="AF1287" s="9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P1287/(1+0.13)+W1287)</f>
        <v>-31197318.3687611</v>
      </c>
      <c r="AG1287" s="9">
        <f t="shared" si="95"/>
        <v>171089393.218761</v>
      </c>
    </row>
    <row r="1288" spans="1:33">
      <c r="A1288" s="5" t="s">
        <v>2605</v>
      </c>
      <c r="B1288" s="5" t="s">
        <v>2606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13498480.71</v>
      </c>
      <c r="O1288" s="6">
        <v>24563700.38</v>
      </c>
      <c r="P1288" s="6">
        <v>1067643806.5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205135579.39</v>
      </c>
      <c r="X1288" s="6">
        <v>32969520.63</v>
      </c>
      <c r="Y1288" s="9">
        <f t="shared" si="92"/>
        <v>1137164708.63</v>
      </c>
      <c r="Z1288" s="9">
        <f t="shared" si="93"/>
        <v>1305748906.52</v>
      </c>
      <c r="AA1288" s="9">
        <f t="shared" si="94"/>
        <v>-168584197.89</v>
      </c>
      <c r="AB1288" s="10">
        <f>C1288/(1+0.13)/VLOOKUP(A1288,[1]选股结果!$A$2:$AX$3002,3,FALSE)</f>
        <v>0.735921157999643</v>
      </c>
      <c r="AC1288" s="10">
        <f>(P1288/(1+0.1)+W1288)/(VLOOKUP(A1288,[1]选股结果!$A$2:$AX$3002,7,FALSE)+VLOOKUP(A1288,[1]选股结果!$A$2:$AX$3002,15,FALSE)+VLOOKUP(A1288,[1]选股结果!$A$2:$AX$3002,16,FALSE)+VLOOKUP(A1288,[1]选股结果!$A$2:$AX$3002,17,FALSE)+VLOOKUP(A1288,[1]选股结果!$A$2:$AX$3002,18,FALSE))</f>
        <v>0.893932602563717</v>
      </c>
      <c r="AD1288" s="13"/>
      <c r="AE1288" s="10">
        <f>AA1288/VLOOKUP(A1288,[1]选股结果!$A$2:$AX$3002,35,FALSE)</f>
        <v>-21.5936170993065</v>
      </c>
      <c r="AF1288" s="9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P1288/(1+0.13)+W1288)</f>
        <v>165270047.873894</v>
      </c>
      <c r="AG1288" s="9">
        <f t="shared" si="95"/>
        <v>-333854245.763894</v>
      </c>
    </row>
    <row r="1289" spans="1:33">
      <c r="A1289" s="5" t="s">
        <v>2607</v>
      </c>
      <c r="B1289" s="5" t="s">
        <v>2608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25308608.28</v>
      </c>
      <c r="O1289" s="6">
        <v>27224725.01</v>
      </c>
      <c r="P1289" s="6">
        <v>1065602882.79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91607970.88</v>
      </c>
      <c r="X1289" s="6">
        <v>48984143.05</v>
      </c>
      <c r="Y1289" s="9">
        <f t="shared" si="92"/>
        <v>1220493930</v>
      </c>
      <c r="Z1289" s="9">
        <f t="shared" si="93"/>
        <v>1206194996.72</v>
      </c>
      <c r="AA1289" s="9">
        <f t="shared" si="94"/>
        <v>14298933.28</v>
      </c>
      <c r="AB1289" s="10">
        <f>C1289/(1+0.13)/VLOOKUP(A1289,[1]选股结果!$A$2:$AX$3002,3,FALSE)</f>
        <v>0.944582837819461</v>
      </c>
      <c r="AC1289" s="10">
        <f>(P1289/(1+0.1)+W1289)/(VLOOKUP(A1289,[1]选股结果!$A$2:$AX$3002,7,FALSE)+VLOOKUP(A1289,[1]选股结果!$A$2:$AX$3002,15,FALSE)+VLOOKUP(A1289,[1]选股结果!$A$2:$AX$3002,16,FALSE)+VLOOKUP(A1289,[1]选股结果!$A$2:$AX$3002,17,FALSE)+VLOOKUP(A1289,[1]选股结果!$A$2:$AX$3002,18,FALSE))</f>
        <v>0.997313543862645</v>
      </c>
      <c r="AD1289" s="13"/>
      <c r="AE1289" s="10">
        <f>AA1289/VLOOKUP(A1289,[1]选股结果!$A$2:$AX$3002,35,FALSE)</f>
        <v>0.349412047866611</v>
      </c>
      <c r="AF1289" s="9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P1289/(1+0.13)+W1289)</f>
        <v>28574717.0308847</v>
      </c>
      <c r="AG1289" s="9">
        <f t="shared" si="95"/>
        <v>-14275783.7508847</v>
      </c>
    </row>
    <row r="1290" spans="1:33">
      <c r="A1290" s="5" t="s">
        <v>2609</v>
      </c>
      <c r="B1290" s="5" t="s">
        <v>2610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48614921.81</v>
      </c>
      <c r="O1290" s="6">
        <v>98569683.96</v>
      </c>
      <c r="P1290" s="6">
        <v>385325844.78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69726342.41</v>
      </c>
      <c r="X1290" s="6">
        <v>46342658.45</v>
      </c>
      <c r="Y1290" s="9">
        <f t="shared" si="92"/>
        <v>627286865.01</v>
      </c>
      <c r="Z1290" s="9">
        <f t="shared" si="93"/>
        <v>501394845.64</v>
      </c>
      <c r="AA1290" s="9">
        <f t="shared" si="94"/>
        <v>125892019.37</v>
      </c>
      <c r="AB1290" s="10">
        <f>C1290/(1+0.13)/VLOOKUP(A1290,[1]选股结果!$A$2:$AX$3002,3,FALSE)</f>
        <v>1.02941590594623</v>
      </c>
      <c r="AC1290" s="10">
        <f>(P1290/(1+0.1)+W1290)/(VLOOKUP(A1290,[1]选股结果!$A$2:$AX$3002,7,FALSE)+VLOOKUP(A1290,[1]选股结果!$A$2:$AX$3002,15,FALSE)+VLOOKUP(A1290,[1]选股结果!$A$2:$AX$3002,16,FALSE)+VLOOKUP(A1290,[1]选股结果!$A$2:$AX$3002,17,FALSE)+VLOOKUP(A1290,[1]选股结果!$A$2:$AX$3002,18,FALSE))</f>
        <v>1.25691206167637</v>
      </c>
      <c r="AD1290" s="13"/>
      <c r="AE1290" s="10">
        <f>AA1290/VLOOKUP(A1290,[1]选股结果!$A$2:$AX$3002,35,FALSE)</f>
        <v>1.11388822832462</v>
      </c>
      <c r="AF1290" s="9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P1290/(1+0.13)+W1290)</f>
        <v>-76552457.3441592</v>
      </c>
      <c r="AG1290" s="9">
        <f t="shared" si="95"/>
        <v>202444476.714159</v>
      </c>
    </row>
    <row r="1291" spans="1:33">
      <c r="A1291" s="5" t="s">
        <v>2611</v>
      </c>
      <c r="B1291" s="5" t="s">
        <v>2612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18135420.09</v>
      </c>
      <c r="O1291" s="6">
        <v>3770771.2</v>
      </c>
      <c r="P1291" s="6">
        <v>180706820.33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58114996.34</v>
      </c>
      <c r="X1291" s="6">
        <v>11478731.47</v>
      </c>
      <c r="Y1291" s="9">
        <f t="shared" si="92"/>
        <v>241802135.58</v>
      </c>
      <c r="Z1291" s="9">
        <f t="shared" si="93"/>
        <v>250300548.14</v>
      </c>
      <c r="AA1291" s="9">
        <f t="shared" si="94"/>
        <v>-8498412.56000003</v>
      </c>
      <c r="AB1291" s="10">
        <f>C1291/(1+0.13)/VLOOKUP(A1291,[1]选股结果!$A$2:$AX$3002,3,FALSE)</f>
        <v>0.993550236464601</v>
      </c>
      <c r="AC1291" s="10">
        <f>(P1291/(1+0.1)+W1291)/(VLOOKUP(A1291,[1]选股结果!$A$2:$AX$3002,7,FALSE)+VLOOKUP(A1291,[1]选股结果!$A$2:$AX$3002,15,FALSE)+VLOOKUP(A1291,[1]选股结果!$A$2:$AX$3002,16,FALSE)+VLOOKUP(A1291,[1]选股结果!$A$2:$AX$3002,17,FALSE)+VLOOKUP(A1291,[1]选股结果!$A$2:$AX$3002,18,FALSE))</f>
        <v>1.1593204783787</v>
      </c>
      <c r="AD1291" s="13"/>
      <c r="AE1291" s="10">
        <f>AA1291/VLOOKUP(A1291,[1]选股结果!$A$2:$AX$3002,35,FALSE)</f>
        <v>-0.42306936214281</v>
      </c>
      <c r="AF1291" s="9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P1291/(1+0.13)+W1291)</f>
        <v>-26201262.8250443</v>
      </c>
      <c r="AG1291" s="9">
        <f t="shared" si="95"/>
        <v>17702850.2650442</v>
      </c>
    </row>
    <row r="1292" spans="1:33">
      <c r="A1292" s="5" t="s">
        <v>2613</v>
      </c>
      <c r="B1292" s="5" t="s">
        <v>2614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>
        <v>0</v>
      </c>
      <c r="L1292" s="6">
        <v>0</v>
      </c>
      <c r="M1292" s="6">
        <v>0</v>
      </c>
      <c r="N1292" s="6">
        <v>43290383.76</v>
      </c>
      <c r="O1292" s="6">
        <v>16032555361.49</v>
      </c>
      <c r="P1292" s="6">
        <v>2269387496.15</v>
      </c>
      <c r="Q1292" s="6">
        <v>-1838570.27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74315168.9</v>
      </c>
      <c r="X1292" s="6">
        <v>16391782001.47</v>
      </c>
      <c r="Y1292" s="9">
        <f t="shared" si="92"/>
        <v>18468503719.5</v>
      </c>
      <c r="Z1292" s="9">
        <f t="shared" si="93"/>
        <v>18733646096.25</v>
      </c>
      <c r="AA1292" s="9">
        <f t="shared" si="94"/>
        <v>-265142376.75</v>
      </c>
      <c r="AB1292" s="10">
        <f>C1292/(1+0.13)/VLOOKUP(A1292,[1]选股结果!$A$2:$AX$3002,3,FALSE)</f>
        <v>0.93967507782263</v>
      </c>
      <c r="AC1292" s="10">
        <f>(P1292/(1+0.1)+W1292)/(VLOOKUP(A1292,[1]选股结果!$A$2:$AX$3002,7,FALSE)+VLOOKUP(A1292,[1]选股结果!$A$2:$AX$3002,15,FALSE)+VLOOKUP(A1292,[1]选股结果!$A$2:$AX$3002,16,FALSE)+VLOOKUP(A1292,[1]选股结果!$A$2:$AX$3002,17,FALSE)+VLOOKUP(A1292,[1]选股结果!$A$2:$AX$3002,18,FALSE))</f>
        <v>1.0070054547856</v>
      </c>
      <c r="AD1292" s="13"/>
      <c r="AE1292" s="10">
        <f>AA1292/VLOOKUP(A1292,[1]选股结果!$A$2:$AX$3002,35,FALSE)</f>
        <v>-1.58242811643988</v>
      </c>
      <c r="AF1292" s="9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P1292/(1+0.13)+W1292)</f>
        <v>39902767.1331854</v>
      </c>
      <c r="AG1292" s="9">
        <f t="shared" si="95"/>
        <v>-305045143.883185</v>
      </c>
    </row>
    <row r="1293" spans="1:33">
      <c r="A1293" s="5" t="s">
        <v>2615</v>
      </c>
      <c r="B1293" s="5" t="s">
        <v>2616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12089504.26</v>
      </c>
      <c r="O1293" s="6">
        <v>1562089.48</v>
      </c>
      <c r="P1293" s="6">
        <v>168559916.3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47467521.72</v>
      </c>
      <c r="X1293" s="6">
        <v>4949224.37</v>
      </c>
      <c r="Y1293" s="9">
        <f t="shared" si="92"/>
        <v>203510721.3</v>
      </c>
      <c r="Z1293" s="9">
        <f t="shared" si="93"/>
        <v>220976662.39</v>
      </c>
      <c r="AA1293" s="9">
        <f t="shared" si="94"/>
        <v>-17465941.09</v>
      </c>
      <c r="AB1293" s="10">
        <f>C1293/(1+0.13)/VLOOKUP(A1293,[1]选股结果!$A$2:$AX$3002,3,FALSE)</f>
        <v>0.588779284718518</v>
      </c>
      <c r="AC1293" s="10">
        <f>(P1293/(1+0.1)+W1293)/(VLOOKUP(A1293,[1]选股结果!$A$2:$AX$3002,7,FALSE)+VLOOKUP(A1293,[1]选股结果!$A$2:$AX$3002,15,FALSE)+VLOOKUP(A1293,[1]选股结果!$A$2:$AX$3002,16,FALSE)+VLOOKUP(A1293,[1]选股结果!$A$2:$AX$3002,17,FALSE)+VLOOKUP(A1293,[1]选股结果!$A$2:$AX$3002,18,FALSE))</f>
        <v>0.701124631735048</v>
      </c>
      <c r="AD1293" s="13"/>
      <c r="AE1293" s="10">
        <f>AA1293/VLOOKUP(A1293,[1]选股结果!$A$2:$AX$3002,35,FALSE)</f>
        <v>-1.12407055628428</v>
      </c>
      <c r="AF1293" s="9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P1293/(1+0.13)+W1293)</f>
        <v>89624228.4578761</v>
      </c>
      <c r="AG1293" s="9">
        <f t="shared" si="95"/>
        <v>-107090169.547876</v>
      </c>
    </row>
    <row r="1294" spans="1:33">
      <c r="A1294" s="5" t="s">
        <v>2617</v>
      </c>
      <c r="B1294" s="5" t="s">
        <v>2618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70232024.48</v>
      </c>
      <c r="O1294" s="6">
        <v>40099918.24</v>
      </c>
      <c r="P1294" s="6">
        <v>1374508748.4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291853837.95</v>
      </c>
      <c r="X1294" s="6">
        <v>160714758.26</v>
      </c>
      <c r="Y1294" s="9">
        <f t="shared" si="92"/>
        <v>1922044055.94</v>
      </c>
      <c r="Z1294" s="9">
        <f t="shared" si="93"/>
        <v>1827077344.61</v>
      </c>
      <c r="AA1294" s="9">
        <f t="shared" si="94"/>
        <v>94966711.3299999</v>
      </c>
      <c r="AB1294" s="10">
        <f>C1294/(1+0.13)/VLOOKUP(A1294,[1]选股结果!$A$2:$AX$3002,3,FALSE)</f>
        <v>0.827695622620995</v>
      </c>
      <c r="AC1294" s="10">
        <f>(P1294/(1+0.1)+W1294)/(VLOOKUP(A1294,[1]选股结果!$A$2:$AX$3002,7,FALSE)+VLOOKUP(A1294,[1]选股结果!$A$2:$AX$3002,15,FALSE)+VLOOKUP(A1294,[1]选股结果!$A$2:$AX$3002,16,FALSE)+VLOOKUP(A1294,[1]选股结果!$A$2:$AX$3002,17,FALSE)+VLOOKUP(A1294,[1]选股结果!$A$2:$AX$3002,18,FALSE))</f>
        <v>0.827887854837202</v>
      </c>
      <c r="AD1294" s="13"/>
      <c r="AE1294" s="10">
        <f>AA1294/VLOOKUP(A1294,[1]选股结果!$A$2:$AX$3002,35,FALSE)</f>
        <v>0.961811604887167</v>
      </c>
      <c r="AF1294" s="9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P1294/(1+0.13)+W1294)</f>
        <v>353621863.847168</v>
      </c>
      <c r="AG1294" s="9">
        <f t="shared" si="95"/>
        <v>-258655152.517168</v>
      </c>
    </row>
    <row r="1295" spans="1:33">
      <c r="A1295" s="5" t="s">
        <v>2619</v>
      </c>
      <c r="B1295" s="5" t="s">
        <v>2620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23618445.25</v>
      </c>
      <c r="O1295" s="6">
        <v>9864952.83</v>
      </c>
      <c r="P1295" s="6">
        <v>658854528.41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186620162.28</v>
      </c>
      <c r="X1295" s="6">
        <v>56430611.06</v>
      </c>
      <c r="Y1295" s="9">
        <f t="shared" si="92"/>
        <v>846701777</v>
      </c>
      <c r="Z1295" s="9">
        <f t="shared" si="93"/>
        <v>901905301.75</v>
      </c>
      <c r="AA1295" s="9">
        <f t="shared" si="94"/>
        <v>-55203524.75</v>
      </c>
      <c r="AB1295" s="10">
        <f>C1295/(1+0.13)/VLOOKUP(A1295,[1]选股结果!$A$2:$AX$3002,3,FALSE)</f>
        <v>0.701117215756229</v>
      </c>
      <c r="AC1295" s="10">
        <f>(P1295/(1+0.1)+W1295)/(VLOOKUP(A1295,[1]选股结果!$A$2:$AX$3002,7,FALSE)+VLOOKUP(A1295,[1]选股结果!$A$2:$AX$3002,15,FALSE)+VLOOKUP(A1295,[1]选股结果!$A$2:$AX$3002,16,FALSE)+VLOOKUP(A1295,[1]选股结果!$A$2:$AX$3002,17,FALSE)+VLOOKUP(A1295,[1]选股结果!$A$2:$AX$3002,18,FALSE))</f>
        <v>0.819851118263851</v>
      </c>
      <c r="AD1295" s="13"/>
      <c r="AE1295" s="10">
        <f>AA1295/VLOOKUP(A1295,[1]选股结果!$A$2:$AX$3002,35,FALSE)</f>
        <v>-0.702389828155072</v>
      </c>
      <c r="AF1295" s="9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P1295/(1+0.13)+W1295)</f>
        <v>188519662.80239</v>
      </c>
      <c r="AG1295" s="9">
        <f t="shared" si="95"/>
        <v>-243723187.55239</v>
      </c>
    </row>
    <row r="1296" spans="1:33">
      <c r="A1296" s="5" t="s">
        <v>2621</v>
      </c>
      <c r="B1296" s="5" t="s">
        <v>2622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4239590.69</v>
      </c>
      <c r="O1296" s="6">
        <v>15367067.23</v>
      </c>
      <c r="P1296" s="6">
        <v>362361152.64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98890243.68</v>
      </c>
      <c r="X1296" s="6">
        <v>31418571.07</v>
      </c>
      <c r="Y1296" s="9">
        <f t="shared" si="92"/>
        <v>481320063.43</v>
      </c>
      <c r="Z1296" s="9">
        <f t="shared" si="93"/>
        <v>492669967.39</v>
      </c>
      <c r="AA1296" s="9">
        <f t="shared" si="94"/>
        <v>-11349903.96</v>
      </c>
      <c r="AB1296" s="10">
        <f>C1296/(1+0.13)/VLOOKUP(A1296,[1]选股结果!$A$2:$AX$3002,3,FALSE)</f>
        <v>0.677802986867727</v>
      </c>
      <c r="AC1296" s="10">
        <f>(P1296/(1+0.1)+W1296)/(VLOOKUP(A1296,[1]选股结果!$A$2:$AX$3002,7,FALSE)+VLOOKUP(A1296,[1]选股结果!$A$2:$AX$3002,15,FALSE)+VLOOKUP(A1296,[1]选股结果!$A$2:$AX$3002,16,FALSE)+VLOOKUP(A1296,[1]选股结果!$A$2:$AX$3002,17,FALSE)+VLOOKUP(A1296,[1]选股结果!$A$2:$AX$3002,18,FALSE))</f>
        <v>0.721985115557133</v>
      </c>
      <c r="AD1296" s="13"/>
      <c r="AE1296" s="10">
        <f>AA1296/VLOOKUP(A1296,[1]选股结果!$A$2:$AX$3002,35,FALSE)</f>
        <v>-2.89021432325026</v>
      </c>
      <c r="AF1296" s="9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P1296/(1+0.13)+W1296)</f>
        <v>173674817.25292</v>
      </c>
      <c r="AG1296" s="9">
        <f t="shared" si="95"/>
        <v>-185024721.21292</v>
      </c>
    </row>
    <row r="1297" spans="1:33">
      <c r="A1297" s="5" t="s">
        <v>2623</v>
      </c>
      <c r="B1297" s="5" t="s">
        <v>2624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72159762.47</v>
      </c>
      <c r="O1297" s="6">
        <v>93495776.03</v>
      </c>
      <c r="P1297" s="6">
        <v>1084454432.38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136449402.78</v>
      </c>
      <c r="X1297" s="6">
        <v>86349089.06</v>
      </c>
      <c r="Y1297" s="9">
        <f t="shared" si="92"/>
        <v>1350286748.67</v>
      </c>
      <c r="Z1297" s="9">
        <f t="shared" si="93"/>
        <v>1307252924.22</v>
      </c>
      <c r="AA1297" s="9">
        <f t="shared" si="94"/>
        <v>43033824.45</v>
      </c>
      <c r="AB1297" s="10">
        <f>C1297/(1+0.13)/VLOOKUP(A1297,[1]选股结果!$A$2:$AX$3002,3,FALSE)</f>
        <v>0.665501475244374</v>
      </c>
      <c r="AC1297" s="10">
        <f>(P1297/(1+0.1)+W1297)/(VLOOKUP(A1297,[1]选股结果!$A$2:$AX$3002,7,FALSE)+VLOOKUP(A1297,[1]选股结果!$A$2:$AX$3002,15,FALSE)+VLOOKUP(A1297,[1]选股结果!$A$2:$AX$3002,16,FALSE)+VLOOKUP(A1297,[1]选股结果!$A$2:$AX$3002,17,FALSE)+VLOOKUP(A1297,[1]选股结果!$A$2:$AX$3002,18,FALSE))</f>
        <v>0.802399647413446</v>
      </c>
      <c r="AD1297" s="13"/>
      <c r="AE1297" s="10">
        <f>AA1297/VLOOKUP(A1297,[1]选股结果!$A$2:$AX$3002,35,FALSE)</f>
        <v>0.200097650916248</v>
      </c>
      <c r="AF1297" s="9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P1297/(1+0.13)+W1297)</f>
        <v>302557258.903097</v>
      </c>
      <c r="AG1297" s="9">
        <f t="shared" si="95"/>
        <v>-259523434.453097</v>
      </c>
    </row>
    <row r="1298" spans="1:33">
      <c r="A1298" s="5" t="s">
        <v>2625</v>
      </c>
      <c r="B1298" s="5" t="s">
        <v>2626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37277015.15</v>
      </c>
      <c r="O1298" s="6">
        <v>32542130.69</v>
      </c>
      <c r="P1298" s="6">
        <v>526083088.01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156088795.25</v>
      </c>
      <c r="X1298" s="6">
        <v>42514954.46</v>
      </c>
      <c r="Y1298" s="9">
        <f t="shared" si="92"/>
        <v>827971033.52</v>
      </c>
      <c r="Z1298" s="9">
        <f t="shared" si="93"/>
        <v>724686837.72</v>
      </c>
      <c r="AA1298" s="9">
        <f t="shared" si="94"/>
        <v>103284195.8</v>
      </c>
      <c r="AB1298" s="10">
        <f>C1298/(1+0.13)/VLOOKUP(A1298,[1]选股结果!$A$2:$AX$3002,3,FALSE)</f>
        <v>0.94855336627252</v>
      </c>
      <c r="AC1298" s="10">
        <f>(P1298/(1+0.1)+W1298)/(VLOOKUP(A1298,[1]选股结果!$A$2:$AX$3002,7,FALSE)+VLOOKUP(A1298,[1]选股结果!$A$2:$AX$3002,15,FALSE)+VLOOKUP(A1298,[1]选股结果!$A$2:$AX$3002,16,FALSE)+VLOOKUP(A1298,[1]选股结果!$A$2:$AX$3002,17,FALSE)+VLOOKUP(A1298,[1]选股结果!$A$2:$AX$3002,18,FALSE))</f>
        <v>0.969513596611981</v>
      </c>
      <c r="AD1298" s="13"/>
      <c r="AE1298" s="10">
        <f>AA1298/VLOOKUP(A1298,[1]选股结果!$A$2:$AX$3002,35,FALSE)</f>
        <v>1.68561709739952</v>
      </c>
      <c r="AF1298" s="9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P1298/(1+0.13)+W1298)</f>
        <v>32644144.1138936</v>
      </c>
      <c r="AG1298" s="9">
        <f t="shared" si="95"/>
        <v>70640051.6861064</v>
      </c>
    </row>
    <row r="1299" spans="1:33">
      <c r="A1299" s="5" t="s">
        <v>2627</v>
      </c>
      <c r="B1299" s="5" t="s">
        <v>2628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129997094.5</v>
      </c>
      <c r="O1299" s="6">
        <v>116843183.79</v>
      </c>
      <c r="P1299" s="6">
        <v>2180504502.95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580536638.82</v>
      </c>
      <c r="X1299" s="6">
        <v>199188865.67</v>
      </c>
      <c r="Y1299" s="9">
        <f t="shared" si="92"/>
        <v>2479516550.63</v>
      </c>
      <c r="Z1299" s="9">
        <f t="shared" si="93"/>
        <v>2960230007.44</v>
      </c>
      <c r="AA1299" s="9">
        <f t="shared" si="94"/>
        <v>-480713456.81</v>
      </c>
      <c r="AB1299" s="10">
        <f>C1299/(1+0.13)/VLOOKUP(A1299,[1]选股结果!$A$2:$AX$3002,3,FALSE)</f>
        <v>0.681266772433041</v>
      </c>
      <c r="AC1299" s="10">
        <f>(P1299/(1+0.1)+W1299)/(VLOOKUP(A1299,[1]选股结果!$A$2:$AX$3002,7,FALSE)+VLOOKUP(A1299,[1]选股结果!$A$2:$AX$3002,15,FALSE)+VLOOKUP(A1299,[1]选股结果!$A$2:$AX$3002,16,FALSE)+VLOOKUP(A1299,[1]选股结果!$A$2:$AX$3002,17,FALSE)+VLOOKUP(A1299,[1]选股结果!$A$2:$AX$3002,18,FALSE))</f>
        <v>0.898993505476876</v>
      </c>
      <c r="AD1299" s="13"/>
      <c r="AE1299" s="10">
        <f>AA1299/VLOOKUP(A1299,[1]选股结果!$A$2:$AX$3002,35,FALSE)</f>
        <v>-5.1175773982766</v>
      </c>
      <c r="AF1299" s="9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P1299/(1+0.13)+W1299)</f>
        <v>340571950.339381</v>
      </c>
      <c r="AG1299" s="9">
        <f t="shared" si="95"/>
        <v>-821285407.149381</v>
      </c>
    </row>
    <row r="1300" spans="1:33">
      <c r="A1300" s="5" t="s">
        <v>2629</v>
      </c>
      <c r="B1300" s="5" t="s">
        <v>2630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13945585.57</v>
      </c>
      <c r="O1300" s="6">
        <v>2844343.4</v>
      </c>
      <c r="P1300" s="6">
        <v>32171979.24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30710939.77</v>
      </c>
      <c r="X1300" s="6">
        <v>92342191.41</v>
      </c>
      <c r="Y1300" s="9">
        <f t="shared" si="92"/>
        <v>172841663.31</v>
      </c>
      <c r="Z1300" s="9">
        <f t="shared" si="93"/>
        <v>155225110.42</v>
      </c>
      <c r="AA1300" s="9">
        <f t="shared" si="94"/>
        <v>17616552.89</v>
      </c>
      <c r="AB1300" s="10">
        <f>C1300/(1+0.13)/VLOOKUP(A1300,[1]选股结果!$A$2:$AX$3002,3,FALSE)</f>
        <v>0.811324335348852</v>
      </c>
      <c r="AC1300" s="10">
        <f>(P1300/(1+0.1)+W1300)/(VLOOKUP(A1300,[1]选股结果!$A$2:$AX$3002,7,FALSE)+VLOOKUP(A1300,[1]选股结果!$A$2:$AX$3002,15,FALSE)+VLOOKUP(A1300,[1]选股结果!$A$2:$AX$3002,16,FALSE)+VLOOKUP(A1300,[1]选股结果!$A$2:$AX$3002,17,FALSE)+VLOOKUP(A1300,[1]选股结果!$A$2:$AX$3002,18,FALSE))</f>
        <v>0.340268459830002</v>
      </c>
      <c r="AD1300" s="13"/>
      <c r="AE1300" s="10">
        <f>AA1300/VLOOKUP(A1300,[1]选股结果!$A$2:$AX$3002,35,FALSE)</f>
        <v>1.6698518283351</v>
      </c>
      <c r="AF1300" s="9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P1300/(1+0.13)+W1300)</f>
        <v>117026778.381504</v>
      </c>
      <c r="AG1300" s="9">
        <f t="shared" si="95"/>
        <v>-99410225.4915044</v>
      </c>
    </row>
    <row r="1301" spans="1:33">
      <c r="A1301" s="5" t="s">
        <v>2631</v>
      </c>
      <c r="B1301" s="5" t="s">
        <v>2632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10687717.51</v>
      </c>
      <c r="O1301" s="6">
        <v>10345633.42</v>
      </c>
      <c r="P1301" s="6">
        <v>504679606.78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129959565.7</v>
      </c>
      <c r="X1301" s="6">
        <v>89882524.65</v>
      </c>
      <c r="Y1301" s="9">
        <f t="shared" si="92"/>
        <v>654701339.52</v>
      </c>
      <c r="Z1301" s="9">
        <f t="shared" si="93"/>
        <v>724521697.13</v>
      </c>
      <c r="AA1301" s="9">
        <f t="shared" si="94"/>
        <v>-69820357.61</v>
      </c>
      <c r="AB1301" s="10">
        <f>C1301/(1+0.13)/VLOOKUP(A1301,[1]选股结果!$A$2:$AX$3002,3,FALSE)</f>
        <v>0.908361054260087</v>
      </c>
      <c r="AC1301" s="10">
        <f>(P1301/(1+0.1)+W1301)/(VLOOKUP(A1301,[1]选股结果!$A$2:$AX$3002,7,FALSE)+VLOOKUP(A1301,[1]选股结果!$A$2:$AX$3002,15,FALSE)+VLOOKUP(A1301,[1]选股结果!$A$2:$AX$3002,16,FALSE)+VLOOKUP(A1301,[1]选股结果!$A$2:$AX$3002,17,FALSE)+VLOOKUP(A1301,[1]选股结果!$A$2:$AX$3002,18,FALSE))</f>
        <v>0.992854851107884</v>
      </c>
      <c r="AD1301" s="13"/>
      <c r="AE1301" s="10">
        <f>AA1301/VLOOKUP(A1301,[1]选股结果!$A$2:$AX$3002,35,FALSE)</f>
        <v>-2.71571803495182</v>
      </c>
      <c r="AF1301" s="9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P1301/(1+0.13)+W1301)</f>
        <v>16417568.0157523</v>
      </c>
      <c r="AG1301" s="9">
        <f t="shared" si="95"/>
        <v>-86237925.6257523</v>
      </c>
    </row>
    <row r="1302" spans="1:33">
      <c r="A1302" s="5" t="s">
        <v>2633</v>
      </c>
      <c r="B1302" s="5" t="s">
        <v>2634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77953113.32</v>
      </c>
      <c r="O1302" s="6">
        <v>19228742.21</v>
      </c>
      <c r="P1302" s="6">
        <v>216248304.32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121257724.7</v>
      </c>
      <c r="X1302" s="6">
        <v>415499475.35</v>
      </c>
      <c r="Y1302" s="9">
        <f t="shared" si="92"/>
        <v>790623476.35</v>
      </c>
      <c r="Z1302" s="9">
        <f t="shared" si="93"/>
        <v>753005504.37</v>
      </c>
      <c r="AA1302" s="9">
        <f t="shared" si="94"/>
        <v>37617971.98</v>
      </c>
      <c r="AB1302" s="10">
        <f>C1302/(1+0.13)/VLOOKUP(A1302,[1]选股结果!$A$2:$AX$3002,3,FALSE)</f>
        <v>0.9646538898847</v>
      </c>
      <c r="AC1302" s="10">
        <f>(P1302/(1+0.1)+W1302)/(VLOOKUP(A1302,[1]选股结果!$A$2:$AX$3002,7,FALSE)+VLOOKUP(A1302,[1]选股结果!$A$2:$AX$3002,15,FALSE)+VLOOKUP(A1302,[1]选股结果!$A$2:$AX$3002,16,FALSE)+VLOOKUP(A1302,[1]选股结果!$A$2:$AX$3002,17,FALSE)+VLOOKUP(A1302,[1]选股结果!$A$2:$AX$3002,18,FALSE))</f>
        <v>0.41903016520072</v>
      </c>
      <c r="AD1302" s="13"/>
      <c r="AE1302" s="10">
        <f>AA1302/VLOOKUP(A1302,[1]选股结果!$A$2:$AX$3002,35,FALSE)</f>
        <v>0.0706893131701106</v>
      </c>
      <c r="AF1302" s="9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P1302/(1+0.13)+W1302)</f>
        <v>445902431.105841</v>
      </c>
      <c r="AG1302" s="9">
        <f t="shared" si="95"/>
        <v>-408284459.125841</v>
      </c>
    </row>
    <row r="1303" spans="1:33">
      <c r="A1303" s="5" t="s">
        <v>2635</v>
      </c>
      <c r="B1303" s="5" t="s">
        <v>2636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251131190.26</v>
      </c>
      <c r="O1303" s="6">
        <v>49534776.74</v>
      </c>
      <c r="P1303" s="6">
        <v>176721104.1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285720729.9</v>
      </c>
      <c r="X1303" s="6">
        <v>373745602.67</v>
      </c>
      <c r="Y1303" s="9">
        <f t="shared" si="92"/>
        <v>1417330214.68</v>
      </c>
      <c r="Z1303" s="9">
        <f t="shared" si="93"/>
        <v>836187436.67</v>
      </c>
      <c r="AA1303" s="9">
        <f t="shared" si="94"/>
        <v>581142778.01</v>
      </c>
      <c r="AB1303" s="10">
        <f>C1303/(1+0.13)/VLOOKUP(A1303,[1]选股结果!$A$2:$AX$3002,3,FALSE)</f>
        <v>0.927618242650105</v>
      </c>
      <c r="AC1303" s="10">
        <f>(P1303/(1+0.1)+W1303)/(VLOOKUP(A1303,[1]选股结果!$A$2:$AX$3002,7,FALSE)+VLOOKUP(A1303,[1]选股结果!$A$2:$AX$3002,15,FALSE)+VLOOKUP(A1303,[1]选股结果!$A$2:$AX$3002,16,FALSE)+VLOOKUP(A1303,[1]选股结果!$A$2:$AX$3002,17,FALSE)+VLOOKUP(A1303,[1]选股结果!$A$2:$AX$3002,18,FALSE))</f>
        <v>0.547398058156504</v>
      </c>
      <c r="AD1303" s="13"/>
      <c r="AE1303" s="10">
        <f>AA1303/VLOOKUP(A1303,[1]选股结果!$A$2:$AX$3002,35,FALSE)</f>
        <v>1.34635108492318</v>
      </c>
      <c r="AF1303" s="9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P1303/(1+0.13)+W1303)</f>
        <v>373339885.379381</v>
      </c>
      <c r="AG1303" s="9">
        <f t="shared" si="95"/>
        <v>207802892.630619</v>
      </c>
    </row>
    <row r="1304" spans="1:33">
      <c r="A1304" s="5" t="s">
        <v>2637</v>
      </c>
      <c r="B1304" s="5" t="s">
        <v>2638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32714824.2</v>
      </c>
      <c r="O1304" s="6">
        <v>14374963.72</v>
      </c>
      <c r="P1304" s="6">
        <v>1032692414.59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314787812.61</v>
      </c>
      <c r="X1304" s="6">
        <v>95612976.08</v>
      </c>
      <c r="Y1304" s="9">
        <f t="shared" si="92"/>
        <v>1413849926.05</v>
      </c>
      <c r="Z1304" s="9">
        <f t="shared" si="93"/>
        <v>1443093203.28</v>
      </c>
      <c r="AA1304" s="9">
        <f t="shared" si="94"/>
        <v>-29243277.23</v>
      </c>
      <c r="AB1304" s="10">
        <f>C1304/(1+0.13)/VLOOKUP(A1304,[1]选股结果!$A$2:$AX$3002,3,FALSE)</f>
        <v>0.739809474713516</v>
      </c>
      <c r="AC1304" s="10">
        <f>(P1304/(1+0.1)+W1304)/(VLOOKUP(A1304,[1]选股结果!$A$2:$AX$3002,7,FALSE)+VLOOKUP(A1304,[1]选股结果!$A$2:$AX$3002,15,FALSE)+VLOOKUP(A1304,[1]选股结果!$A$2:$AX$3002,16,FALSE)+VLOOKUP(A1304,[1]选股结果!$A$2:$AX$3002,17,FALSE)+VLOOKUP(A1304,[1]选股结果!$A$2:$AX$3002,18,FALSE))</f>
        <v>0.759478001062514</v>
      </c>
      <c r="AD1304" s="13"/>
      <c r="AE1304" s="10">
        <f>AA1304/VLOOKUP(A1304,[1]选股结果!$A$2:$AX$3002,35,FALSE)</f>
        <v>-180.841335139965</v>
      </c>
      <c r="AF1304" s="9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P1304/(1+0.13)+W1304)</f>
        <v>421931296.522478</v>
      </c>
      <c r="AG1304" s="9">
        <f t="shared" si="95"/>
        <v>-451174573.752478</v>
      </c>
    </row>
    <row r="1305" spans="1:33">
      <c r="A1305" s="5" t="s">
        <v>2639</v>
      </c>
      <c r="B1305" s="5" t="s">
        <v>2640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31704603.03</v>
      </c>
      <c r="O1305" s="6">
        <v>68036549.88</v>
      </c>
      <c r="P1305" s="6">
        <v>214012229.07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54227822.66</v>
      </c>
      <c r="X1305" s="6">
        <v>115838818.18</v>
      </c>
      <c r="Y1305" s="9">
        <f t="shared" si="92"/>
        <v>368843569.1</v>
      </c>
      <c r="Z1305" s="9">
        <f t="shared" si="93"/>
        <v>384078869.91</v>
      </c>
      <c r="AA1305" s="9">
        <f t="shared" si="94"/>
        <v>-15235300.8099999</v>
      </c>
      <c r="AB1305" s="10">
        <f>C1305/(1+0.13)/VLOOKUP(A1305,[1]选股结果!$A$2:$AX$3002,3,FALSE)</f>
        <v>0.856020588622947</v>
      </c>
      <c r="AC1305" s="10">
        <f>(P1305/(1+0.1)+W1305)/(VLOOKUP(A1305,[1]选股结果!$A$2:$AX$3002,7,FALSE)+VLOOKUP(A1305,[1]选股结果!$A$2:$AX$3002,15,FALSE)+VLOOKUP(A1305,[1]选股结果!$A$2:$AX$3002,16,FALSE)+VLOOKUP(A1305,[1]选股结果!$A$2:$AX$3002,17,FALSE)+VLOOKUP(A1305,[1]选股结果!$A$2:$AX$3002,18,FALSE))</f>
        <v>0.959462675360139</v>
      </c>
      <c r="AD1305" s="13"/>
      <c r="AE1305" s="10">
        <f>AA1305/VLOOKUP(A1305,[1]选股结果!$A$2:$AX$3002,35,FALSE)</f>
        <v>-0.415795885030621</v>
      </c>
      <c r="AF1305" s="9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P1305/(1+0.13)+W1305)</f>
        <v>15676366.2907079</v>
      </c>
      <c r="AG1305" s="9">
        <f t="shared" si="95"/>
        <v>-30911667.1007078</v>
      </c>
    </row>
    <row r="1306" spans="1:33">
      <c r="A1306" s="5" t="s">
        <v>2641</v>
      </c>
      <c r="B1306" s="5" t="s">
        <v>2642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17187296.16</v>
      </c>
      <c r="O1306" s="6">
        <v>19002261.01</v>
      </c>
      <c r="P1306" s="6">
        <v>768225938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154593986.31</v>
      </c>
      <c r="X1306" s="6">
        <v>235509927.06</v>
      </c>
      <c r="Y1306" s="9">
        <f t="shared" si="92"/>
        <v>1310387707.66</v>
      </c>
      <c r="Z1306" s="9">
        <f t="shared" si="93"/>
        <v>1158329851.37</v>
      </c>
      <c r="AA1306" s="9">
        <f t="shared" si="94"/>
        <v>152057856.29</v>
      </c>
      <c r="AB1306" s="10">
        <f>C1306/(1+0.13)/VLOOKUP(A1306,[1]选股结果!$A$2:$AX$3002,3,FALSE)</f>
        <v>1.15719955088876</v>
      </c>
      <c r="AC1306" s="10">
        <f>(P1306/(1+0.1)+W1306)/(VLOOKUP(A1306,[1]选股结果!$A$2:$AX$3002,7,FALSE)+VLOOKUP(A1306,[1]选股结果!$A$2:$AX$3002,15,FALSE)+VLOOKUP(A1306,[1]选股结果!$A$2:$AX$3002,16,FALSE)+VLOOKUP(A1306,[1]选股结果!$A$2:$AX$3002,17,FALSE)+VLOOKUP(A1306,[1]选股结果!$A$2:$AX$3002,18,FALSE))</f>
        <v>0.776554011925364</v>
      </c>
      <c r="AD1306" s="13"/>
      <c r="AE1306" s="10">
        <f>AA1306/VLOOKUP(A1306,[1]选股结果!$A$2:$AX$3002,35,FALSE)</f>
        <v>-0.642866413347156</v>
      </c>
      <c r="AF1306" s="9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P1306/(1+0.13)+W1306)</f>
        <v>263978434.608141</v>
      </c>
      <c r="AG1306" s="9">
        <f t="shared" si="95"/>
        <v>-111920578.318141</v>
      </c>
    </row>
    <row r="1307" spans="1:33">
      <c r="A1307" s="5" t="s">
        <v>2643</v>
      </c>
      <c r="B1307" s="5" t="s">
        <v>2644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117703143.09</v>
      </c>
      <c r="O1307" s="6">
        <v>33906502.51</v>
      </c>
      <c r="P1307" s="6">
        <v>2277907722.95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536710680.66</v>
      </c>
      <c r="X1307" s="6">
        <v>176252838.19</v>
      </c>
      <c r="Y1307" s="9">
        <f t="shared" si="92"/>
        <v>3216537892.87</v>
      </c>
      <c r="Z1307" s="9">
        <f t="shared" si="93"/>
        <v>2990871241.8</v>
      </c>
      <c r="AA1307" s="9">
        <f t="shared" si="94"/>
        <v>225666651.070001</v>
      </c>
      <c r="AB1307" s="10">
        <f>C1307/(1+0.13)/VLOOKUP(A1307,[1]选股结果!$A$2:$AX$3002,3,FALSE)</f>
        <v>0.899614674148958</v>
      </c>
      <c r="AC1307" s="10">
        <f>(P1307/(1+0.1)+W1307)/(VLOOKUP(A1307,[1]选股结果!$A$2:$AX$3002,7,FALSE)+VLOOKUP(A1307,[1]选股结果!$A$2:$AX$3002,15,FALSE)+VLOOKUP(A1307,[1]选股结果!$A$2:$AX$3002,16,FALSE)+VLOOKUP(A1307,[1]选股结果!$A$2:$AX$3002,17,FALSE)+VLOOKUP(A1307,[1]选股结果!$A$2:$AX$3002,18,FALSE))</f>
        <v>0.882544247336477</v>
      </c>
      <c r="AD1307" s="13"/>
      <c r="AE1307" s="10">
        <f>AA1307/VLOOKUP(A1307,[1]选股结果!$A$2:$AX$3002,35,FALSE)</f>
        <v>1.16679212667954</v>
      </c>
      <c r="AF1307" s="9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P1307/(1+0.13)+W1307)</f>
        <v>402008520.966372</v>
      </c>
      <c r="AG1307" s="9">
        <f t="shared" si="95"/>
        <v>-176341869.896371</v>
      </c>
    </row>
    <row r="1308" spans="1:33">
      <c r="A1308" s="5" t="s">
        <v>2645</v>
      </c>
      <c r="B1308" s="5" t="s">
        <v>2646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64475122.52</v>
      </c>
      <c r="O1308" s="6">
        <v>15671167.55</v>
      </c>
      <c r="P1308" s="6">
        <v>159198374.92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100650403.77</v>
      </c>
      <c r="X1308" s="6">
        <v>152780514</v>
      </c>
      <c r="Y1308" s="9">
        <f t="shared" si="92"/>
        <v>537271102.83</v>
      </c>
      <c r="Z1308" s="9">
        <f t="shared" si="93"/>
        <v>412629292.69</v>
      </c>
      <c r="AA1308" s="9">
        <f t="shared" si="94"/>
        <v>124641810.14</v>
      </c>
      <c r="AB1308" s="10">
        <f>C1308/(1+0.13)/VLOOKUP(A1308,[1]选股结果!$A$2:$AX$3002,3,FALSE)</f>
        <v>0.715269970725144</v>
      </c>
      <c r="AC1308" s="10">
        <f>(P1308/(1+0.1)+W1308)/(VLOOKUP(A1308,[1]选股结果!$A$2:$AX$3002,7,FALSE)+VLOOKUP(A1308,[1]选股结果!$A$2:$AX$3002,15,FALSE)+VLOOKUP(A1308,[1]选股结果!$A$2:$AX$3002,16,FALSE)+VLOOKUP(A1308,[1]选股结果!$A$2:$AX$3002,17,FALSE)+VLOOKUP(A1308,[1]选股结果!$A$2:$AX$3002,18,FALSE))</f>
        <v>0.454727395344779</v>
      </c>
      <c r="AD1308" s="13"/>
      <c r="AE1308" s="10">
        <f>AA1308/VLOOKUP(A1308,[1]选股结果!$A$2:$AX$3002,35,FALSE)</f>
        <v>1.47078416020546</v>
      </c>
      <c r="AF1308" s="9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P1308/(1+0.13)+W1308)</f>
        <v>298077726.511681</v>
      </c>
      <c r="AG1308" s="9">
        <f t="shared" si="95"/>
        <v>-173435916.371681</v>
      </c>
    </row>
    <row r="1309" spans="1:33">
      <c r="A1309" s="5" t="s">
        <v>2647</v>
      </c>
      <c r="B1309" s="5" t="s">
        <v>2648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36462576.08</v>
      </c>
      <c r="O1309" s="6">
        <v>11536237.07</v>
      </c>
      <c r="P1309" s="6">
        <v>260057504.82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122187430.41</v>
      </c>
      <c r="X1309" s="6">
        <v>54129440.76</v>
      </c>
      <c r="Y1309" s="9">
        <f t="shared" si="92"/>
        <v>300461777.46</v>
      </c>
      <c r="Z1309" s="9">
        <f t="shared" si="93"/>
        <v>436374375.99</v>
      </c>
      <c r="AA1309" s="9">
        <f t="shared" si="94"/>
        <v>-135912598.53</v>
      </c>
      <c r="AB1309" s="10">
        <f>C1309/(1+0.13)/VLOOKUP(A1309,[1]选股结果!$A$2:$AX$3002,3,FALSE)</f>
        <v>0.625994363966088</v>
      </c>
      <c r="AC1309" s="10">
        <f>(P1309/(1+0.1)+W1309)/(VLOOKUP(A1309,[1]选股结果!$A$2:$AX$3002,7,FALSE)+VLOOKUP(A1309,[1]选股结果!$A$2:$AX$3002,15,FALSE)+VLOOKUP(A1309,[1]选股结果!$A$2:$AX$3002,16,FALSE)+VLOOKUP(A1309,[1]选股结果!$A$2:$AX$3002,17,FALSE)+VLOOKUP(A1309,[1]选股结果!$A$2:$AX$3002,18,FALSE))</f>
        <v>0.950632015778563</v>
      </c>
      <c r="AD1309" s="13"/>
      <c r="AE1309" s="10">
        <f>AA1309/VLOOKUP(A1309,[1]选股结果!$A$2:$AX$3002,35,FALSE)</f>
        <v>-4.06902264676985</v>
      </c>
      <c r="AF1309" s="9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P1309/(1+0.13)+W1309)</f>
        <v>24899427.8935398</v>
      </c>
      <c r="AG1309" s="9">
        <f t="shared" si="95"/>
        <v>-160812026.42354</v>
      </c>
    </row>
    <row r="1310" spans="1:33">
      <c r="A1310" s="5" t="s">
        <v>2649</v>
      </c>
      <c r="B1310" s="5" t="s">
        <v>2650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56902053.96</v>
      </c>
      <c r="O1310" s="6">
        <v>18058296.87</v>
      </c>
      <c r="P1310" s="6">
        <v>748196352.41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113553983.88</v>
      </c>
      <c r="X1310" s="6">
        <v>110612515.81</v>
      </c>
      <c r="Y1310" s="9">
        <f t="shared" si="92"/>
        <v>836203038.56</v>
      </c>
      <c r="Z1310" s="9">
        <f t="shared" si="93"/>
        <v>972362852.1</v>
      </c>
      <c r="AA1310" s="9">
        <f t="shared" si="94"/>
        <v>-136159813.54</v>
      </c>
      <c r="AB1310" s="10">
        <f>C1310/(1+0.13)/VLOOKUP(A1310,[1]选股结果!$A$2:$AX$3002,3,FALSE)</f>
        <v>0.58614281939051</v>
      </c>
      <c r="AC1310" s="10">
        <f>(P1310/(1+0.1)+W1310)/(VLOOKUP(A1310,[1]选股结果!$A$2:$AX$3002,7,FALSE)+VLOOKUP(A1310,[1]选股结果!$A$2:$AX$3002,15,FALSE)+VLOOKUP(A1310,[1]选股结果!$A$2:$AX$3002,16,FALSE)+VLOOKUP(A1310,[1]选股结果!$A$2:$AX$3002,17,FALSE)+VLOOKUP(A1310,[1]选股结果!$A$2:$AX$3002,18,FALSE))</f>
        <v>0.665067759887656</v>
      </c>
      <c r="AD1310" s="13"/>
      <c r="AE1310" s="10">
        <f>AA1310/VLOOKUP(A1310,[1]选股结果!$A$2:$AX$3002,35,FALSE)</f>
        <v>-6.84417360533914</v>
      </c>
      <c r="AF1310" s="9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P1310/(1+0.13)+W1310)</f>
        <v>417786428.890442</v>
      </c>
      <c r="AG1310" s="9">
        <f t="shared" si="95"/>
        <v>-553946242.430442</v>
      </c>
    </row>
    <row r="1311" spans="1:33">
      <c r="A1311" s="5" t="s">
        <v>2651</v>
      </c>
      <c r="B1311" s="5" t="s">
        <v>2652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41925790.45</v>
      </c>
      <c r="O1311" s="6">
        <v>25539554.32</v>
      </c>
      <c r="P1311" s="6">
        <v>436694736.18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69835211.99</v>
      </c>
      <c r="X1311" s="6">
        <v>82046905.19</v>
      </c>
      <c r="Y1311" s="9">
        <f t="shared" ref="Y1311:Y1374" si="96">C1311+D1311+E1311+F1311+G1311+H1311+I1311+J1311+K1311+L1311+M1311+O1311</f>
        <v>841109669.12</v>
      </c>
      <c r="Z1311" s="9">
        <f t="shared" ref="Z1311:Z1374" si="97">P1311+Q1311+R1311+S1311+T1311+U1311+V1311+W1311+X1311</f>
        <v>588576853.36</v>
      </c>
      <c r="AA1311" s="9">
        <f t="shared" si="94"/>
        <v>252532815.76</v>
      </c>
      <c r="AB1311" s="10">
        <f>C1311/(1+0.13)/VLOOKUP(A1311,[1]选股结果!$A$2:$AX$3002,3,FALSE)</f>
        <v>0.981392785031975</v>
      </c>
      <c r="AC1311" s="10">
        <f>(P1311/(1+0.1)+W1311)/(VLOOKUP(A1311,[1]选股结果!$A$2:$AX$3002,7,FALSE)+VLOOKUP(A1311,[1]选股结果!$A$2:$AX$3002,15,FALSE)+VLOOKUP(A1311,[1]选股结果!$A$2:$AX$3002,16,FALSE)+VLOOKUP(A1311,[1]选股结果!$A$2:$AX$3002,17,FALSE)+VLOOKUP(A1311,[1]选股结果!$A$2:$AX$3002,18,FALSE))</f>
        <v>0.691893163130885</v>
      </c>
      <c r="AD1311" s="13"/>
      <c r="AE1311" s="10">
        <f>AA1311/VLOOKUP(A1311,[1]选股结果!$A$2:$AX$3002,35,FALSE)</f>
        <v>8.6539917427981</v>
      </c>
      <c r="AF1311" s="9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P1311/(1+0.13)+W1311)</f>
        <v>218423880.676637</v>
      </c>
      <c r="AG1311" s="9">
        <f t="shared" si="95"/>
        <v>34108935.0833629</v>
      </c>
    </row>
    <row r="1312" spans="1:33">
      <c r="A1312" s="5" t="s">
        <v>2653</v>
      </c>
      <c r="B1312" s="5" t="s">
        <v>2654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270203227.91</v>
      </c>
      <c r="O1312" s="6">
        <v>300658719.34</v>
      </c>
      <c r="P1312" s="6">
        <v>9442894130.07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370107892.09</v>
      </c>
      <c r="X1312" s="6">
        <v>453946549.47</v>
      </c>
      <c r="Y1312" s="9">
        <f t="shared" si="96"/>
        <v>10538105312.99</v>
      </c>
      <c r="Z1312" s="9">
        <f t="shared" si="97"/>
        <v>10266948571.63</v>
      </c>
      <c r="AA1312" s="9">
        <f t="shared" si="94"/>
        <v>271156741.360001</v>
      </c>
      <c r="AB1312" s="10">
        <f>C1312/(1+0.13)/VLOOKUP(A1312,[1]选股结果!$A$2:$AX$3002,3,FALSE)</f>
        <v>0.940658987956579</v>
      </c>
      <c r="AC1312" s="10">
        <f>(P1312/(1+0.1)+W1312)/(VLOOKUP(A1312,[1]选股结果!$A$2:$AX$3002,7,FALSE)+VLOOKUP(A1312,[1]选股结果!$A$2:$AX$3002,15,FALSE)+VLOOKUP(A1312,[1]选股结果!$A$2:$AX$3002,16,FALSE)+VLOOKUP(A1312,[1]选股结果!$A$2:$AX$3002,17,FALSE)+VLOOKUP(A1312,[1]选股结果!$A$2:$AX$3002,18,FALSE))</f>
        <v>1.0033975635322</v>
      </c>
      <c r="AD1312" s="13"/>
      <c r="AE1312" s="10">
        <f>AA1312/VLOOKUP(A1312,[1]选股结果!$A$2:$AX$3002,35,FALSE)</f>
        <v>0.578918197116923</v>
      </c>
      <c r="AF1312" s="9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P1312/(1+0.13)+W1312)</f>
        <v>197585070.931948</v>
      </c>
      <c r="AG1312" s="9">
        <f t="shared" si="95"/>
        <v>73571670.4280533</v>
      </c>
    </row>
    <row r="1313" spans="1:33">
      <c r="A1313" s="5" t="s">
        <v>2655</v>
      </c>
      <c r="B1313" s="5" t="s">
        <v>2656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63900597.02</v>
      </c>
      <c r="O1313" s="6">
        <v>34032622.71</v>
      </c>
      <c r="P1313" s="6">
        <v>180682609.7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267150005.53</v>
      </c>
      <c r="X1313" s="6">
        <v>123675155.34</v>
      </c>
      <c r="Y1313" s="9">
        <f t="shared" si="96"/>
        <v>441625742.72</v>
      </c>
      <c r="Z1313" s="9">
        <f t="shared" si="97"/>
        <v>571507770.57</v>
      </c>
      <c r="AA1313" s="9">
        <f t="shared" si="94"/>
        <v>-129882027.85</v>
      </c>
      <c r="AB1313" s="10">
        <f>C1313/(1+0.13)/VLOOKUP(A1313,[1]选股结果!$A$2:$AX$3002,3,FALSE)</f>
        <v>0.692982359568186</v>
      </c>
      <c r="AC1313" s="10">
        <f>(P1313/(1+0.1)+W1313)/(VLOOKUP(A1313,[1]选股结果!$A$2:$AX$3002,7,FALSE)+VLOOKUP(A1313,[1]选股结果!$A$2:$AX$3002,15,FALSE)+VLOOKUP(A1313,[1]选股结果!$A$2:$AX$3002,16,FALSE)+VLOOKUP(A1313,[1]选股结果!$A$2:$AX$3002,17,FALSE)+VLOOKUP(A1313,[1]选股结果!$A$2:$AX$3002,18,FALSE))</f>
        <v>0.690495406186509</v>
      </c>
      <c r="AD1313" s="13"/>
      <c r="AE1313" s="10">
        <f>AA1313/VLOOKUP(A1313,[1]选股结果!$A$2:$AX$3002,35,FALSE)</f>
        <v>1.32870505852495</v>
      </c>
      <c r="AF1313" s="9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P1313/(1+0.13)+W1313)</f>
        <v>197732726.261239</v>
      </c>
      <c r="AG1313" s="9">
        <f t="shared" si="95"/>
        <v>-327614754.111239</v>
      </c>
    </row>
    <row r="1314" spans="1:33">
      <c r="A1314" s="5" t="s">
        <v>2657</v>
      </c>
      <c r="B1314" s="5" t="s">
        <v>2658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66139810.86</v>
      </c>
      <c r="O1314" s="6">
        <v>91360674.89</v>
      </c>
      <c r="P1314" s="6">
        <v>1749779582.51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505878396.18</v>
      </c>
      <c r="X1314" s="6">
        <v>167911091.28</v>
      </c>
      <c r="Y1314" s="9">
        <f t="shared" si="96"/>
        <v>2735836484.34</v>
      </c>
      <c r="Z1314" s="9">
        <f t="shared" si="97"/>
        <v>2423569069.97</v>
      </c>
      <c r="AA1314" s="9">
        <f t="shared" si="94"/>
        <v>312267414.369999</v>
      </c>
      <c r="AB1314" s="10">
        <f>C1314/(1+0.13)/VLOOKUP(A1314,[1]选股结果!$A$2:$AX$3002,3,FALSE)</f>
        <v>0.729720138547088</v>
      </c>
      <c r="AC1314" s="10">
        <f>(P1314/(1+0.1)+W1314)/(VLOOKUP(A1314,[1]选股结果!$A$2:$AX$3002,7,FALSE)+VLOOKUP(A1314,[1]选股结果!$A$2:$AX$3002,15,FALSE)+VLOOKUP(A1314,[1]选股结果!$A$2:$AX$3002,16,FALSE)+VLOOKUP(A1314,[1]选股结果!$A$2:$AX$3002,17,FALSE)+VLOOKUP(A1314,[1]选股结果!$A$2:$AX$3002,18,FALSE))</f>
        <v>0.747747040787583</v>
      </c>
      <c r="AD1314" s="13"/>
      <c r="AE1314" s="10">
        <f>AA1314/VLOOKUP(A1314,[1]选股结果!$A$2:$AX$3002,35,FALSE)</f>
        <v>0.909378833698138</v>
      </c>
      <c r="AF1314" s="9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P1314/(1+0.13)+W1314)</f>
        <v>749516253.383982</v>
      </c>
      <c r="AG1314" s="9">
        <f t="shared" si="95"/>
        <v>-437248839.013983</v>
      </c>
    </row>
    <row r="1315" spans="1:33">
      <c r="A1315" s="5" t="s">
        <v>2659</v>
      </c>
      <c r="B1315" s="5" t="s">
        <v>2660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66345694</v>
      </c>
      <c r="O1315" s="6">
        <v>12308004.79</v>
      </c>
      <c r="P1315" s="6">
        <v>390413409.16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68997218.75</v>
      </c>
      <c r="X1315" s="6">
        <v>39163408.4</v>
      </c>
      <c r="Y1315" s="9">
        <f t="shared" si="96"/>
        <v>622917863.12</v>
      </c>
      <c r="Z1315" s="9">
        <f t="shared" si="97"/>
        <v>498574036.31</v>
      </c>
      <c r="AA1315" s="9">
        <f t="shared" si="94"/>
        <v>124343826.81</v>
      </c>
      <c r="AB1315" s="10">
        <f>C1315/(1+0.13)/VLOOKUP(A1315,[1]选股结果!$A$2:$AX$3002,3,FALSE)</f>
        <v>0.470683994530405</v>
      </c>
      <c r="AC1315" s="10">
        <f>(P1315/(1+0.1)+W1315)/(VLOOKUP(A1315,[1]选股结果!$A$2:$AX$3002,7,FALSE)+VLOOKUP(A1315,[1]选股结果!$A$2:$AX$3002,15,FALSE)+VLOOKUP(A1315,[1]选股结果!$A$2:$AX$3002,16,FALSE)+VLOOKUP(A1315,[1]选股结果!$A$2:$AX$3002,17,FALSE)+VLOOKUP(A1315,[1]选股结果!$A$2:$AX$3002,18,FALSE))</f>
        <v>0.440662571846209</v>
      </c>
      <c r="AD1315" s="13"/>
      <c r="AE1315" s="10">
        <f>AA1315/VLOOKUP(A1315,[1]选股结果!$A$2:$AX$3002,35,FALSE)</f>
        <v>0.933332251554931</v>
      </c>
      <c r="AF1315" s="9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P1315/(1+0.13)+W1315)</f>
        <v>547506698.223009</v>
      </c>
      <c r="AG1315" s="9">
        <f t="shared" si="95"/>
        <v>-423162871.413009</v>
      </c>
    </row>
    <row r="1316" spans="1:33">
      <c r="A1316" s="5" t="s">
        <v>2661</v>
      </c>
      <c r="B1316" s="5" t="s">
        <v>2662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220693344.95</v>
      </c>
      <c r="O1316" s="6">
        <v>150185202.81</v>
      </c>
      <c r="P1316" s="6">
        <v>5485178459.15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1737612447.06</v>
      </c>
      <c r="X1316" s="6">
        <v>289038796.76</v>
      </c>
      <c r="Y1316" s="9">
        <f t="shared" si="96"/>
        <v>8610540668.11</v>
      </c>
      <c r="Z1316" s="9">
        <f t="shared" si="97"/>
        <v>7511829702.97</v>
      </c>
      <c r="AA1316" s="9">
        <f t="shared" si="94"/>
        <v>1098710965.14</v>
      </c>
      <c r="AB1316" s="10">
        <f>C1316/(1+0.13)/VLOOKUP(A1316,[1]选股结果!$A$2:$AX$3002,3,FALSE)</f>
        <v>0.767480250761982</v>
      </c>
      <c r="AC1316" s="10">
        <f>(P1316/(1+0.1)+W1316)/(VLOOKUP(A1316,[1]选股结果!$A$2:$AX$3002,7,FALSE)+VLOOKUP(A1316,[1]选股结果!$A$2:$AX$3002,15,FALSE)+VLOOKUP(A1316,[1]选股结果!$A$2:$AX$3002,16,FALSE)+VLOOKUP(A1316,[1]选股结果!$A$2:$AX$3002,17,FALSE)+VLOOKUP(A1316,[1]选股结果!$A$2:$AX$3002,18,FALSE))</f>
        <v>0.787585890030196</v>
      </c>
      <c r="AD1316" s="13"/>
      <c r="AE1316" s="10">
        <f>AA1316/VLOOKUP(A1316,[1]选股结果!$A$2:$AX$3002,35,FALSE)</f>
        <v>1.1995687712246</v>
      </c>
      <c r="AF1316" s="9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P1316/(1+0.13)+W1316)</f>
        <v>1945904491.07372</v>
      </c>
      <c r="AG1316" s="9">
        <f t="shared" si="95"/>
        <v>-847193525.933715</v>
      </c>
    </row>
    <row r="1317" spans="1:33">
      <c r="A1317" s="5" t="s">
        <v>2663</v>
      </c>
      <c r="B1317" s="5" t="s">
        <v>2664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30274668.34</v>
      </c>
      <c r="O1317" s="6">
        <v>22340545.88</v>
      </c>
      <c r="P1317" s="6">
        <v>184566220.78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108588500.2</v>
      </c>
      <c r="X1317" s="6">
        <v>51809240.29</v>
      </c>
      <c r="Y1317" s="9">
        <f t="shared" si="96"/>
        <v>358630179.04</v>
      </c>
      <c r="Z1317" s="9">
        <f t="shared" si="97"/>
        <v>344963961.27</v>
      </c>
      <c r="AA1317" s="9">
        <f t="shared" si="94"/>
        <v>13666217.77</v>
      </c>
      <c r="AB1317" s="10">
        <f>C1317/(1+0.13)/VLOOKUP(A1317,[1]选股结果!$A$2:$AX$3002,3,FALSE)</f>
        <v>0.571269117226248</v>
      </c>
      <c r="AC1317" s="10">
        <f>(P1317/(1+0.1)+W1317)/(VLOOKUP(A1317,[1]选股结果!$A$2:$AX$3002,7,FALSE)+VLOOKUP(A1317,[1]选股结果!$A$2:$AX$3002,15,FALSE)+VLOOKUP(A1317,[1]选股结果!$A$2:$AX$3002,16,FALSE)+VLOOKUP(A1317,[1]选股结果!$A$2:$AX$3002,17,FALSE)+VLOOKUP(A1317,[1]选股结果!$A$2:$AX$3002,18,FALSE))</f>
        <v>0.579470744779162</v>
      </c>
      <c r="AD1317" s="13"/>
      <c r="AE1317" s="10">
        <f>AA1317/VLOOKUP(A1317,[1]选股结果!$A$2:$AX$3002,35,FALSE)</f>
        <v>0.376128688722738</v>
      </c>
      <c r="AF1317" s="9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P1317/(1+0.13)+W1317)</f>
        <v>205024077.506637</v>
      </c>
      <c r="AG1317" s="9">
        <f t="shared" si="95"/>
        <v>-191357859.736637</v>
      </c>
    </row>
    <row r="1318" spans="1:33">
      <c r="A1318" s="5" t="s">
        <v>2665</v>
      </c>
      <c r="B1318" s="5" t="s">
        <v>2666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192975639.71</v>
      </c>
      <c r="O1318" s="6">
        <v>590601822.78</v>
      </c>
      <c r="P1318" s="6">
        <v>3405596171.57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594815575.9</v>
      </c>
      <c r="X1318" s="6">
        <v>1048272422.32</v>
      </c>
      <c r="Y1318" s="9">
        <f t="shared" si="96"/>
        <v>5107419476.19</v>
      </c>
      <c r="Z1318" s="9">
        <f t="shared" si="97"/>
        <v>5048684169.79</v>
      </c>
      <c r="AA1318" s="9">
        <f t="shared" si="94"/>
        <v>58735306.3999996</v>
      </c>
      <c r="AB1318" s="10">
        <f>C1318/(1+0.13)/VLOOKUP(A1318,[1]选股结果!$A$2:$AX$3002,3,FALSE)</f>
        <v>0.811269228378331</v>
      </c>
      <c r="AC1318" s="10">
        <f>(P1318/(1+0.1)+W1318)/(VLOOKUP(A1318,[1]选股结果!$A$2:$AX$3002,7,FALSE)+VLOOKUP(A1318,[1]选股结果!$A$2:$AX$3002,15,FALSE)+VLOOKUP(A1318,[1]选股结果!$A$2:$AX$3002,16,FALSE)+VLOOKUP(A1318,[1]选股结果!$A$2:$AX$3002,17,FALSE)+VLOOKUP(A1318,[1]选股结果!$A$2:$AX$3002,18,FALSE))</f>
        <v>0.84968348862162</v>
      </c>
      <c r="AD1318" s="13"/>
      <c r="AE1318" s="10">
        <f>AA1318/VLOOKUP(A1318,[1]选股结果!$A$2:$AX$3002,35,FALSE)</f>
        <v>0.142838030394929</v>
      </c>
      <c r="AF1318" s="9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P1318/(1+0.13)+W1318)</f>
        <v>735131845.416636</v>
      </c>
      <c r="AG1318" s="9">
        <f t="shared" si="95"/>
        <v>-676396539.016636</v>
      </c>
    </row>
    <row r="1319" spans="1:33">
      <c r="A1319" s="5" t="s">
        <v>2667</v>
      </c>
      <c r="B1319" s="5" t="s">
        <v>2668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36537864.31</v>
      </c>
      <c r="O1319" s="6">
        <v>26450918.18</v>
      </c>
      <c r="P1319" s="6">
        <v>351782821.28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136116545.9</v>
      </c>
      <c r="X1319" s="6">
        <v>82841325.59</v>
      </c>
      <c r="Y1319" s="9">
        <f t="shared" si="96"/>
        <v>603737563.56</v>
      </c>
      <c r="Z1319" s="9">
        <f t="shared" si="97"/>
        <v>570740692.77</v>
      </c>
      <c r="AA1319" s="9">
        <f t="shared" si="94"/>
        <v>32996870.79</v>
      </c>
      <c r="AB1319" s="10">
        <f>C1319/(1+0.13)/VLOOKUP(A1319,[1]选股结果!$A$2:$AX$3002,3,FALSE)</f>
        <v>0.89175629979993</v>
      </c>
      <c r="AC1319" s="10">
        <f>(P1319/(1+0.1)+W1319)/(VLOOKUP(A1319,[1]选股结果!$A$2:$AX$3002,7,FALSE)+VLOOKUP(A1319,[1]选股结果!$A$2:$AX$3002,15,FALSE)+VLOOKUP(A1319,[1]选股结果!$A$2:$AX$3002,16,FALSE)+VLOOKUP(A1319,[1]选股结果!$A$2:$AX$3002,17,FALSE)+VLOOKUP(A1319,[1]选股结果!$A$2:$AX$3002,18,FALSE))</f>
        <v>1.00979277845849</v>
      </c>
      <c r="AD1319" s="13"/>
      <c r="AE1319" s="10">
        <f>AA1319/VLOOKUP(A1319,[1]选股结果!$A$2:$AX$3002,35,FALSE)</f>
        <v>0.274769353573699</v>
      </c>
      <c r="AF1319" s="9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P1319/(1+0.13)+W1319)</f>
        <v>4068916.688761</v>
      </c>
      <c r="AG1319" s="9">
        <f t="shared" si="95"/>
        <v>28927954.101239</v>
      </c>
    </row>
    <row r="1320" spans="1:33">
      <c r="A1320" s="5" t="s">
        <v>2669</v>
      </c>
      <c r="B1320" s="5" t="s">
        <v>2670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215264586.86</v>
      </c>
      <c r="O1320" s="6">
        <v>66089277.59</v>
      </c>
      <c r="P1320" s="6">
        <v>4420717108.39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797240817.47</v>
      </c>
      <c r="X1320" s="6">
        <v>287952631.01</v>
      </c>
      <c r="Y1320" s="9">
        <f t="shared" si="96"/>
        <v>5773567594.53</v>
      </c>
      <c r="Z1320" s="9">
        <f t="shared" si="97"/>
        <v>5505910556.87</v>
      </c>
      <c r="AA1320" s="9">
        <f t="shared" si="94"/>
        <v>267657037.659999</v>
      </c>
      <c r="AB1320" s="10">
        <f>C1320/(1+0.13)/VLOOKUP(A1320,[1]选股结果!$A$2:$AX$3002,3,FALSE)</f>
        <v>0.80135941044563</v>
      </c>
      <c r="AC1320" s="10">
        <f>(P1320/(1+0.1)+W1320)/(VLOOKUP(A1320,[1]选股结果!$A$2:$AX$3002,7,FALSE)+VLOOKUP(A1320,[1]选股结果!$A$2:$AX$3002,15,FALSE)+VLOOKUP(A1320,[1]选股结果!$A$2:$AX$3002,16,FALSE)+VLOOKUP(A1320,[1]选股结果!$A$2:$AX$3002,17,FALSE)+VLOOKUP(A1320,[1]选股结果!$A$2:$AX$3002,18,FALSE))</f>
        <v>0.836104177568385</v>
      </c>
      <c r="AD1320" s="13"/>
      <c r="AE1320" s="10">
        <f>AA1320/VLOOKUP(A1320,[1]选股结果!$A$2:$AX$3002,35,FALSE)</f>
        <v>0.671679845303709</v>
      </c>
      <c r="AF1320" s="9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P1320/(1+0.13)+W1320)</f>
        <v>1050757080.74655</v>
      </c>
      <c r="AG1320" s="9">
        <f t="shared" si="95"/>
        <v>-783100043.08655</v>
      </c>
    </row>
    <row r="1321" spans="1:33">
      <c r="A1321" s="5" t="s">
        <v>2671</v>
      </c>
      <c r="B1321" s="5" t="s">
        <v>2672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30709009.62</v>
      </c>
      <c r="O1321" s="6">
        <v>12661364.23</v>
      </c>
      <c r="P1321" s="6">
        <v>639817212.4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154985720.21</v>
      </c>
      <c r="X1321" s="6">
        <v>52084613.2</v>
      </c>
      <c r="Y1321" s="9">
        <f t="shared" si="96"/>
        <v>867133011.03</v>
      </c>
      <c r="Z1321" s="9">
        <f t="shared" si="97"/>
        <v>846887545.81</v>
      </c>
      <c r="AA1321" s="9">
        <f t="shared" si="94"/>
        <v>20245465.2199999</v>
      </c>
      <c r="AB1321" s="10">
        <f>C1321/(1+0.13)/VLOOKUP(A1321,[1]选股结果!$A$2:$AX$3002,3,FALSE)</f>
        <v>0.853286459274586</v>
      </c>
      <c r="AC1321" s="10">
        <f>(P1321/(1+0.1)+W1321)/(VLOOKUP(A1321,[1]选股结果!$A$2:$AX$3002,7,FALSE)+VLOOKUP(A1321,[1]选股结果!$A$2:$AX$3002,15,FALSE)+VLOOKUP(A1321,[1]选股结果!$A$2:$AX$3002,16,FALSE)+VLOOKUP(A1321,[1]选股结果!$A$2:$AX$3002,17,FALSE)+VLOOKUP(A1321,[1]选股结果!$A$2:$AX$3002,18,FALSE))</f>
        <v>0.93308952964104</v>
      </c>
      <c r="AD1321" s="13"/>
      <c r="AE1321" s="10">
        <f>AA1321/VLOOKUP(A1321,[1]选股结果!$A$2:$AX$3002,35,FALSE)</f>
        <v>0.355484597079668</v>
      </c>
      <c r="AF1321" s="9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P1321/(1+0.13)+W1321)</f>
        <v>68265291.2121238</v>
      </c>
      <c r="AG1321" s="9">
        <f t="shared" si="95"/>
        <v>-48019825.9921239</v>
      </c>
    </row>
    <row r="1322" spans="1:33">
      <c r="A1322" s="5" t="s">
        <v>2673</v>
      </c>
      <c r="B1322" s="5" t="s">
        <v>2674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32888365.1</v>
      </c>
      <c r="O1322" s="6">
        <v>24645696.44</v>
      </c>
      <c r="P1322" s="6">
        <v>1087803533.41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231786566.08</v>
      </c>
      <c r="X1322" s="6">
        <v>100181531.44</v>
      </c>
      <c r="Y1322" s="9">
        <f t="shared" si="96"/>
        <v>1328539482.98</v>
      </c>
      <c r="Z1322" s="9">
        <f t="shared" si="97"/>
        <v>1419771630.93</v>
      </c>
      <c r="AA1322" s="9">
        <f t="shared" si="94"/>
        <v>-91232147.95</v>
      </c>
      <c r="AB1322" s="10">
        <f>C1322/(1+0.13)/VLOOKUP(A1322,[1]选股结果!$A$2:$AX$3002,3,FALSE)</f>
        <v>0.75111384282351</v>
      </c>
      <c r="AC1322" s="10">
        <f>(P1322/(1+0.1)+W1322)/(VLOOKUP(A1322,[1]选股结果!$A$2:$AX$3002,7,FALSE)+VLOOKUP(A1322,[1]选股结果!$A$2:$AX$3002,15,FALSE)+VLOOKUP(A1322,[1]选股结果!$A$2:$AX$3002,16,FALSE)+VLOOKUP(A1322,[1]选股结果!$A$2:$AX$3002,17,FALSE)+VLOOKUP(A1322,[1]选股结果!$A$2:$AX$3002,18,FALSE))</f>
        <v>0.838999917717854</v>
      </c>
      <c r="AD1322" s="13"/>
      <c r="AE1322" s="10">
        <f>AA1322/VLOOKUP(A1322,[1]选股结果!$A$2:$AX$3002,35,FALSE)</f>
        <v>-0.545830510252829</v>
      </c>
      <c r="AF1322" s="9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P1322/(1+0.13)+W1322)</f>
        <v>260500599.341858</v>
      </c>
      <c r="AG1322" s="9">
        <f t="shared" si="95"/>
        <v>-351732747.291858</v>
      </c>
    </row>
    <row r="1323" spans="1:33">
      <c r="A1323" s="5" t="s">
        <v>2675</v>
      </c>
      <c r="B1323" s="5" t="s">
        <v>2676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54510708.64</v>
      </c>
      <c r="O1323" s="6">
        <v>37739301.95</v>
      </c>
      <c r="P1323" s="6">
        <v>208941023.32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143017670.06</v>
      </c>
      <c r="X1323" s="6">
        <v>282972946</v>
      </c>
      <c r="Y1323" s="9">
        <f t="shared" si="96"/>
        <v>834056478.84</v>
      </c>
      <c r="Z1323" s="9">
        <f t="shared" si="97"/>
        <v>634931639.38</v>
      </c>
      <c r="AA1323" s="9">
        <f t="shared" si="94"/>
        <v>199124839.46</v>
      </c>
      <c r="AB1323" s="10">
        <f>C1323/(1+0.13)/VLOOKUP(A1323,[1]选股结果!$A$2:$AX$3002,3,FALSE)</f>
        <v>0.817054201206715</v>
      </c>
      <c r="AC1323" s="10">
        <f>(P1323/(1+0.1)+W1323)/(VLOOKUP(A1323,[1]选股结果!$A$2:$AX$3002,7,FALSE)+VLOOKUP(A1323,[1]选股结果!$A$2:$AX$3002,15,FALSE)+VLOOKUP(A1323,[1]选股结果!$A$2:$AX$3002,16,FALSE)+VLOOKUP(A1323,[1]选股结果!$A$2:$AX$3002,17,FALSE)+VLOOKUP(A1323,[1]选股结果!$A$2:$AX$3002,18,FALSE))</f>
        <v>0.431270657915122</v>
      </c>
      <c r="AD1323" s="13"/>
      <c r="AE1323" s="10">
        <f>AA1323/VLOOKUP(A1323,[1]选股结果!$A$2:$AX$3002,35,FALSE)</f>
        <v>2.53064244148279</v>
      </c>
      <c r="AF1323" s="9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P1323/(1+0.13)+W1323)</f>
        <v>444132348.329823</v>
      </c>
      <c r="AG1323" s="9">
        <f t="shared" si="95"/>
        <v>-245007508.869823</v>
      </c>
    </row>
    <row r="1324" spans="1:33">
      <c r="A1324" s="5" t="s">
        <v>2677</v>
      </c>
      <c r="B1324" s="5" t="s">
        <v>2678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177026293.85</v>
      </c>
      <c r="O1324" s="6">
        <v>57860643.97</v>
      </c>
      <c r="P1324" s="6">
        <v>4523590612.04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761597086.56</v>
      </c>
      <c r="X1324" s="6">
        <v>105002656.82</v>
      </c>
      <c r="Y1324" s="9">
        <f t="shared" si="96"/>
        <v>5778626882.74</v>
      </c>
      <c r="Z1324" s="9">
        <f t="shared" si="97"/>
        <v>5390190355.42</v>
      </c>
      <c r="AA1324" s="9">
        <f t="shared" si="94"/>
        <v>388436527.320001</v>
      </c>
      <c r="AB1324" s="10">
        <f>C1324/(1+0.13)/VLOOKUP(A1324,[1]选股结果!$A$2:$AX$3002,3,FALSE)</f>
        <v>0.902425341695758</v>
      </c>
      <c r="AC1324" s="10">
        <f>(P1324/(1+0.1)+W1324)/(VLOOKUP(A1324,[1]选股结果!$A$2:$AX$3002,7,FALSE)+VLOOKUP(A1324,[1]选股结果!$A$2:$AX$3002,15,FALSE)+VLOOKUP(A1324,[1]选股结果!$A$2:$AX$3002,16,FALSE)+VLOOKUP(A1324,[1]选股结果!$A$2:$AX$3002,17,FALSE)+VLOOKUP(A1324,[1]选股结果!$A$2:$AX$3002,18,FALSE))</f>
        <v>1.05322955179432</v>
      </c>
      <c r="AD1324" s="13"/>
      <c r="AE1324" s="10">
        <f>AA1324/VLOOKUP(A1324,[1]选股结果!$A$2:$AX$3002,35,FALSE)</f>
        <v>0.441351244340122</v>
      </c>
      <c r="AF1324" s="9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P1324/(1+0.13)+W1324)</f>
        <v>-137148875.158761</v>
      </c>
      <c r="AG1324" s="9">
        <f t="shared" si="95"/>
        <v>525585402.478762</v>
      </c>
    </row>
    <row r="1325" spans="1:33">
      <c r="A1325" s="5" t="s">
        <v>2679</v>
      </c>
      <c r="B1325" s="5" t="s">
        <v>2680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44552193.87</v>
      </c>
      <c r="O1325" s="6">
        <v>19671547.84</v>
      </c>
      <c r="P1325" s="6">
        <v>328686317.33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128873654.54</v>
      </c>
      <c r="X1325" s="6">
        <v>102158875.58</v>
      </c>
      <c r="Y1325" s="9">
        <f t="shared" si="96"/>
        <v>597778695.93</v>
      </c>
      <c r="Z1325" s="9">
        <f t="shared" si="97"/>
        <v>559718847.45</v>
      </c>
      <c r="AA1325" s="9">
        <f t="shared" si="94"/>
        <v>38059848.48</v>
      </c>
      <c r="AB1325" s="10">
        <f>C1325/(1+0.13)/VLOOKUP(A1325,[1]选股结果!$A$2:$AX$3002,3,FALSE)</f>
        <v>0.745264890313412</v>
      </c>
      <c r="AC1325" s="10">
        <f>(P1325/(1+0.1)+W1325)/(VLOOKUP(A1325,[1]选股结果!$A$2:$AX$3002,7,FALSE)+VLOOKUP(A1325,[1]选股结果!$A$2:$AX$3002,15,FALSE)+VLOOKUP(A1325,[1]选股结果!$A$2:$AX$3002,16,FALSE)+VLOOKUP(A1325,[1]选股结果!$A$2:$AX$3002,17,FALSE)+VLOOKUP(A1325,[1]选股结果!$A$2:$AX$3002,18,FALSE))</f>
        <v>0.714212335380374</v>
      </c>
      <c r="AD1325" s="13"/>
      <c r="AE1325" s="10">
        <f>AA1325/VLOOKUP(A1325,[1]选股结果!$A$2:$AX$3002,35,FALSE)</f>
        <v>0.501968771762945</v>
      </c>
      <c r="AF1325" s="9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P1325/(1+0.13)+W1325)</f>
        <v>179066171.16531</v>
      </c>
      <c r="AG1325" s="9">
        <f t="shared" si="95"/>
        <v>-141006322.68531</v>
      </c>
    </row>
    <row r="1326" spans="1:33">
      <c r="A1326" s="5" t="s">
        <v>2681</v>
      </c>
      <c r="B1326" s="5" t="s">
        <v>2682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141592029.95</v>
      </c>
      <c r="O1326" s="6">
        <v>558029221.76</v>
      </c>
      <c r="P1326" s="6">
        <v>1944634330.65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849023133.45</v>
      </c>
      <c r="X1326" s="6">
        <v>255507792.3</v>
      </c>
      <c r="Y1326" s="9">
        <f t="shared" si="96"/>
        <v>3920599800.43</v>
      </c>
      <c r="Z1326" s="9">
        <f t="shared" si="97"/>
        <v>3049165256.4</v>
      </c>
      <c r="AA1326" s="9">
        <f t="shared" si="94"/>
        <v>871434544.03</v>
      </c>
      <c r="AB1326" s="10">
        <f>C1326/(1+0.13)/VLOOKUP(A1326,[1]选股结果!$A$2:$AX$3002,3,FALSE)</f>
        <v>0.90725860501086</v>
      </c>
      <c r="AC1326" s="10">
        <f>(P1326/(1+0.1)+W1326)/(VLOOKUP(A1326,[1]选股结果!$A$2:$AX$3002,7,FALSE)+VLOOKUP(A1326,[1]选股结果!$A$2:$AX$3002,15,FALSE)+VLOOKUP(A1326,[1]选股结果!$A$2:$AX$3002,16,FALSE)+VLOOKUP(A1326,[1]选股结果!$A$2:$AX$3002,17,FALSE)+VLOOKUP(A1326,[1]选股结果!$A$2:$AX$3002,18,FALSE))</f>
        <v>0.77436441611511</v>
      </c>
      <c r="AD1326" s="13"/>
      <c r="AE1326" s="10">
        <f>AA1326/VLOOKUP(A1326,[1]选股结果!$A$2:$AX$3002,35,FALSE)</f>
        <v>-2.30603511961285</v>
      </c>
      <c r="AF1326" s="9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P1326/(1+0.13)+W1326)</f>
        <v>809442697.641593</v>
      </c>
      <c r="AG1326" s="9">
        <f t="shared" si="95"/>
        <v>61991846.388407</v>
      </c>
    </row>
    <row r="1327" spans="1:33">
      <c r="A1327" s="5" t="s">
        <v>2683</v>
      </c>
      <c r="B1327" s="5" t="s">
        <v>2684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130509672.26</v>
      </c>
      <c r="O1327" s="6">
        <v>181654284.16</v>
      </c>
      <c r="P1327" s="6">
        <v>3217401264.98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423335868.21</v>
      </c>
      <c r="X1327" s="6">
        <v>643931324.38</v>
      </c>
      <c r="Y1327" s="9">
        <f t="shared" si="96"/>
        <v>3797422614.09</v>
      </c>
      <c r="Z1327" s="9">
        <f t="shared" si="97"/>
        <v>4284668457.57</v>
      </c>
      <c r="AA1327" s="9">
        <f t="shared" si="94"/>
        <v>-487245843.48</v>
      </c>
      <c r="AB1327" s="10">
        <f>C1327/(1+0.13)/VLOOKUP(A1327,[1]选股结果!$A$2:$AX$3002,3,FALSE)</f>
        <v>0.698525138917232</v>
      </c>
      <c r="AC1327" s="10">
        <f>(P1327/(1+0.1)+W1327)/(VLOOKUP(A1327,[1]选股结果!$A$2:$AX$3002,7,FALSE)+VLOOKUP(A1327,[1]选股结果!$A$2:$AX$3002,15,FALSE)+VLOOKUP(A1327,[1]选股结果!$A$2:$AX$3002,16,FALSE)+VLOOKUP(A1327,[1]选股结果!$A$2:$AX$3002,17,FALSE)+VLOOKUP(A1327,[1]选股结果!$A$2:$AX$3002,18,FALSE))</f>
        <v>0.792953398376645</v>
      </c>
      <c r="AD1327" s="13"/>
      <c r="AE1327" s="10">
        <f>AA1327/VLOOKUP(A1327,[1]选股结果!$A$2:$AX$3002,35,FALSE)</f>
        <v>-1.95371834944462</v>
      </c>
      <c r="AF1327" s="9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P1327/(1+0.13)+W1327)</f>
        <v>951906860.01053</v>
      </c>
      <c r="AG1327" s="9">
        <f t="shared" si="95"/>
        <v>-1439152703.49053</v>
      </c>
    </row>
    <row r="1328" spans="1:33">
      <c r="A1328" s="5" t="s">
        <v>2685</v>
      </c>
      <c r="B1328" s="5" t="s">
        <v>2686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104568430.21</v>
      </c>
      <c r="O1328" s="6">
        <v>31716572.83</v>
      </c>
      <c r="P1328" s="6">
        <v>43546799.09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118683737.5</v>
      </c>
      <c r="X1328" s="6">
        <v>62585004.07</v>
      </c>
      <c r="Y1328" s="9">
        <f t="shared" si="96"/>
        <v>875886226.47</v>
      </c>
      <c r="Z1328" s="9">
        <f t="shared" si="97"/>
        <v>224815540.66</v>
      </c>
      <c r="AA1328" s="9">
        <f t="shared" si="94"/>
        <v>651070685.81</v>
      </c>
      <c r="AB1328" s="10">
        <f>C1328/(1+0.13)/VLOOKUP(A1328,[1]选股结果!$A$2:$AX$3002,3,FALSE)</f>
        <v>0.930961250489349</v>
      </c>
      <c r="AC1328" s="10">
        <f>(P1328/(1+0.1)+W1328)/(VLOOKUP(A1328,[1]选股结果!$A$2:$AX$3002,7,FALSE)+VLOOKUP(A1328,[1]选股结果!$A$2:$AX$3002,15,FALSE)+VLOOKUP(A1328,[1]选股结果!$A$2:$AX$3002,16,FALSE)+VLOOKUP(A1328,[1]选股结果!$A$2:$AX$3002,17,FALSE)+VLOOKUP(A1328,[1]选股结果!$A$2:$AX$3002,18,FALSE))</f>
        <v>0.401989565162761</v>
      </c>
      <c r="AD1328" s="13"/>
      <c r="AE1328" s="10">
        <f>AA1328/VLOOKUP(A1328,[1]选股结果!$A$2:$AX$3002,35,FALSE)</f>
        <v>2.87210032872959</v>
      </c>
      <c r="AF1328" s="9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P1328/(1+0.13)+W1328)</f>
        <v>236500279.834867</v>
      </c>
      <c r="AG1328" s="9">
        <f t="shared" si="95"/>
        <v>414570405.975133</v>
      </c>
    </row>
    <row r="1329" spans="1:33">
      <c r="A1329" s="5" t="s">
        <v>2687</v>
      </c>
      <c r="B1329" s="5" t="s">
        <v>2688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16005510.87</v>
      </c>
      <c r="O1329" s="6">
        <v>54961855.07</v>
      </c>
      <c r="P1329" s="6">
        <v>477629610.36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91279642.78</v>
      </c>
      <c r="X1329" s="6">
        <v>52353310.16</v>
      </c>
      <c r="Y1329" s="9">
        <f t="shared" si="96"/>
        <v>601442843.58</v>
      </c>
      <c r="Z1329" s="9">
        <f t="shared" si="97"/>
        <v>621262563.3</v>
      </c>
      <c r="AA1329" s="9">
        <f t="shared" si="94"/>
        <v>-19819719.7199999</v>
      </c>
      <c r="AB1329" s="10">
        <f>C1329/(1+0.13)/VLOOKUP(A1329,[1]选股结果!$A$2:$AX$3002,3,FALSE)</f>
        <v>0.8908387112313</v>
      </c>
      <c r="AC1329" s="10">
        <f>(P1329/(1+0.1)+W1329)/(VLOOKUP(A1329,[1]选股结果!$A$2:$AX$3002,7,FALSE)+VLOOKUP(A1329,[1]选股结果!$A$2:$AX$3002,15,FALSE)+VLOOKUP(A1329,[1]选股结果!$A$2:$AX$3002,16,FALSE)+VLOOKUP(A1329,[1]选股结果!$A$2:$AX$3002,17,FALSE)+VLOOKUP(A1329,[1]选股结果!$A$2:$AX$3002,18,FALSE))</f>
        <v>1.15653121189681</v>
      </c>
      <c r="AD1329" s="13"/>
      <c r="AE1329" s="10">
        <f>AA1329/VLOOKUP(A1329,[1]选股结果!$A$2:$AX$3002,35,FALSE)</f>
        <v>-0.260794156012225</v>
      </c>
      <c r="AF1329" s="9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P1329/(1+0.13)+W1329)</f>
        <v>-59594784.0650443</v>
      </c>
      <c r="AG1329" s="9">
        <f t="shared" si="95"/>
        <v>39775064.3450444</v>
      </c>
    </row>
    <row r="1330" spans="1:33">
      <c r="A1330" s="5" t="s">
        <v>2689</v>
      </c>
      <c r="B1330" s="5" t="s">
        <v>2690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195412713.15</v>
      </c>
      <c r="O1330" s="6">
        <v>94249744.22</v>
      </c>
      <c r="P1330" s="6">
        <v>462735665.36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133368913.66</v>
      </c>
      <c r="X1330" s="6">
        <v>92923039.9</v>
      </c>
      <c r="Y1330" s="9">
        <f t="shared" si="96"/>
        <v>1672939989.24</v>
      </c>
      <c r="Z1330" s="9">
        <f t="shared" si="97"/>
        <v>689027618.92</v>
      </c>
      <c r="AA1330" s="9">
        <f t="shared" si="94"/>
        <v>983912370.32</v>
      </c>
      <c r="AB1330" s="10">
        <f>C1330/(1+0.13)/VLOOKUP(A1330,[1]选股结果!$A$2:$AX$3002,3,FALSE)</f>
        <v>0.720766449453884</v>
      </c>
      <c r="AC1330" s="10">
        <f>(P1330/(1+0.1)+W1330)/(VLOOKUP(A1330,[1]选股结果!$A$2:$AX$3002,7,FALSE)+VLOOKUP(A1330,[1]选股结果!$A$2:$AX$3002,15,FALSE)+VLOOKUP(A1330,[1]选股结果!$A$2:$AX$3002,16,FALSE)+VLOOKUP(A1330,[1]选股结果!$A$2:$AX$3002,17,FALSE)+VLOOKUP(A1330,[1]选股结果!$A$2:$AX$3002,18,FALSE))</f>
        <v>0.780502588818623</v>
      </c>
      <c r="AD1330" s="13"/>
      <c r="AE1330" s="10">
        <f>AA1330/VLOOKUP(A1330,[1]选股结果!$A$2:$AX$3002,35,FALSE)</f>
        <v>0.951595924150448</v>
      </c>
      <c r="AF1330" s="9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P1330/(1+0.13)+W1330)</f>
        <v>166977855.225841</v>
      </c>
      <c r="AG1330" s="9">
        <f t="shared" si="95"/>
        <v>816934515.094159</v>
      </c>
    </row>
    <row r="1331" spans="1:33">
      <c r="A1331" s="5" t="s">
        <v>2691</v>
      </c>
      <c r="B1331" s="5" t="s">
        <v>2692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11137576.99</v>
      </c>
      <c r="O1331" s="6">
        <v>8631793.92</v>
      </c>
      <c r="P1331" s="6">
        <v>103018564.21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77709813.33</v>
      </c>
      <c r="X1331" s="6">
        <v>21908019.08</v>
      </c>
      <c r="Y1331" s="9">
        <f t="shared" si="96"/>
        <v>263971747.27</v>
      </c>
      <c r="Z1331" s="9">
        <f t="shared" si="97"/>
        <v>202636396.62</v>
      </c>
      <c r="AA1331" s="9">
        <f t="shared" si="94"/>
        <v>61335350.65</v>
      </c>
      <c r="AB1331" s="10">
        <f>C1331/(1+0.13)/VLOOKUP(A1331,[1]选股结果!$A$2:$AX$3002,3,FALSE)</f>
        <v>1.69603351147592</v>
      </c>
      <c r="AC1331" s="10">
        <f>(P1331/(1+0.1)+W1331)/(VLOOKUP(A1331,[1]选股结果!$A$2:$AX$3002,7,FALSE)+VLOOKUP(A1331,[1]选股结果!$A$2:$AX$3002,15,FALSE)+VLOOKUP(A1331,[1]选股结果!$A$2:$AX$3002,16,FALSE)+VLOOKUP(A1331,[1]选股结果!$A$2:$AX$3002,17,FALSE)+VLOOKUP(A1331,[1]选股结果!$A$2:$AX$3002,18,FALSE))</f>
        <v>1.51773006603353</v>
      </c>
      <c r="AD1331" s="13"/>
      <c r="AE1331" s="10">
        <f>AA1331/VLOOKUP(A1331,[1]选股结果!$A$2:$AX$3002,35,FALSE)</f>
        <v>18.448991253667</v>
      </c>
      <c r="AF1331" s="9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P1331/(1+0.13)+W1331)</f>
        <v>-55969219.8323009</v>
      </c>
      <c r="AG1331" s="9">
        <f t="shared" si="95"/>
        <v>117304570.482301</v>
      </c>
    </row>
    <row r="1332" spans="1:33">
      <c r="A1332" s="5" t="s">
        <v>2693</v>
      </c>
      <c r="B1332" s="5" t="s">
        <v>2694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16057389.34</v>
      </c>
      <c r="O1332" s="6">
        <v>7400307.1</v>
      </c>
      <c r="P1332" s="6">
        <v>374649721.78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103332932.85</v>
      </c>
      <c r="X1332" s="6">
        <v>42332013.37</v>
      </c>
      <c r="Y1332" s="9">
        <f t="shared" si="96"/>
        <v>429903005.71</v>
      </c>
      <c r="Z1332" s="9">
        <f t="shared" si="97"/>
        <v>520314668</v>
      </c>
      <c r="AA1332" s="9">
        <f t="shared" si="94"/>
        <v>-90411662.29</v>
      </c>
      <c r="AB1332" s="10">
        <f>C1332/(1+0.13)/VLOOKUP(A1332,[1]选股结果!$A$2:$AX$3002,3,FALSE)</f>
        <v>0.681120815183739</v>
      </c>
      <c r="AC1332" s="10">
        <f>(P1332/(1+0.1)+W1332)/(VLOOKUP(A1332,[1]选股结果!$A$2:$AX$3002,7,FALSE)+VLOOKUP(A1332,[1]选股结果!$A$2:$AX$3002,15,FALSE)+VLOOKUP(A1332,[1]选股结果!$A$2:$AX$3002,16,FALSE)+VLOOKUP(A1332,[1]选股结果!$A$2:$AX$3002,17,FALSE)+VLOOKUP(A1332,[1]选股结果!$A$2:$AX$3002,18,FALSE))</f>
        <v>0.879095439186275</v>
      </c>
      <c r="AD1332" s="13"/>
      <c r="AE1332" s="10">
        <f>AA1332/VLOOKUP(A1332,[1]选股结果!$A$2:$AX$3002,35,FALSE)</f>
        <v>-1.98830602621187</v>
      </c>
      <c r="AF1332" s="9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P1332/(1+0.13)+W1332)</f>
        <v>70096336.3060176</v>
      </c>
      <c r="AG1332" s="9">
        <f t="shared" si="95"/>
        <v>-160507998.596018</v>
      </c>
    </row>
    <row r="1333" spans="1:33">
      <c r="A1333" s="5" t="s">
        <v>2695</v>
      </c>
      <c r="B1333" s="5" t="s">
        <v>2696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27528333.95</v>
      </c>
      <c r="O1333" s="6">
        <v>755658117.75</v>
      </c>
      <c r="P1333" s="6">
        <v>535082602.76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243790995.09</v>
      </c>
      <c r="X1333" s="6">
        <v>677308796.03</v>
      </c>
      <c r="Y1333" s="9">
        <f t="shared" si="96"/>
        <v>1569301090.85</v>
      </c>
      <c r="Z1333" s="9">
        <f t="shared" si="97"/>
        <v>1456182393.88</v>
      </c>
      <c r="AA1333" s="9">
        <f t="shared" si="94"/>
        <v>113118696.97</v>
      </c>
      <c r="AB1333" s="10">
        <f>C1333/(1+0.13)/VLOOKUP(A1333,[1]选股结果!$A$2:$AX$3002,3,FALSE)</f>
        <v>0.799074455741857</v>
      </c>
      <c r="AC1333" s="10">
        <f>(P1333/(1+0.1)+W1333)/(VLOOKUP(A1333,[1]选股结果!$A$2:$AX$3002,7,FALSE)+VLOOKUP(A1333,[1]选股结果!$A$2:$AX$3002,15,FALSE)+VLOOKUP(A1333,[1]选股结果!$A$2:$AX$3002,16,FALSE)+VLOOKUP(A1333,[1]选股结果!$A$2:$AX$3002,17,FALSE)+VLOOKUP(A1333,[1]选股结果!$A$2:$AX$3002,18,FALSE))</f>
        <v>0.900586059785197</v>
      </c>
      <c r="AD1333" s="13"/>
      <c r="AE1333" s="10">
        <f>AA1333/VLOOKUP(A1333,[1]选股结果!$A$2:$AX$3002,35,FALSE)</f>
        <v>1.29781751638246</v>
      </c>
      <c r="AF1333" s="9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P1333/(1+0.13)+W1333)</f>
        <v>93522938.9287611</v>
      </c>
      <c r="AG1333" s="9">
        <f t="shared" si="95"/>
        <v>19595758.0412389</v>
      </c>
    </row>
    <row r="1334" spans="1:33">
      <c r="A1334" s="5" t="s">
        <v>2697</v>
      </c>
      <c r="B1334" s="5" t="s">
        <v>2698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348721344.12</v>
      </c>
      <c r="O1334" s="6">
        <v>228014084.73</v>
      </c>
      <c r="P1334" s="6">
        <v>18252189029.9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2919479336.02</v>
      </c>
      <c r="X1334" s="6">
        <v>620180519.12</v>
      </c>
      <c r="Y1334" s="9">
        <f t="shared" si="96"/>
        <v>22498433505.65</v>
      </c>
      <c r="Z1334" s="9">
        <f t="shared" si="97"/>
        <v>21791848885.04</v>
      </c>
      <c r="AA1334" s="9">
        <f t="shared" si="94"/>
        <v>706584620.609997</v>
      </c>
      <c r="AB1334" s="10">
        <f>C1334/(1+0.13)/VLOOKUP(A1334,[1]选股结果!$A$2:$AX$3002,3,FALSE)</f>
        <v>0.937889028803083</v>
      </c>
      <c r="AC1334" s="10">
        <f>(P1334/(1+0.1)+W1334)/(VLOOKUP(A1334,[1]选股结果!$A$2:$AX$3002,7,FALSE)+VLOOKUP(A1334,[1]选股结果!$A$2:$AX$3002,15,FALSE)+VLOOKUP(A1334,[1]选股结果!$A$2:$AX$3002,16,FALSE)+VLOOKUP(A1334,[1]选股结果!$A$2:$AX$3002,17,FALSE)+VLOOKUP(A1334,[1]选股结果!$A$2:$AX$3002,18,FALSE))</f>
        <v>1.01731762579982</v>
      </c>
      <c r="AD1334" s="13"/>
      <c r="AE1334" s="10">
        <f>AA1334/VLOOKUP(A1334,[1]选股结果!$A$2:$AX$3002,35,FALSE)</f>
        <v>0.469816227881737</v>
      </c>
      <c r="AF1334" s="9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P1334/(1+0.13)+W1334)</f>
        <v>108363528.952118</v>
      </c>
      <c r="AG1334" s="9">
        <f t="shared" si="95"/>
        <v>598221091.657879</v>
      </c>
    </row>
    <row r="1335" spans="1:33">
      <c r="A1335" s="5" t="s">
        <v>2699</v>
      </c>
      <c r="B1335" s="5" t="s">
        <v>2700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118545112.59</v>
      </c>
      <c r="O1335" s="6">
        <v>26022981.22</v>
      </c>
      <c r="P1335" s="6">
        <v>347352713.52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75459212.83</v>
      </c>
      <c r="X1335" s="6">
        <v>473604365.32</v>
      </c>
      <c r="Y1335" s="9">
        <f t="shared" si="96"/>
        <v>1168086925.06</v>
      </c>
      <c r="Z1335" s="9">
        <f t="shared" si="97"/>
        <v>896416291.67</v>
      </c>
      <c r="AA1335" s="9">
        <f t="shared" si="94"/>
        <v>271670633.39</v>
      </c>
      <c r="AB1335" s="10">
        <f>C1335/(1+0.13)/VLOOKUP(A1335,[1]选股结果!$A$2:$AX$3002,3,FALSE)</f>
        <v>1.02410674314094</v>
      </c>
      <c r="AC1335" s="10">
        <f>(P1335/(1+0.1)+W1335)/(VLOOKUP(A1335,[1]选股结果!$A$2:$AX$3002,7,FALSE)+VLOOKUP(A1335,[1]选股结果!$A$2:$AX$3002,15,FALSE)+VLOOKUP(A1335,[1]选股结果!$A$2:$AX$3002,16,FALSE)+VLOOKUP(A1335,[1]选股结果!$A$2:$AX$3002,17,FALSE)+VLOOKUP(A1335,[1]选股结果!$A$2:$AX$3002,18,FALSE))</f>
        <v>0.442906240754506</v>
      </c>
      <c r="AD1335" s="13"/>
      <c r="AE1335" s="10">
        <f>AA1335/VLOOKUP(A1335,[1]选股结果!$A$2:$AX$3002,35,FALSE)</f>
        <v>3.14894782030532</v>
      </c>
      <c r="AF1335" s="9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P1335/(1+0.13)+W1335)</f>
        <v>500483605.123894</v>
      </c>
      <c r="AG1335" s="9">
        <f t="shared" si="95"/>
        <v>-228812971.733894</v>
      </c>
    </row>
    <row r="1336" spans="1:33">
      <c r="A1336" s="5" t="s">
        <v>2701</v>
      </c>
      <c r="B1336" s="5" t="s">
        <v>2702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186304903.61</v>
      </c>
      <c r="O1336" s="6">
        <v>318905197.9</v>
      </c>
      <c r="P1336" s="6">
        <v>6657255785.19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358613555.99</v>
      </c>
      <c r="X1336" s="6">
        <v>457695645.78</v>
      </c>
      <c r="Y1336" s="9">
        <f t="shared" si="96"/>
        <v>8250629283.02</v>
      </c>
      <c r="Z1336" s="9">
        <f t="shared" si="97"/>
        <v>7473564986.96</v>
      </c>
      <c r="AA1336" s="9">
        <f t="shared" si="94"/>
        <v>777064296.06</v>
      </c>
      <c r="AB1336" s="10">
        <f>C1336/(1+0.13)/VLOOKUP(A1336,[1]选股结果!$A$2:$AX$3002,3,FALSE)</f>
        <v>1.02167282228417</v>
      </c>
      <c r="AC1336" s="10">
        <f>(P1336/(1+0.1)+W1336)/(VLOOKUP(A1336,[1]选股结果!$A$2:$AX$3002,7,FALSE)+VLOOKUP(A1336,[1]选股结果!$A$2:$AX$3002,15,FALSE)+VLOOKUP(A1336,[1]选股结果!$A$2:$AX$3002,16,FALSE)+VLOOKUP(A1336,[1]选股结果!$A$2:$AX$3002,17,FALSE)+VLOOKUP(A1336,[1]选股结果!$A$2:$AX$3002,18,FALSE))</f>
        <v>0.971996033679285</v>
      </c>
      <c r="AD1336" s="13"/>
      <c r="AE1336" s="10">
        <f>AA1336/VLOOKUP(A1336,[1]选股结果!$A$2:$AX$3002,35,FALSE)</f>
        <v>4.44673751407119</v>
      </c>
      <c r="AF1336" s="9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P1336/(1+0.13)+W1336)</f>
        <v>345370166.736902</v>
      </c>
      <c r="AG1336" s="9">
        <f t="shared" si="95"/>
        <v>431694129.323098</v>
      </c>
    </row>
    <row r="1337" spans="1:33">
      <c r="A1337" s="5" t="s">
        <v>2703</v>
      </c>
      <c r="B1337" s="5" t="s">
        <v>2704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31157297.63</v>
      </c>
      <c r="O1337" s="6">
        <v>5160890.77</v>
      </c>
      <c r="P1337" s="6">
        <v>426493595.41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110454267.19</v>
      </c>
      <c r="X1337" s="6">
        <v>95307403.8</v>
      </c>
      <c r="Y1337" s="9">
        <f t="shared" si="96"/>
        <v>806346764.83</v>
      </c>
      <c r="Z1337" s="9">
        <f t="shared" si="97"/>
        <v>632255266.4</v>
      </c>
      <c r="AA1337" s="9">
        <f t="shared" si="94"/>
        <v>174091498.43</v>
      </c>
      <c r="AB1337" s="10">
        <f>C1337/(1+0.13)/VLOOKUP(A1337,[1]选股结果!$A$2:$AX$3002,3,FALSE)</f>
        <v>0.815719402119958</v>
      </c>
      <c r="AC1337" s="10">
        <f>(P1337/(1+0.1)+W1337)/(VLOOKUP(A1337,[1]选股结果!$A$2:$AX$3002,7,FALSE)+VLOOKUP(A1337,[1]选股结果!$A$2:$AX$3002,15,FALSE)+VLOOKUP(A1337,[1]选股结果!$A$2:$AX$3002,16,FALSE)+VLOOKUP(A1337,[1]选股结果!$A$2:$AX$3002,17,FALSE)+VLOOKUP(A1337,[1]选股结果!$A$2:$AX$3002,18,FALSE))</f>
        <v>0.666637592441167</v>
      </c>
      <c r="AD1337" s="13"/>
      <c r="AE1337" s="10">
        <f>AA1337/VLOOKUP(A1337,[1]选股结果!$A$2:$AX$3002,35,FALSE)</f>
        <v>1.49931986461868</v>
      </c>
      <c r="AF1337" s="9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P1337/(1+0.13)+W1337)</f>
        <v>259413939.200177</v>
      </c>
      <c r="AG1337" s="9">
        <f t="shared" si="95"/>
        <v>-85322440.7701769</v>
      </c>
    </row>
    <row r="1338" spans="1:33">
      <c r="A1338" s="5" t="s">
        <v>2705</v>
      </c>
      <c r="B1338" s="5" t="s">
        <v>2706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16972272.45</v>
      </c>
      <c r="O1338" s="6">
        <v>19434578.61</v>
      </c>
      <c r="P1338" s="6">
        <v>266515177.63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49635892.09</v>
      </c>
      <c r="X1338" s="6">
        <v>24898443.19</v>
      </c>
      <c r="Y1338" s="9">
        <f t="shared" si="96"/>
        <v>296004240.14</v>
      </c>
      <c r="Z1338" s="9">
        <f t="shared" si="97"/>
        <v>341049512.91</v>
      </c>
      <c r="AA1338" s="9">
        <f t="shared" si="94"/>
        <v>-45045272.77</v>
      </c>
      <c r="AB1338" s="10">
        <f>C1338/(1+0.13)/VLOOKUP(A1338,[1]选股结果!$A$2:$AX$3002,3,FALSE)</f>
        <v>0.876582912562669</v>
      </c>
      <c r="AC1338" s="10">
        <f>(P1338/(1+0.1)+W1338)/(VLOOKUP(A1338,[1]选股结果!$A$2:$AX$3002,7,FALSE)+VLOOKUP(A1338,[1]选股结果!$A$2:$AX$3002,15,FALSE)+VLOOKUP(A1338,[1]选股结果!$A$2:$AX$3002,16,FALSE)+VLOOKUP(A1338,[1]选股结果!$A$2:$AX$3002,17,FALSE)+VLOOKUP(A1338,[1]选股结果!$A$2:$AX$3002,18,FALSE))</f>
        <v>1.03183850630423</v>
      </c>
      <c r="AD1338" s="13"/>
      <c r="AE1338" s="10">
        <f>AA1338/VLOOKUP(A1338,[1]选股结果!$A$2:$AX$3002,35,FALSE)</f>
        <v>11.0384857163472</v>
      </c>
      <c r="AF1338" s="9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P1338/(1+0.13)+W1338)</f>
        <v>-2575200.02557522</v>
      </c>
      <c r="AG1338" s="9">
        <f t="shared" si="95"/>
        <v>-42470072.7444248</v>
      </c>
    </row>
    <row r="1339" spans="1:33">
      <c r="A1339" s="5" t="s">
        <v>2707</v>
      </c>
      <c r="B1339" s="5" t="s">
        <v>2708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192796587.27</v>
      </c>
      <c r="O1339" s="6">
        <v>49318904.42</v>
      </c>
      <c r="P1339" s="6">
        <v>5660126003.22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713937541.57</v>
      </c>
      <c r="X1339" s="6">
        <v>59419229.87</v>
      </c>
      <c r="Y1339" s="9">
        <f t="shared" si="96"/>
        <v>7418495037.97</v>
      </c>
      <c r="Z1339" s="9">
        <f t="shared" si="97"/>
        <v>6433482774.66</v>
      </c>
      <c r="AA1339" s="9">
        <f t="shared" si="94"/>
        <v>985012263.31</v>
      </c>
      <c r="AB1339" s="10">
        <f>C1339/(1+0.13)/VLOOKUP(A1339,[1]选股结果!$A$2:$AX$3002,3,FALSE)</f>
        <v>0.980690886553562</v>
      </c>
      <c r="AC1339" s="10">
        <f>(P1339/(1+0.1)+W1339)/(VLOOKUP(A1339,[1]选股结果!$A$2:$AX$3002,7,FALSE)+VLOOKUP(A1339,[1]选股结果!$A$2:$AX$3002,15,FALSE)+VLOOKUP(A1339,[1]选股结果!$A$2:$AX$3002,16,FALSE)+VLOOKUP(A1339,[1]选股结果!$A$2:$AX$3002,17,FALSE)+VLOOKUP(A1339,[1]选股结果!$A$2:$AX$3002,18,FALSE))</f>
        <v>0.928347979676149</v>
      </c>
      <c r="AD1339" s="13"/>
      <c r="AE1339" s="10">
        <f>AA1339/VLOOKUP(A1339,[1]选股结果!$A$2:$AX$3002,35,FALSE)</f>
        <v>3.97560598678469</v>
      </c>
      <c r="AF1339" s="9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P1339/(1+0.13)+W1339)</f>
        <v>588858152.61354</v>
      </c>
      <c r="AG1339" s="9">
        <f t="shared" si="95"/>
        <v>396154110.69646</v>
      </c>
    </row>
    <row r="1340" spans="1:33">
      <c r="A1340" s="5" t="s">
        <v>2709</v>
      </c>
      <c r="B1340" s="5" t="s">
        <v>2710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22788751.78</v>
      </c>
      <c r="O1340" s="6">
        <v>5189555.42</v>
      </c>
      <c r="P1340" s="6">
        <v>423716036.16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142987754.31</v>
      </c>
      <c r="X1340" s="6">
        <v>33916022.17</v>
      </c>
      <c r="Y1340" s="9">
        <f t="shared" si="96"/>
        <v>634578539.13</v>
      </c>
      <c r="Z1340" s="9">
        <f t="shared" si="97"/>
        <v>600619812.64</v>
      </c>
      <c r="AA1340" s="9">
        <f t="shared" si="94"/>
        <v>33958726.49</v>
      </c>
      <c r="AB1340" s="10">
        <f>C1340/(1+0.13)/VLOOKUP(A1340,[1]选股结果!$A$2:$AX$3002,3,FALSE)</f>
        <v>0.833069210534893</v>
      </c>
      <c r="AC1340" s="10">
        <f>(P1340/(1+0.1)+W1340)/(VLOOKUP(A1340,[1]选股结果!$A$2:$AX$3002,7,FALSE)+VLOOKUP(A1340,[1]选股结果!$A$2:$AX$3002,15,FALSE)+VLOOKUP(A1340,[1]选股结果!$A$2:$AX$3002,16,FALSE)+VLOOKUP(A1340,[1]选股结果!$A$2:$AX$3002,17,FALSE)+VLOOKUP(A1340,[1]选股结果!$A$2:$AX$3002,18,FALSE))</f>
        <v>0.772418448980132</v>
      </c>
      <c r="AD1340" s="13"/>
      <c r="AE1340" s="10">
        <f>AA1340/VLOOKUP(A1340,[1]选股结果!$A$2:$AX$3002,35,FALSE)</f>
        <v>-1.52390617938221</v>
      </c>
      <c r="AF1340" s="9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P1340/(1+0.13)+W1340)</f>
        <v>165848018.525575</v>
      </c>
      <c r="AG1340" s="9">
        <f t="shared" si="95"/>
        <v>-131889292.035575</v>
      </c>
    </row>
    <row r="1341" spans="1:33">
      <c r="A1341" s="5" t="s">
        <v>2711</v>
      </c>
      <c r="B1341" s="5" t="s">
        <v>2712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84725052.21</v>
      </c>
      <c r="O1341" s="6">
        <v>280202441.41</v>
      </c>
      <c r="P1341" s="6">
        <v>842394646.45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868714563.66</v>
      </c>
      <c r="X1341" s="6">
        <v>247372849.37</v>
      </c>
      <c r="Y1341" s="9">
        <f t="shared" si="96"/>
        <v>1935369652.27</v>
      </c>
      <c r="Z1341" s="9">
        <f t="shared" si="97"/>
        <v>1958482059.48</v>
      </c>
      <c r="AA1341" s="9">
        <f t="shared" si="94"/>
        <v>-23112407.21</v>
      </c>
      <c r="AB1341" s="10">
        <f>C1341/(1+0.13)/VLOOKUP(A1341,[1]选股结果!$A$2:$AX$3002,3,FALSE)</f>
        <v>0.798032426153738</v>
      </c>
      <c r="AC1341" s="10">
        <f>(P1341/(1+0.1)+W1341)/(VLOOKUP(A1341,[1]选股结果!$A$2:$AX$3002,7,FALSE)+VLOOKUP(A1341,[1]选股结果!$A$2:$AX$3002,15,FALSE)+VLOOKUP(A1341,[1]选股结果!$A$2:$AX$3002,16,FALSE)+VLOOKUP(A1341,[1]选股结果!$A$2:$AX$3002,17,FALSE)+VLOOKUP(A1341,[1]选股结果!$A$2:$AX$3002,18,FALSE))</f>
        <v>0.98427916079731</v>
      </c>
      <c r="AD1341" s="13"/>
      <c r="AE1341" s="10">
        <f>AA1341/VLOOKUP(A1341,[1]选股结果!$A$2:$AX$3002,35,FALSE)</f>
        <v>-0.17500499533084</v>
      </c>
      <c r="AF1341" s="9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P1341/(1+0.13)+W1341)</f>
        <v>46437894.0411506</v>
      </c>
      <c r="AG1341" s="9">
        <f t="shared" si="95"/>
        <v>-69550301.2511506</v>
      </c>
    </row>
    <row r="1342" spans="1:33">
      <c r="A1342" s="5" t="s">
        <v>2713</v>
      </c>
      <c r="B1342" s="5" t="s">
        <v>2714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134161841.49</v>
      </c>
      <c r="O1342" s="6">
        <v>107661316.6</v>
      </c>
      <c r="P1342" s="6">
        <v>1538021583.3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400537725.86</v>
      </c>
      <c r="X1342" s="6">
        <v>68530369.84</v>
      </c>
      <c r="Y1342" s="9">
        <f t="shared" si="96"/>
        <v>2258961576.78</v>
      </c>
      <c r="Z1342" s="9">
        <f t="shared" si="97"/>
        <v>2007089679</v>
      </c>
      <c r="AA1342" s="9">
        <f t="shared" si="94"/>
        <v>251871897.78</v>
      </c>
      <c r="AB1342" s="10">
        <f>C1342/(1+0.13)/VLOOKUP(A1342,[1]选股结果!$A$2:$AX$3002,3,FALSE)</f>
        <v>0.818048532080889</v>
      </c>
      <c r="AC1342" s="10">
        <f>(P1342/(1+0.1)+W1342)/(VLOOKUP(A1342,[1]选股结果!$A$2:$AX$3002,7,FALSE)+VLOOKUP(A1342,[1]选股结果!$A$2:$AX$3002,15,FALSE)+VLOOKUP(A1342,[1]选股结果!$A$2:$AX$3002,16,FALSE)+VLOOKUP(A1342,[1]选股结果!$A$2:$AX$3002,17,FALSE)+VLOOKUP(A1342,[1]选股结果!$A$2:$AX$3002,18,FALSE))</f>
        <v>0.895932851072013</v>
      </c>
      <c r="AD1342" s="13"/>
      <c r="AE1342" s="10">
        <f>AA1342/VLOOKUP(A1342,[1]选股结果!$A$2:$AX$3002,35,FALSE)</f>
        <v>0.959865271766162</v>
      </c>
      <c r="AF1342" s="9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P1342/(1+0.13)+W1342)</f>
        <v>246053077.681859</v>
      </c>
      <c r="AG1342" s="9">
        <f t="shared" si="95"/>
        <v>5818820.09814122</v>
      </c>
    </row>
    <row r="1343" spans="1:33">
      <c r="A1343" s="5" t="s">
        <v>2715</v>
      </c>
      <c r="B1343" s="5" t="s">
        <v>2716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46551369.68</v>
      </c>
      <c r="O1343" s="6">
        <v>9163279.64</v>
      </c>
      <c r="P1343" s="6">
        <v>218783969.6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36116520.1</v>
      </c>
      <c r="X1343" s="6">
        <v>10857455.6</v>
      </c>
      <c r="Y1343" s="9">
        <f t="shared" si="96"/>
        <v>436999766.57</v>
      </c>
      <c r="Z1343" s="9">
        <f t="shared" si="97"/>
        <v>265757945.3</v>
      </c>
      <c r="AA1343" s="9">
        <f t="shared" si="94"/>
        <v>171241821.27</v>
      </c>
      <c r="AB1343" s="10">
        <f>C1343/(1+0.13)/VLOOKUP(A1343,[1]选股结果!$A$2:$AX$3002,3,FALSE)</f>
        <v>1.2414476104647</v>
      </c>
      <c r="AC1343" s="10">
        <f>(P1343/(1+0.1)+W1343)/(VLOOKUP(A1343,[1]选股结果!$A$2:$AX$3002,7,FALSE)+VLOOKUP(A1343,[1]选股结果!$A$2:$AX$3002,15,FALSE)+VLOOKUP(A1343,[1]选股结果!$A$2:$AX$3002,16,FALSE)+VLOOKUP(A1343,[1]选股结果!$A$2:$AX$3002,17,FALSE)+VLOOKUP(A1343,[1]选股结果!$A$2:$AX$3002,18,FALSE))</f>
        <v>1.00849451274415</v>
      </c>
      <c r="AD1343" s="13"/>
      <c r="AE1343" s="10">
        <f>AA1343/VLOOKUP(A1343,[1]选股结果!$A$2:$AX$3002,35,FALSE)</f>
        <v>3.21774523121093</v>
      </c>
      <c r="AF1343" s="9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P1343/(1+0.13)+W1343)</f>
        <v>3300895.97061947</v>
      </c>
      <c r="AG1343" s="9">
        <f t="shared" si="95"/>
        <v>167940925.299381</v>
      </c>
    </row>
    <row r="1344" spans="1:33">
      <c r="A1344" s="5" t="s">
        <v>2717</v>
      </c>
      <c r="B1344" s="5" t="s">
        <v>2718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11181597.95</v>
      </c>
      <c r="O1344" s="6">
        <v>1508403.97</v>
      </c>
      <c r="P1344" s="6">
        <v>396465678.09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82806628.59</v>
      </c>
      <c r="X1344" s="6">
        <v>10365865.76</v>
      </c>
      <c r="Y1344" s="9">
        <f t="shared" si="96"/>
        <v>406611337.18</v>
      </c>
      <c r="Z1344" s="9">
        <f t="shared" si="97"/>
        <v>489638172.44</v>
      </c>
      <c r="AA1344" s="9">
        <f t="shared" si="94"/>
        <v>-83026835.2599999</v>
      </c>
      <c r="AB1344" s="10">
        <f>C1344/(1+0.13)/VLOOKUP(A1344,[1]选股结果!$A$2:$AX$3002,3,FALSE)</f>
        <v>0.846793975620736</v>
      </c>
      <c r="AC1344" s="10">
        <f>(P1344/(1+0.1)+W1344)/(VLOOKUP(A1344,[1]选股结果!$A$2:$AX$3002,7,FALSE)+VLOOKUP(A1344,[1]选股结果!$A$2:$AX$3002,15,FALSE)+VLOOKUP(A1344,[1]选股结果!$A$2:$AX$3002,16,FALSE)+VLOOKUP(A1344,[1]选股结果!$A$2:$AX$3002,17,FALSE)+VLOOKUP(A1344,[1]选股结果!$A$2:$AX$3002,18,FALSE))</f>
        <v>1.1231085924783</v>
      </c>
      <c r="AD1344" s="13"/>
      <c r="AE1344" s="10">
        <f>AA1344/VLOOKUP(A1344,[1]选股结果!$A$2:$AX$3002,35,FALSE)</f>
        <v>-2.33970323205288</v>
      </c>
      <c r="AF1344" s="9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P1344/(1+0.13)+W1344)</f>
        <v>-39015514.840531</v>
      </c>
      <c r="AG1344" s="9">
        <f t="shared" si="95"/>
        <v>-44011320.4194689</v>
      </c>
    </row>
    <row r="1345" spans="1:33">
      <c r="A1345" s="5" t="s">
        <v>2719</v>
      </c>
      <c r="B1345" s="5" t="s">
        <v>2720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47674386.8</v>
      </c>
      <c r="O1345" s="6">
        <v>136162013.85</v>
      </c>
      <c r="P1345" s="6">
        <v>2115833374.9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217079018.52</v>
      </c>
      <c r="X1345" s="6">
        <v>142610456.07</v>
      </c>
      <c r="Y1345" s="9">
        <f t="shared" si="96"/>
        <v>2247976709.4</v>
      </c>
      <c r="Z1345" s="9">
        <f t="shared" si="97"/>
        <v>2475522849.49</v>
      </c>
      <c r="AA1345" s="9">
        <f t="shared" si="94"/>
        <v>-227546140.09</v>
      </c>
      <c r="AB1345" s="10">
        <f>C1345/(1+0.13)/VLOOKUP(A1345,[1]选股结果!$A$2:$AX$3002,3,FALSE)</f>
        <v>0.762063787034784</v>
      </c>
      <c r="AC1345" s="10">
        <f>(P1345/(1+0.1)+W1345)/(VLOOKUP(A1345,[1]选股结果!$A$2:$AX$3002,7,FALSE)+VLOOKUP(A1345,[1]选股结果!$A$2:$AX$3002,15,FALSE)+VLOOKUP(A1345,[1]选股结果!$A$2:$AX$3002,16,FALSE)+VLOOKUP(A1345,[1]选股结果!$A$2:$AX$3002,17,FALSE)+VLOOKUP(A1345,[1]选股结果!$A$2:$AX$3002,18,FALSE))</f>
        <v>0.926777379789608</v>
      </c>
      <c r="AD1345" s="13"/>
      <c r="AE1345" s="10">
        <f>AA1345/VLOOKUP(A1345,[1]选股结果!$A$2:$AX$3002,35,FALSE)</f>
        <v>-1.95300257344764</v>
      </c>
      <c r="AF1345" s="9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P1345/(1+0.13)+W1345)</f>
        <v>220187165.289292</v>
      </c>
      <c r="AG1345" s="9">
        <f t="shared" si="95"/>
        <v>-447733305.379292</v>
      </c>
    </row>
    <row r="1346" spans="1:33">
      <c r="A1346" s="5" t="s">
        <v>2721</v>
      </c>
      <c r="B1346" s="5" t="s">
        <v>2722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129143507.07</v>
      </c>
      <c r="O1346" s="6">
        <v>53343278.06</v>
      </c>
      <c r="P1346" s="6">
        <v>3586619839.71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414133370.81</v>
      </c>
      <c r="X1346" s="6">
        <v>328782438.58</v>
      </c>
      <c r="Y1346" s="9">
        <f t="shared" si="96"/>
        <v>4200406390.18</v>
      </c>
      <c r="Z1346" s="9">
        <f t="shared" si="97"/>
        <v>4329535649.1</v>
      </c>
      <c r="AA1346" s="9">
        <f t="shared" si="94"/>
        <v>-129129258.920001</v>
      </c>
      <c r="AB1346" s="10">
        <f>C1346/(1+0.13)/VLOOKUP(A1346,[1]选股结果!$A$2:$AX$3002,3,FALSE)</f>
        <v>0.868135217458561</v>
      </c>
      <c r="AC1346" s="10">
        <f>(P1346/(1+0.1)+W1346)/(VLOOKUP(A1346,[1]选股结果!$A$2:$AX$3002,7,FALSE)+VLOOKUP(A1346,[1]选股结果!$A$2:$AX$3002,15,FALSE)+VLOOKUP(A1346,[1]选股结果!$A$2:$AX$3002,16,FALSE)+VLOOKUP(A1346,[1]选股结果!$A$2:$AX$3002,17,FALSE)+VLOOKUP(A1346,[1]选股结果!$A$2:$AX$3002,18,FALSE))</f>
        <v>0.920271374204214</v>
      </c>
      <c r="AD1346" s="13"/>
      <c r="AE1346" s="10">
        <f>AA1346/VLOOKUP(A1346,[1]选股结果!$A$2:$AX$3002,35,FALSE)</f>
        <v>-0.958188391629503</v>
      </c>
      <c r="AF1346" s="9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P1346/(1+0.13)+W1346)</f>
        <v>404924649.899557</v>
      </c>
      <c r="AG1346" s="9">
        <f t="shared" si="95"/>
        <v>-534053908.819558</v>
      </c>
    </row>
    <row r="1347" spans="1:33">
      <c r="A1347" s="5" t="s">
        <v>2723</v>
      </c>
      <c r="B1347" s="5" t="s">
        <v>2724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68820505.06</v>
      </c>
      <c r="O1347" s="6">
        <v>57078480.31</v>
      </c>
      <c r="P1347" s="6">
        <v>475064374.3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174321455.57</v>
      </c>
      <c r="X1347" s="6">
        <v>111388018.83</v>
      </c>
      <c r="Y1347" s="9">
        <f t="shared" si="96"/>
        <v>869183219.64</v>
      </c>
      <c r="Z1347" s="9">
        <f t="shared" si="97"/>
        <v>760773848.7</v>
      </c>
      <c r="AA1347" s="9">
        <f t="shared" ref="AA1347:AA1410" si="98">Y1347-Z1347</f>
        <v>108409370.94</v>
      </c>
      <c r="AB1347" s="10">
        <f>C1347/(1+0.13)/VLOOKUP(A1347,[1]选股结果!$A$2:$AX$3002,3,FALSE)</f>
        <v>0.874273415110444</v>
      </c>
      <c r="AC1347" s="10">
        <f>(P1347/(1+0.1)+W1347)/(VLOOKUP(A1347,[1]选股结果!$A$2:$AX$3002,7,FALSE)+VLOOKUP(A1347,[1]选股结果!$A$2:$AX$3002,15,FALSE)+VLOOKUP(A1347,[1]选股结果!$A$2:$AX$3002,16,FALSE)+VLOOKUP(A1347,[1]选股结果!$A$2:$AX$3002,17,FALSE)+VLOOKUP(A1347,[1]选股结果!$A$2:$AX$3002,18,FALSE))</f>
        <v>0.837739581411552</v>
      </c>
      <c r="AD1347" s="13"/>
      <c r="AE1347" s="10">
        <f>AA1347/VLOOKUP(A1347,[1]选股结果!$A$2:$AX$3002,35,FALSE)</f>
        <v>1.08712966172048</v>
      </c>
      <c r="AF1347" s="9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P1347/(1+0.13)+W1347)</f>
        <v>128879289.922035</v>
      </c>
      <c r="AG1347" s="9">
        <f t="shared" ref="AG1347:AG1410" si="99">AA1347-AF1347</f>
        <v>-20469918.9820355</v>
      </c>
    </row>
    <row r="1348" spans="1:33">
      <c r="A1348" s="5" t="s">
        <v>2725</v>
      </c>
      <c r="B1348" s="5" t="s">
        <v>2726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50951520.94</v>
      </c>
      <c r="O1348" s="6">
        <v>20759531.11</v>
      </c>
      <c r="P1348" s="6">
        <v>915022255.56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360560227.22</v>
      </c>
      <c r="X1348" s="6">
        <v>70156622.42</v>
      </c>
      <c r="Y1348" s="9">
        <f t="shared" si="96"/>
        <v>1448627751.03</v>
      </c>
      <c r="Z1348" s="9">
        <f t="shared" si="97"/>
        <v>1345739105.2</v>
      </c>
      <c r="AA1348" s="9">
        <f t="shared" si="98"/>
        <v>102888645.83</v>
      </c>
      <c r="AB1348" s="10">
        <f>C1348/(1+0.13)/VLOOKUP(A1348,[1]选股结果!$A$2:$AX$3002,3,FALSE)</f>
        <v>0.736185439641429</v>
      </c>
      <c r="AC1348" s="10">
        <f>(P1348/(1+0.1)+W1348)/(VLOOKUP(A1348,[1]选股结果!$A$2:$AX$3002,7,FALSE)+VLOOKUP(A1348,[1]选股结果!$A$2:$AX$3002,15,FALSE)+VLOOKUP(A1348,[1]选股结果!$A$2:$AX$3002,16,FALSE)+VLOOKUP(A1348,[1]选股结果!$A$2:$AX$3002,17,FALSE)+VLOOKUP(A1348,[1]选股结果!$A$2:$AX$3002,18,FALSE))</f>
        <v>0.78784442228465</v>
      </c>
      <c r="AD1348" s="13"/>
      <c r="AE1348" s="10">
        <f>AA1348/VLOOKUP(A1348,[1]选股结果!$A$2:$AX$3002,35,FALSE)</f>
        <v>0.500140276367933</v>
      </c>
      <c r="AF1348" s="9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P1348/(1+0.13)+W1348)</f>
        <v>343180624.559823</v>
      </c>
      <c r="AG1348" s="9">
        <f t="shared" si="99"/>
        <v>-240291978.729823</v>
      </c>
    </row>
    <row r="1349" spans="1:33">
      <c r="A1349" s="5" t="s">
        <v>2727</v>
      </c>
      <c r="B1349" s="5" t="s">
        <v>2728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160648806.59</v>
      </c>
      <c r="O1349" s="6">
        <v>30652430.33</v>
      </c>
      <c r="P1349" s="6">
        <v>1955591226.73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316775133.99</v>
      </c>
      <c r="X1349" s="6">
        <v>423333360.25</v>
      </c>
      <c r="Y1349" s="9">
        <f t="shared" si="96"/>
        <v>2588156258.01</v>
      </c>
      <c r="Z1349" s="9">
        <f t="shared" si="97"/>
        <v>2695699720.97</v>
      </c>
      <c r="AA1349" s="9">
        <f t="shared" si="98"/>
        <v>-107543462.960001</v>
      </c>
      <c r="AB1349" s="10">
        <f>C1349/(1+0.13)/VLOOKUP(A1349,[1]选股结果!$A$2:$AX$3002,3,FALSE)</f>
        <v>0.957129417442581</v>
      </c>
      <c r="AC1349" s="10">
        <f>(P1349/(1+0.1)+W1349)/(VLOOKUP(A1349,[1]选股结果!$A$2:$AX$3002,7,FALSE)+VLOOKUP(A1349,[1]选股结果!$A$2:$AX$3002,15,FALSE)+VLOOKUP(A1349,[1]选股结果!$A$2:$AX$3002,16,FALSE)+VLOOKUP(A1349,[1]选股结果!$A$2:$AX$3002,17,FALSE)+VLOOKUP(A1349,[1]选股结果!$A$2:$AX$3002,18,FALSE))</f>
        <v>0.986758425646391</v>
      </c>
      <c r="AD1349" s="13"/>
      <c r="AE1349" s="10">
        <f>AA1349/VLOOKUP(A1349,[1]选股结果!$A$2:$AX$3002,35,FALSE)</f>
        <v>-0.578685926096124</v>
      </c>
      <c r="AF1349" s="9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P1349/(1+0.13)+W1349)</f>
        <v>75306300.0792034</v>
      </c>
      <c r="AG1349" s="9">
        <f t="shared" si="99"/>
        <v>-182849763.039204</v>
      </c>
    </row>
    <row r="1350" spans="1:33">
      <c r="A1350" s="5" t="s">
        <v>2729</v>
      </c>
      <c r="B1350" s="5" t="s">
        <v>2730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150977746.11</v>
      </c>
      <c r="O1350" s="6">
        <v>72210084.06</v>
      </c>
      <c r="P1350" s="6">
        <v>1552034032.48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415819638.95</v>
      </c>
      <c r="X1350" s="6">
        <v>267517517.03</v>
      </c>
      <c r="Y1350" s="9">
        <f t="shared" si="96"/>
        <v>2019930483.36</v>
      </c>
      <c r="Z1350" s="9">
        <f t="shared" si="97"/>
        <v>2235371188.46</v>
      </c>
      <c r="AA1350" s="9">
        <f t="shared" si="98"/>
        <v>-215440705.1</v>
      </c>
      <c r="AB1350" s="10">
        <f>C1350/(1+0.13)/VLOOKUP(A1350,[1]选股结果!$A$2:$AX$3002,3,FALSE)</f>
        <v>0.669210155654262</v>
      </c>
      <c r="AC1350" s="10">
        <f>(P1350/(1+0.1)+W1350)/(VLOOKUP(A1350,[1]选股结果!$A$2:$AX$3002,7,FALSE)+VLOOKUP(A1350,[1]选股结果!$A$2:$AX$3002,15,FALSE)+VLOOKUP(A1350,[1]选股结果!$A$2:$AX$3002,16,FALSE)+VLOOKUP(A1350,[1]选股结果!$A$2:$AX$3002,17,FALSE)+VLOOKUP(A1350,[1]选股结果!$A$2:$AX$3002,18,FALSE))</f>
        <v>0.866341528025439</v>
      </c>
      <c r="AD1350" s="13"/>
      <c r="AE1350" s="10">
        <f>AA1350/VLOOKUP(A1350,[1]选股结果!$A$2:$AX$3002,35,FALSE)</f>
        <v>-0.6308419001811</v>
      </c>
      <c r="AF1350" s="9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P1350/(1+0.13)+W1350)</f>
        <v>319289592.667434</v>
      </c>
      <c r="AG1350" s="9">
        <f t="shared" si="99"/>
        <v>-534730297.767434</v>
      </c>
    </row>
    <row r="1351" spans="1:33">
      <c r="A1351" s="5" t="s">
        <v>2731</v>
      </c>
      <c r="B1351" s="5" t="s">
        <v>2732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32266337.77</v>
      </c>
      <c r="O1351" s="6">
        <v>49865806.21</v>
      </c>
      <c r="P1351" s="6">
        <v>344382046.39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94746788.82</v>
      </c>
      <c r="X1351" s="6">
        <v>37070666.87</v>
      </c>
      <c r="Y1351" s="9">
        <f t="shared" si="96"/>
        <v>574966048.14</v>
      </c>
      <c r="Z1351" s="9">
        <f t="shared" si="97"/>
        <v>476199502.08</v>
      </c>
      <c r="AA1351" s="9">
        <f t="shared" si="98"/>
        <v>98766546.06</v>
      </c>
      <c r="AB1351" s="10">
        <f>C1351/(1+0.13)/VLOOKUP(A1351,[1]选股结果!$A$2:$AX$3002,3,FALSE)</f>
        <v>0.934469984039882</v>
      </c>
      <c r="AC1351" s="10">
        <f>(P1351/(1+0.1)+W1351)/(VLOOKUP(A1351,[1]选股结果!$A$2:$AX$3002,7,FALSE)+VLOOKUP(A1351,[1]选股结果!$A$2:$AX$3002,15,FALSE)+VLOOKUP(A1351,[1]选股结果!$A$2:$AX$3002,16,FALSE)+VLOOKUP(A1351,[1]选股结果!$A$2:$AX$3002,17,FALSE)+VLOOKUP(A1351,[1]选股结果!$A$2:$AX$3002,18,FALSE))</f>
        <v>0.882736899422257</v>
      </c>
      <c r="AD1351" s="13"/>
      <c r="AE1351" s="10">
        <f>AA1351/VLOOKUP(A1351,[1]选股结果!$A$2:$AX$3002,35,FALSE)</f>
        <v>1.99874697960369</v>
      </c>
      <c r="AF1351" s="9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P1351/(1+0.13)+W1351)</f>
        <v>62486859.2184955</v>
      </c>
      <c r="AG1351" s="9">
        <f t="shared" si="99"/>
        <v>36279686.8415045</v>
      </c>
    </row>
    <row r="1352" spans="1:33">
      <c r="A1352" s="5" t="s">
        <v>2733</v>
      </c>
      <c r="B1352" s="5" t="s">
        <v>2734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27025348.48</v>
      </c>
      <c r="O1352" s="6">
        <v>84074141.94</v>
      </c>
      <c r="P1352" s="6">
        <v>373722762.37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79351398.93</v>
      </c>
      <c r="X1352" s="6">
        <v>85509284.95</v>
      </c>
      <c r="Y1352" s="9">
        <f t="shared" si="96"/>
        <v>617320634.52</v>
      </c>
      <c r="Z1352" s="9">
        <f t="shared" si="97"/>
        <v>538583446.25</v>
      </c>
      <c r="AA1352" s="9">
        <f t="shared" si="98"/>
        <v>78737188.27</v>
      </c>
      <c r="AB1352" s="10">
        <f>C1352/(1+0.13)/VLOOKUP(A1352,[1]选股结果!$A$2:$AX$3002,3,FALSE)</f>
        <v>0.690564085437031</v>
      </c>
      <c r="AC1352" s="10">
        <f>(P1352/(1+0.1)+W1352)/(VLOOKUP(A1352,[1]选股结果!$A$2:$AX$3002,7,FALSE)+VLOOKUP(A1352,[1]选股结果!$A$2:$AX$3002,15,FALSE)+VLOOKUP(A1352,[1]选股结果!$A$2:$AX$3002,16,FALSE)+VLOOKUP(A1352,[1]选股结果!$A$2:$AX$3002,17,FALSE)+VLOOKUP(A1352,[1]选股结果!$A$2:$AX$3002,18,FALSE))</f>
        <v>0.695336939095134</v>
      </c>
      <c r="AD1352" s="13"/>
      <c r="AE1352" s="10">
        <f>AA1352/VLOOKUP(A1352,[1]选股结果!$A$2:$AX$3002,35,FALSE)</f>
        <v>1.46227679504594</v>
      </c>
      <c r="AF1352" s="9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P1352/(1+0.13)+W1352)</f>
        <v>192648955.997965</v>
      </c>
      <c r="AG1352" s="9">
        <f t="shared" si="99"/>
        <v>-113911767.727965</v>
      </c>
    </row>
    <row r="1353" spans="1:33">
      <c r="A1353" s="5" t="s">
        <v>2735</v>
      </c>
      <c r="B1353" s="5" t="s">
        <v>2736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43060921.98</v>
      </c>
      <c r="O1353" s="6">
        <v>8391699.67</v>
      </c>
      <c r="P1353" s="6">
        <v>1084275623.74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321410564.01</v>
      </c>
      <c r="X1353" s="6">
        <v>115515781.39</v>
      </c>
      <c r="Y1353" s="9">
        <f t="shared" si="96"/>
        <v>1488230088.58</v>
      </c>
      <c r="Z1353" s="9">
        <f t="shared" si="97"/>
        <v>1521201969.14</v>
      </c>
      <c r="AA1353" s="9">
        <f t="shared" si="98"/>
        <v>-32971880.5599999</v>
      </c>
      <c r="AB1353" s="10">
        <f>C1353/(1+0.13)/VLOOKUP(A1353,[1]选股结果!$A$2:$AX$3002,3,FALSE)</f>
        <v>0.835048788307175</v>
      </c>
      <c r="AC1353" s="10">
        <f>(P1353/(1+0.1)+W1353)/(VLOOKUP(A1353,[1]选股结果!$A$2:$AX$3002,7,FALSE)+VLOOKUP(A1353,[1]选股结果!$A$2:$AX$3002,15,FALSE)+VLOOKUP(A1353,[1]选股结果!$A$2:$AX$3002,16,FALSE)+VLOOKUP(A1353,[1]选股结果!$A$2:$AX$3002,17,FALSE)+VLOOKUP(A1353,[1]选股结果!$A$2:$AX$3002,18,FALSE))</f>
        <v>0.871571422427238</v>
      </c>
      <c r="AD1353" s="13"/>
      <c r="AE1353" s="10">
        <f>AA1353/VLOOKUP(A1353,[1]选股结果!$A$2:$AX$3002,35,FALSE)</f>
        <v>-0.636771617725308</v>
      </c>
      <c r="AF1353" s="9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P1353/(1+0.13)+W1353)</f>
        <v>218776449.227611</v>
      </c>
      <c r="AG1353" s="9">
        <f t="shared" si="99"/>
        <v>-251748329.787611</v>
      </c>
    </row>
    <row r="1354" spans="1:33">
      <c r="A1354" s="5" t="s">
        <v>2737</v>
      </c>
      <c r="B1354" s="5" t="s">
        <v>2738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31666756.18</v>
      </c>
      <c r="O1354" s="6">
        <v>109587490.54</v>
      </c>
      <c r="P1354" s="6">
        <v>324927701.91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675647669.19</v>
      </c>
      <c r="X1354" s="6">
        <v>318705961.64</v>
      </c>
      <c r="Y1354" s="9">
        <f t="shared" si="96"/>
        <v>1460585424.74</v>
      </c>
      <c r="Z1354" s="9">
        <f t="shared" si="97"/>
        <v>1319281332.74</v>
      </c>
      <c r="AA1354" s="9">
        <f t="shared" si="98"/>
        <v>141304092</v>
      </c>
      <c r="AB1354" s="10">
        <f>C1354/(1+0.13)/VLOOKUP(A1354,[1]选股结果!$A$2:$AX$3002,3,FALSE)</f>
        <v>0.857741915245066</v>
      </c>
      <c r="AC1354" s="10">
        <f>(P1354/(1+0.1)+W1354)/(VLOOKUP(A1354,[1]选股结果!$A$2:$AX$3002,7,FALSE)+VLOOKUP(A1354,[1]选股结果!$A$2:$AX$3002,15,FALSE)+VLOOKUP(A1354,[1]选股结果!$A$2:$AX$3002,16,FALSE)+VLOOKUP(A1354,[1]选股结果!$A$2:$AX$3002,17,FALSE)+VLOOKUP(A1354,[1]选股结果!$A$2:$AX$3002,18,FALSE))</f>
        <v>0.723364813104592</v>
      </c>
      <c r="AD1354" s="13"/>
      <c r="AE1354" s="10">
        <f>AA1354/VLOOKUP(A1354,[1]选股结果!$A$2:$AX$3002,35,FALSE)</f>
        <v>3.78679017793365</v>
      </c>
      <c r="AF1354" s="9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P1354/(1+0.13)+W1354)</f>
        <v>379194029.781593</v>
      </c>
      <c r="AG1354" s="9">
        <f t="shared" si="99"/>
        <v>-237889937.781593</v>
      </c>
    </row>
    <row r="1355" spans="1:33">
      <c r="A1355" s="5" t="s">
        <v>2739</v>
      </c>
      <c r="B1355" s="5" t="s">
        <v>2740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106243159.56</v>
      </c>
      <c r="O1355" s="6">
        <v>52538794.26</v>
      </c>
      <c r="P1355" s="6">
        <v>373053369.02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960639751.28</v>
      </c>
      <c r="X1355" s="6">
        <v>41643957.2</v>
      </c>
      <c r="Y1355" s="9">
        <f t="shared" si="96"/>
        <v>1347831289.88</v>
      </c>
      <c r="Z1355" s="9">
        <f t="shared" si="97"/>
        <v>1375337077.5</v>
      </c>
      <c r="AA1355" s="9">
        <f t="shared" si="98"/>
        <v>-27505787.6200001</v>
      </c>
      <c r="AB1355" s="10">
        <f>C1355/(1+0.13)/VLOOKUP(A1355,[1]选股结果!$A$2:$AX$3002,3,FALSE)</f>
        <v>0.794296348402375</v>
      </c>
      <c r="AC1355" s="10">
        <f>(P1355/(1+0.1)+W1355)/(VLOOKUP(A1355,[1]选股结果!$A$2:$AX$3002,7,FALSE)+VLOOKUP(A1355,[1]选股结果!$A$2:$AX$3002,15,FALSE)+VLOOKUP(A1355,[1]选股结果!$A$2:$AX$3002,16,FALSE)+VLOOKUP(A1355,[1]选股结果!$A$2:$AX$3002,17,FALSE)+VLOOKUP(A1355,[1]选股结果!$A$2:$AX$3002,18,FALSE))</f>
        <v>0.984165820378654</v>
      </c>
      <c r="AD1355" s="13"/>
      <c r="AE1355" s="10">
        <f>AA1355/VLOOKUP(A1355,[1]选股结果!$A$2:$AX$3002,35,FALSE)</f>
        <v>-0.258626819622162</v>
      </c>
      <c r="AF1355" s="9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P1355/(1+0.13)+W1355)</f>
        <v>29915763.9035399</v>
      </c>
      <c r="AG1355" s="9">
        <f t="shared" si="99"/>
        <v>-57421551.52354</v>
      </c>
    </row>
    <row r="1356" spans="1:33">
      <c r="A1356" s="5" t="s">
        <v>2741</v>
      </c>
      <c r="B1356" s="5" t="s">
        <v>2742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116140523.86</v>
      </c>
      <c r="O1356" s="6">
        <v>23311031.15</v>
      </c>
      <c r="P1356" s="6">
        <v>1940623344.92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210546047.59</v>
      </c>
      <c r="X1356" s="6">
        <v>74459172.42</v>
      </c>
      <c r="Y1356" s="9">
        <f t="shared" si="96"/>
        <v>2545954598.76</v>
      </c>
      <c r="Z1356" s="9">
        <f t="shared" si="97"/>
        <v>2225628564.93</v>
      </c>
      <c r="AA1356" s="9">
        <f t="shared" si="98"/>
        <v>320326033.83</v>
      </c>
      <c r="AB1356" s="10">
        <f>C1356/(1+0.13)/VLOOKUP(A1356,[1]选股结果!$A$2:$AX$3002,3,FALSE)</f>
        <v>0.979082513324136</v>
      </c>
      <c r="AC1356" s="10">
        <f>(P1356/(1+0.1)+W1356)/(VLOOKUP(A1356,[1]选股结果!$A$2:$AX$3002,7,FALSE)+VLOOKUP(A1356,[1]选股结果!$A$2:$AX$3002,15,FALSE)+VLOOKUP(A1356,[1]选股结果!$A$2:$AX$3002,16,FALSE)+VLOOKUP(A1356,[1]选股结果!$A$2:$AX$3002,17,FALSE)+VLOOKUP(A1356,[1]选股结果!$A$2:$AX$3002,18,FALSE))</f>
        <v>0.925614956507645</v>
      </c>
      <c r="AD1356" s="13"/>
      <c r="AE1356" s="10">
        <f>AA1356/VLOOKUP(A1356,[1]选股结果!$A$2:$AX$3002,35,FALSE)</f>
        <v>3.59299954584195</v>
      </c>
      <c r="AF1356" s="9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P1356/(1+0.13)+W1356)</f>
        <v>205533687.165398</v>
      </c>
      <c r="AG1356" s="9">
        <f t="shared" si="99"/>
        <v>114792346.664602</v>
      </c>
    </row>
    <row r="1357" spans="1:33">
      <c r="A1357" s="5" t="s">
        <v>2743</v>
      </c>
      <c r="B1357" s="5" t="s">
        <v>2744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44491283.91</v>
      </c>
      <c r="O1357" s="6">
        <v>45385003.77</v>
      </c>
      <c r="P1357" s="6">
        <v>1223000189.64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405628652.06</v>
      </c>
      <c r="X1357" s="6">
        <v>192074511.43</v>
      </c>
      <c r="Y1357" s="9">
        <f t="shared" si="96"/>
        <v>1369082897.6</v>
      </c>
      <c r="Z1357" s="9">
        <f t="shared" si="97"/>
        <v>1820703353.13</v>
      </c>
      <c r="AA1357" s="9">
        <f t="shared" si="98"/>
        <v>-451620455.53</v>
      </c>
      <c r="AB1357" s="10">
        <f>C1357/(1+0.13)/VLOOKUP(A1357,[1]选股结果!$A$2:$AX$3002,3,FALSE)</f>
        <v>0.903752630509375</v>
      </c>
      <c r="AC1357" s="10">
        <f>(P1357/(1+0.1)+W1357)/(VLOOKUP(A1357,[1]选股结果!$A$2:$AX$3002,7,FALSE)+VLOOKUP(A1357,[1]选股结果!$A$2:$AX$3002,15,FALSE)+VLOOKUP(A1357,[1]选股结果!$A$2:$AX$3002,16,FALSE)+VLOOKUP(A1357,[1]选股结果!$A$2:$AX$3002,17,FALSE)+VLOOKUP(A1357,[1]选股结果!$A$2:$AX$3002,18,FALSE))</f>
        <v>1.18461958999854</v>
      </c>
      <c r="AD1357" s="13"/>
      <c r="AE1357" s="10">
        <f>AA1357/VLOOKUP(A1357,[1]选股结果!$A$2:$AX$3002,35,FALSE)</f>
        <v>-49.3206531392902</v>
      </c>
      <c r="AF1357" s="9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P1357/(1+0.13)+W1357)</f>
        <v>-206972493.688761</v>
      </c>
      <c r="AG1357" s="9">
        <f t="shared" si="99"/>
        <v>-244647961.841239</v>
      </c>
    </row>
    <row r="1358" spans="1:33">
      <c r="A1358" s="5" t="s">
        <v>2745</v>
      </c>
      <c r="B1358" s="5" t="s">
        <v>2746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41236232.25</v>
      </c>
      <c r="O1358" s="6">
        <v>19231529.48</v>
      </c>
      <c r="P1358" s="6">
        <v>353167956.44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73742315.01</v>
      </c>
      <c r="X1358" s="6">
        <v>94735686.77</v>
      </c>
      <c r="Y1358" s="9">
        <f t="shared" si="96"/>
        <v>571181294.77</v>
      </c>
      <c r="Z1358" s="9">
        <f t="shared" si="97"/>
        <v>521645958.22</v>
      </c>
      <c r="AA1358" s="9">
        <f t="shared" si="98"/>
        <v>49535336.55</v>
      </c>
      <c r="AB1358" s="10">
        <f>C1358/(1+0.13)/VLOOKUP(A1358,[1]选股结果!$A$2:$AX$3002,3,FALSE)</f>
        <v>0.671757751387943</v>
      </c>
      <c r="AC1358" s="10">
        <f>(P1358/(1+0.1)+W1358)/(VLOOKUP(A1358,[1]选股结果!$A$2:$AX$3002,7,FALSE)+VLOOKUP(A1358,[1]选股结果!$A$2:$AX$3002,15,FALSE)+VLOOKUP(A1358,[1]选股结果!$A$2:$AX$3002,16,FALSE)+VLOOKUP(A1358,[1]选股结果!$A$2:$AX$3002,17,FALSE)+VLOOKUP(A1358,[1]选股结果!$A$2:$AX$3002,18,FALSE))</f>
        <v>0.612398240322544</v>
      </c>
      <c r="AD1358" s="13"/>
      <c r="AE1358" s="10">
        <f>AA1358/VLOOKUP(A1358,[1]选股结果!$A$2:$AX$3002,35,FALSE)</f>
        <v>0.998917593478605</v>
      </c>
      <c r="AF1358" s="9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P1358/(1+0.13)+W1358)</f>
        <v>258404889.301327</v>
      </c>
      <c r="AG1358" s="9">
        <f t="shared" si="99"/>
        <v>-208869552.751327</v>
      </c>
    </row>
    <row r="1359" spans="1:33">
      <c r="A1359" s="5" t="s">
        <v>2747</v>
      </c>
      <c r="B1359" s="5" t="s">
        <v>2748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43744678.96</v>
      </c>
      <c r="O1359" s="6">
        <v>53515201.35</v>
      </c>
      <c r="P1359" s="6">
        <v>91781822.79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39457815.26</v>
      </c>
      <c r="X1359" s="6">
        <v>65410517.45</v>
      </c>
      <c r="Y1359" s="9">
        <f t="shared" si="96"/>
        <v>219432095.34</v>
      </c>
      <c r="Z1359" s="9">
        <f t="shared" si="97"/>
        <v>196650155.5</v>
      </c>
      <c r="AA1359" s="9">
        <f t="shared" si="98"/>
        <v>22781939.84</v>
      </c>
      <c r="AB1359" s="10">
        <f>C1359/(1+0.13)/VLOOKUP(A1359,[1]选股结果!$A$2:$AX$3002,3,FALSE)</f>
        <v>0.533356790442778</v>
      </c>
      <c r="AC1359" s="10">
        <f>(P1359/(1+0.1)+W1359)/(VLOOKUP(A1359,[1]选股结果!$A$2:$AX$3002,7,FALSE)+VLOOKUP(A1359,[1]选股结果!$A$2:$AX$3002,15,FALSE)+VLOOKUP(A1359,[1]选股结果!$A$2:$AX$3002,16,FALSE)+VLOOKUP(A1359,[1]选股结果!$A$2:$AX$3002,17,FALSE)+VLOOKUP(A1359,[1]选股结果!$A$2:$AX$3002,18,FALSE))</f>
        <v>0.769817330122789</v>
      </c>
      <c r="AD1359" s="13"/>
      <c r="AE1359" s="10">
        <f>AA1359/VLOOKUP(A1359,[1]选股结果!$A$2:$AX$3002,35,FALSE)</f>
        <v>0.244917963904493</v>
      </c>
      <c r="AF1359" s="9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P1359/(1+0.13)+W1359)</f>
        <v>38962187.1534513</v>
      </c>
      <c r="AG1359" s="9">
        <f t="shared" si="99"/>
        <v>-16180247.3134513</v>
      </c>
    </row>
    <row r="1360" spans="1:33">
      <c r="A1360" s="5" t="s">
        <v>2749</v>
      </c>
      <c r="B1360" s="5" t="s">
        <v>2750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70099481</v>
      </c>
      <c r="O1360" s="6">
        <v>74389357.48</v>
      </c>
      <c r="P1360" s="6">
        <v>397648123.72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1305085022.82</v>
      </c>
      <c r="X1360" s="6">
        <v>159142261.09</v>
      </c>
      <c r="Y1360" s="9">
        <f t="shared" si="96"/>
        <v>2156460130.35</v>
      </c>
      <c r="Z1360" s="9">
        <f t="shared" si="97"/>
        <v>1861875407.63</v>
      </c>
      <c r="AA1360" s="9">
        <f t="shared" si="98"/>
        <v>294584722.72</v>
      </c>
      <c r="AB1360" s="10">
        <f>C1360/(1+0.13)/VLOOKUP(A1360,[1]选股结果!$A$2:$AX$3002,3,FALSE)</f>
        <v>0.757468921442878</v>
      </c>
      <c r="AC1360" s="10">
        <f>(P1360/(1+0.1)+W1360)/(VLOOKUP(A1360,[1]选股结果!$A$2:$AX$3002,7,FALSE)+VLOOKUP(A1360,[1]选股结果!$A$2:$AX$3002,15,FALSE)+VLOOKUP(A1360,[1]选股结果!$A$2:$AX$3002,16,FALSE)+VLOOKUP(A1360,[1]选股结果!$A$2:$AX$3002,17,FALSE)+VLOOKUP(A1360,[1]选股结果!$A$2:$AX$3002,18,FALSE))</f>
        <v>0.788686736466651</v>
      </c>
      <c r="AD1360" s="13"/>
      <c r="AE1360" s="10">
        <f>AA1360/VLOOKUP(A1360,[1]选股结果!$A$2:$AX$3002,35,FALSE)</f>
        <v>1.37142813495369</v>
      </c>
      <c r="AF1360" s="9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P1360/(1+0.13)+W1360)</f>
        <v>456125868.677522</v>
      </c>
      <c r="AG1360" s="9">
        <f t="shared" si="99"/>
        <v>-161541145.957522</v>
      </c>
    </row>
    <row r="1361" spans="1:33">
      <c r="A1361" s="5" t="s">
        <v>2751</v>
      </c>
      <c r="B1361" s="5" t="s">
        <v>2752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50527494.65</v>
      </c>
      <c r="O1361" s="6">
        <v>16646593.99</v>
      </c>
      <c r="P1361" s="6">
        <v>376731281.71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292472042.55</v>
      </c>
      <c r="X1361" s="6">
        <v>88159516.79</v>
      </c>
      <c r="Y1361" s="9">
        <f t="shared" si="96"/>
        <v>885044303.89</v>
      </c>
      <c r="Z1361" s="9">
        <f t="shared" si="97"/>
        <v>757362841.05</v>
      </c>
      <c r="AA1361" s="9">
        <f t="shared" si="98"/>
        <v>127681462.84</v>
      </c>
      <c r="AB1361" s="10">
        <f>C1361/(1+0.13)/VLOOKUP(A1361,[1]选股结果!$A$2:$AX$3002,3,FALSE)</f>
        <v>0.84329367901444</v>
      </c>
      <c r="AC1361" s="10">
        <f>(P1361/(1+0.1)+W1361)/(VLOOKUP(A1361,[1]选股结果!$A$2:$AX$3002,7,FALSE)+VLOOKUP(A1361,[1]选股结果!$A$2:$AX$3002,15,FALSE)+VLOOKUP(A1361,[1]选股结果!$A$2:$AX$3002,16,FALSE)+VLOOKUP(A1361,[1]选股结果!$A$2:$AX$3002,17,FALSE)+VLOOKUP(A1361,[1]选股结果!$A$2:$AX$3002,18,FALSE))</f>
        <v>0.937714225097767</v>
      </c>
      <c r="AD1361" s="13"/>
      <c r="AE1361" s="10">
        <f>AA1361/VLOOKUP(A1361,[1]选股结果!$A$2:$AX$3002,35,FALSE)</f>
        <v>0.586519034931526</v>
      </c>
      <c r="AF1361" s="9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P1361/(1+0.13)+W1361)</f>
        <v>51268074.7123893</v>
      </c>
      <c r="AG1361" s="9">
        <f t="shared" si="99"/>
        <v>76413388.1276107</v>
      </c>
    </row>
    <row r="1362" spans="1:33">
      <c r="A1362" s="5" t="s">
        <v>2753</v>
      </c>
      <c r="B1362" s="5" t="s">
        <v>2754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6482411.89</v>
      </c>
      <c r="O1362" s="6">
        <v>14402079.99</v>
      </c>
      <c r="P1362" s="6">
        <v>434754165.35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116187329.61</v>
      </c>
      <c r="X1362" s="6">
        <v>23929530.27</v>
      </c>
      <c r="Y1362" s="9">
        <f t="shared" si="96"/>
        <v>618196038.56</v>
      </c>
      <c r="Z1362" s="9">
        <f t="shared" si="97"/>
        <v>574871025.23</v>
      </c>
      <c r="AA1362" s="9">
        <f t="shared" si="98"/>
        <v>43325013.33</v>
      </c>
      <c r="AB1362" s="10">
        <f>C1362/(1+0.13)/VLOOKUP(A1362,[1]选股结果!$A$2:$AX$3002,3,FALSE)</f>
        <v>0.9843692798327</v>
      </c>
      <c r="AC1362" s="10">
        <f>(P1362/(1+0.1)+W1362)/(VLOOKUP(A1362,[1]选股结果!$A$2:$AX$3002,7,FALSE)+VLOOKUP(A1362,[1]选股结果!$A$2:$AX$3002,15,FALSE)+VLOOKUP(A1362,[1]选股结果!$A$2:$AX$3002,16,FALSE)+VLOOKUP(A1362,[1]选股结果!$A$2:$AX$3002,17,FALSE)+VLOOKUP(A1362,[1]选股结果!$A$2:$AX$3002,18,FALSE))</f>
        <v>1.00432817935338</v>
      </c>
      <c r="AD1362" s="13"/>
      <c r="AE1362" s="10">
        <f>AA1362/VLOOKUP(A1362,[1]选股结果!$A$2:$AX$3002,35,FALSE)</f>
        <v>1.36200532216124</v>
      </c>
      <c r="AF1362" s="9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P1362/(1+0.13)+W1362)</f>
        <v>8288888.65522116</v>
      </c>
      <c r="AG1362" s="9">
        <f t="shared" si="99"/>
        <v>35036124.6747788</v>
      </c>
    </row>
    <row r="1363" spans="1:33">
      <c r="A1363" s="5" t="s">
        <v>2755</v>
      </c>
      <c r="B1363" s="5" t="s">
        <v>2756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38525375.42</v>
      </c>
      <c r="O1363" s="6">
        <v>10116572.45</v>
      </c>
      <c r="P1363" s="6">
        <v>97168991.74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18110487.6</v>
      </c>
      <c r="X1363" s="6">
        <v>6431379.66</v>
      </c>
      <c r="Y1363" s="9">
        <f t="shared" si="96"/>
        <v>132267732.45</v>
      </c>
      <c r="Z1363" s="9">
        <f t="shared" si="97"/>
        <v>121710859</v>
      </c>
      <c r="AA1363" s="9">
        <f t="shared" si="98"/>
        <v>10556873.45</v>
      </c>
      <c r="AB1363" s="10">
        <f>C1363/(1+0.13)/VLOOKUP(A1363,[1]选股结果!$A$2:$AX$3002,3,FALSE)</f>
        <v>0.402055957046375</v>
      </c>
      <c r="AC1363" s="10">
        <f>(P1363/(1+0.1)+W1363)/(VLOOKUP(A1363,[1]选股结果!$A$2:$AX$3002,7,FALSE)+VLOOKUP(A1363,[1]选股结果!$A$2:$AX$3002,15,FALSE)+VLOOKUP(A1363,[1]选股结果!$A$2:$AX$3002,16,FALSE)+VLOOKUP(A1363,[1]选股结果!$A$2:$AX$3002,17,FALSE)+VLOOKUP(A1363,[1]选股结果!$A$2:$AX$3002,18,FALSE))</f>
        <v>0.675827893599273</v>
      </c>
      <c r="AD1363" s="13"/>
      <c r="AE1363" s="10">
        <f>AA1363/VLOOKUP(A1363,[1]选股结果!$A$2:$AX$3002,35,FALSE)</f>
        <v>0.125917415489002</v>
      </c>
      <c r="AF1363" s="9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P1363/(1+0.13)+W1363)</f>
        <v>53403754.4730088</v>
      </c>
      <c r="AG1363" s="9">
        <f t="shared" si="99"/>
        <v>-42846881.0230088</v>
      </c>
    </row>
    <row r="1364" spans="1:33">
      <c r="A1364" s="5" t="s">
        <v>2757</v>
      </c>
      <c r="B1364" s="5" t="s">
        <v>2758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386757283.06</v>
      </c>
      <c r="O1364" s="6">
        <v>33316566.14</v>
      </c>
      <c r="P1364" s="6">
        <v>392498184.13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91974376.38</v>
      </c>
      <c r="X1364" s="6">
        <v>51010215.49</v>
      </c>
      <c r="Y1364" s="9">
        <f t="shared" si="96"/>
        <v>1807038036.81</v>
      </c>
      <c r="Z1364" s="9">
        <f t="shared" si="97"/>
        <v>535482776</v>
      </c>
      <c r="AA1364" s="9">
        <f t="shared" si="98"/>
        <v>1271555260.81</v>
      </c>
      <c r="AB1364" s="10">
        <f>C1364/(1+0.13)/VLOOKUP(A1364,[1]选股结果!$A$2:$AX$3002,3,FALSE)</f>
        <v>0.850349512966644</v>
      </c>
      <c r="AC1364" s="10">
        <f>(P1364/(1+0.1)+W1364)/(VLOOKUP(A1364,[1]选股结果!$A$2:$AX$3002,7,FALSE)+VLOOKUP(A1364,[1]选股结果!$A$2:$AX$3002,15,FALSE)+VLOOKUP(A1364,[1]选股结果!$A$2:$AX$3002,16,FALSE)+VLOOKUP(A1364,[1]选股结果!$A$2:$AX$3002,17,FALSE)+VLOOKUP(A1364,[1]选股结果!$A$2:$AX$3002,18,FALSE))</f>
        <v>0.740395021355884</v>
      </c>
      <c r="AD1364" s="13"/>
      <c r="AE1364" s="10">
        <f>AA1364/VLOOKUP(A1364,[1]选股结果!$A$2:$AX$3002,35,FALSE)</f>
        <v>1.07957165751193</v>
      </c>
      <c r="AF1364" s="9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P1364/(1+0.13)+W1364)</f>
        <v>166832726.171239</v>
      </c>
      <c r="AG1364" s="9">
        <f t="shared" si="99"/>
        <v>1104722534.63876</v>
      </c>
    </row>
    <row r="1365" spans="1:33">
      <c r="A1365" s="5" t="s">
        <v>2759</v>
      </c>
      <c r="B1365" s="5" t="s">
        <v>2760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77401733.69</v>
      </c>
      <c r="O1365" s="6">
        <v>38605592.02</v>
      </c>
      <c r="P1365" s="6">
        <v>467986118.26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182355399.4</v>
      </c>
      <c r="X1365" s="6">
        <v>59898138.32</v>
      </c>
      <c r="Y1365" s="9">
        <f t="shared" si="96"/>
        <v>832588295.1</v>
      </c>
      <c r="Z1365" s="9">
        <f t="shared" si="97"/>
        <v>710239655.98</v>
      </c>
      <c r="AA1365" s="9">
        <f t="shared" si="98"/>
        <v>122348639.12</v>
      </c>
      <c r="AB1365" s="10">
        <f>C1365/(1+0.13)/VLOOKUP(A1365,[1]选股结果!$A$2:$AX$3002,3,FALSE)</f>
        <v>0.755882192749609</v>
      </c>
      <c r="AC1365" s="10">
        <f>(P1365/(1+0.1)+W1365)/(VLOOKUP(A1365,[1]选股结果!$A$2:$AX$3002,7,FALSE)+VLOOKUP(A1365,[1]选股结果!$A$2:$AX$3002,15,FALSE)+VLOOKUP(A1365,[1]选股结果!$A$2:$AX$3002,16,FALSE)+VLOOKUP(A1365,[1]选股结果!$A$2:$AX$3002,17,FALSE)+VLOOKUP(A1365,[1]选股结果!$A$2:$AX$3002,18,FALSE))</f>
        <v>0.802298525148788</v>
      </c>
      <c r="AD1365" s="13"/>
      <c r="AE1365" s="10">
        <f>AA1365/VLOOKUP(A1365,[1]选股结果!$A$2:$AX$3002,35,FALSE)</f>
        <v>0.755639304173353</v>
      </c>
      <c r="AF1365" s="9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P1365/(1+0.13)+W1365)</f>
        <v>161067632.420266</v>
      </c>
      <c r="AG1365" s="9">
        <f t="shared" si="99"/>
        <v>-38718993.3002656</v>
      </c>
    </row>
    <row r="1366" spans="1:33">
      <c r="A1366" s="5" t="s">
        <v>2761</v>
      </c>
      <c r="B1366" s="5" t="s">
        <v>2762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29240059.6</v>
      </c>
      <c r="O1366" s="6">
        <v>15279214.33</v>
      </c>
      <c r="P1366" s="6">
        <v>450007523.52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119526314.64</v>
      </c>
      <c r="X1366" s="6">
        <v>23606318.56</v>
      </c>
      <c r="Y1366" s="9">
        <f t="shared" si="96"/>
        <v>597194027.89</v>
      </c>
      <c r="Z1366" s="9">
        <f t="shared" si="97"/>
        <v>593140156.72</v>
      </c>
      <c r="AA1366" s="9">
        <f t="shared" si="98"/>
        <v>4053871.17000008</v>
      </c>
      <c r="AB1366" s="10">
        <f>C1366/(1+0.13)/VLOOKUP(A1366,[1]选股结果!$A$2:$AX$3002,3,FALSE)</f>
        <v>0.933369820670079</v>
      </c>
      <c r="AC1366" s="10">
        <f>(P1366/(1+0.1)+W1366)/(VLOOKUP(A1366,[1]选股结果!$A$2:$AX$3002,7,FALSE)+VLOOKUP(A1366,[1]选股结果!$A$2:$AX$3002,15,FALSE)+VLOOKUP(A1366,[1]选股结果!$A$2:$AX$3002,16,FALSE)+VLOOKUP(A1366,[1]选股结果!$A$2:$AX$3002,17,FALSE)+VLOOKUP(A1366,[1]选股结果!$A$2:$AX$3002,18,FALSE))</f>
        <v>1.25814888840813</v>
      </c>
      <c r="AD1366" s="13"/>
      <c r="AE1366" s="10">
        <f>AA1366/VLOOKUP(A1366,[1]选股结果!$A$2:$AX$3002,35,FALSE)</f>
        <v>0.0338584585665184</v>
      </c>
      <c r="AF1366" s="9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P1366/(1+0.13)+W1366)</f>
        <v>-97602881.2178761</v>
      </c>
      <c r="AG1366" s="9">
        <f t="shared" si="99"/>
        <v>101656752.387876</v>
      </c>
    </row>
    <row r="1367" spans="1:33">
      <c r="A1367" s="5" t="s">
        <v>2763</v>
      </c>
      <c r="B1367" s="5" t="s">
        <v>2764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8583386.43</v>
      </c>
      <c r="O1367" s="6">
        <v>7606818.19</v>
      </c>
      <c r="P1367" s="6">
        <v>723496867.34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160942915.56</v>
      </c>
      <c r="X1367" s="6">
        <v>30647682.47</v>
      </c>
      <c r="Y1367" s="9">
        <f t="shared" si="96"/>
        <v>894618447.19</v>
      </c>
      <c r="Z1367" s="9">
        <f t="shared" si="97"/>
        <v>915087465.37</v>
      </c>
      <c r="AA1367" s="9">
        <f t="shared" si="98"/>
        <v>-20469018.1800001</v>
      </c>
      <c r="AB1367" s="10">
        <f>C1367/(1+0.13)/VLOOKUP(A1367,[1]选股结果!$A$2:$AX$3002,3,FALSE)</f>
        <v>0.875129110409173</v>
      </c>
      <c r="AC1367" s="10">
        <f>(P1367/(1+0.1)+W1367)/(VLOOKUP(A1367,[1]选股结果!$A$2:$AX$3002,7,FALSE)+VLOOKUP(A1367,[1]选股结果!$A$2:$AX$3002,15,FALSE)+VLOOKUP(A1367,[1]选股结果!$A$2:$AX$3002,16,FALSE)+VLOOKUP(A1367,[1]选股结果!$A$2:$AX$3002,17,FALSE)+VLOOKUP(A1367,[1]选股结果!$A$2:$AX$3002,18,FALSE))</f>
        <v>0.920674016077252</v>
      </c>
      <c r="AD1367" s="13"/>
      <c r="AE1367" s="10">
        <f>AA1367/VLOOKUP(A1367,[1]选股结果!$A$2:$AX$3002,35,FALSE)</f>
        <v>-10.2028013341538</v>
      </c>
      <c r="AF1367" s="9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P1367/(1+0.13)+W1367)</f>
        <v>87998720.3998228</v>
      </c>
      <c r="AG1367" s="9">
        <f t="shared" si="99"/>
        <v>-108467738.579823</v>
      </c>
    </row>
    <row r="1368" spans="1:33">
      <c r="A1368" s="5" t="s">
        <v>2765</v>
      </c>
      <c r="B1368" s="5" t="s">
        <v>2766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15397978.64</v>
      </c>
      <c r="O1368" s="6">
        <v>127371581.07</v>
      </c>
      <c r="P1368" s="6">
        <v>1949525330.38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328115928.44</v>
      </c>
      <c r="X1368" s="6">
        <v>165842470.68</v>
      </c>
      <c r="Y1368" s="9">
        <f t="shared" si="96"/>
        <v>2364592635.1</v>
      </c>
      <c r="Z1368" s="9">
        <f t="shared" si="97"/>
        <v>2443483729.5</v>
      </c>
      <c r="AA1368" s="9">
        <f t="shared" si="98"/>
        <v>-78891094.3999996</v>
      </c>
      <c r="AB1368" s="10">
        <f>C1368/(1+0.13)/VLOOKUP(A1368,[1]选股结果!$A$2:$AX$3002,3,FALSE)</f>
        <v>0.905843308176472</v>
      </c>
      <c r="AC1368" s="10">
        <f>(P1368/(1+0.1)+W1368)/(VLOOKUP(A1368,[1]选股结果!$A$2:$AX$3002,7,FALSE)+VLOOKUP(A1368,[1]选股结果!$A$2:$AX$3002,15,FALSE)+VLOOKUP(A1368,[1]选股结果!$A$2:$AX$3002,16,FALSE)+VLOOKUP(A1368,[1]选股结果!$A$2:$AX$3002,17,FALSE)+VLOOKUP(A1368,[1]选股结果!$A$2:$AX$3002,18,FALSE))</f>
        <v>0.957718851410714</v>
      </c>
      <c r="AD1368" s="13"/>
      <c r="AE1368" s="10">
        <f>AA1368/VLOOKUP(A1368,[1]选股结果!$A$2:$AX$3002,35,FALSE)</f>
        <v>3.75915371728048</v>
      </c>
      <c r="AF1368" s="9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P1368/(1+0.13)+W1368)</f>
        <v>139780585.03646</v>
      </c>
      <c r="AG1368" s="9">
        <f t="shared" si="99"/>
        <v>-218671679.436459</v>
      </c>
    </row>
    <row r="1369" spans="1:33">
      <c r="A1369" s="5" t="s">
        <v>2767</v>
      </c>
      <c r="B1369" s="5" t="s">
        <v>2768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22061926.51</v>
      </c>
      <c r="O1369" s="6">
        <v>11435721.92</v>
      </c>
      <c r="P1369" s="6">
        <v>522259390.09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50174023.54</v>
      </c>
      <c r="X1369" s="6">
        <v>27131400.71</v>
      </c>
      <c r="Y1369" s="9">
        <f t="shared" si="96"/>
        <v>468772974.91</v>
      </c>
      <c r="Z1369" s="9">
        <f t="shared" si="97"/>
        <v>599564814.34</v>
      </c>
      <c r="AA1369" s="9">
        <f t="shared" si="98"/>
        <v>-130791839.43</v>
      </c>
      <c r="AB1369" s="10">
        <f>C1369/(1+0.13)/VLOOKUP(A1369,[1]选股结果!$A$2:$AX$3002,3,FALSE)</f>
        <v>0.685638524590063</v>
      </c>
      <c r="AC1369" s="10">
        <f>(P1369/(1+0.1)+W1369)/(VLOOKUP(A1369,[1]选股结果!$A$2:$AX$3002,7,FALSE)+VLOOKUP(A1369,[1]选股结果!$A$2:$AX$3002,15,FALSE)+VLOOKUP(A1369,[1]选股结果!$A$2:$AX$3002,16,FALSE)+VLOOKUP(A1369,[1]选股结果!$A$2:$AX$3002,17,FALSE)+VLOOKUP(A1369,[1]选股结果!$A$2:$AX$3002,18,FALSE))</f>
        <v>0.986304806127317</v>
      </c>
      <c r="AD1369" s="13"/>
      <c r="AE1369" s="10">
        <f>AA1369/VLOOKUP(A1369,[1]选股结果!$A$2:$AX$3002,35,FALSE)</f>
        <v>-2.19458870889968</v>
      </c>
      <c r="AF1369" s="9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P1369/(1+0.13)+W1369)</f>
        <v>19894003.6329203</v>
      </c>
      <c r="AG1369" s="9">
        <f t="shared" si="99"/>
        <v>-150685843.06292</v>
      </c>
    </row>
    <row r="1370" spans="1:33">
      <c r="A1370" s="5" t="s">
        <v>2769</v>
      </c>
      <c r="B1370" s="5" t="s">
        <v>2770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43040315.85</v>
      </c>
      <c r="O1370" s="6">
        <v>36820958.35</v>
      </c>
      <c r="P1370" s="6">
        <v>3029554076.45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266030478.19</v>
      </c>
      <c r="X1370" s="6">
        <v>128328407.97</v>
      </c>
      <c r="Y1370" s="9">
        <f t="shared" si="96"/>
        <v>3782895156.45</v>
      </c>
      <c r="Z1370" s="9">
        <f t="shared" si="97"/>
        <v>3423912962.61</v>
      </c>
      <c r="AA1370" s="9">
        <f t="shared" si="98"/>
        <v>358982193.84</v>
      </c>
      <c r="AB1370" s="10">
        <f>C1370/(1+0.13)/VLOOKUP(A1370,[1]选股结果!$A$2:$AX$3002,3,FALSE)</f>
        <v>0.857776392275592</v>
      </c>
      <c r="AC1370" s="10">
        <f>(P1370/(1+0.1)+W1370)/(VLOOKUP(A1370,[1]选股结果!$A$2:$AX$3002,7,FALSE)+VLOOKUP(A1370,[1]选股结果!$A$2:$AX$3002,15,FALSE)+VLOOKUP(A1370,[1]选股结果!$A$2:$AX$3002,16,FALSE)+VLOOKUP(A1370,[1]选股结果!$A$2:$AX$3002,17,FALSE)+VLOOKUP(A1370,[1]选股结果!$A$2:$AX$3002,18,FALSE))</f>
        <v>0.945160561697564</v>
      </c>
      <c r="AD1370" s="13"/>
      <c r="AE1370" s="10">
        <f>AA1370/VLOOKUP(A1370,[1]选股结果!$A$2:$AX$3002,35,FALSE)</f>
        <v>0.638718634526247</v>
      </c>
      <c r="AF1370" s="9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P1370/(1+0.13)+W1370)</f>
        <v>248352964.50708</v>
      </c>
      <c r="AG1370" s="9">
        <f t="shared" si="99"/>
        <v>110629229.33292</v>
      </c>
    </row>
    <row r="1371" spans="1:33">
      <c r="A1371" s="5" t="s">
        <v>2771</v>
      </c>
      <c r="B1371" s="5" t="s">
        <v>2772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168454452.38</v>
      </c>
      <c r="O1371" s="6">
        <v>18334440.67</v>
      </c>
      <c r="P1371" s="6">
        <v>149704891.02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125606828.68</v>
      </c>
      <c r="X1371" s="6">
        <v>54205092.65</v>
      </c>
      <c r="Y1371" s="9">
        <f t="shared" si="96"/>
        <v>550240901.59</v>
      </c>
      <c r="Z1371" s="9">
        <f t="shared" si="97"/>
        <v>329516812.35</v>
      </c>
      <c r="AA1371" s="9">
        <f t="shared" si="98"/>
        <v>220724089.24</v>
      </c>
      <c r="AB1371" s="10">
        <f>C1371/(1+0.13)/VLOOKUP(A1371,[1]选股结果!$A$2:$AX$3002,3,FALSE)</f>
        <v>0.577694250405651</v>
      </c>
      <c r="AC1371" s="10">
        <f>(P1371/(1+0.1)+W1371)/(VLOOKUP(A1371,[1]选股结果!$A$2:$AX$3002,7,FALSE)+VLOOKUP(A1371,[1]选股结果!$A$2:$AX$3002,15,FALSE)+VLOOKUP(A1371,[1]选股结果!$A$2:$AX$3002,16,FALSE)+VLOOKUP(A1371,[1]选股结果!$A$2:$AX$3002,17,FALSE)+VLOOKUP(A1371,[1]选股结果!$A$2:$AX$3002,18,FALSE))</f>
        <v>0.885704498320366</v>
      </c>
      <c r="AD1371" s="13"/>
      <c r="AE1371" s="10">
        <f>AA1371/VLOOKUP(A1371,[1]选股结果!$A$2:$AX$3002,35,FALSE)</f>
        <v>0.517058820531187</v>
      </c>
      <c r="AF1371" s="9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P1371/(1+0.13)+W1371)</f>
        <v>37384439.8575221</v>
      </c>
      <c r="AG1371" s="9">
        <f t="shared" si="99"/>
        <v>183339649.382478</v>
      </c>
    </row>
    <row r="1372" spans="1:33">
      <c r="A1372" s="5" t="s">
        <v>2773</v>
      </c>
      <c r="B1372" s="5" t="s">
        <v>2774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80627346.43</v>
      </c>
      <c r="O1372" s="6">
        <v>15176009.29</v>
      </c>
      <c r="P1372" s="6">
        <v>1894742158.25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71820507.66</v>
      </c>
      <c r="X1372" s="6">
        <v>26167892.45</v>
      </c>
      <c r="Y1372" s="9">
        <f t="shared" si="96"/>
        <v>2167106472</v>
      </c>
      <c r="Z1372" s="9">
        <f t="shared" si="97"/>
        <v>1992730558.36</v>
      </c>
      <c r="AA1372" s="9">
        <f t="shared" si="98"/>
        <v>174375913.64</v>
      </c>
      <c r="AB1372" s="10">
        <f>C1372/(1+0.13)/VLOOKUP(A1372,[1]选股结果!$A$2:$AX$3002,3,FALSE)</f>
        <v>0.88014097528798</v>
      </c>
      <c r="AC1372" s="10">
        <f>(P1372/(1+0.1)+W1372)/(VLOOKUP(A1372,[1]选股结果!$A$2:$AX$3002,7,FALSE)+VLOOKUP(A1372,[1]选股结果!$A$2:$AX$3002,15,FALSE)+VLOOKUP(A1372,[1]选股结果!$A$2:$AX$3002,16,FALSE)+VLOOKUP(A1372,[1]选股结果!$A$2:$AX$3002,17,FALSE)+VLOOKUP(A1372,[1]选股结果!$A$2:$AX$3002,18,FALSE))</f>
        <v>0.886246988683884</v>
      </c>
      <c r="AD1372" s="13"/>
      <c r="AE1372" s="10">
        <f>AA1372/VLOOKUP(A1372,[1]选股结果!$A$2:$AX$3002,35,FALSE)</f>
        <v>1.4094908847406</v>
      </c>
      <c r="AF1372" s="9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P1372/(1+0.13)+W1372)</f>
        <v>276036521.077345</v>
      </c>
      <c r="AG1372" s="9">
        <f t="shared" si="99"/>
        <v>-101660607.437345</v>
      </c>
    </row>
    <row r="1373" spans="1:33">
      <c r="A1373" s="5" t="s">
        <v>2775</v>
      </c>
      <c r="B1373" s="5" t="s">
        <v>2776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121221685.67</v>
      </c>
      <c r="O1373" s="6">
        <v>43762385.16</v>
      </c>
      <c r="P1373" s="6">
        <v>68920740.27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1970238809.22</v>
      </c>
      <c r="X1373" s="6">
        <v>96324999.06</v>
      </c>
      <c r="Y1373" s="9">
        <f t="shared" si="96"/>
        <v>1701940518.17</v>
      </c>
      <c r="Z1373" s="9">
        <f t="shared" si="97"/>
        <v>2135484548.55</v>
      </c>
      <c r="AA1373" s="9">
        <f t="shared" si="98"/>
        <v>-433544030.38</v>
      </c>
      <c r="AB1373" s="10">
        <f>C1373/(1+0.13)/VLOOKUP(A1373,[1]选股结果!$A$2:$AX$3002,3,FALSE)</f>
        <v>0.660115634228819</v>
      </c>
      <c r="AC1373" s="10">
        <f>(P1373/(1+0.1)+W1373)/(VLOOKUP(A1373,[1]选股结果!$A$2:$AX$3002,7,FALSE)+VLOOKUP(A1373,[1]选股结果!$A$2:$AX$3002,15,FALSE)+VLOOKUP(A1373,[1]选股结果!$A$2:$AX$3002,16,FALSE)+VLOOKUP(A1373,[1]选股结果!$A$2:$AX$3002,17,FALSE)+VLOOKUP(A1373,[1]选股结果!$A$2:$AX$3002,18,FALSE))</f>
        <v>1.00270392233905</v>
      </c>
      <c r="AD1373" s="13"/>
      <c r="AE1373" s="10">
        <f>AA1373/VLOOKUP(A1373,[1]选股结果!$A$2:$AX$3002,35,FALSE)</f>
        <v>-2.49037469080502</v>
      </c>
      <c r="AF1373" s="9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P1373/(1+0.13)+W1373)</f>
        <v>-3818551.88867235</v>
      </c>
      <c r="AG1373" s="9">
        <f t="shared" si="99"/>
        <v>-429725478.491328</v>
      </c>
    </row>
    <row r="1374" spans="1:33">
      <c r="A1374" s="5" t="s">
        <v>2777</v>
      </c>
      <c r="B1374" s="5" t="s">
        <v>2778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58146344.1</v>
      </c>
      <c r="O1374" s="6">
        <v>27675549.31</v>
      </c>
      <c r="P1374" s="6">
        <v>3363512986.85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311948062.53</v>
      </c>
      <c r="X1374" s="6">
        <v>144653988.64</v>
      </c>
      <c r="Y1374" s="9">
        <f t="shared" si="96"/>
        <v>3376196396.84</v>
      </c>
      <c r="Z1374" s="9">
        <f t="shared" si="97"/>
        <v>3820115038.02</v>
      </c>
      <c r="AA1374" s="9">
        <f t="shared" si="98"/>
        <v>-443918641.18</v>
      </c>
      <c r="AB1374" s="10">
        <f>C1374/(1+0.13)/VLOOKUP(A1374,[1]选股结果!$A$2:$AX$3002,3,FALSE)</f>
        <v>0.736159897452398</v>
      </c>
      <c r="AC1374" s="10">
        <f>(P1374/(1+0.1)+W1374)/(VLOOKUP(A1374,[1]选股结果!$A$2:$AX$3002,7,FALSE)+VLOOKUP(A1374,[1]选股结果!$A$2:$AX$3002,15,FALSE)+VLOOKUP(A1374,[1]选股结果!$A$2:$AX$3002,16,FALSE)+VLOOKUP(A1374,[1]选股结果!$A$2:$AX$3002,17,FALSE)+VLOOKUP(A1374,[1]选股结果!$A$2:$AX$3002,18,FALSE))</f>
        <v>0.869863594059925</v>
      </c>
      <c r="AD1374" s="13"/>
      <c r="AE1374" s="10">
        <f>AA1374/VLOOKUP(A1374,[1]选股结果!$A$2:$AX$3002,35,FALSE)</f>
        <v>-4.69588675807595</v>
      </c>
      <c r="AF1374" s="9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P1374/(1+0.13)+W1374)</f>
        <v>585302751.786017</v>
      </c>
      <c r="AG1374" s="9">
        <f t="shared" si="99"/>
        <v>-1029221392.96602</v>
      </c>
    </row>
    <row r="1375" spans="1:33">
      <c r="A1375" s="5" t="s">
        <v>2779</v>
      </c>
      <c r="B1375" s="5" t="s">
        <v>2780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126901420.61</v>
      </c>
      <c r="O1375" s="6">
        <v>85027947.15</v>
      </c>
      <c r="P1375" s="6">
        <v>1125422100.94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227397648.68</v>
      </c>
      <c r="X1375" s="6">
        <v>187723665.95</v>
      </c>
      <c r="Y1375" s="9">
        <f t="shared" ref="Y1375:Y1438" si="100">C1375+D1375+E1375+F1375+G1375+H1375+I1375+J1375+K1375+L1375+M1375+O1375</f>
        <v>1648344096.07</v>
      </c>
      <c r="Z1375" s="9">
        <f t="shared" ref="Z1375:Z1438" si="101">P1375+Q1375+R1375+S1375+T1375+U1375+V1375+W1375+X1375</f>
        <v>1540543415.57</v>
      </c>
      <c r="AA1375" s="9">
        <f t="shared" si="98"/>
        <v>107800680.5</v>
      </c>
      <c r="AB1375" s="10">
        <f>C1375/(1+0.13)/VLOOKUP(A1375,[1]选股结果!$A$2:$AX$3002,3,FALSE)</f>
        <v>0.788422612053141</v>
      </c>
      <c r="AC1375" s="10">
        <f>(P1375/(1+0.1)+W1375)/(VLOOKUP(A1375,[1]选股结果!$A$2:$AX$3002,7,FALSE)+VLOOKUP(A1375,[1]选股结果!$A$2:$AX$3002,15,FALSE)+VLOOKUP(A1375,[1]选股结果!$A$2:$AX$3002,16,FALSE)+VLOOKUP(A1375,[1]选股结果!$A$2:$AX$3002,17,FALSE)+VLOOKUP(A1375,[1]选股结果!$A$2:$AX$3002,18,FALSE))</f>
        <v>0.77706278947035</v>
      </c>
      <c r="AD1375" s="13"/>
      <c r="AE1375" s="10">
        <f>AA1375/VLOOKUP(A1375,[1]选股结果!$A$2:$AX$3002,35,FALSE)</f>
        <v>0.984395385329708</v>
      </c>
      <c r="AF1375" s="9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P1375/(1+0.13)+W1375)</f>
        <v>385929784.966195</v>
      </c>
      <c r="AG1375" s="9">
        <f t="shared" si="99"/>
        <v>-278129104.466195</v>
      </c>
    </row>
    <row r="1376" spans="1:33">
      <c r="A1376" s="5" t="s">
        <v>2781</v>
      </c>
      <c r="B1376" s="5" t="s">
        <v>2782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52958981.48</v>
      </c>
      <c r="O1376" s="6">
        <v>32567802.84</v>
      </c>
      <c r="P1376" s="6">
        <v>505596994.52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121925587.82</v>
      </c>
      <c r="X1376" s="6">
        <v>74771387.71</v>
      </c>
      <c r="Y1376" s="9">
        <f t="shared" si="100"/>
        <v>803710724.43</v>
      </c>
      <c r="Z1376" s="9">
        <f t="shared" si="101"/>
        <v>702293970.05</v>
      </c>
      <c r="AA1376" s="9">
        <f t="shared" si="98"/>
        <v>101416754.38</v>
      </c>
      <c r="AB1376" s="10">
        <f>C1376/(1+0.13)/VLOOKUP(A1376,[1]选股结果!$A$2:$AX$3002,3,FALSE)</f>
        <v>0.859113283969439</v>
      </c>
      <c r="AC1376" s="10">
        <f>(P1376/(1+0.1)+W1376)/(VLOOKUP(A1376,[1]选股结果!$A$2:$AX$3002,7,FALSE)+VLOOKUP(A1376,[1]选股结果!$A$2:$AX$3002,15,FALSE)+VLOOKUP(A1376,[1]选股结果!$A$2:$AX$3002,16,FALSE)+VLOOKUP(A1376,[1]选股结果!$A$2:$AX$3002,17,FALSE)+VLOOKUP(A1376,[1]选股结果!$A$2:$AX$3002,18,FALSE))</f>
        <v>0.894493910542254</v>
      </c>
      <c r="AD1376" s="13"/>
      <c r="AE1376" s="10">
        <f>AA1376/VLOOKUP(A1376,[1]选股结果!$A$2:$AX$3002,35,FALSE)</f>
        <v>0.7240002140168</v>
      </c>
      <c r="AF1376" s="9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P1376/(1+0.13)+W1376)</f>
        <v>80797919.0282302</v>
      </c>
      <c r="AG1376" s="9">
        <f t="shared" si="99"/>
        <v>20618835.3517698</v>
      </c>
    </row>
    <row r="1377" spans="1:33">
      <c r="A1377" s="5" t="s">
        <v>2783</v>
      </c>
      <c r="B1377" s="5" t="s">
        <v>2784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101737728.03</v>
      </c>
      <c r="O1377" s="6">
        <v>16498595.81</v>
      </c>
      <c r="P1377" s="6">
        <v>598554333.08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142995010.49</v>
      </c>
      <c r="X1377" s="6">
        <v>80636211.7</v>
      </c>
      <c r="Y1377" s="9">
        <f t="shared" si="100"/>
        <v>983005420.96</v>
      </c>
      <c r="Z1377" s="9">
        <f t="shared" si="101"/>
        <v>822185555.27</v>
      </c>
      <c r="AA1377" s="9">
        <f t="shared" si="98"/>
        <v>160819865.69</v>
      </c>
      <c r="AB1377" s="10">
        <f>C1377/(1+0.13)/VLOOKUP(A1377,[1]选股结果!$A$2:$AX$3002,3,FALSE)</f>
        <v>0.999749901633217</v>
      </c>
      <c r="AC1377" s="10">
        <f>(P1377/(1+0.1)+W1377)/(VLOOKUP(A1377,[1]选股结果!$A$2:$AX$3002,7,FALSE)+VLOOKUP(A1377,[1]选股结果!$A$2:$AX$3002,15,FALSE)+VLOOKUP(A1377,[1]选股结果!$A$2:$AX$3002,16,FALSE)+VLOOKUP(A1377,[1]选股结果!$A$2:$AX$3002,17,FALSE)+VLOOKUP(A1377,[1]选股结果!$A$2:$AX$3002,18,FALSE))</f>
        <v>0.884098617024079</v>
      </c>
      <c r="AD1377" s="13"/>
      <c r="AE1377" s="10">
        <f>AA1377/VLOOKUP(A1377,[1]选股结果!$A$2:$AX$3002,35,FALSE)</f>
        <v>2.19001527402385</v>
      </c>
      <c r="AF1377" s="9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P1377/(1+0.13)+W1377)</f>
        <v>104526575.629204</v>
      </c>
      <c r="AG1377" s="9">
        <f t="shared" si="99"/>
        <v>56293290.0607964</v>
      </c>
    </row>
    <row r="1378" spans="1:33">
      <c r="A1378" s="5" t="s">
        <v>2785</v>
      </c>
      <c r="B1378" s="5" t="s">
        <v>2786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24784107.04</v>
      </c>
      <c r="O1378" s="6">
        <v>19269749.96</v>
      </c>
      <c r="P1378" s="6">
        <v>628608435.21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156297806.27</v>
      </c>
      <c r="X1378" s="6">
        <v>26334260.17</v>
      </c>
      <c r="Y1378" s="9">
        <f t="shared" si="100"/>
        <v>864486076.23</v>
      </c>
      <c r="Z1378" s="9">
        <f t="shared" si="101"/>
        <v>811240501.65</v>
      </c>
      <c r="AA1378" s="9">
        <f t="shared" si="98"/>
        <v>53245574.58</v>
      </c>
      <c r="AB1378" s="10">
        <f>C1378/(1+0.13)/VLOOKUP(A1378,[1]选股结果!$A$2:$AX$3002,3,FALSE)</f>
        <v>0.911920342034765</v>
      </c>
      <c r="AC1378" s="10">
        <f>(P1378/(1+0.1)+W1378)/(VLOOKUP(A1378,[1]选股结果!$A$2:$AX$3002,7,FALSE)+VLOOKUP(A1378,[1]选股结果!$A$2:$AX$3002,15,FALSE)+VLOOKUP(A1378,[1]选股结果!$A$2:$AX$3002,16,FALSE)+VLOOKUP(A1378,[1]选股结果!$A$2:$AX$3002,17,FALSE)+VLOOKUP(A1378,[1]选股结果!$A$2:$AX$3002,18,FALSE))</f>
        <v>0.742181643345887</v>
      </c>
      <c r="AD1378" s="13"/>
      <c r="AE1378" s="10">
        <f>AA1378/VLOOKUP(A1378,[1]选股结果!$A$2:$AX$3002,35,FALSE)</f>
        <v>-0.344725338707994</v>
      </c>
      <c r="AF1378" s="9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P1378/(1+0.13)+W1378)</f>
        <v>267980150.021681</v>
      </c>
      <c r="AG1378" s="9">
        <f t="shared" si="99"/>
        <v>-214734575.441681</v>
      </c>
    </row>
    <row r="1379" spans="1:33">
      <c r="A1379" s="5" t="s">
        <v>2787</v>
      </c>
      <c r="B1379" s="5" t="s">
        <v>2788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87730761.49</v>
      </c>
      <c r="O1379" s="6">
        <v>73513506.78</v>
      </c>
      <c r="P1379" s="6">
        <v>2362776760.89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381265937.71</v>
      </c>
      <c r="X1379" s="6">
        <v>61802532.35</v>
      </c>
      <c r="Y1379" s="9">
        <f t="shared" si="100"/>
        <v>3056349448</v>
      </c>
      <c r="Z1379" s="9">
        <f t="shared" si="101"/>
        <v>2805845230.95</v>
      </c>
      <c r="AA1379" s="9">
        <f t="shared" si="98"/>
        <v>250504217.05</v>
      </c>
      <c r="AB1379" s="10">
        <f>C1379/(1+0.13)/VLOOKUP(A1379,[1]选股结果!$A$2:$AX$3002,3,FALSE)</f>
        <v>0.889898805460702</v>
      </c>
      <c r="AC1379" s="10">
        <f>(P1379/(1+0.1)+W1379)/(VLOOKUP(A1379,[1]选股结果!$A$2:$AX$3002,7,FALSE)+VLOOKUP(A1379,[1]选股结果!$A$2:$AX$3002,15,FALSE)+VLOOKUP(A1379,[1]选股结果!$A$2:$AX$3002,16,FALSE)+VLOOKUP(A1379,[1]选股结果!$A$2:$AX$3002,17,FALSE)+VLOOKUP(A1379,[1]选股结果!$A$2:$AX$3002,18,FALSE))</f>
        <v>0.939458745051842</v>
      </c>
      <c r="AD1379" s="13"/>
      <c r="AE1379" s="10">
        <f>AA1379/VLOOKUP(A1379,[1]选股结果!$A$2:$AX$3002,35,FALSE)</f>
        <v>1.03295954015724</v>
      </c>
      <c r="AF1379" s="9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P1379/(1+0.13)+W1379)</f>
        <v>220017343.986637</v>
      </c>
      <c r="AG1379" s="9">
        <f t="shared" si="99"/>
        <v>30486873.0633629</v>
      </c>
    </row>
    <row r="1380" spans="1:33">
      <c r="A1380" s="5" t="s">
        <v>2789</v>
      </c>
      <c r="B1380" s="5" t="s">
        <v>2790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15147706.39</v>
      </c>
      <c r="O1380" s="6">
        <v>9042832.5</v>
      </c>
      <c r="P1380" s="6">
        <v>3160730944.62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114849880.36</v>
      </c>
      <c r="X1380" s="6">
        <v>28320491.23</v>
      </c>
      <c r="Y1380" s="9">
        <f t="shared" si="100"/>
        <v>3227756339.3</v>
      </c>
      <c r="Z1380" s="9">
        <f t="shared" si="101"/>
        <v>3303901316.21</v>
      </c>
      <c r="AA1380" s="9">
        <f t="shared" si="98"/>
        <v>-76144976.9099998</v>
      </c>
      <c r="AB1380" s="10">
        <f>C1380/(1+0.13)/VLOOKUP(A1380,[1]选股结果!$A$2:$AX$3002,3,FALSE)</f>
        <v>0.892796130156322</v>
      </c>
      <c r="AC1380" s="10">
        <f>(P1380/(1+0.1)+W1380)/(VLOOKUP(A1380,[1]选股结果!$A$2:$AX$3002,7,FALSE)+VLOOKUP(A1380,[1]选股结果!$A$2:$AX$3002,15,FALSE)+VLOOKUP(A1380,[1]选股结果!$A$2:$AX$3002,16,FALSE)+VLOOKUP(A1380,[1]选股结果!$A$2:$AX$3002,17,FALSE)+VLOOKUP(A1380,[1]选股结果!$A$2:$AX$3002,18,FALSE))</f>
        <v>0.952399367839643</v>
      </c>
      <c r="AD1380" s="13"/>
      <c r="AE1380" s="10">
        <f>AA1380/VLOOKUP(A1380,[1]选股结果!$A$2:$AX$3002,35,FALSE)</f>
        <v>-1.55421626990883</v>
      </c>
      <c r="AF1380" s="9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P1380/(1+0.13)+W1380)</f>
        <v>225636150.382832</v>
      </c>
      <c r="AG1380" s="9">
        <f t="shared" si="99"/>
        <v>-301781127.292831</v>
      </c>
    </row>
    <row r="1381" spans="1:33">
      <c r="A1381" s="5" t="s">
        <v>2791</v>
      </c>
      <c r="B1381" s="5" t="s">
        <v>2792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334423250.53</v>
      </c>
      <c r="O1381" s="6">
        <v>43249484.95</v>
      </c>
      <c r="P1381" s="6">
        <v>7871743209.17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82015927.76</v>
      </c>
      <c r="X1381" s="6">
        <v>75035137.69</v>
      </c>
      <c r="Y1381" s="9">
        <f t="shared" si="100"/>
        <v>7995777646.6</v>
      </c>
      <c r="Z1381" s="9">
        <f t="shared" si="101"/>
        <v>8028794274.62</v>
      </c>
      <c r="AA1381" s="9">
        <f t="shared" si="98"/>
        <v>-33016628.0200005</v>
      </c>
      <c r="AB1381" s="10">
        <f>C1381/(1+0.13)/VLOOKUP(A1381,[1]选股结果!$A$2:$AX$3002,3,FALSE)</f>
        <v>1.05586059286713</v>
      </c>
      <c r="AC1381" s="10">
        <f>(P1381/(1+0.1)+W1381)/(VLOOKUP(A1381,[1]选股结果!$A$2:$AX$3002,7,FALSE)+VLOOKUP(A1381,[1]选股结果!$A$2:$AX$3002,15,FALSE)+VLOOKUP(A1381,[1]选股结果!$A$2:$AX$3002,16,FALSE)+VLOOKUP(A1381,[1]选股结果!$A$2:$AX$3002,17,FALSE)+VLOOKUP(A1381,[1]选股结果!$A$2:$AX$3002,18,FALSE))</f>
        <v>1.13850270411899</v>
      </c>
      <c r="AD1381" s="13"/>
      <c r="AE1381" s="10">
        <f>AA1381/VLOOKUP(A1381,[1]选股结果!$A$2:$AX$3002,35,FALSE)</f>
        <v>-0.193395776776711</v>
      </c>
      <c r="AF1381" s="9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P1381/(1+0.13)+W1381)</f>
        <v>-690559195.783807</v>
      </c>
      <c r="AG1381" s="9">
        <f t="shared" si="99"/>
        <v>657542567.763806</v>
      </c>
    </row>
    <row r="1382" spans="1:33">
      <c r="A1382" s="5" t="s">
        <v>2793</v>
      </c>
      <c r="B1382" s="5" t="s">
        <v>2794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55336032.8</v>
      </c>
      <c r="O1382" s="6">
        <v>20317307.41</v>
      </c>
      <c r="P1382" s="6">
        <v>559166355.3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176869218.69</v>
      </c>
      <c r="X1382" s="6">
        <v>48630438.62</v>
      </c>
      <c r="Y1382" s="9">
        <f t="shared" si="100"/>
        <v>805759561.55</v>
      </c>
      <c r="Z1382" s="9">
        <f t="shared" si="101"/>
        <v>784666012.61</v>
      </c>
      <c r="AA1382" s="9">
        <f t="shared" si="98"/>
        <v>21093548.9399999</v>
      </c>
      <c r="AB1382" s="10">
        <f>C1382/(1+0.13)/VLOOKUP(A1382,[1]选股结果!$A$2:$AX$3002,3,FALSE)</f>
        <v>1.05338797748369</v>
      </c>
      <c r="AC1382" s="10">
        <f>(P1382/(1+0.1)+W1382)/(VLOOKUP(A1382,[1]选股结果!$A$2:$AX$3002,7,FALSE)+VLOOKUP(A1382,[1]选股结果!$A$2:$AX$3002,15,FALSE)+VLOOKUP(A1382,[1]选股结果!$A$2:$AX$3002,16,FALSE)+VLOOKUP(A1382,[1]选股结果!$A$2:$AX$3002,17,FALSE)+VLOOKUP(A1382,[1]选股结果!$A$2:$AX$3002,18,FALSE))</f>
        <v>1.15467348403844</v>
      </c>
      <c r="AD1382" s="13"/>
      <c r="AE1382" s="10">
        <f>AA1382/VLOOKUP(A1382,[1]选股结果!$A$2:$AX$3002,35,FALSE)</f>
        <v>0.256803866640517</v>
      </c>
      <c r="AF1382" s="9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P1382/(1+0.13)+W1382)</f>
        <v>-78290226.0063717</v>
      </c>
      <c r="AG1382" s="9">
        <f t="shared" si="99"/>
        <v>99383774.9463716</v>
      </c>
    </row>
    <row r="1383" spans="1:33">
      <c r="A1383" s="5" t="s">
        <v>2795</v>
      </c>
      <c r="B1383" s="5" t="s">
        <v>2796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67209439.12</v>
      </c>
      <c r="O1383" s="6">
        <v>22643708.65</v>
      </c>
      <c r="P1383" s="6">
        <v>1038697528.83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78005674.14</v>
      </c>
      <c r="X1383" s="6">
        <v>22421823.8</v>
      </c>
      <c r="Y1383" s="9">
        <f t="shared" si="100"/>
        <v>978142859.42</v>
      </c>
      <c r="Z1383" s="9">
        <f t="shared" si="101"/>
        <v>1139125026.77</v>
      </c>
      <c r="AA1383" s="9">
        <f t="shared" si="98"/>
        <v>-160982167.35</v>
      </c>
      <c r="AB1383" s="10">
        <f>C1383/(1+0.13)/VLOOKUP(A1383,[1]选股结果!$A$2:$AX$3002,3,FALSE)</f>
        <v>0.783603747232677</v>
      </c>
      <c r="AC1383" s="10">
        <f>(P1383/(1+0.1)+W1383)/(VLOOKUP(A1383,[1]选股结果!$A$2:$AX$3002,7,FALSE)+VLOOKUP(A1383,[1]选股结果!$A$2:$AX$3002,15,FALSE)+VLOOKUP(A1383,[1]选股结果!$A$2:$AX$3002,16,FALSE)+VLOOKUP(A1383,[1]选股结果!$A$2:$AX$3002,17,FALSE)+VLOOKUP(A1383,[1]选股结果!$A$2:$AX$3002,18,FALSE))</f>
        <v>1.02585492275137</v>
      </c>
      <c r="AD1383" s="13"/>
      <c r="AE1383" s="10">
        <f>AA1383/VLOOKUP(A1383,[1]选股结果!$A$2:$AX$3002,35,FALSE)</f>
        <v>-2.57285251666844</v>
      </c>
      <c r="AF1383" s="9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P1383/(1+0.13)+W1383)</f>
        <v>-695598.206902742</v>
      </c>
      <c r="AG1383" s="9">
        <f t="shared" si="99"/>
        <v>-160286569.143097</v>
      </c>
    </row>
    <row r="1384" spans="1:33">
      <c r="A1384" s="5" t="s">
        <v>2797</v>
      </c>
      <c r="B1384" s="5" t="s">
        <v>2798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72076692.54</v>
      </c>
      <c r="O1384" s="6">
        <v>52739013.66</v>
      </c>
      <c r="P1384" s="6">
        <v>9731926614.32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289921027.05</v>
      </c>
      <c r="X1384" s="6">
        <v>247354088.24</v>
      </c>
      <c r="Y1384" s="9">
        <f t="shared" si="100"/>
        <v>9367234102.75</v>
      </c>
      <c r="Z1384" s="9">
        <f t="shared" si="101"/>
        <v>10269201729.61</v>
      </c>
      <c r="AA1384" s="9">
        <f t="shared" si="98"/>
        <v>-901967626.859999</v>
      </c>
      <c r="AB1384" s="10">
        <f>C1384/(1+0.13)/VLOOKUP(A1384,[1]选股结果!$A$2:$AX$3002,3,FALSE)</f>
        <v>0.864155755876393</v>
      </c>
      <c r="AC1384" s="10">
        <f>(P1384/(1+0.1)+W1384)/(VLOOKUP(A1384,[1]选股结果!$A$2:$AX$3002,7,FALSE)+VLOOKUP(A1384,[1]选股结果!$A$2:$AX$3002,15,FALSE)+VLOOKUP(A1384,[1]选股结果!$A$2:$AX$3002,16,FALSE)+VLOOKUP(A1384,[1]选股结果!$A$2:$AX$3002,17,FALSE)+VLOOKUP(A1384,[1]选股结果!$A$2:$AX$3002,18,FALSE))</f>
        <v>0.982398025839642</v>
      </c>
      <c r="AD1384" s="13"/>
      <c r="AE1384" s="10">
        <f>AA1384/VLOOKUP(A1384,[1]选股结果!$A$2:$AX$3002,35,FALSE)</f>
        <v>-8.3236334509262</v>
      </c>
      <c r="AF1384" s="9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P1384/(1+0.13)+W1384)</f>
        <v>398594724.238672</v>
      </c>
      <c r="AG1384" s="9">
        <f t="shared" si="99"/>
        <v>-1300562351.09867</v>
      </c>
    </row>
    <row r="1385" spans="1:33">
      <c r="A1385" s="5" t="s">
        <v>2799</v>
      </c>
      <c r="B1385" s="5" t="s">
        <v>2800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46908224.43</v>
      </c>
      <c r="O1385" s="6">
        <v>21247692.91</v>
      </c>
      <c r="P1385" s="6">
        <v>540834372.68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121499132.86</v>
      </c>
      <c r="X1385" s="6">
        <v>83776935.19</v>
      </c>
      <c r="Y1385" s="9">
        <f t="shared" si="100"/>
        <v>879745750.72</v>
      </c>
      <c r="Z1385" s="9">
        <f t="shared" si="101"/>
        <v>746110440.73</v>
      </c>
      <c r="AA1385" s="9">
        <f t="shared" si="98"/>
        <v>133635309.99</v>
      </c>
      <c r="AB1385" s="10">
        <f>C1385/(1+0.13)/VLOOKUP(A1385,[1]选股结果!$A$2:$AX$3002,3,FALSE)</f>
        <v>1.012154608156</v>
      </c>
      <c r="AC1385" s="10">
        <f>(P1385/(1+0.1)+W1385)/(VLOOKUP(A1385,[1]选股结果!$A$2:$AX$3002,7,FALSE)+VLOOKUP(A1385,[1]选股结果!$A$2:$AX$3002,15,FALSE)+VLOOKUP(A1385,[1]选股结果!$A$2:$AX$3002,16,FALSE)+VLOOKUP(A1385,[1]选股结果!$A$2:$AX$3002,17,FALSE)+VLOOKUP(A1385,[1]选股结果!$A$2:$AX$3002,18,FALSE))</f>
        <v>0.876192342012571</v>
      </c>
      <c r="AD1385" s="13"/>
      <c r="AE1385" s="10">
        <f>AA1385/VLOOKUP(A1385,[1]选股结果!$A$2:$AX$3002,35,FALSE)</f>
        <v>2.60030459235953</v>
      </c>
      <c r="AF1385" s="9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P1385/(1+0.13)+W1385)</f>
        <v>99694759.1326549</v>
      </c>
      <c r="AG1385" s="9">
        <f t="shared" si="99"/>
        <v>33940550.8573451</v>
      </c>
    </row>
    <row r="1386" spans="1:33">
      <c r="A1386" s="5" t="s">
        <v>2801</v>
      </c>
      <c r="B1386" s="5" t="s">
        <v>2802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36882129.11</v>
      </c>
      <c r="O1386" s="6">
        <v>32246148.55</v>
      </c>
      <c r="P1386" s="6">
        <v>863183308.02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49682191.31</v>
      </c>
      <c r="X1386" s="6">
        <v>74581187.91</v>
      </c>
      <c r="Y1386" s="9">
        <f t="shared" si="100"/>
        <v>670010069.51</v>
      </c>
      <c r="Z1386" s="9">
        <f t="shared" si="101"/>
        <v>987446687.24</v>
      </c>
      <c r="AA1386" s="9">
        <f t="shared" si="98"/>
        <v>-317436617.73</v>
      </c>
      <c r="AB1386" s="10">
        <f>C1386/(1+0.13)/VLOOKUP(A1386,[1]选股结果!$A$2:$AX$3002,3,FALSE)</f>
        <v>0.5512683937781</v>
      </c>
      <c r="AC1386" s="10">
        <f>(P1386/(1+0.1)+W1386)/(VLOOKUP(A1386,[1]选股结果!$A$2:$AX$3002,7,FALSE)+VLOOKUP(A1386,[1]选股结果!$A$2:$AX$3002,15,FALSE)+VLOOKUP(A1386,[1]选股结果!$A$2:$AX$3002,16,FALSE)+VLOOKUP(A1386,[1]选股结果!$A$2:$AX$3002,17,FALSE)+VLOOKUP(A1386,[1]选股结果!$A$2:$AX$3002,18,FALSE))</f>
        <v>0.922442429875865</v>
      </c>
      <c r="AD1386" s="13"/>
      <c r="AE1386" s="10">
        <f>AA1386/VLOOKUP(A1386,[1]选股结果!$A$2:$AX$3002,35,FALSE)</f>
        <v>-4.3069849964431</v>
      </c>
      <c r="AF1386" s="9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P1386/(1+0.13)+W1386)</f>
        <v>90987679.6539822</v>
      </c>
      <c r="AG1386" s="9">
        <f t="shared" si="99"/>
        <v>-408424297.383982</v>
      </c>
    </row>
    <row r="1387" spans="1:33">
      <c r="A1387" s="5" t="s">
        <v>2803</v>
      </c>
      <c r="B1387" s="5" t="s">
        <v>2804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50199918.31</v>
      </c>
      <c r="O1387" s="6">
        <v>19669421.82</v>
      </c>
      <c r="P1387" s="6">
        <v>176895641.26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98199282.15</v>
      </c>
      <c r="X1387" s="6">
        <v>53039393.44</v>
      </c>
      <c r="Y1387" s="9">
        <f t="shared" si="100"/>
        <v>404487627.46</v>
      </c>
      <c r="Z1387" s="9">
        <f t="shared" si="101"/>
        <v>328134316.85</v>
      </c>
      <c r="AA1387" s="9">
        <f t="shared" si="98"/>
        <v>76353310.61</v>
      </c>
      <c r="AB1387" s="10">
        <f>C1387/(1+0.13)/VLOOKUP(A1387,[1]选股结果!$A$2:$AX$3002,3,FALSE)</f>
        <v>0.681261293896915</v>
      </c>
      <c r="AC1387" s="10">
        <f>(P1387/(1+0.1)+W1387)/(VLOOKUP(A1387,[1]选股结果!$A$2:$AX$3002,7,FALSE)+VLOOKUP(A1387,[1]选股结果!$A$2:$AX$3002,15,FALSE)+VLOOKUP(A1387,[1]选股结果!$A$2:$AX$3002,16,FALSE)+VLOOKUP(A1387,[1]选股结果!$A$2:$AX$3002,17,FALSE)+VLOOKUP(A1387,[1]选股结果!$A$2:$AX$3002,18,FALSE))</f>
        <v>0.587410396011195</v>
      </c>
      <c r="AD1387" s="13"/>
      <c r="AE1387" s="10">
        <f>AA1387/VLOOKUP(A1387,[1]选股结果!$A$2:$AX$3002,35,FALSE)</f>
        <v>1.1918499456892</v>
      </c>
      <c r="AF1387" s="9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P1387/(1+0.13)+W1387)</f>
        <v>186197198.875664</v>
      </c>
      <c r="AG1387" s="9">
        <f t="shared" si="99"/>
        <v>-109843888.265664</v>
      </c>
    </row>
    <row r="1388" spans="1:33">
      <c r="A1388" s="5" t="s">
        <v>2805</v>
      </c>
      <c r="B1388" s="5" t="s">
        <v>2806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18858050.6</v>
      </c>
      <c r="O1388" s="6">
        <v>65403838.17</v>
      </c>
      <c r="P1388" s="6">
        <v>732568268.84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103905821.91</v>
      </c>
      <c r="X1388" s="6">
        <v>191021151.13</v>
      </c>
      <c r="Y1388" s="9">
        <f t="shared" si="100"/>
        <v>957498542.23</v>
      </c>
      <c r="Z1388" s="9">
        <f t="shared" si="101"/>
        <v>1027495241.88</v>
      </c>
      <c r="AA1388" s="9">
        <f t="shared" si="98"/>
        <v>-69996699.6500001</v>
      </c>
      <c r="AB1388" s="10">
        <f>C1388/(1+0.13)/VLOOKUP(A1388,[1]选股结果!$A$2:$AX$3002,3,FALSE)</f>
        <v>0.879984478998877</v>
      </c>
      <c r="AC1388" s="10">
        <f>(P1388/(1+0.1)+W1388)/(VLOOKUP(A1388,[1]选股结果!$A$2:$AX$3002,7,FALSE)+VLOOKUP(A1388,[1]选股结果!$A$2:$AX$3002,15,FALSE)+VLOOKUP(A1388,[1]选股结果!$A$2:$AX$3002,16,FALSE)+VLOOKUP(A1388,[1]选股结果!$A$2:$AX$3002,17,FALSE)+VLOOKUP(A1388,[1]选股结果!$A$2:$AX$3002,18,FALSE))</f>
        <v>0.868605316469498</v>
      </c>
      <c r="AD1388" s="13"/>
      <c r="AE1388" s="10">
        <f>AA1388/VLOOKUP(A1388,[1]选股结果!$A$2:$AX$3002,35,FALSE)</f>
        <v>-4.95084767548069</v>
      </c>
      <c r="AF1388" s="9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P1388/(1+0.13)+W1388)</f>
        <v>134140611.39177</v>
      </c>
      <c r="AG1388" s="9">
        <f t="shared" si="99"/>
        <v>-204137311.04177</v>
      </c>
    </row>
    <row r="1389" spans="1:33">
      <c r="A1389" s="5" t="s">
        <v>2807</v>
      </c>
      <c r="B1389" s="5" t="s">
        <v>2808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13525127.84</v>
      </c>
      <c r="O1389" s="6">
        <v>19520547.42</v>
      </c>
      <c r="P1389" s="6">
        <v>101443676.06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64012362.02</v>
      </c>
      <c r="X1389" s="6">
        <v>75516445.09</v>
      </c>
      <c r="Y1389" s="9">
        <f t="shared" si="100"/>
        <v>227483991.4</v>
      </c>
      <c r="Z1389" s="9">
        <f t="shared" si="101"/>
        <v>240972483.17</v>
      </c>
      <c r="AA1389" s="9">
        <f t="shared" si="98"/>
        <v>-13488491.77</v>
      </c>
      <c r="AB1389" s="10">
        <f>C1389/(1+0.13)/VLOOKUP(A1389,[1]选股结果!$A$2:$AX$3002,3,FALSE)</f>
        <v>1.54307989008565</v>
      </c>
      <c r="AC1389" s="10">
        <f>(P1389/(1+0.1)+W1389)/(VLOOKUP(A1389,[1]选股结果!$A$2:$AX$3002,7,FALSE)+VLOOKUP(A1389,[1]选股结果!$A$2:$AX$3002,15,FALSE)+VLOOKUP(A1389,[1]选股结果!$A$2:$AX$3002,16,FALSE)+VLOOKUP(A1389,[1]选股结果!$A$2:$AX$3002,17,FALSE)+VLOOKUP(A1389,[1]选股结果!$A$2:$AX$3002,18,FALSE))</f>
        <v>1.42159931099086</v>
      </c>
      <c r="AD1389" s="13"/>
      <c r="AE1389" s="10">
        <f>AA1389/VLOOKUP(A1389,[1]选股结果!$A$2:$AX$3002,35,FALSE)</f>
        <v>-0.783613151370144</v>
      </c>
      <c r="AF1389" s="9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P1389/(1+0.13)+W1389)</f>
        <v>-43885441.2548673</v>
      </c>
      <c r="AG1389" s="9">
        <f t="shared" si="99"/>
        <v>30396949.4848673</v>
      </c>
    </row>
    <row r="1390" spans="1:33">
      <c r="A1390" s="5" t="s">
        <v>2809</v>
      </c>
      <c r="B1390" s="5" t="s">
        <v>2810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57522484.68</v>
      </c>
      <c r="O1390" s="6">
        <v>73985117.4</v>
      </c>
      <c r="P1390" s="6">
        <v>306262234.12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114813663.86</v>
      </c>
      <c r="X1390" s="6">
        <v>59299532.18</v>
      </c>
      <c r="Y1390" s="9">
        <f t="shared" si="100"/>
        <v>449770424.66</v>
      </c>
      <c r="Z1390" s="9">
        <f t="shared" si="101"/>
        <v>480375430.16</v>
      </c>
      <c r="AA1390" s="9">
        <f t="shared" si="98"/>
        <v>-30605005.5000001</v>
      </c>
      <c r="AB1390" s="10">
        <f>C1390/(1+0.13)/VLOOKUP(A1390,[1]选股结果!$A$2:$AX$3002,3,FALSE)</f>
        <v>0.719418797061514</v>
      </c>
      <c r="AC1390" s="10">
        <f>(P1390/(1+0.1)+W1390)/(VLOOKUP(A1390,[1]选股结果!$A$2:$AX$3002,7,FALSE)+VLOOKUP(A1390,[1]选股结果!$A$2:$AX$3002,15,FALSE)+VLOOKUP(A1390,[1]选股结果!$A$2:$AX$3002,16,FALSE)+VLOOKUP(A1390,[1]选股结果!$A$2:$AX$3002,17,FALSE)+VLOOKUP(A1390,[1]选股结果!$A$2:$AX$3002,18,FALSE))</f>
        <v>1.07792952690073</v>
      </c>
      <c r="AD1390" s="13"/>
      <c r="AE1390" s="10">
        <f>AA1390/VLOOKUP(A1390,[1]选股结果!$A$2:$AX$3002,35,FALSE)</f>
        <v>-0.338025452848367</v>
      </c>
      <c r="AF1390" s="9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P1390/(1+0.13)+W1390)</f>
        <v>-21037379.2199115</v>
      </c>
      <c r="AG1390" s="9">
        <f t="shared" si="99"/>
        <v>-9567626.28008858</v>
      </c>
    </row>
    <row r="1391" spans="1:33">
      <c r="A1391" s="5" t="s">
        <v>2811</v>
      </c>
      <c r="B1391" s="5" t="s">
        <v>2812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97545959</v>
      </c>
      <c r="O1391" s="6">
        <v>6568444</v>
      </c>
      <c r="P1391" s="6">
        <v>602365274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176609726</v>
      </c>
      <c r="X1391" s="6">
        <v>184625321</v>
      </c>
      <c r="Y1391" s="9">
        <f t="shared" si="100"/>
        <v>1187711669</v>
      </c>
      <c r="Z1391" s="9">
        <f t="shared" si="101"/>
        <v>963600321</v>
      </c>
      <c r="AA1391" s="9">
        <f t="shared" si="98"/>
        <v>224111348</v>
      </c>
      <c r="AB1391" s="10">
        <f>C1391/(1+0.13)/VLOOKUP(A1391,[1]选股结果!$A$2:$AX$3002,3,FALSE)</f>
        <v>0.964586020082842</v>
      </c>
      <c r="AC1391" s="10">
        <f>(P1391/(1+0.1)+W1391)/(VLOOKUP(A1391,[1]选股结果!$A$2:$AX$3002,7,FALSE)+VLOOKUP(A1391,[1]选股结果!$A$2:$AX$3002,15,FALSE)+VLOOKUP(A1391,[1]选股结果!$A$2:$AX$3002,16,FALSE)+VLOOKUP(A1391,[1]选股结果!$A$2:$AX$3002,17,FALSE)+VLOOKUP(A1391,[1]选股结果!$A$2:$AX$3002,18,FALSE))</f>
        <v>0.808145631905669</v>
      </c>
      <c r="AD1391" s="13"/>
      <c r="AE1391" s="10">
        <f>AA1391/VLOOKUP(A1391,[1]选股结果!$A$2:$AX$3002,35,FALSE)</f>
        <v>1.34986219032546</v>
      </c>
      <c r="AF1391" s="9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P1391/(1+0.13)+W1391)</f>
        <v>186467240.840708</v>
      </c>
      <c r="AG1391" s="9">
        <f t="shared" si="99"/>
        <v>37644107.1592921</v>
      </c>
    </row>
    <row r="1392" spans="1:33">
      <c r="A1392" s="5" t="s">
        <v>2813</v>
      </c>
      <c r="B1392" s="5" t="s">
        <v>2814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17924624.93</v>
      </c>
      <c r="O1392" s="6">
        <v>18995032.27</v>
      </c>
      <c r="P1392" s="6">
        <v>154712164.62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155210639.33</v>
      </c>
      <c r="X1392" s="6">
        <v>40569738.74</v>
      </c>
      <c r="Y1392" s="9">
        <f t="shared" si="100"/>
        <v>293588478.24</v>
      </c>
      <c r="Z1392" s="9">
        <f t="shared" si="101"/>
        <v>350492542.69</v>
      </c>
      <c r="AA1392" s="9">
        <f t="shared" si="98"/>
        <v>-56904064.45</v>
      </c>
      <c r="AB1392" s="10">
        <f>C1392/(1+0.13)/VLOOKUP(A1392,[1]选股结果!$A$2:$AX$3002,3,FALSE)</f>
        <v>1.66669004299958</v>
      </c>
      <c r="AC1392" s="10">
        <f>(P1392/(1+0.1)+W1392)/(VLOOKUP(A1392,[1]选股结果!$A$2:$AX$3002,7,FALSE)+VLOOKUP(A1392,[1]选股结果!$A$2:$AX$3002,15,FALSE)+VLOOKUP(A1392,[1]选股结果!$A$2:$AX$3002,16,FALSE)+VLOOKUP(A1392,[1]选股结果!$A$2:$AX$3002,17,FALSE)+VLOOKUP(A1392,[1]选股结果!$A$2:$AX$3002,18,FALSE))</f>
        <v>1.13609734802022</v>
      </c>
      <c r="AD1392" s="13"/>
      <c r="AE1392" s="10">
        <f>AA1392/VLOOKUP(A1392,[1]选股结果!$A$2:$AX$3002,35,FALSE)</f>
        <v>0.56601072366538</v>
      </c>
      <c r="AF1392" s="9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P1392/(1+0.13)+W1392)</f>
        <v>-31707940.7576992</v>
      </c>
      <c r="AG1392" s="9">
        <f t="shared" si="99"/>
        <v>-25196123.6923008</v>
      </c>
    </row>
    <row r="1393" spans="1:33">
      <c r="A1393" s="5" t="s">
        <v>2815</v>
      </c>
      <c r="B1393" s="5" t="s">
        <v>2816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9857145.36</v>
      </c>
      <c r="O1393" s="6">
        <v>7418569.36</v>
      </c>
      <c r="P1393" s="6">
        <v>9499437.83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22083011.89</v>
      </c>
      <c r="X1393" s="6">
        <v>15227926.25</v>
      </c>
      <c r="Y1393" s="9">
        <f t="shared" si="100"/>
        <v>109431533.51</v>
      </c>
      <c r="Z1393" s="9">
        <f t="shared" si="101"/>
        <v>46810375.97</v>
      </c>
      <c r="AA1393" s="9">
        <f t="shared" si="98"/>
        <v>62621157.54</v>
      </c>
      <c r="AB1393" s="10">
        <f>C1393/(1+0.13)/VLOOKUP(A1393,[1]选股结果!$A$2:$AX$3002,3,FALSE)</f>
        <v>0.912066761280765</v>
      </c>
      <c r="AC1393" s="10">
        <f>(P1393/(1+0.1)+W1393)/(VLOOKUP(A1393,[1]选股结果!$A$2:$AX$3002,7,FALSE)+VLOOKUP(A1393,[1]选股结果!$A$2:$AX$3002,15,FALSE)+VLOOKUP(A1393,[1]选股结果!$A$2:$AX$3002,16,FALSE)+VLOOKUP(A1393,[1]选股结果!$A$2:$AX$3002,17,FALSE)+VLOOKUP(A1393,[1]选股结果!$A$2:$AX$3002,18,FALSE))</f>
        <v>0.556572384466129</v>
      </c>
      <c r="AD1393" s="13"/>
      <c r="AE1393" s="10">
        <f>AA1393/VLOOKUP(A1393,[1]选股结果!$A$2:$AX$3002,35,FALSE)</f>
        <v>1.3119849258526</v>
      </c>
      <c r="AF1393" s="9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P1393/(1+0.13)+W1393)</f>
        <v>24703342.7995575</v>
      </c>
      <c r="AG1393" s="9">
        <f t="shared" si="99"/>
        <v>37917814.7404425</v>
      </c>
    </row>
    <row r="1394" spans="1:33">
      <c r="A1394" s="5" t="s">
        <v>2817</v>
      </c>
      <c r="B1394" s="5" t="s">
        <v>2818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50045093.24</v>
      </c>
      <c r="O1394" s="6">
        <v>21247012.95</v>
      </c>
      <c r="P1394" s="6">
        <v>272337302.02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102759600.3</v>
      </c>
      <c r="X1394" s="6">
        <v>30235570.14</v>
      </c>
      <c r="Y1394" s="9">
        <f t="shared" si="100"/>
        <v>441983758.27</v>
      </c>
      <c r="Z1394" s="9">
        <f t="shared" si="101"/>
        <v>405332472.46</v>
      </c>
      <c r="AA1394" s="9">
        <f t="shared" si="98"/>
        <v>36651285.81</v>
      </c>
      <c r="AB1394" s="10">
        <f>C1394/(1+0.13)/VLOOKUP(A1394,[1]选股结果!$A$2:$AX$3002,3,FALSE)</f>
        <v>0.520053495898091</v>
      </c>
      <c r="AC1394" s="10">
        <f>(P1394/(1+0.1)+W1394)/(VLOOKUP(A1394,[1]选股结果!$A$2:$AX$3002,7,FALSE)+VLOOKUP(A1394,[1]选股结果!$A$2:$AX$3002,15,FALSE)+VLOOKUP(A1394,[1]选股结果!$A$2:$AX$3002,16,FALSE)+VLOOKUP(A1394,[1]选股结果!$A$2:$AX$3002,17,FALSE)+VLOOKUP(A1394,[1]选股结果!$A$2:$AX$3002,18,FALSE))</f>
        <v>0.595840577672843</v>
      </c>
      <c r="AD1394" s="13"/>
      <c r="AE1394" s="10">
        <f>AA1394/VLOOKUP(A1394,[1]选股结果!$A$2:$AX$3002,35,FALSE)</f>
        <v>0.322815862231182</v>
      </c>
      <c r="AF1394" s="9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P1394/(1+0.13)+W1394)</f>
        <v>244208269.965398</v>
      </c>
      <c r="AG1394" s="9">
        <f t="shared" si="99"/>
        <v>-207556984.155398</v>
      </c>
    </row>
    <row r="1395" spans="1:33">
      <c r="A1395" s="5" t="s">
        <v>2819</v>
      </c>
      <c r="B1395" s="5" t="s">
        <v>2820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26905198.41</v>
      </c>
      <c r="O1395" s="6">
        <v>14058184.76</v>
      </c>
      <c r="P1395" s="6">
        <v>813485132.1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127528943.7</v>
      </c>
      <c r="X1395" s="6">
        <v>180716596.88</v>
      </c>
      <c r="Y1395" s="9">
        <f t="shared" si="100"/>
        <v>1004872748.11</v>
      </c>
      <c r="Z1395" s="9">
        <f t="shared" si="101"/>
        <v>1121730672.68</v>
      </c>
      <c r="AA1395" s="9">
        <f t="shared" si="98"/>
        <v>-116857924.57</v>
      </c>
      <c r="AB1395" s="10">
        <f>C1395/(1+0.13)/VLOOKUP(A1395,[1]选股结果!$A$2:$AX$3002,3,FALSE)</f>
        <v>0.991672441508736</v>
      </c>
      <c r="AC1395" s="10">
        <f>(P1395/(1+0.1)+W1395)/(VLOOKUP(A1395,[1]选股结果!$A$2:$AX$3002,7,FALSE)+VLOOKUP(A1395,[1]选股结果!$A$2:$AX$3002,15,FALSE)+VLOOKUP(A1395,[1]选股结果!$A$2:$AX$3002,16,FALSE)+VLOOKUP(A1395,[1]选股结果!$A$2:$AX$3002,17,FALSE)+VLOOKUP(A1395,[1]选股结果!$A$2:$AX$3002,18,FALSE))</f>
        <v>1.03008164843108</v>
      </c>
      <c r="AD1395" s="13"/>
      <c r="AE1395" s="10">
        <f>AA1395/VLOOKUP(A1395,[1]选股结果!$A$2:$AX$3002,35,FALSE)</f>
        <v>-2.90499629304479</v>
      </c>
      <c r="AF1395" s="9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P1395/(1+0.13)+W1395)</f>
        <v>-5687334.16115057</v>
      </c>
      <c r="AG1395" s="9">
        <f t="shared" si="99"/>
        <v>-111170590.408849</v>
      </c>
    </row>
    <row r="1396" spans="1:33">
      <c r="A1396" s="5" t="s">
        <v>2821</v>
      </c>
      <c r="B1396" s="5" t="s">
        <v>2822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28162578.35</v>
      </c>
      <c r="O1396" s="6">
        <v>14558205.09</v>
      </c>
      <c r="P1396" s="6">
        <v>1234441810.65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136084736.69</v>
      </c>
      <c r="X1396" s="6">
        <v>131057746.42</v>
      </c>
      <c r="Y1396" s="9">
        <f t="shared" si="100"/>
        <v>1158691102.48</v>
      </c>
      <c r="Z1396" s="9">
        <f t="shared" si="101"/>
        <v>1501584293.76</v>
      </c>
      <c r="AA1396" s="9">
        <f t="shared" si="98"/>
        <v>-342893191.28</v>
      </c>
      <c r="AB1396" s="10">
        <f>C1396/(1+0.13)/VLOOKUP(A1396,[1]选股结果!$A$2:$AX$3002,3,FALSE)</f>
        <v>0.778009886323155</v>
      </c>
      <c r="AC1396" s="10">
        <f>(P1396/(1+0.1)+W1396)/(VLOOKUP(A1396,[1]选股结果!$A$2:$AX$3002,7,FALSE)+VLOOKUP(A1396,[1]选股结果!$A$2:$AX$3002,15,FALSE)+VLOOKUP(A1396,[1]选股结果!$A$2:$AX$3002,16,FALSE)+VLOOKUP(A1396,[1]选股结果!$A$2:$AX$3002,17,FALSE)+VLOOKUP(A1396,[1]选股结果!$A$2:$AX$3002,18,FALSE))</f>
        <v>1.0265350578326</v>
      </c>
      <c r="AD1396" s="13"/>
      <c r="AE1396" s="10">
        <f>AA1396/VLOOKUP(A1396,[1]选股结果!$A$2:$AX$3002,35,FALSE)</f>
        <v>-6.41027470582776</v>
      </c>
      <c r="AF1396" s="9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P1396/(1+0.13)+W1396)</f>
        <v>-2732655.62619495</v>
      </c>
      <c r="AG1396" s="9">
        <f t="shared" si="99"/>
        <v>-340160535.653805</v>
      </c>
    </row>
    <row r="1397" spans="1:33">
      <c r="A1397" s="5" t="s">
        <v>2823</v>
      </c>
      <c r="B1397" s="5" t="s">
        <v>2824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569292746.81</v>
      </c>
      <c r="O1397" s="6">
        <v>1354083004.15</v>
      </c>
      <c r="P1397" s="6">
        <v>4685054015.49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855460307.92</v>
      </c>
      <c r="X1397" s="6">
        <v>1777426861.42</v>
      </c>
      <c r="Y1397" s="9">
        <f t="shared" si="100"/>
        <v>8172035775.4</v>
      </c>
      <c r="Z1397" s="9">
        <f t="shared" si="101"/>
        <v>7317941184.83</v>
      </c>
      <c r="AA1397" s="9">
        <f t="shared" si="98"/>
        <v>854094590.57</v>
      </c>
      <c r="AB1397" s="10">
        <f>C1397/(1+0.13)/VLOOKUP(A1397,[1]选股结果!$A$2:$AX$3002,3,FALSE)</f>
        <v>1.0514714041899</v>
      </c>
      <c r="AC1397" s="10">
        <f>(P1397/(1+0.1)+W1397)/(VLOOKUP(A1397,[1]选股结果!$A$2:$AX$3002,7,FALSE)+VLOOKUP(A1397,[1]选股结果!$A$2:$AX$3002,15,FALSE)+VLOOKUP(A1397,[1]选股结果!$A$2:$AX$3002,16,FALSE)+VLOOKUP(A1397,[1]选股结果!$A$2:$AX$3002,17,FALSE)+VLOOKUP(A1397,[1]选股结果!$A$2:$AX$3002,18,FALSE))</f>
        <v>0.98306170526742</v>
      </c>
      <c r="AD1397" s="13"/>
      <c r="AE1397" s="10">
        <f>AA1397/VLOOKUP(A1397,[1]选股结果!$A$2:$AX$3002,35,FALSE)</f>
        <v>2.81238324856278</v>
      </c>
      <c r="AF1397" s="9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P1397/(1+0.13)+W1397)</f>
        <v>201199813.646372</v>
      </c>
      <c r="AG1397" s="9">
        <f t="shared" si="99"/>
        <v>652894776.923628</v>
      </c>
    </row>
    <row r="1398" spans="1:33">
      <c r="A1398" s="5" t="s">
        <v>2825</v>
      </c>
      <c r="B1398" s="5" t="s">
        <v>2826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128952346.53</v>
      </c>
      <c r="O1398" s="6">
        <v>105316958.09</v>
      </c>
      <c r="P1398" s="6">
        <v>376027122.49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807685607.96</v>
      </c>
      <c r="X1398" s="6">
        <v>208967315.21</v>
      </c>
      <c r="Y1398" s="9">
        <f t="shared" si="100"/>
        <v>1272492104.25</v>
      </c>
      <c r="Z1398" s="9">
        <f t="shared" si="101"/>
        <v>1392680045.66</v>
      </c>
      <c r="AA1398" s="9">
        <f t="shared" si="98"/>
        <v>-120187941.41</v>
      </c>
      <c r="AB1398" s="10">
        <f>C1398/(1+0.13)/VLOOKUP(A1398,[1]选股结果!$A$2:$AX$3002,3,FALSE)</f>
        <v>0.56332947461847</v>
      </c>
      <c r="AC1398" s="10">
        <f>(P1398/(1+0.1)+W1398)/(VLOOKUP(A1398,[1]选股结果!$A$2:$AX$3002,7,FALSE)+VLOOKUP(A1398,[1]选股结果!$A$2:$AX$3002,15,FALSE)+VLOOKUP(A1398,[1]选股结果!$A$2:$AX$3002,16,FALSE)+VLOOKUP(A1398,[1]选股结果!$A$2:$AX$3002,17,FALSE)+VLOOKUP(A1398,[1]选股结果!$A$2:$AX$3002,18,FALSE))</f>
        <v>0.832148014515451</v>
      </c>
      <c r="AD1398" s="13"/>
      <c r="AE1398" s="10">
        <f>AA1398/VLOOKUP(A1398,[1]选股结果!$A$2:$AX$3002,35,FALSE)</f>
        <v>-0.370655828181664</v>
      </c>
      <c r="AF1398" s="9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P1398/(1+0.13)+W1398)</f>
        <v>240946040.804602</v>
      </c>
      <c r="AG1398" s="9">
        <f t="shared" si="99"/>
        <v>-361133982.214602</v>
      </c>
    </row>
    <row r="1399" spans="1:33">
      <c r="A1399" s="5" t="s">
        <v>2827</v>
      </c>
      <c r="B1399" s="5" t="s">
        <v>2828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23073134.71</v>
      </c>
      <c r="O1399" s="6">
        <v>2216694.55</v>
      </c>
      <c r="P1399" s="6">
        <v>128566097.89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54857379.13</v>
      </c>
      <c r="X1399" s="6">
        <v>17679761</v>
      </c>
      <c r="Y1399" s="9">
        <f t="shared" si="100"/>
        <v>309835372.6</v>
      </c>
      <c r="Z1399" s="9">
        <f t="shared" si="101"/>
        <v>201103238.02</v>
      </c>
      <c r="AA1399" s="9">
        <f t="shared" si="98"/>
        <v>108732134.58</v>
      </c>
      <c r="AB1399" s="10">
        <f>C1399/(1+0.13)/VLOOKUP(A1399,[1]选股结果!$A$2:$AX$3002,3,FALSE)</f>
        <v>0.752746469256066</v>
      </c>
      <c r="AC1399" s="10">
        <f>(P1399/(1+0.1)+W1399)/(VLOOKUP(A1399,[1]选股结果!$A$2:$AX$3002,7,FALSE)+VLOOKUP(A1399,[1]选股结果!$A$2:$AX$3002,15,FALSE)+VLOOKUP(A1399,[1]选股结果!$A$2:$AX$3002,16,FALSE)+VLOOKUP(A1399,[1]选股结果!$A$2:$AX$3002,17,FALSE)+VLOOKUP(A1399,[1]选股结果!$A$2:$AX$3002,18,FALSE))</f>
        <v>0.618203618646581</v>
      </c>
      <c r="AD1399" s="13"/>
      <c r="AE1399" s="10">
        <f>AA1399/VLOOKUP(A1399,[1]选股结果!$A$2:$AX$3002,35,FALSE)</f>
        <v>1.65727062328189</v>
      </c>
      <c r="AF1399" s="9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P1399/(1+0.13)+W1399)</f>
        <v>109165185.352743</v>
      </c>
      <c r="AG1399" s="9">
        <f t="shared" si="99"/>
        <v>-433050.772743329</v>
      </c>
    </row>
    <row r="1400" spans="1:33">
      <c r="A1400" s="5" t="s">
        <v>2829</v>
      </c>
      <c r="B1400" s="5" t="s">
        <v>2830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213937343.27</v>
      </c>
      <c r="O1400" s="6">
        <v>26940358.95</v>
      </c>
      <c r="P1400" s="6">
        <v>402278660.75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405042351.28</v>
      </c>
      <c r="X1400" s="6">
        <v>298835522.98</v>
      </c>
      <c r="Y1400" s="9">
        <f t="shared" si="100"/>
        <v>1604909267.87</v>
      </c>
      <c r="Z1400" s="9">
        <f t="shared" si="101"/>
        <v>1106156535.01</v>
      </c>
      <c r="AA1400" s="9">
        <f t="shared" si="98"/>
        <v>498752732.86</v>
      </c>
      <c r="AB1400" s="10">
        <f>C1400/(1+0.13)/VLOOKUP(A1400,[1]选股结果!$A$2:$AX$3002,3,FALSE)</f>
        <v>0.926787574295443</v>
      </c>
      <c r="AC1400" s="10">
        <f>(P1400/(1+0.1)+W1400)/(VLOOKUP(A1400,[1]选股结果!$A$2:$AX$3002,7,FALSE)+VLOOKUP(A1400,[1]选股结果!$A$2:$AX$3002,15,FALSE)+VLOOKUP(A1400,[1]选股结果!$A$2:$AX$3002,16,FALSE)+VLOOKUP(A1400,[1]选股结果!$A$2:$AX$3002,17,FALSE)+VLOOKUP(A1400,[1]选股结果!$A$2:$AX$3002,18,FALSE))</f>
        <v>0.673784783311581</v>
      </c>
      <c r="AD1400" s="13"/>
      <c r="AE1400" s="10">
        <f>AA1400/VLOOKUP(A1400,[1]选股结果!$A$2:$AX$3002,35,FALSE)</f>
        <v>2.15013565150896</v>
      </c>
      <c r="AF1400" s="9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P1400/(1+0.13)+W1400)</f>
        <v>382870426.706991</v>
      </c>
      <c r="AG1400" s="9">
        <f t="shared" si="99"/>
        <v>115882306.153009</v>
      </c>
    </row>
    <row r="1401" spans="1:33">
      <c r="A1401" s="5" t="s">
        <v>2831</v>
      </c>
      <c r="B1401" s="5" t="s">
        <v>2832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25853959.66</v>
      </c>
      <c r="O1401" s="6">
        <v>11708462.95</v>
      </c>
      <c r="P1401" s="6">
        <v>371211811.64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76750077.5</v>
      </c>
      <c r="X1401" s="6">
        <v>48912404.91</v>
      </c>
      <c r="Y1401" s="9">
        <f t="shared" si="100"/>
        <v>556408215.62</v>
      </c>
      <c r="Z1401" s="9">
        <f t="shared" si="101"/>
        <v>496874294.05</v>
      </c>
      <c r="AA1401" s="9">
        <f t="shared" si="98"/>
        <v>59533921.5700001</v>
      </c>
      <c r="AB1401" s="10">
        <f>C1401/(1+0.13)/VLOOKUP(A1401,[1]选股结果!$A$2:$AX$3002,3,FALSE)</f>
        <v>0.849049945017585</v>
      </c>
      <c r="AC1401" s="10">
        <f>(P1401/(1+0.1)+W1401)/(VLOOKUP(A1401,[1]选股结果!$A$2:$AX$3002,7,FALSE)+VLOOKUP(A1401,[1]选股结果!$A$2:$AX$3002,15,FALSE)+VLOOKUP(A1401,[1]选股结果!$A$2:$AX$3002,16,FALSE)+VLOOKUP(A1401,[1]选股结果!$A$2:$AX$3002,17,FALSE)+VLOOKUP(A1401,[1]选股结果!$A$2:$AX$3002,18,FALSE))</f>
        <v>0.815406069335264</v>
      </c>
      <c r="AD1401" s="13"/>
      <c r="AE1401" s="10">
        <f>AA1401/VLOOKUP(A1401,[1]选股结果!$A$2:$AX$3002,35,FALSE)</f>
        <v>1.06753100796585</v>
      </c>
      <c r="AF1401" s="9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P1401/(1+0.13)+W1401)</f>
        <v>102730499.44</v>
      </c>
      <c r="AG1401" s="9">
        <f t="shared" si="99"/>
        <v>-43196577.8699999</v>
      </c>
    </row>
    <row r="1402" spans="1:33">
      <c r="A1402" s="5" t="s">
        <v>2833</v>
      </c>
      <c r="B1402" s="5" t="s">
        <v>2834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51293590.31</v>
      </c>
      <c r="O1402" s="6">
        <v>4202569.45</v>
      </c>
      <c r="P1402" s="6">
        <v>274409407.7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50686500.09</v>
      </c>
      <c r="X1402" s="6">
        <v>12838525.38</v>
      </c>
      <c r="Y1402" s="9">
        <f t="shared" si="100"/>
        <v>500780113.09</v>
      </c>
      <c r="Z1402" s="9">
        <f t="shared" si="101"/>
        <v>337934433.17</v>
      </c>
      <c r="AA1402" s="9">
        <f t="shared" si="98"/>
        <v>162845679.92</v>
      </c>
      <c r="AB1402" s="10">
        <f>C1402/(1+0.13)/VLOOKUP(A1402,[1]选股结果!$A$2:$AX$3002,3,FALSE)</f>
        <v>0.798934766277777</v>
      </c>
      <c r="AC1402" s="10">
        <f>(P1402/(1+0.1)+W1402)/(VLOOKUP(A1402,[1]选股结果!$A$2:$AX$3002,7,FALSE)+VLOOKUP(A1402,[1]选股结果!$A$2:$AX$3002,15,FALSE)+VLOOKUP(A1402,[1]选股结果!$A$2:$AX$3002,16,FALSE)+VLOOKUP(A1402,[1]选股结果!$A$2:$AX$3002,17,FALSE)+VLOOKUP(A1402,[1]选股结果!$A$2:$AX$3002,18,FALSE))</f>
        <v>0.685830184574239</v>
      </c>
      <c r="AD1402" s="13"/>
      <c r="AE1402" s="10">
        <f>AA1402/VLOOKUP(A1402,[1]选股结果!$A$2:$AX$3002,35,FALSE)</f>
        <v>1.67066411354185</v>
      </c>
      <c r="AF1402" s="9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P1402/(1+0.13)+W1402)</f>
        <v>144117509.59469</v>
      </c>
      <c r="AG1402" s="9">
        <f t="shared" si="99"/>
        <v>18728170.3253097</v>
      </c>
    </row>
    <row r="1403" spans="1:33">
      <c r="A1403" s="5" t="s">
        <v>2835</v>
      </c>
      <c r="B1403" s="5" t="s">
        <v>2836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27041069.19</v>
      </c>
      <c r="O1403" s="6">
        <v>9977485.13</v>
      </c>
      <c r="P1403" s="6">
        <v>1109221413.32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111805645.24</v>
      </c>
      <c r="X1403" s="6">
        <v>29170735.01</v>
      </c>
      <c r="Y1403" s="9">
        <f t="shared" si="100"/>
        <v>950076189.63</v>
      </c>
      <c r="Z1403" s="9">
        <f t="shared" si="101"/>
        <v>1250197793.57</v>
      </c>
      <c r="AA1403" s="9">
        <f t="shared" si="98"/>
        <v>-300121603.94</v>
      </c>
      <c r="AB1403" s="10">
        <f>C1403/(1+0.13)/VLOOKUP(A1403,[1]选股结果!$A$2:$AX$3002,3,FALSE)</f>
        <v>0.745937182848486</v>
      </c>
      <c r="AC1403" s="10">
        <f>(P1403/(1+0.1)+W1403)/(VLOOKUP(A1403,[1]选股结果!$A$2:$AX$3002,7,FALSE)+VLOOKUP(A1403,[1]选股结果!$A$2:$AX$3002,15,FALSE)+VLOOKUP(A1403,[1]选股结果!$A$2:$AX$3002,16,FALSE)+VLOOKUP(A1403,[1]选股结果!$A$2:$AX$3002,17,FALSE)+VLOOKUP(A1403,[1]选股结果!$A$2:$AX$3002,18,FALSE))</f>
        <v>1.1473122563</v>
      </c>
      <c r="AD1403" s="13"/>
      <c r="AE1403" s="10">
        <f>AA1403/VLOOKUP(A1403,[1]选股结果!$A$2:$AX$3002,35,FALSE)</f>
        <v>-2.81287577806119</v>
      </c>
      <c r="AF1403" s="9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P1403/(1+0.13)+W1403)</f>
        <v>-117058427.39469</v>
      </c>
      <c r="AG1403" s="9">
        <f t="shared" si="99"/>
        <v>-183063176.54531</v>
      </c>
    </row>
    <row r="1404" spans="1:33">
      <c r="A1404" s="5" t="s">
        <v>2837</v>
      </c>
      <c r="B1404" s="5" t="s">
        <v>2838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90181313.86</v>
      </c>
      <c r="O1404" s="6">
        <v>18822263.77</v>
      </c>
      <c r="P1404" s="6">
        <v>642050650.52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90659833.49</v>
      </c>
      <c r="X1404" s="6">
        <v>453554745.55</v>
      </c>
      <c r="Y1404" s="9">
        <f t="shared" si="100"/>
        <v>1392697777.56</v>
      </c>
      <c r="Z1404" s="9">
        <f t="shared" si="101"/>
        <v>1186265229.56</v>
      </c>
      <c r="AA1404" s="9">
        <f t="shared" si="98"/>
        <v>206432548</v>
      </c>
      <c r="AB1404" s="10">
        <f>C1404/(1+0.13)/VLOOKUP(A1404,[1]选股结果!$A$2:$AX$3002,3,FALSE)</f>
        <v>0.730266497101314</v>
      </c>
      <c r="AC1404" s="10">
        <f>(P1404/(1+0.1)+W1404)/(VLOOKUP(A1404,[1]选股结果!$A$2:$AX$3002,7,FALSE)+VLOOKUP(A1404,[1]选股结果!$A$2:$AX$3002,15,FALSE)+VLOOKUP(A1404,[1]选股结果!$A$2:$AX$3002,16,FALSE)+VLOOKUP(A1404,[1]选股结果!$A$2:$AX$3002,17,FALSE)+VLOOKUP(A1404,[1]选股结果!$A$2:$AX$3002,18,FALSE))</f>
        <v>0.440189045387985</v>
      </c>
      <c r="AD1404" s="13"/>
      <c r="AE1404" s="10">
        <f>AA1404/VLOOKUP(A1404,[1]选股结果!$A$2:$AX$3002,35,FALSE)</f>
        <v>1.68500353063836</v>
      </c>
      <c r="AF1404" s="9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P1404/(1+0.13)+W1404)</f>
        <v>873091562.11062</v>
      </c>
      <c r="AG1404" s="9">
        <f t="shared" si="99"/>
        <v>-666659014.11062</v>
      </c>
    </row>
    <row r="1405" spans="1:33">
      <c r="A1405" s="5" t="s">
        <v>2839</v>
      </c>
      <c r="B1405" s="5" t="s">
        <v>2840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33570927.68</v>
      </c>
      <c r="O1405" s="6">
        <v>30603707.1</v>
      </c>
      <c r="P1405" s="6">
        <v>548878937.81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180916760.92</v>
      </c>
      <c r="X1405" s="6">
        <v>49758555.64</v>
      </c>
      <c r="Y1405" s="9">
        <f t="shared" si="100"/>
        <v>979638379.01</v>
      </c>
      <c r="Z1405" s="9">
        <f t="shared" si="101"/>
        <v>779554254.37</v>
      </c>
      <c r="AA1405" s="9">
        <f t="shared" si="98"/>
        <v>200084124.64</v>
      </c>
      <c r="AB1405" s="10">
        <f>C1405/(1+0.13)/VLOOKUP(A1405,[1]选股结果!$A$2:$AX$3002,3,FALSE)</f>
        <v>1.01922891115989</v>
      </c>
      <c r="AC1405" s="10">
        <f>(P1405/(1+0.1)+W1405)/(VLOOKUP(A1405,[1]选股结果!$A$2:$AX$3002,7,FALSE)+VLOOKUP(A1405,[1]选股结果!$A$2:$AX$3002,15,FALSE)+VLOOKUP(A1405,[1]选股结果!$A$2:$AX$3002,16,FALSE)+VLOOKUP(A1405,[1]选股结果!$A$2:$AX$3002,17,FALSE)+VLOOKUP(A1405,[1]选股结果!$A$2:$AX$3002,18,FALSE))</f>
        <v>0.920457059111181</v>
      </c>
      <c r="AD1405" s="13"/>
      <c r="AE1405" s="10">
        <f>AA1405/VLOOKUP(A1405,[1]选股结果!$A$2:$AX$3002,35,FALSE)</f>
        <v>1.66253188153148</v>
      </c>
      <c r="AF1405" s="9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P1405/(1+0.13)+W1405)</f>
        <v>72001845.9768143</v>
      </c>
      <c r="AG1405" s="9">
        <f t="shared" si="99"/>
        <v>128082278.663186</v>
      </c>
    </row>
    <row r="1406" spans="1:33">
      <c r="A1406" s="5" t="s">
        <v>2841</v>
      </c>
      <c r="B1406" s="5" t="s">
        <v>2842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347853698.59</v>
      </c>
      <c r="O1406" s="6">
        <v>163665622.41</v>
      </c>
      <c r="P1406" s="6">
        <v>6257788998.51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236978016.92</v>
      </c>
      <c r="X1406" s="6">
        <v>100420802.74</v>
      </c>
      <c r="Y1406" s="9">
        <f t="shared" si="100"/>
        <v>7906342408.31</v>
      </c>
      <c r="Z1406" s="9">
        <f t="shared" si="101"/>
        <v>6595187818.17</v>
      </c>
      <c r="AA1406" s="9">
        <f t="shared" si="98"/>
        <v>1311154590.14</v>
      </c>
      <c r="AB1406" s="10">
        <f>C1406/(1+0.13)/VLOOKUP(A1406,[1]选股结果!$A$2:$AX$3002,3,FALSE)</f>
        <v>1.20931723946283</v>
      </c>
      <c r="AC1406" s="10">
        <f>(P1406/(1+0.1)+W1406)/(VLOOKUP(A1406,[1]选股结果!$A$2:$AX$3002,7,FALSE)+VLOOKUP(A1406,[1]选股结果!$A$2:$AX$3002,15,FALSE)+VLOOKUP(A1406,[1]选股结果!$A$2:$AX$3002,16,FALSE)+VLOOKUP(A1406,[1]选股结果!$A$2:$AX$3002,17,FALSE)+VLOOKUP(A1406,[1]选股结果!$A$2:$AX$3002,18,FALSE))</f>
        <v>1.25113055522301</v>
      </c>
      <c r="AD1406" s="13"/>
      <c r="AE1406" s="10">
        <f>AA1406/VLOOKUP(A1406,[1]选股结果!$A$2:$AX$3002,35,FALSE)</f>
        <v>1.75407007608219</v>
      </c>
      <c r="AF1406" s="9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P1406/(1+0.13)+W1406)</f>
        <v>-1038426527.66283</v>
      </c>
      <c r="AG1406" s="9">
        <f t="shared" si="99"/>
        <v>2349581117.80283</v>
      </c>
    </row>
    <row r="1407" spans="1:33">
      <c r="A1407" s="5" t="s">
        <v>2843</v>
      </c>
      <c r="B1407" s="5" t="s">
        <v>2844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86113788</v>
      </c>
      <c r="O1407" s="6">
        <v>18897668.16</v>
      </c>
      <c r="P1407" s="6">
        <v>467628729.92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229852271.17</v>
      </c>
      <c r="X1407" s="6">
        <v>125807899.54</v>
      </c>
      <c r="Y1407" s="9">
        <f t="shared" si="100"/>
        <v>975514103.2</v>
      </c>
      <c r="Z1407" s="9">
        <f t="shared" si="101"/>
        <v>823288900.63</v>
      </c>
      <c r="AA1407" s="9">
        <f t="shared" si="98"/>
        <v>152225202.57</v>
      </c>
      <c r="AB1407" s="10">
        <f>C1407/(1+0.13)/VLOOKUP(A1407,[1]选股结果!$A$2:$AX$3002,3,FALSE)</f>
        <v>1.11499876428272</v>
      </c>
      <c r="AC1407" s="10">
        <f>(P1407/(1+0.1)+W1407)/(VLOOKUP(A1407,[1]选股结果!$A$2:$AX$3002,7,FALSE)+VLOOKUP(A1407,[1]选股结果!$A$2:$AX$3002,15,FALSE)+VLOOKUP(A1407,[1]选股结果!$A$2:$AX$3002,16,FALSE)+VLOOKUP(A1407,[1]选股结果!$A$2:$AX$3002,17,FALSE)+VLOOKUP(A1407,[1]选股结果!$A$2:$AX$3002,18,FALSE))</f>
        <v>0.970467953132894</v>
      </c>
      <c r="AD1407" s="13"/>
      <c r="AE1407" s="10">
        <f>AA1407/VLOOKUP(A1407,[1]选股结果!$A$2:$AX$3002,35,FALSE)</f>
        <v>1.82106508167801</v>
      </c>
      <c r="AF1407" s="9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P1407/(1+0.13)+W1407)</f>
        <v>31217485.6975222</v>
      </c>
      <c r="AG1407" s="9">
        <f t="shared" si="99"/>
        <v>121007716.872478</v>
      </c>
    </row>
    <row r="1408" spans="1:33">
      <c r="A1408" s="5" t="s">
        <v>2845</v>
      </c>
      <c r="B1408" s="5" t="s">
        <v>2846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31813290.11</v>
      </c>
      <c r="O1408" s="6">
        <v>7708119.57</v>
      </c>
      <c r="P1408" s="6">
        <v>74152083.31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47354415.49</v>
      </c>
      <c r="X1408" s="6">
        <v>16933343.31</v>
      </c>
      <c r="Y1408" s="9">
        <f t="shared" si="100"/>
        <v>265275415.91</v>
      </c>
      <c r="Z1408" s="9">
        <f t="shared" si="101"/>
        <v>138439842.11</v>
      </c>
      <c r="AA1408" s="9">
        <f t="shared" si="98"/>
        <v>126835573.8</v>
      </c>
      <c r="AB1408" s="10">
        <f>C1408/(1+0.13)/VLOOKUP(A1408,[1]选股结果!$A$2:$AX$3002,3,FALSE)</f>
        <v>0.670965587185216</v>
      </c>
      <c r="AC1408" s="10">
        <f>(P1408/(1+0.1)+W1408)/(VLOOKUP(A1408,[1]选股结果!$A$2:$AX$3002,7,FALSE)+VLOOKUP(A1408,[1]选股结果!$A$2:$AX$3002,15,FALSE)+VLOOKUP(A1408,[1]选股结果!$A$2:$AX$3002,16,FALSE)+VLOOKUP(A1408,[1]选股结果!$A$2:$AX$3002,17,FALSE)+VLOOKUP(A1408,[1]选股结果!$A$2:$AX$3002,18,FALSE))</f>
        <v>0.46988664171142</v>
      </c>
      <c r="AD1408" s="13"/>
      <c r="AE1408" s="10">
        <f>AA1408/VLOOKUP(A1408,[1]选股结果!$A$2:$AX$3002,35,FALSE)</f>
        <v>1.47518000693416</v>
      </c>
      <c r="AF1408" s="9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P1408/(1+0.13)+W1408)</f>
        <v>131264882.516283</v>
      </c>
      <c r="AG1408" s="9">
        <f t="shared" si="99"/>
        <v>-4429308.71628313</v>
      </c>
    </row>
    <row r="1409" spans="1:33">
      <c r="A1409" s="5" t="s">
        <v>2847</v>
      </c>
      <c r="B1409" s="5" t="s">
        <v>2848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35084174.73</v>
      </c>
      <c r="O1409" s="6">
        <v>24548479.34</v>
      </c>
      <c r="P1409" s="6">
        <v>28604492.65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52057294.27</v>
      </c>
      <c r="X1409" s="6">
        <v>10995644.09</v>
      </c>
      <c r="Y1409" s="9">
        <f t="shared" si="100"/>
        <v>191569789.37</v>
      </c>
      <c r="Z1409" s="9">
        <f t="shared" si="101"/>
        <v>91657431.01</v>
      </c>
      <c r="AA1409" s="9">
        <f t="shared" si="98"/>
        <v>99912358.36</v>
      </c>
      <c r="AB1409" s="10">
        <f>C1409/(1+0.13)/VLOOKUP(A1409,[1]选股结果!$A$2:$AX$3002,3,FALSE)</f>
        <v>0.471531984208458</v>
      </c>
      <c r="AC1409" s="10">
        <f>(P1409/(1+0.1)+W1409)/(VLOOKUP(A1409,[1]选股结果!$A$2:$AX$3002,7,FALSE)+VLOOKUP(A1409,[1]选股结果!$A$2:$AX$3002,15,FALSE)+VLOOKUP(A1409,[1]选股结果!$A$2:$AX$3002,16,FALSE)+VLOOKUP(A1409,[1]选股结果!$A$2:$AX$3002,17,FALSE)+VLOOKUP(A1409,[1]选股结果!$A$2:$AX$3002,18,FALSE))</f>
        <v>0.414822499959873</v>
      </c>
      <c r="AD1409" s="13"/>
      <c r="AE1409" s="10">
        <f>AA1409/VLOOKUP(A1409,[1]选股结果!$A$2:$AX$3002,35,FALSE)</f>
        <v>0.86980048674321</v>
      </c>
      <c r="AF1409" s="9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P1409/(1+0.13)+W1409)</f>
        <v>110809189.370265</v>
      </c>
      <c r="AG1409" s="9">
        <f t="shared" si="99"/>
        <v>-10896831.0102655</v>
      </c>
    </row>
    <row r="1410" spans="1:33">
      <c r="A1410" s="5" t="s">
        <v>2849</v>
      </c>
      <c r="B1410" s="5" t="s">
        <v>2850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49810219.74</v>
      </c>
      <c r="O1410" s="6">
        <v>16766072.02</v>
      </c>
      <c r="P1410" s="6">
        <v>281861891.64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67831585.98</v>
      </c>
      <c r="X1410" s="6">
        <v>47334664.91</v>
      </c>
      <c r="Y1410" s="9">
        <f t="shared" si="100"/>
        <v>368909181.48</v>
      </c>
      <c r="Z1410" s="9">
        <f t="shared" si="101"/>
        <v>397028142.53</v>
      </c>
      <c r="AA1410" s="9">
        <f t="shared" si="98"/>
        <v>-28118961.05</v>
      </c>
      <c r="AB1410" s="10">
        <f>C1410/(1+0.13)/VLOOKUP(A1410,[1]选股结果!$A$2:$AX$3002,3,FALSE)</f>
        <v>0.523449431461931</v>
      </c>
      <c r="AC1410" s="10">
        <f>(P1410/(1+0.1)+W1410)/(VLOOKUP(A1410,[1]选股结果!$A$2:$AX$3002,7,FALSE)+VLOOKUP(A1410,[1]选股结果!$A$2:$AX$3002,15,FALSE)+VLOOKUP(A1410,[1]选股结果!$A$2:$AX$3002,16,FALSE)+VLOOKUP(A1410,[1]选股结果!$A$2:$AX$3002,17,FALSE)+VLOOKUP(A1410,[1]选股结果!$A$2:$AX$3002,18,FALSE))</f>
        <v>0.731658727842219</v>
      </c>
      <c r="AD1410" s="13"/>
      <c r="AE1410" s="10">
        <f>AA1410/VLOOKUP(A1410,[1]选股结果!$A$2:$AX$3002,35,FALSE)</f>
        <v>-0.200863329315001</v>
      </c>
      <c r="AF1410" s="9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P1410/(1+0.13)+W1410)</f>
        <v>125657738.913717</v>
      </c>
      <c r="AG1410" s="9">
        <f t="shared" si="99"/>
        <v>-153776699.963717</v>
      </c>
    </row>
    <row r="1411" spans="1:33">
      <c r="A1411" s="5" t="s">
        <v>2851</v>
      </c>
      <c r="B1411" s="5" t="s">
        <v>2852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26962904.71</v>
      </c>
      <c r="O1411" s="6">
        <v>23935744.57</v>
      </c>
      <c r="P1411" s="6">
        <v>750535183.2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122003514.82</v>
      </c>
      <c r="X1411" s="6">
        <v>57092636.59</v>
      </c>
      <c r="Y1411" s="9">
        <f t="shared" si="100"/>
        <v>869548882.12</v>
      </c>
      <c r="Z1411" s="9">
        <f t="shared" si="101"/>
        <v>929631334.61</v>
      </c>
      <c r="AA1411" s="9">
        <f t="shared" ref="AA1411:AA1474" si="102">Y1411-Z1411</f>
        <v>-60082452.49</v>
      </c>
      <c r="AB1411" s="10">
        <f>C1411/(1+0.13)/VLOOKUP(A1411,[1]选股结果!$A$2:$AX$3002,3,FALSE)</f>
        <v>0.791097628437649</v>
      </c>
      <c r="AC1411" s="10">
        <f>(P1411/(1+0.1)+W1411)/(VLOOKUP(A1411,[1]选股结果!$A$2:$AX$3002,7,FALSE)+VLOOKUP(A1411,[1]选股结果!$A$2:$AX$3002,15,FALSE)+VLOOKUP(A1411,[1]选股结果!$A$2:$AX$3002,16,FALSE)+VLOOKUP(A1411,[1]选股结果!$A$2:$AX$3002,17,FALSE)+VLOOKUP(A1411,[1]选股结果!$A$2:$AX$3002,18,FALSE))</f>
        <v>1.03903319542508</v>
      </c>
      <c r="AD1411" s="13"/>
      <c r="AE1411" s="10">
        <f>AA1411/VLOOKUP(A1411,[1]选股结果!$A$2:$AX$3002,35,FALSE)</f>
        <v>-0.410468047357818</v>
      </c>
      <c r="AF1411" s="9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P1411/(1+0.13)+W1411)</f>
        <v>-12101035.3306195</v>
      </c>
      <c r="AG1411" s="9">
        <f t="shared" ref="AG1411:AG1474" si="103">AA1411-AF1411</f>
        <v>-47981417.1593805</v>
      </c>
    </row>
    <row r="1412" spans="1:33">
      <c r="A1412" s="5" t="s">
        <v>2853</v>
      </c>
      <c r="B1412" s="5" t="s">
        <v>2854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49724324.83</v>
      </c>
      <c r="O1412" s="6">
        <v>25735936.78</v>
      </c>
      <c r="P1412" s="6">
        <v>266031687.42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160457354.08</v>
      </c>
      <c r="X1412" s="6">
        <v>96055825.07</v>
      </c>
      <c r="Y1412" s="9">
        <f t="shared" si="100"/>
        <v>488276379.66</v>
      </c>
      <c r="Z1412" s="9">
        <f t="shared" si="101"/>
        <v>522544866.57</v>
      </c>
      <c r="AA1412" s="9">
        <f t="shared" si="102"/>
        <v>-34268486.91</v>
      </c>
      <c r="AB1412" s="10">
        <f>C1412/(1+0.13)/VLOOKUP(A1412,[1]选股结果!$A$2:$AX$3002,3,FALSE)</f>
        <v>1.03336582105887</v>
      </c>
      <c r="AC1412" s="10">
        <f>(P1412/(1+0.1)+W1412)/(VLOOKUP(A1412,[1]选股结果!$A$2:$AX$3002,7,FALSE)+VLOOKUP(A1412,[1]选股结果!$A$2:$AX$3002,15,FALSE)+VLOOKUP(A1412,[1]选股结果!$A$2:$AX$3002,16,FALSE)+VLOOKUP(A1412,[1]选股结果!$A$2:$AX$3002,17,FALSE)+VLOOKUP(A1412,[1]选股结果!$A$2:$AX$3002,18,FALSE))</f>
        <v>1.08192258116411</v>
      </c>
      <c r="AD1412" s="13"/>
      <c r="AE1412" s="10">
        <f>AA1412/VLOOKUP(A1412,[1]选股结果!$A$2:$AX$3002,35,FALSE)</f>
        <v>-1.46165462875816</v>
      </c>
      <c r="AF1412" s="9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P1412/(1+0.13)+W1412)</f>
        <v>-24041546.4430974</v>
      </c>
      <c r="AG1412" s="9">
        <f t="shared" si="103"/>
        <v>-10226940.4669026</v>
      </c>
    </row>
    <row r="1413" spans="1:33">
      <c r="A1413" s="5" t="s">
        <v>2855</v>
      </c>
      <c r="B1413" s="5" t="s">
        <v>2856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41850349.99</v>
      </c>
      <c r="O1413" s="6">
        <v>11276064.94</v>
      </c>
      <c r="P1413" s="6">
        <v>605228050.31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220662331.54</v>
      </c>
      <c r="X1413" s="6">
        <v>61578779.93</v>
      </c>
      <c r="Y1413" s="9">
        <f t="shared" si="100"/>
        <v>1031867733.07</v>
      </c>
      <c r="Z1413" s="9">
        <f t="shared" si="101"/>
        <v>887469161.78</v>
      </c>
      <c r="AA1413" s="9">
        <f t="shared" si="102"/>
        <v>144398571.29</v>
      </c>
      <c r="AB1413" s="10">
        <f>C1413/(1+0.13)/VLOOKUP(A1413,[1]选股结果!$A$2:$AX$3002,3,FALSE)</f>
        <v>0.937950775517973</v>
      </c>
      <c r="AC1413" s="10">
        <f>(P1413/(1+0.1)+W1413)/(VLOOKUP(A1413,[1]选股结果!$A$2:$AX$3002,7,FALSE)+VLOOKUP(A1413,[1]选股结果!$A$2:$AX$3002,15,FALSE)+VLOOKUP(A1413,[1]选股结果!$A$2:$AX$3002,16,FALSE)+VLOOKUP(A1413,[1]选股结果!$A$2:$AX$3002,17,FALSE)+VLOOKUP(A1413,[1]选股结果!$A$2:$AX$3002,18,FALSE))</f>
        <v>0.854682599288771</v>
      </c>
      <c r="AD1413" s="13"/>
      <c r="AE1413" s="10">
        <f>AA1413/VLOOKUP(A1413,[1]选股结果!$A$2:$AX$3002,35,FALSE)</f>
        <v>3.59589299559481</v>
      </c>
      <c r="AF1413" s="9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P1413/(1+0.13)+W1413)</f>
        <v>145674378.757876</v>
      </c>
      <c r="AG1413" s="9">
        <f t="shared" si="103"/>
        <v>-1275807.46787605</v>
      </c>
    </row>
    <row r="1414" spans="1:33">
      <c r="A1414" s="5" t="s">
        <v>2857</v>
      </c>
      <c r="B1414" s="5" t="s">
        <v>2858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7705819.78</v>
      </c>
      <c r="O1414" s="6">
        <v>15868328.38</v>
      </c>
      <c r="P1414" s="6">
        <v>389728909.49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48930504.96</v>
      </c>
      <c r="X1414" s="6">
        <v>13112899.48</v>
      </c>
      <c r="Y1414" s="9">
        <f t="shared" si="100"/>
        <v>521871904.79</v>
      </c>
      <c r="Z1414" s="9">
        <f t="shared" si="101"/>
        <v>451772313.93</v>
      </c>
      <c r="AA1414" s="9">
        <f t="shared" si="102"/>
        <v>70099590.86</v>
      </c>
      <c r="AB1414" s="10">
        <f>C1414/(1+0.13)/VLOOKUP(A1414,[1]选股结果!$A$2:$AX$3002,3,FALSE)</f>
        <v>0.562547936921794</v>
      </c>
      <c r="AC1414" s="10">
        <f>(P1414/(1+0.1)+W1414)/(VLOOKUP(A1414,[1]选股结果!$A$2:$AX$3002,7,FALSE)+VLOOKUP(A1414,[1]选股结果!$A$2:$AX$3002,15,FALSE)+VLOOKUP(A1414,[1]选股结果!$A$2:$AX$3002,16,FALSE)+VLOOKUP(A1414,[1]选股结果!$A$2:$AX$3002,17,FALSE)+VLOOKUP(A1414,[1]选股结果!$A$2:$AX$3002,18,FALSE))</f>
        <v>0.572850492156891</v>
      </c>
      <c r="AD1414" s="13"/>
      <c r="AE1414" s="10">
        <f>AA1414/VLOOKUP(A1414,[1]选股结果!$A$2:$AX$3002,35,FALSE)</f>
        <v>0.786116086281207</v>
      </c>
      <c r="AF1414" s="9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P1414/(1+0.13)+W1414)</f>
        <v>310076745.833363</v>
      </c>
      <c r="AG1414" s="9">
        <f t="shared" si="103"/>
        <v>-239977154.973363</v>
      </c>
    </row>
    <row r="1415" spans="1:33">
      <c r="A1415" s="5" t="s">
        <v>2859</v>
      </c>
      <c r="B1415" s="5" t="s">
        <v>2860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19553895.8</v>
      </c>
      <c r="O1415" s="6">
        <v>16204057.26</v>
      </c>
      <c r="P1415" s="6">
        <v>25010294.94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312507834.65</v>
      </c>
      <c r="X1415" s="6">
        <v>64286606.54</v>
      </c>
      <c r="Y1415" s="9">
        <f t="shared" si="100"/>
        <v>558087863.72</v>
      </c>
      <c r="Z1415" s="9">
        <f t="shared" si="101"/>
        <v>401804736.13</v>
      </c>
      <c r="AA1415" s="9">
        <f t="shared" si="102"/>
        <v>156283127.59</v>
      </c>
      <c r="AB1415" s="10">
        <f>C1415/(1+0.13)/VLOOKUP(A1415,[1]选股结果!$A$2:$AX$3002,3,FALSE)</f>
        <v>0.978972852852827</v>
      </c>
      <c r="AC1415" s="10">
        <f>(P1415/(1+0.1)+W1415)/(VLOOKUP(A1415,[1]选股结果!$A$2:$AX$3002,7,FALSE)+VLOOKUP(A1415,[1]选股结果!$A$2:$AX$3002,15,FALSE)+VLOOKUP(A1415,[1]选股结果!$A$2:$AX$3002,16,FALSE)+VLOOKUP(A1415,[1]选股结果!$A$2:$AX$3002,17,FALSE)+VLOOKUP(A1415,[1]选股结果!$A$2:$AX$3002,18,FALSE))</f>
        <v>0.766772837178953</v>
      </c>
      <c r="AD1415" s="13"/>
      <c r="AE1415" s="10">
        <f>AA1415/VLOOKUP(A1415,[1]选股结果!$A$2:$AX$3002,35,FALSE)</f>
        <v>2.47041718797254</v>
      </c>
      <c r="AF1415" s="9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P1415/(1+0.13)+W1415)</f>
        <v>102574005.008319</v>
      </c>
      <c r="AG1415" s="9">
        <f t="shared" si="103"/>
        <v>53709122.5816813</v>
      </c>
    </row>
    <row r="1416" spans="1:33">
      <c r="A1416" s="5" t="s">
        <v>2861</v>
      </c>
      <c r="B1416" s="5" t="s">
        <v>2862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15291085.47</v>
      </c>
      <c r="O1416" s="6">
        <v>10809439.49</v>
      </c>
      <c r="P1416" s="6">
        <v>750197501.46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152219250.81</v>
      </c>
      <c r="X1416" s="6">
        <v>71767062.08</v>
      </c>
      <c r="Y1416" s="9">
        <f t="shared" si="100"/>
        <v>861359634.99</v>
      </c>
      <c r="Z1416" s="9">
        <f t="shared" si="101"/>
        <v>974183814.35</v>
      </c>
      <c r="AA1416" s="9">
        <f t="shared" si="102"/>
        <v>-112824179.36</v>
      </c>
      <c r="AB1416" s="10">
        <f>C1416/(1+0.13)/VLOOKUP(A1416,[1]选股结果!$A$2:$AX$3002,3,FALSE)</f>
        <v>0.766897816949505</v>
      </c>
      <c r="AC1416" s="10">
        <f>(P1416/(1+0.1)+W1416)/(VLOOKUP(A1416,[1]选股结果!$A$2:$AX$3002,7,FALSE)+VLOOKUP(A1416,[1]选股结果!$A$2:$AX$3002,15,FALSE)+VLOOKUP(A1416,[1]选股结果!$A$2:$AX$3002,16,FALSE)+VLOOKUP(A1416,[1]选股结果!$A$2:$AX$3002,17,FALSE)+VLOOKUP(A1416,[1]选股结果!$A$2:$AX$3002,18,FALSE))</f>
        <v>0.910918440029745</v>
      </c>
      <c r="AD1416" s="13"/>
      <c r="AE1416" s="10">
        <f>AA1416/VLOOKUP(A1416,[1]选股结果!$A$2:$AX$3002,35,FALSE)</f>
        <v>-2.0243753506592</v>
      </c>
      <c r="AF1416" s="9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P1416/(1+0.13)+W1416)</f>
        <v>99686818.9076107</v>
      </c>
      <c r="AG1416" s="9">
        <f t="shared" si="103"/>
        <v>-212510998.267611</v>
      </c>
    </row>
    <row r="1417" spans="1:33">
      <c r="A1417" s="5" t="s">
        <v>2863</v>
      </c>
      <c r="B1417" s="5" t="s">
        <v>2864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68202421.45</v>
      </c>
      <c r="O1417" s="6">
        <v>67949709.47</v>
      </c>
      <c r="P1417" s="6">
        <v>855203327.77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126577998.62</v>
      </c>
      <c r="X1417" s="6">
        <v>62964634.76</v>
      </c>
      <c r="Y1417" s="9">
        <f t="shared" si="100"/>
        <v>1501850634.42</v>
      </c>
      <c r="Z1417" s="9">
        <f t="shared" si="101"/>
        <v>1044745961.15</v>
      </c>
      <c r="AA1417" s="9">
        <f t="shared" si="102"/>
        <v>457104673.27</v>
      </c>
      <c r="AB1417" s="10">
        <f>C1417/(1+0.13)/VLOOKUP(A1417,[1]选股结果!$A$2:$AX$3002,3,FALSE)</f>
        <v>0.701231300063968</v>
      </c>
      <c r="AC1417" s="10">
        <f>(P1417/(1+0.1)+W1417)/(VLOOKUP(A1417,[1]选股结果!$A$2:$AX$3002,7,FALSE)+VLOOKUP(A1417,[1]选股结果!$A$2:$AX$3002,15,FALSE)+VLOOKUP(A1417,[1]选股结果!$A$2:$AX$3002,16,FALSE)+VLOOKUP(A1417,[1]选股结果!$A$2:$AX$3002,17,FALSE)+VLOOKUP(A1417,[1]选股结果!$A$2:$AX$3002,18,FALSE))</f>
        <v>0.739064841121451</v>
      </c>
      <c r="AD1417" s="13"/>
      <c r="AE1417" s="10">
        <f>AA1417/VLOOKUP(A1417,[1]选股结果!$A$2:$AX$3002,35,FALSE)</f>
        <v>1.37802890334487</v>
      </c>
      <c r="AF1417" s="9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P1417/(1+0.13)+W1417)</f>
        <v>339820397.368761</v>
      </c>
      <c r="AG1417" s="9">
        <f t="shared" si="103"/>
        <v>117284275.901239</v>
      </c>
    </row>
    <row r="1418" spans="1:33">
      <c r="A1418" s="5" t="s">
        <v>2865</v>
      </c>
      <c r="B1418" s="5" t="s">
        <v>2866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20359874.43</v>
      </c>
      <c r="O1418" s="6">
        <v>23382268.87</v>
      </c>
      <c r="P1418" s="6">
        <v>876345780.27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49968432.59</v>
      </c>
      <c r="X1418" s="6">
        <v>46524049.25</v>
      </c>
      <c r="Y1418" s="9">
        <f t="shared" si="100"/>
        <v>759542496.3</v>
      </c>
      <c r="Z1418" s="9">
        <f t="shared" si="101"/>
        <v>972838262.11</v>
      </c>
      <c r="AA1418" s="9">
        <f t="shared" si="102"/>
        <v>-213295765.81</v>
      </c>
      <c r="AB1418" s="10">
        <f>C1418/(1+0.13)/VLOOKUP(A1418,[1]选股结果!$A$2:$AX$3002,3,FALSE)</f>
        <v>0.804349491165865</v>
      </c>
      <c r="AC1418" s="10">
        <f>(P1418/(1+0.1)+W1418)/(VLOOKUP(A1418,[1]选股结果!$A$2:$AX$3002,7,FALSE)+VLOOKUP(A1418,[1]选股结果!$A$2:$AX$3002,15,FALSE)+VLOOKUP(A1418,[1]选股结果!$A$2:$AX$3002,16,FALSE)+VLOOKUP(A1418,[1]选股结果!$A$2:$AX$3002,17,FALSE)+VLOOKUP(A1418,[1]选股结果!$A$2:$AX$3002,18,FALSE))</f>
        <v>1.13077127884472</v>
      </c>
      <c r="AD1418" s="13"/>
      <c r="AE1418" s="10">
        <f>AA1418/VLOOKUP(A1418,[1]选股结果!$A$2:$AX$3002,35,FALSE)</f>
        <v>-6.34107066375513</v>
      </c>
      <c r="AF1418" s="9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P1418/(1+0.13)+W1418)</f>
        <v>-76762103.3669912</v>
      </c>
      <c r="AG1418" s="9">
        <f t="shared" si="103"/>
        <v>-136533662.443009</v>
      </c>
    </row>
    <row r="1419" spans="1:33">
      <c r="A1419" s="5" t="s">
        <v>2867</v>
      </c>
      <c r="B1419" s="5" t="s">
        <v>2868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170343407.62</v>
      </c>
      <c r="O1419" s="6">
        <v>113127709.15</v>
      </c>
      <c r="P1419" s="6">
        <v>4333361614.12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638985061.67</v>
      </c>
      <c r="X1419" s="6">
        <v>147034520.79</v>
      </c>
      <c r="Y1419" s="9">
        <f t="shared" si="100"/>
        <v>4901614995.52</v>
      </c>
      <c r="Z1419" s="9">
        <f t="shared" si="101"/>
        <v>5119381196.58</v>
      </c>
      <c r="AA1419" s="9">
        <f t="shared" si="102"/>
        <v>-217766201.06</v>
      </c>
      <c r="AB1419" s="10">
        <f>C1419/(1+0.13)/VLOOKUP(A1419,[1]选股结果!$A$2:$AX$3002,3,FALSE)</f>
        <v>0.676400315956235</v>
      </c>
      <c r="AC1419" s="10">
        <f>(P1419/(1+0.1)+W1419)/(VLOOKUP(A1419,[1]选股结果!$A$2:$AX$3002,7,FALSE)+VLOOKUP(A1419,[1]选股结果!$A$2:$AX$3002,15,FALSE)+VLOOKUP(A1419,[1]选股结果!$A$2:$AX$3002,16,FALSE)+VLOOKUP(A1419,[1]选股结果!$A$2:$AX$3002,17,FALSE)+VLOOKUP(A1419,[1]选股结果!$A$2:$AX$3002,18,FALSE))</f>
        <v>0.741294206195817</v>
      </c>
      <c r="AD1419" s="13"/>
      <c r="AE1419" s="10">
        <f>AA1419/VLOOKUP(A1419,[1]选股结果!$A$2:$AX$3002,35,FALSE)</f>
        <v>-4.56746448105447</v>
      </c>
      <c r="AF1419" s="9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P1419/(1+0.13)+W1419)</f>
        <v>1702413264.53814</v>
      </c>
      <c r="AG1419" s="9">
        <f t="shared" si="103"/>
        <v>-1920179465.59814</v>
      </c>
    </row>
    <row r="1420" spans="1:33">
      <c r="A1420" s="5" t="s">
        <v>2869</v>
      </c>
      <c r="B1420" s="5" t="s">
        <v>2870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46818445.93</v>
      </c>
      <c r="O1420" s="6">
        <v>21121379.3</v>
      </c>
      <c r="P1420" s="6">
        <v>1898258717.13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115903208.6</v>
      </c>
      <c r="X1420" s="6">
        <v>76476667.11</v>
      </c>
      <c r="Y1420" s="9">
        <f t="shared" si="100"/>
        <v>1739333033.65</v>
      </c>
      <c r="Z1420" s="9">
        <f t="shared" si="101"/>
        <v>2090638592.84</v>
      </c>
      <c r="AA1420" s="9">
        <f t="shared" si="102"/>
        <v>-351305559.19</v>
      </c>
      <c r="AB1420" s="10">
        <f>C1420/(1+0.13)/VLOOKUP(A1420,[1]选股结果!$A$2:$AX$3002,3,FALSE)</f>
        <v>0.871853178442517</v>
      </c>
      <c r="AC1420" s="10">
        <f>(P1420/(1+0.1)+W1420)/(VLOOKUP(A1420,[1]选股结果!$A$2:$AX$3002,7,FALSE)+VLOOKUP(A1420,[1]选股结果!$A$2:$AX$3002,15,FALSE)+VLOOKUP(A1420,[1]选股结果!$A$2:$AX$3002,16,FALSE)+VLOOKUP(A1420,[1]选股结果!$A$2:$AX$3002,17,FALSE)+VLOOKUP(A1420,[1]选股结果!$A$2:$AX$3002,18,FALSE))</f>
        <v>1.13277973459924</v>
      </c>
      <c r="AD1420" s="13"/>
      <c r="AE1420" s="10">
        <f>AA1420/VLOOKUP(A1420,[1]选股结果!$A$2:$AX$3002,35,FALSE)</f>
        <v>-4.42114150074697</v>
      </c>
      <c r="AF1420" s="9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P1420/(1+0.13)+W1420)</f>
        <v>-170049103.331505</v>
      </c>
      <c r="AG1420" s="9">
        <f t="shared" si="103"/>
        <v>-181256455.858495</v>
      </c>
    </row>
    <row r="1421" spans="1:33">
      <c r="A1421" s="5" t="s">
        <v>2871</v>
      </c>
      <c r="B1421" s="5" t="s">
        <v>2872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140421767.4</v>
      </c>
      <c r="O1421" s="6">
        <v>19716598.59</v>
      </c>
      <c r="P1421" s="6">
        <v>252653863.07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168897405.17</v>
      </c>
      <c r="X1421" s="6">
        <v>25441348.79</v>
      </c>
      <c r="Y1421" s="9">
        <f t="shared" si="100"/>
        <v>1039749852.1</v>
      </c>
      <c r="Z1421" s="9">
        <f t="shared" si="101"/>
        <v>446992617.03</v>
      </c>
      <c r="AA1421" s="9">
        <f t="shared" si="102"/>
        <v>592757235.07</v>
      </c>
      <c r="AB1421" s="10">
        <f>C1421/(1+0.13)/VLOOKUP(A1421,[1]选股结果!$A$2:$AX$3002,3,FALSE)</f>
        <v>0.921962931410654</v>
      </c>
      <c r="AC1421" s="10">
        <f>(P1421/(1+0.1)+W1421)/(VLOOKUP(A1421,[1]选股结果!$A$2:$AX$3002,7,FALSE)+VLOOKUP(A1421,[1]选股结果!$A$2:$AX$3002,15,FALSE)+VLOOKUP(A1421,[1]选股结果!$A$2:$AX$3002,16,FALSE)+VLOOKUP(A1421,[1]选股结果!$A$2:$AX$3002,17,FALSE)+VLOOKUP(A1421,[1]选股结果!$A$2:$AX$3002,18,FALSE))</f>
        <v>0.629635803095045</v>
      </c>
      <c r="AD1421" s="13"/>
      <c r="AE1421" s="10">
        <f>AA1421/VLOOKUP(A1421,[1]选股结果!$A$2:$AX$3002,35,FALSE)</f>
        <v>2.25615922578571</v>
      </c>
      <c r="AF1421" s="9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P1421/(1+0.13)+W1421)</f>
        <v>240552066.237522</v>
      </c>
      <c r="AG1421" s="9">
        <f t="shared" si="103"/>
        <v>352205168.832478</v>
      </c>
    </row>
    <row r="1422" spans="1:33">
      <c r="A1422" s="5" t="s">
        <v>2873</v>
      </c>
      <c r="B1422" s="5" t="s">
        <v>2874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52621012.63</v>
      </c>
      <c r="O1422" s="6">
        <v>40548510.48</v>
      </c>
      <c r="P1422" s="6">
        <v>607002564.92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162077509.18</v>
      </c>
      <c r="X1422" s="6">
        <v>211504991.17</v>
      </c>
      <c r="Y1422" s="9">
        <f t="shared" si="100"/>
        <v>811717743.31</v>
      </c>
      <c r="Z1422" s="9">
        <f t="shared" si="101"/>
        <v>980585065.27</v>
      </c>
      <c r="AA1422" s="9">
        <f t="shared" si="102"/>
        <v>-168867321.96</v>
      </c>
      <c r="AB1422" s="10">
        <f>C1422/(1+0.13)/VLOOKUP(A1422,[1]选股结果!$A$2:$AX$3002,3,FALSE)</f>
        <v>0.80435708523032</v>
      </c>
      <c r="AC1422" s="10">
        <f>(P1422/(1+0.1)+W1422)/(VLOOKUP(A1422,[1]选股结果!$A$2:$AX$3002,7,FALSE)+VLOOKUP(A1422,[1]选股结果!$A$2:$AX$3002,15,FALSE)+VLOOKUP(A1422,[1]选股结果!$A$2:$AX$3002,16,FALSE)+VLOOKUP(A1422,[1]选股结果!$A$2:$AX$3002,17,FALSE)+VLOOKUP(A1422,[1]选股结果!$A$2:$AX$3002,18,FALSE))</f>
        <v>0.845662708612255</v>
      </c>
      <c r="AD1422" s="13"/>
      <c r="AE1422" s="10">
        <f>AA1422/VLOOKUP(A1422,[1]选股结果!$A$2:$AX$3002,35,FALSE)</f>
        <v>-27.8231421593044</v>
      </c>
      <c r="AF1422" s="9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P1422/(1+0.13)+W1422)</f>
        <v>144939738.926372</v>
      </c>
      <c r="AG1422" s="9">
        <f t="shared" si="103"/>
        <v>-313807060.886372</v>
      </c>
    </row>
    <row r="1423" spans="1:33">
      <c r="A1423" s="5" t="s">
        <v>2875</v>
      </c>
      <c r="B1423" s="5" t="s">
        <v>2876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20833797.08</v>
      </c>
      <c r="O1423" s="6">
        <v>44640864.31</v>
      </c>
      <c r="P1423" s="6">
        <v>605883482.17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104800229.78</v>
      </c>
      <c r="X1423" s="6">
        <v>43188945.99</v>
      </c>
      <c r="Y1423" s="9">
        <f t="shared" si="100"/>
        <v>638218352.69</v>
      </c>
      <c r="Z1423" s="9">
        <f t="shared" si="101"/>
        <v>753872657.94</v>
      </c>
      <c r="AA1423" s="9">
        <f t="shared" si="102"/>
        <v>-115654305.25</v>
      </c>
      <c r="AB1423" s="10">
        <f>C1423/(1+0.13)/VLOOKUP(A1423,[1]选股结果!$A$2:$AX$3002,3,FALSE)</f>
        <v>0.780145612110723</v>
      </c>
      <c r="AC1423" s="10">
        <f>(P1423/(1+0.1)+W1423)/(VLOOKUP(A1423,[1]选股结果!$A$2:$AX$3002,7,FALSE)+VLOOKUP(A1423,[1]选股结果!$A$2:$AX$3002,15,FALSE)+VLOOKUP(A1423,[1]选股结果!$A$2:$AX$3002,16,FALSE)+VLOOKUP(A1423,[1]选股结果!$A$2:$AX$3002,17,FALSE)+VLOOKUP(A1423,[1]选股结果!$A$2:$AX$3002,18,FALSE))</f>
        <v>1.12632851612291</v>
      </c>
      <c r="AD1423" s="13"/>
      <c r="AE1423" s="10">
        <f>AA1423/VLOOKUP(A1423,[1]选股结果!$A$2:$AX$3002,35,FALSE)</f>
        <v>-1.41870560751885</v>
      </c>
      <c r="AF1423" s="9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P1423/(1+0.13)+W1423)</f>
        <v>-58909098.5768142</v>
      </c>
      <c r="AG1423" s="9">
        <f t="shared" si="103"/>
        <v>-56745206.6731858</v>
      </c>
    </row>
    <row r="1424" spans="1:33">
      <c r="A1424" s="5" t="s">
        <v>2877</v>
      </c>
      <c r="B1424" s="5" t="s">
        <v>2878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14128164.67</v>
      </c>
      <c r="O1424" s="6">
        <v>22727828.44</v>
      </c>
      <c r="P1424" s="6">
        <v>372775332.99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186138322.45</v>
      </c>
      <c r="X1424" s="6">
        <v>327830217.75</v>
      </c>
      <c r="Y1424" s="9">
        <f t="shared" si="100"/>
        <v>778783741.23</v>
      </c>
      <c r="Z1424" s="9">
        <f t="shared" si="101"/>
        <v>886743873.19</v>
      </c>
      <c r="AA1424" s="9">
        <f t="shared" si="102"/>
        <v>-107960131.96</v>
      </c>
      <c r="AB1424" s="10">
        <f>C1424/(1+0.13)/VLOOKUP(A1424,[1]选股结果!$A$2:$AX$3002,3,FALSE)</f>
        <v>0.566871106980851</v>
      </c>
      <c r="AC1424" s="10">
        <f>(P1424/(1+0.1)+W1424)/(VLOOKUP(A1424,[1]选股结果!$A$2:$AX$3002,7,FALSE)+VLOOKUP(A1424,[1]选股结果!$A$2:$AX$3002,15,FALSE)+VLOOKUP(A1424,[1]选股结果!$A$2:$AX$3002,16,FALSE)+VLOOKUP(A1424,[1]选股结果!$A$2:$AX$3002,17,FALSE)+VLOOKUP(A1424,[1]选股结果!$A$2:$AX$3002,18,FALSE))</f>
        <v>0.469136278109623</v>
      </c>
      <c r="AD1424" s="13"/>
      <c r="AE1424" s="10">
        <f>AA1424/VLOOKUP(A1424,[1]选股结果!$A$2:$AX$3002,35,FALSE)</f>
        <v>-2.55744117636586</v>
      </c>
      <c r="AF1424" s="9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P1424/(1+0.13)+W1424)</f>
        <v>603103080.667611</v>
      </c>
      <c r="AG1424" s="9">
        <f t="shared" si="103"/>
        <v>-711063212.627611</v>
      </c>
    </row>
    <row r="1425" spans="1:33">
      <c r="A1425" s="5" t="s">
        <v>2879</v>
      </c>
      <c r="B1425" s="5" t="s">
        <v>2880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13379893.39</v>
      </c>
      <c r="O1425" s="6">
        <v>3242746.96</v>
      </c>
      <c r="P1425" s="6">
        <v>195971336.94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68805417.13</v>
      </c>
      <c r="X1425" s="6">
        <v>11481621.25</v>
      </c>
      <c r="Y1425" s="9">
        <f t="shared" si="100"/>
        <v>288146232.02</v>
      </c>
      <c r="Z1425" s="9">
        <f t="shared" si="101"/>
        <v>276258375.32</v>
      </c>
      <c r="AA1425" s="9">
        <f t="shared" si="102"/>
        <v>11887856.7</v>
      </c>
      <c r="AB1425" s="10">
        <f>C1425/(1+0.13)/VLOOKUP(A1425,[1]选股结果!$A$2:$AX$3002,3,FALSE)</f>
        <v>0.665655302683536</v>
      </c>
      <c r="AC1425" s="10">
        <f>(P1425/(1+0.1)+W1425)/(VLOOKUP(A1425,[1]选股结果!$A$2:$AX$3002,7,FALSE)+VLOOKUP(A1425,[1]选股结果!$A$2:$AX$3002,15,FALSE)+VLOOKUP(A1425,[1]选股结果!$A$2:$AX$3002,16,FALSE)+VLOOKUP(A1425,[1]选股结果!$A$2:$AX$3002,17,FALSE)+VLOOKUP(A1425,[1]选股结果!$A$2:$AX$3002,18,FALSE))</f>
        <v>0.902304342114931</v>
      </c>
      <c r="AD1425" s="13"/>
      <c r="AE1425" s="10">
        <f>AA1425/VLOOKUP(A1425,[1]选股结果!$A$2:$AX$3002,35,FALSE)</f>
        <v>0.144235817367901</v>
      </c>
      <c r="AF1425" s="9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P1425/(1+0.13)+W1425)</f>
        <v>31469152.4461947</v>
      </c>
      <c r="AG1425" s="9">
        <f t="shared" si="103"/>
        <v>-19581295.7461947</v>
      </c>
    </row>
    <row r="1426" spans="1:33">
      <c r="A1426" s="5" t="s">
        <v>2881</v>
      </c>
      <c r="B1426" s="5" t="s">
        <v>2882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4686023675.4</v>
      </c>
      <c r="O1426" s="6">
        <v>1374688545.59</v>
      </c>
      <c r="P1426" s="6">
        <v>29414354420.71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6212155291.62</v>
      </c>
      <c r="X1426" s="6">
        <v>1930672946.51</v>
      </c>
      <c r="Y1426" s="9">
        <f t="shared" si="100"/>
        <v>67632483190.79</v>
      </c>
      <c r="Z1426" s="9">
        <f t="shared" si="101"/>
        <v>37557182658.84</v>
      </c>
      <c r="AA1426" s="9">
        <f t="shared" si="102"/>
        <v>30075300531.95</v>
      </c>
      <c r="AB1426" s="10">
        <f>C1426/(1+0.13)/VLOOKUP(A1426,[1]选股结果!$A$2:$AX$3002,3,FALSE)</f>
        <v>0.991550968575748</v>
      </c>
      <c r="AC1426" s="10">
        <f>(P1426/(1+0.1)+W1426)/(VLOOKUP(A1426,[1]选股结果!$A$2:$AX$3002,7,FALSE)+VLOOKUP(A1426,[1]选股结果!$A$2:$AX$3002,15,FALSE)+VLOOKUP(A1426,[1]选股结果!$A$2:$AX$3002,16,FALSE)+VLOOKUP(A1426,[1]选股结果!$A$2:$AX$3002,17,FALSE)+VLOOKUP(A1426,[1]选股结果!$A$2:$AX$3002,18,FALSE))</f>
        <v>0.809830459149256</v>
      </c>
      <c r="AD1426" s="13"/>
      <c r="AE1426" s="10">
        <f>AA1426/VLOOKUP(A1426,[1]选股结果!$A$2:$AX$3002,35,FALSE)</f>
        <v>2.40310996446437</v>
      </c>
      <c r="AF1426" s="9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P1426/(1+0.13)+W1426)</f>
        <v>8448030478.69876</v>
      </c>
      <c r="AG1426" s="9">
        <f t="shared" si="103"/>
        <v>21627270053.2512</v>
      </c>
    </row>
    <row r="1427" spans="1:33">
      <c r="A1427" s="5" t="s">
        <v>2883</v>
      </c>
      <c r="B1427" s="5" t="s">
        <v>2884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292211.26</v>
      </c>
      <c r="O1427" s="6">
        <v>2030005.99</v>
      </c>
      <c r="P1427" s="6">
        <v>26740268.94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22743956.63</v>
      </c>
      <c r="X1427" s="6">
        <v>17717983.88</v>
      </c>
      <c r="Y1427" s="9">
        <f t="shared" si="100"/>
        <v>46678308.59</v>
      </c>
      <c r="Z1427" s="9">
        <f t="shared" si="101"/>
        <v>67202209.45</v>
      </c>
      <c r="AA1427" s="9">
        <f t="shared" si="102"/>
        <v>-20523900.86</v>
      </c>
      <c r="AB1427" s="10">
        <f>C1427/(1+0.13)/VLOOKUP(A1427,[1]选股结果!$A$2:$AX$3002,3,FALSE)</f>
        <v>1.11756359823589</v>
      </c>
      <c r="AC1427" s="10">
        <f>(P1427/(1+0.1)+W1427)/(VLOOKUP(A1427,[1]选股结果!$A$2:$AX$3002,7,FALSE)+VLOOKUP(A1427,[1]选股结果!$A$2:$AX$3002,15,FALSE)+VLOOKUP(A1427,[1]选股结果!$A$2:$AX$3002,16,FALSE)+VLOOKUP(A1427,[1]选股结果!$A$2:$AX$3002,17,FALSE)+VLOOKUP(A1427,[1]选股结果!$A$2:$AX$3002,18,FALSE))</f>
        <v>0.602948552689107</v>
      </c>
      <c r="AD1427" s="13"/>
      <c r="AE1427" s="10">
        <f>AA1427/VLOOKUP(A1427,[1]选股结果!$A$2:$AX$3002,35,FALSE)</f>
        <v>0.527892492930653</v>
      </c>
      <c r="AF1427" s="9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P1427/(1+0.13)+W1427)</f>
        <v>31630740.1458407</v>
      </c>
      <c r="AG1427" s="9">
        <f t="shared" si="103"/>
        <v>-52154641.0058407</v>
      </c>
    </row>
    <row r="1428" spans="1:33">
      <c r="A1428" s="5" t="s">
        <v>2885</v>
      </c>
      <c r="B1428" s="5" t="s">
        <v>2886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12123789.98</v>
      </c>
      <c r="O1428" s="6">
        <v>29487785.49</v>
      </c>
      <c r="P1428" s="6">
        <v>474158396.81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33624039.27</v>
      </c>
      <c r="X1428" s="6">
        <v>74267861.65</v>
      </c>
      <c r="Y1428" s="9">
        <f t="shared" si="100"/>
        <v>512554176.08</v>
      </c>
      <c r="Z1428" s="9">
        <f t="shared" si="101"/>
        <v>582050297.73</v>
      </c>
      <c r="AA1428" s="9">
        <f t="shared" si="102"/>
        <v>-69496121.65</v>
      </c>
      <c r="AB1428" s="10">
        <f>C1428/(1+0.13)/VLOOKUP(A1428,[1]选股结果!$A$2:$AX$3002,3,FALSE)</f>
        <v>1.07498525579228</v>
      </c>
      <c r="AC1428" s="10">
        <f>(P1428/(1+0.1)+W1428)/(VLOOKUP(A1428,[1]选股结果!$A$2:$AX$3002,7,FALSE)+VLOOKUP(A1428,[1]选股结果!$A$2:$AX$3002,15,FALSE)+VLOOKUP(A1428,[1]选股结果!$A$2:$AX$3002,16,FALSE)+VLOOKUP(A1428,[1]选股结果!$A$2:$AX$3002,17,FALSE)+VLOOKUP(A1428,[1]选股结果!$A$2:$AX$3002,18,FALSE))</f>
        <v>1.17697371525448</v>
      </c>
      <c r="AD1428" s="13"/>
      <c r="AE1428" s="10">
        <f>AA1428/VLOOKUP(A1428,[1]选股结果!$A$2:$AX$3002,35,FALSE)</f>
        <v>-165.686040594058</v>
      </c>
      <c r="AF1428" s="9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P1428/(1+0.13)+W1428)</f>
        <v>-58426524.0368142</v>
      </c>
      <c r="AG1428" s="9">
        <f t="shared" si="103"/>
        <v>-11069597.6131858</v>
      </c>
    </row>
    <row r="1429" spans="1:33">
      <c r="A1429" s="5" t="s">
        <v>2887</v>
      </c>
      <c r="B1429" s="5" t="s">
        <v>2888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15780776.33</v>
      </c>
      <c r="O1429" s="6">
        <v>6604222.27</v>
      </c>
      <c r="P1429" s="6">
        <v>48690328.47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29379803.08</v>
      </c>
      <c r="X1429" s="6">
        <v>11916761.82</v>
      </c>
      <c r="Y1429" s="9">
        <f t="shared" si="100"/>
        <v>131333257.83</v>
      </c>
      <c r="Z1429" s="9">
        <f t="shared" si="101"/>
        <v>89986893.37</v>
      </c>
      <c r="AA1429" s="9">
        <f t="shared" si="102"/>
        <v>41346364.46</v>
      </c>
      <c r="AB1429" s="10">
        <f>C1429/(1+0.13)/VLOOKUP(A1429,[1]选股结果!$A$2:$AX$3002,3,FALSE)</f>
        <v>1.40116859621078</v>
      </c>
      <c r="AC1429" s="10">
        <f>(P1429/(1+0.1)+W1429)/(VLOOKUP(A1429,[1]选股结果!$A$2:$AX$3002,7,FALSE)+VLOOKUP(A1429,[1]选股结果!$A$2:$AX$3002,15,FALSE)+VLOOKUP(A1429,[1]选股结果!$A$2:$AX$3002,16,FALSE)+VLOOKUP(A1429,[1]选股结果!$A$2:$AX$3002,17,FALSE)+VLOOKUP(A1429,[1]选股结果!$A$2:$AX$3002,18,FALSE))</f>
        <v>1.06473548565709</v>
      </c>
      <c r="AD1429" s="13"/>
      <c r="AE1429" s="10">
        <f>AA1429/VLOOKUP(A1429,[1]选股结果!$A$2:$AX$3002,35,FALSE)</f>
        <v>15.017600180968</v>
      </c>
      <c r="AF1429" s="9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P1429/(1+0.13)+W1429)</f>
        <v>-3302360.68663718</v>
      </c>
      <c r="AG1429" s="9">
        <f t="shared" si="103"/>
        <v>44648725.1466372</v>
      </c>
    </row>
    <row r="1430" spans="1:33">
      <c r="A1430" s="5" t="s">
        <v>2889</v>
      </c>
      <c r="B1430" s="5" t="s">
        <v>2890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8381711.91</v>
      </c>
      <c r="O1430" s="6">
        <v>10056121.36</v>
      </c>
      <c r="P1430" s="6">
        <v>281288789.88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77753186.98</v>
      </c>
      <c r="X1430" s="6">
        <v>12816379.66</v>
      </c>
      <c r="Y1430" s="9">
        <f t="shared" si="100"/>
        <v>408702765.69</v>
      </c>
      <c r="Z1430" s="9">
        <f t="shared" si="101"/>
        <v>371858356.52</v>
      </c>
      <c r="AA1430" s="9">
        <f t="shared" si="102"/>
        <v>36844409.17</v>
      </c>
      <c r="AB1430" s="10">
        <f>C1430/(1+0.13)/VLOOKUP(A1430,[1]选股结果!$A$2:$AX$3002,3,FALSE)</f>
        <v>0.866142939315794</v>
      </c>
      <c r="AC1430" s="10">
        <f>(P1430/(1+0.1)+W1430)/(VLOOKUP(A1430,[1]选股结果!$A$2:$AX$3002,7,FALSE)+VLOOKUP(A1430,[1]选股结果!$A$2:$AX$3002,15,FALSE)+VLOOKUP(A1430,[1]选股结果!$A$2:$AX$3002,16,FALSE)+VLOOKUP(A1430,[1]选股结果!$A$2:$AX$3002,17,FALSE)+VLOOKUP(A1430,[1]选股结果!$A$2:$AX$3002,18,FALSE))</f>
        <v>0.927635761761896</v>
      </c>
      <c r="AD1430" s="13"/>
      <c r="AE1430" s="10">
        <f>AA1430/VLOOKUP(A1430,[1]选股结果!$A$2:$AX$3002,35,FALSE)</f>
        <v>0.881502274835698</v>
      </c>
      <c r="AF1430" s="9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P1430/(1+0.13)+W1430)</f>
        <v>32802739.1428318</v>
      </c>
      <c r="AG1430" s="9">
        <f t="shared" si="103"/>
        <v>4041670.0271682</v>
      </c>
    </row>
    <row r="1431" spans="1:33">
      <c r="A1431" s="5" t="s">
        <v>2891</v>
      </c>
      <c r="B1431" s="5" t="s">
        <v>2892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10253206.44</v>
      </c>
      <c r="O1431" s="6">
        <v>5139352.03</v>
      </c>
      <c r="P1431" s="6">
        <v>210425943.74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23117729.58</v>
      </c>
      <c r="X1431" s="6">
        <v>9691635.87</v>
      </c>
      <c r="Y1431" s="9">
        <f t="shared" si="100"/>
        <v>256591142.2</v>
      </c>
      <c r="Z1431" s="9">
        <f t="shared" si="101"/>
        <v>243235309.19</v>
      </c>
      <c r="AA1431" s="9">
        <f t="shared" si="102"/>
        <v>13355833.01</v>
      </c>
      <c r="AB1431" s="10">
        <f>C1431/(1+0.13)/VLOOKUP(A1431,[1]选股结果!$A$2:$AX$3002,3,FALSE)</f>
        <v>0.67146767695816</v>
      </c>
      <c r="AC1431" s="10">
        <f>(P1431/(1+0.1)+W1431)/(VLOOKUP(A1431,[1]选股结果!$A$2:$AX$3002,7,FALSE)+VLOOKUP(A1431,[1]选股结果!$A$2:$AX$3002,15,FALSE)+VLOOKUP(A1431,[1]选股结果!$A$2:$AX$3002,16,FALSE)+VLOOKUP(A1431,[1]选股结果!$A$2:$AX$3002,17,FALSE)+VLOOKUP(A1431,[1]选股结果!$A$2:$AX$3002,18,FALSE))</f>
        <v>0.762897870161828</v>
      </c>
      <c r="AD1431" s="13"/>
      <c r="AE1431" s="10">
        <f>AA1431/VLOOKUP(A1431,[1]选股结果!$A$2:$AX$3002,35,FALSE)</f>
        <v>0.315862280934915</v>
      </c>
      <c r="AF1431" s="9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P1431/(1+0.13)+W1431)</f>
        <v>71716712.6725664</v>
      </c>
      <c r="AG1431" s="9">
        <f t="shared" si="103"/>
        <v>-58360879.6625664</v>
      </c>
    </row>
    <row r="1432" spans="1:33">
      <c r="A1432" s="5" t="s">
        <v>2893</v>
      </c>
      <c r="B1432" s="5" t="s">
        <v>2894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12874777.41</v>
      </c>
      <c r="O1432" s="6">
        <v>8968127.9</v>
      </c>
      <c r="P1432" s="6">
        <v>110219099.61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35509122.7</v>
      </c>
      <c r="X1432" s="6">
        <v>3700784.49</v>
      </c>
      <c r="Y1432" s="9">
        <f t="shared" si="100"/>
        <v>210605665.63</v>
      </c>
      <c r="Z1432" s="9">
        <f t="shared" si="101"/>
        <v>149429006.8</v>
      </c>
      <c r="AA1432" s="9">
        <f t="shared" si="102"/>
        <v>61176658.83</v>
      </c>
      <c r="AB1432" s="10">
        <f>C1432/(1+0.13)/VLOOKUP(A1432,[1]选股结果!$A$2:$AX$3002,3,FALSE)</f>
        <v>0.916887351515479</v>
      </c>
      <c r="AC1432" s="10">
        <f>(P1432/(1+0.1)+W1432)/(VLOOKUP(A1432,[1]选股结果!$A$2:$AX$3002,7,FALSE)+VLOOKUP(A1432,[1]选股结果!$A$2:$AX$3002,15,FALSE)+VLOOKUP(A1432,[1]选股结果!$A$2:$AX$3002,16,FALSE)+VLOOKUP(A1432,[1]选股结果!$A$2:$AX$3002,17,FALSE)+VLOOKUP(A1432,[1]选股结果!$A$2:$AX$3002,18,FALSE))</f>
        <v>0.885320371577041</v>
      </c>
      <c r="AD1432" s="13"/>
      <c r="AE1432" s="10">
        <f>AA1432/VLOOKUP(A1432,[1]选股结果!$A$2:$AX$3002,35,FALSE)</f>
        <v>1.88610585160138</v>
      </c>
      <c r="AF1432" s="9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P1432/(1+0.13)+W1432)</f>
        <v>20239077.4164602</v>
      </c>
      <c r="AG1432" s="9">
        <f t="shared" si="103"/>
        <v>40937581.4135398</v>
      </c>
    </row>
    <row r="1433" spans="1:33">
      <c r="A1433" s="5" t="s">
        <v>2895</v>
      </c>
      <c r="B1433" s="5" t="s">
        <v>2896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204545254.17</v>
      </c>
      <c r="O1433" s="6">
        <v>290028296.99</v>
      </c>
      <c r="P1433" s="6">
        <v>1611693949.57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1444336071.71</v>
      </c>
      <c r="X1433" s="6">
        <v>315393391.17</v>
      </c>
      <c r="Y1433" s="9">
        <f t="shared" si="100"/>
        <v>3923456603.89</v>
      </c>
      <c r="Z1433" s="9">
        <f t="shared" si="101"/>
        <v>3371423412.45</v>
      </c>
      <c r="AA1433" s="9">
        <f t="shared" si="102"/>
        <v>552033191.440001</v>
      </c>
      <c r="AB1433" s="10">
        <f>C1433/(1+0.13)/VLOOKUP(A1433,[1]选股结果!$A$2:$AX$3002,3,FALSE)</f>
        <v>0.885976871836133</v>
      </c>
      <c r="AC1433" s="10">
        <f>(P1433/(1+0.1)+W1433)/(VLOOKUP(A1433,[1]选股结果!$A$2:$AX$3002,7,FALSE)+VLOOKUP(A1433,[1]选股结果!$A$2:$AX$3002,15,FALSE)+VLOOKUP(A1433,[1]选股结果!$A$2:$AX$3002,16,FALSE)+VLOOKUP(A1433,[1]选股结果!$A$2:$AX$3002,17,FALSE)+VLOOKUP(A1433,[1]选股结果!$A$2:$AX$3002,18,FALSE))</f>
        <v>0.686738466576193</v>
      </c>
      <c r="AD1433" s="13"/>
      <c r="AE1433" s="10">
        <f>AA1433/VLOOKUP(A1433,[1]选股结果!$A$2:$AX$3002,35,FALSE)</f>
        <v>-1.06075690673453</v>
      </c>
      <c r="AF1433" s="9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P1433/(1+0.13)+W1433)</f>
        <v>1366097059.00212</v>
      </c>
      <c r="AG1433" s="9">
        <f t="shared" si="103"/>
        <v>-814063867.562123</v>
      </c>
    </row>
    <row r="1434" spans="1:33">
      <c r="A1434" s="5" t="s">
        <v>2897</v>
      </c>
      <c r="B1434" s="5" t="s">
        <v>2898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374802619.57</v>
      </c>
      <c r="O1434" s="6">
        <v>792717180.67</v>
      </c>
      <c r="P1434" s="6">
        <v>11991624658.99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782050870.96</v>
      </c>
      <c r="X1434" s="6">
        <v>899676980.21</v>
      </c>
      <c r="Y1434" s="9">
        <f t="shared" si="100"/>
        <v>12799404320.91</v>
      </c>
      <c r="Z1434" s="9">
        <f t="shared" si="101"/>
        <v>13673352510.16</v>
      </c>
      <c r="AA1434" s="9">
        <f t="shared" si="102"/>
        <v>-873948189.25</v>
      </c>
      <c r="AB1434" s="10">
        <f>C1434/(1+0.13)/VLOOKUP(A1434,[1]选股结果!$A$2:$AX$3002,3,FALSE)</f>
        <v>0.870810917162699</v>
      </c>
      <c r="AC1434" s="10">
        <f>(P1434/(1+0.1)+W1434)/(VLOOKUP(A1434,[1]选股结果!$A$2:$AX$3002,7,FALSE)+VLOOKUP(A1434,[1]选股结果!$A$2:$AX$3002,15,FALSE)+VLOOKUP(A1434,[1]选股结果!$A$2:$AX$3002,16,FALSE)+VLOOKUP(A1434,[1]选股结果!$A$2:$AX$3002,17,FALSE)+VLOOKUP(A1434,[1]选股结果!$A$2:$AX$3002,18,FALSE))</f>
        <v>0.963665169899922</v>
      </c>
      <c r="AD1434" s="13"/>
      <c r="AE1434" s="10">
        <f>AA1434/VLOOKUP(A1434,[1]选股结果!$A$2:$AX$3002,35,FALSE)</f>
        <v>-1.75075184274536</v>
      </c>
      <c r="AF1434" s="9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P1434/(1+0.13)+W1434)</f>
        <v>729945157.284864</v>
      </c>
      <c r="AG1434" s="9">
        <f t="shared" si="103"/>
        <v>-1603893346.53486</v>
      </c>
    </row>
    <row r="1435" spans="1:33">
      <c r="A1435" s="5" t="s">
        <v>2899</v>
      </c>
      <c r="B1435" s="5" t="s">
        <v>2900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539582001</v>
      </c>
      <c r="O1435" s="6">
        <v>69553453</v>
      </c>
      <c r="P1435" s="6">
        <v>418276891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328619946</v>
      </c>
      <c r="X1435" s="6">
        <v>172921416</v>
      </c>
      <c r="Y1435" s="9">
        <f t="shared" si="100"/>
        <v>2955486852</v>
      </c>
      <c r="Z1435" s="9">
        <f t="shared" si="101"/>
        <v>919818253</v>
      </c>
      <c r="AA1435" s="9">
        <f t="shared" si="102"/>
        <v>2035668599</v>
      </c>
      <c r="AB1435" s="10">
        <f>C1435/(1+0.13)/VLOOKUP(A1435,[1]选股结果!$A$2:$AX$3002,3,FALSE)</f>
        <v>0.958709250039172</v>
      </c>
      <c r="AC1435" s="10">
        <f>(P1435/(1+0.1)+W1435)/(VLOOKUP(A1435,[1]选股结果!$A$2:$AX$3002,7,FALSE)+VLOOKUP(A1435,[1]选股结果!$A$2:$AX$3002,15,FALSE)+VLOOKUP(A1435,[1]选股结果!$A$2:$AX$3002,16,FALSE)+VLOOKUP(A1435,[1]选股结果!$A$2:$AX$3002,17,FALSE)+VLOOKUP(A1435,[1]选股结果!$A$2:$AX$3002,18,FALSE))</f>
        <v>0.454907313740323</v>
      </c>
      <c r="AD1435" s="13"/>
      <c r="AE1435" s="10">
        <f>AA1435/VLOOKUP(A1435,[1]选股结果!$A$2:$AX$3002,35,FALSE)</f>
        <v>2.64118637787833</v>
      </c>
      <c r="AF1435" s="9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P1435/(1+0.13)+W1435)</f>
        <v>859500647.292035</v>
      </c>
      <c r="AG1435" s="9">
        <f t="shared" si="103"/>
        <v>1176167951.70796</v>
      </c>
    </row>
    <row r="1436" spans="1:33">
      <c r="A1436" s="5" t="s">
        <v>2901</v>
      </c>
      <c r="B1436" s="5" t="s">
        <v>2902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1156574712.63</v>
      </c>
      <c r="O1436" s="6">
        <v>948472352.48</v>
      </c>
      <c r="P1436" s="6">
        <v>6412696772.98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2203069115.79</v>
      </c>
      <c r="X1436" s="6">
        <v>1397444465.77</v>
      </c>
      <c r="Y1436" s="9">
        <f t="shared" si="100"/>
        <v>12704879524.44</v>
      </c>
      <c r="Z1436" s="9">
        <f t="shared" si="101"/>
        <v>10013210354.54</v>
      </c>
      <c r="AA1436" s="9">
        <f t="shared" si="102"/>
        <v>2691669169.9</v>
      </c>
      <c r="AB1436" s="10">
        <f>C1436/(1+0.13)/VLOOKUP(A1436,[1]选股结果!$A$2:$AX$3002,3,FALSE)</f>
        <v>0.68331088927382</v>
      </c>
      <c r="AC1436" s="10">
        <f>(P1436/(1+0.1)+W1436)/(VLOOKUP(A1436,[1]选股结果!$A$2:$AX$3002,7,FALSE)+VLOOKUP(A1436,[1]选股结果!$A$2:$AX$3002,15,FALSE)+VLOOKUP(A1436,[1]选股结果!$A$2:$AX$3002,16,FALSE)+VLOOKUP(A1436,[1]选股结果!$A$2:$AX$3002,17,FALSE)+VLOOKUP(A1436,[1]选股结果!$A$2:$AX$3002,18,FALSE))</f>
        <v>0.651358334751034</v>
      </c>
      <c r="AD1436" s="13"/>
      <c r="AE1436" s="10">
        <f>AA1436/VLOOKUP(A1436,[1]选股结果!$A$2:$AX$3002,35,FALSE)</f>
        <v>1.29785800816287</v>
      </c>
      <c r="AF1436" s="9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P1436/(1+0.13)+W1436)</f>
        <v>4454350241.71752</v>
      </c>
      <c r="AG1436" s="9">
        <f t="shared" si="103"/>
        <v>-1762681071.81752</v>
      </c>
    </row>
    <row r="1437" spans="1:33">
      <c r="A1437" s="5" t="s">
        <v>2903</v>
      </c>
      <c r="B1437" s="5" t="s">
        <v>2904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47601013.43</v>
      </c>
      <c r="O1437" s="6">
        <v>265214393.85</v>
      </c>
      <c r="P1437" s="6">
        <v>1416473594.22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1542035547.26</v>
      </c>
      <c r="X1437" s="6">
        <v>421768818.7</v>
      </c>
      <c r="Y1437" s="9">
        <f t="shared" si="100"/>
        <v>3750709483.82</v>
      </c>
      <c r="Z1437" s="9">
        <f t="shared" si="101"/>
        <v>3380277960.18</v>
      </c>
      <c r="AA1437" s="9">
        <f t="shared" si="102"/>
        <v>370431523.64</v>
      </c>
      <c r="AB1437" s="10">
        <f>C1437/(1+0.13)/VLOOKUP(A1437,[1]选股结果!$A$2:$AX$3002,3,FALSE)</f>
        <v>1.1227085055656</v>
      </c>
      <c r="AC1437" s="10">
        <f>(P1437/(1+0.1)+W1437)/(VLOOKUP(A1437,[1]选股结果!$A$2:$AX$3002,7,FALSE)+VLOOKUP(A1437,[1]选股结果!$A$2:$AX$3002,15,FALSE)+VLOOKUP(A1437,[1]选股结果!$A$2:$AX$3002,16,FALSE)+VLOOKUP(A1437,[1]选股结果!$A$2:$AX$3002,17,FALSE)+VLOOKUP(A1437,[1]选股结果!$A$2:$AX$3002,18,FALSE))</f>
        <v>0.58785173921791</v>
      </c>
      <c r="AD1437" s="13"/>
      <c r="AE1437" s="10">
        <f>AA1437/VLOOKUP(A1437,[1]选股结果!$A$2:$AX$3002,35,FALSE)</f>
        <v>-0.313851342303555</v>
      </c>
      <c r="AF1437" s="9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P1437/(1+0.13)+W1437)</f>
        <v>2018142720.25805</v>
      </c>
      <c r="AG1437" s="9">
        <f t="shared" si="103"/>
        <v>-1647711196.61805</v>
      </c>
    </row>
    <row r="1438" spans="1:33">
      <c r="A1438" s="5" t="s">
        <v>2905</v>
      </c>
      <c r="B1438" s="5" t="s">
        <v>2906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2135764964.46</v>
      </c>
      <c r="O1438" s="6">
        <v>594202897.06</v>
      </c>
      <c r="P1438" s="6">
        <v>35048647018.92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3712516806.46</v>
      </c>
      <c r="X1438" s="6">
        <v>1152751531.56</v>
      </c>
      <c r="Y1438" s="9">
        <f t="shared" si="100"/>
        <v>50425299855.12</v>
      </c>
      <c r="Z1438" s="9">
        <f t="shared" si="101"/>
        <v>39913915356.94</v>
      </c>
      <c r="AA1438" s="9">
        <f t="shared" si="102"/>
        <v>10511384498.18</v>
      </c>
      <c r="AB1438" s="10">
        <f>C1438/(1+0.13)/VLOOKUP(A1438,[1]选股结果!$A$2:$AX$3002,3,FALSE)</f>
        <v>0.689076835363829</v>
      </c>
      <c r="AC1438" s="10">
        <f>(P1438/(1+0.1)+W1438)/(VLOOKUP(A1438,[1]选股结果!$A$2:$AX$3002,7,FALSE)+VLOOKUP(A1438,[1]选股结果!$A$2:$AX$3002,15,FALSE)+VLOOKUP(A1438,[1]选股结果!$A$2:$AX$3002,16,FALSE)+VLOOKUP(A1438,[1]选股结果!$A$2:$AX$3002,17,FALSE)+VLOOKUP(A1438,[1]选股结果!$A$2:$AX$3002,18,FALSE))</f>
        <v>0.622072573967425</v>
      </c>
      <c r="AD1438" s="13"/>
      <c r="AE1438" s="10">
        <f>AA1438/VLOOKUP(A1438,[1]选股结果!$A$2:$AX$3002,35,FALSE)</f>
        <v>2.47956870717905</v>
      </c>
      <c r="AF1438" s="9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P1438/(1+0.13)+W1438)</f>
        <v>22458719101.8751</v>
      </c>
      <c r="AG1438" s="9">
        <f t="shared" si="103"/>
        <v>-11947334603.6951</v>
      </c>
    </row>
    <row r="1439" spans="1:33">
      <c r="A1439" s="5" t="s">
        <v>2907</v>
      </c>
      <c r="B1439" s="5" t="s">
        <v>2908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8349146821</v>
      </c>
      <c r="O1439" s="6">
        <v>569851085</v>
      </c>
      <c r="P1439" s="6">
        <v>120736619559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10284922856</v>
      </c>
      <c r="X1439" s="6">
        <v>845532629</v>
      </c>
      <c r="Y1439" s="9">
        <f t="shared" ref="Y1439:Y1502" si="104">C1439+D1439+E1439+F1439+G1439+H1439+I1439+J1439+K1439+L1439+M1439+O1439</f>
        <v>162770271116</v>
      </c>
      <c r="Z1439" s="9">
        <f t="shared" ref="Z1439:Z1502" si="105">P1439+Q1439+R1439+S1439+T1439+U1439+V1439+W1439+X1439</f>
        <v>131867075044</v>
      </c>
      <c r="AA1439" s="9">
        <f t="shared" si="102"/>
        <v>30903196072</v>
      </c>
      <c r="AB1439" s="10">
        <f>C1439/(1+0.13)/VLOOKUP(A1439,[1]选股结果!$A$2:$AX$3002,3,FALSE)</f>
        <v>0.98989514311984</v>
      </c>
      <c r="AC1439" s="10">
        <f>(P1439/(1+0.1)+W1439)/(VLOOKUP(A1439,[1]选股结果!$A$2:$AX$3002,7,FALSE)+VLOOKUP(A1439,[1]选股结果!$A$2:$AX$3002,15,FALSE)+VLOOKUP(A1439,[1]选股结果!$A$2:$AX$3002,16,FALSE)+VLOOKUP(A1439,[1]选股结果!$A$2:$AX$3002,17,FALSE)+VLOOKUP(A1439,[1]选股结果!$A$2:$AX$3002,18,FALSE))</f>
        <v>0.861670576009036</v>
      </c>
      <c r="AD1439" s="13"/>
      <c r="AE1439" s="10">
        <f>AA1439/VLOOKUP(A1439,[1]选股结果!$A$2:$AX$3002,35,FALSE)</f>
        <v>219.453297335353</v>
      </c>
      <c r="AF1439" s="9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P1439/(1+0.13)+W1439)</f>
        <v>22185657916.5841</v>
      </c>
      <c r="AG1439" s="9">
        <f t="shared" si="103"/>
        <v>8717538155.41594</v>
      </c>
    </row>
    <row r="1440" spans="1:33">
      <c r="A1440" s="5" t="s">
        <v>2909</v>
      </c>
      <c r="B1440" s="5" t="s">
        <v>2910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617255367.81</v>
      </c>
      <c r="O1440" s="6">
        <v>82774908.66</v>
      </c>
      <c r="P1440" s="6">
        <v>214942179.05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194940317.52</v>
      </c>
      <c r="X1440" s="6">
        <v>17128064.68</v>
      </c>
      <c r="Y1440" s="9">
        <f t="shared" si="104"/>
        <v>2708235782.71</v>
      </c>
      <c r="Z1440" s="9">
        <f t="shared" si="105"/>
        <v>427010561.25</v>
      </c>
      <c r="AA1440" s="9">
        <f t="shared" si="102"/>
        <v>2281225221.46</v>
      </c>
      <c r="AB1440" s="10">
        <f>C1440/(1+0.13)/VLOOKUP(A1440,[1]选股结果!$A$2:$AX$3002,3,FALSE)</f>
        <v>0.900090902317629</v>
      </c>
      <c r="AC1440" s="10">
        <f>(P1440/(1+0.1)+W1440)/(VLOOKUP(A1440,[1]选股结果!$A$2:$AX$3002,7,FALSE)+VLOOKUP(A1440,[1]选股结果!$A$2:$AX$3002,15,FALSE)+VLOOKUP(A1440,[1]选股结果!$A$2:$AX$3002,16,FALSE)+VLOOKUP(A1440,[1]选股结果!$A$2:$AX$3002,17,FALSE)+VLOOKUP(A1440,[1]选股结果!$A$2:$AX$3002,18,FALSE))</f>
        <v>0.376902862809918</v>
      </c>
      <c r="AD1440" s="13"/>
      <c r="AE1440" s="10">
        <f>AA1440/VLOOKUP(A1440,[1]选股结果!$A$2:$AX$3002,35,FALSE)</f>
        <v>2.03992000895203</v>
      </c>
      <c r="AF1440" s="9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P1440/(1+0.13)+W1440)</f>
        <v>650502922.666637</v>
      </c>
      <c r="AG1440" s="9">
        <f t="shared" si="103"/>
        <v>1630722298.79336</v>
      </c>
    </row>
    <row r="1441" spans="1:33">
      <c r="A1441" s="5" t="s">
        <v>2911</v>
      </c>
      <c r="B1441" s="5" t="s">
        <v>2912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148313225.21</v>
      </c>
      <c r="O1441" s="6">
        <v>58235020.57</v>
      </c>
      <c r="P1441" s="6">
        <v>1365972875.38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978239271.63</v>
      </c>
      <c r="X1441" s="6">
        <v>50578073.34</v>
      </c>
      <c r="Y1441" s="9">
        <f t="shared" si="104"/>
        <v>4372769390.27</v>
      </c>
      <c r="Z1441" s="9">
        <f t="shared" si="105"/>
        <v>2394790220.35</v>
      </c>
      <c r="AA1441" s="9">
        <f t="shared" si="102"/>
        <v>1977979169.92</v>
      </c>
      <c r="AB1441" s="10">
        <f>C1441/(1+0.13)/VLOOKUP(A1441,[1]选股结果!$A$2:$AX$3002,3,FALSE)</f>
        <v>0.820055814084441</v>
      </c>
      <c r="AC1441" s="10">
        <f>(P1441/(1+0.1)+W1441)/(VLOOKUP(A1441,[1]选股结果!$A$2:$AX$3002,7,FALSE)+VLOOKUP(A1441,[1]选股结果!$A$2:$AX$3002,15,FALSE)+VLOOKUP(A1441,[1]选股结果!$A$2:$AX$3002,16,FALSE)+VLOOKUP(A1441,[1]选股结果!$A$2:$AX$3002,17,FALSE)+VLOOKUP(A1441,[1]选股结果!$A$2:$AX$3002,18,FALSE))</f>
        <v>0.617292780663784</v>
      </c>
      <c r="AD1441" s="13"/>
      <c r="AE1441" s="10">
        <f>AA1441/VLOOKUP(A1441,[1]选股结果!$A$2:$AX$3002,35,FALSE)</f>
        <v>3.15121909368373</v>
      </c>
      <c r="AF1441" s="9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P1441/(1+0.13)+W1441)</f>
        <v>1409336856.99637</v>
      </c>
      <c r="AG1441" s="9">
        <f t="shared" si="103"/>
        <v>568642312.923629</v>
      </c>
    </row>
    <row r="1442" spans="1:33">
      <c r="A1442" s="5" t="s">
        <v>2913</v>
      </c>
      <c r="B1442" s="5" t="s">
        <v>2914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3472918921.75</v>
      </c>
      <c r="O1442" s="6">
        <v>18934508380.05</v>
      </c>
      <c r="P1442" s="6">
        <v>15317421272.93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4106551665.86</v>
      </c>
      <c r="X1442" s="6">
        <v>17012737827.13</v>
      </c>
      <c r="Y1442" s="9">
        <f t="shared" si="104"/>
        <v>49889277061.09</v>
      </c>
      <c r="Z1442" s="9">
        <f t="shared" si="105"/>
        <v>36436710765.92</v>
      </c>
      <c r="AA1442" s="9">
        <f t="shared" si="102"/>
        <v>13452566295.17</v>
      </c>
      <c r="AB1442" s="10">
        <f>C1442/(1+0.13)/VLOOKUP(A1442,[1]选股结果!$A$2:$AX$3002,3,FALSE)</f>
        <v>1.04405247075578</v>
      </c>
      <c r="AC1442" s="10">
        <f>(P1442/(1+0.1)+W1442)/(VLOOKUP(A1442,[1]选股结果!$A$2:$AX$3002,7,FALSE)+VLOOKUP(A1442,[1]选股结果!$A$2:$AX$3002,15,FALSE)+VLOOKUP(A1442,[1]选股结果!$A$2:$AX$3002,16,FALSE)+VLOOKUP(A1442,[1]选股结果!$A$2:$AX$3002,17,FALSE)+VLOOKUP(A1442,[1]选股结果!$A$2:$AX$3002,18,FALSE))</f>
        <v>0.942203889141546</v>
      </c>
      <c r="AD1442" s="13"/>
      <c r="AE1442" s="10">
        <f>AA1442/VLOOKUP(A1442,[1]选股结果!$A$2:$AX$3002,35,FALSE)</f>
        <v>1.12355581128268</v>
      </c>
      <c r="AF1442" s="9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P1442/(1+0.13)+W1442)</f>
        <v>1475764698.31017</v>
      </c>
      <c r="AG1442" s="9">
        <f t="shared" si="103"/>
        <v>11976801596.8598</v>
      </c>
    </row>
    <row r="1443" spans="1:33">
      <c r="A1443" s="5" t="s">
        <v>2915</v>
      </c>
      <c r="B1443" s="5" t="s">
        <v>2916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>
        <v>0</v>
      </c>
      <c r="L1443" s="6">
        <v>0</v>
      </c>
      <c r="M1443" s="6">
        <v>0</v>
      </c>
      <c r="N1443" s="6">
        <v>9121008740.72</v>
      </c>
      <c r="O1443" s="6">
        <v>875507901.94</v>
      </c>
      <c r="P1443" s="6">
        <v>261648762787.31</v>
      </c>
      <c r="Q1443" s="6">
        <v>3064141148.13</v>
      </c>
      <c r="R1443" s="6">
        <v>708499931.58</v>
      </c>
      <c r="S1443" s="6">
        <v>0</v>
      </c>
      <c r="T1443" s="6">
        <v>0</v>
      </c>
      <c r="U1443" s="6">
        <v>261330203.12</v>
      </c>
      <c r="V1443" s="6">
        <v>0</v>
      </c>
      <c r="W1443" s="6">
        <v>11034510037.9</v>
      </c>
      <c r="X1443" s="6">
        <v>5936918596.98</v>
      </c>
      <c r="Y1443" s="9">
        <f t="shared" si="104"/>
        <v>313326880039.9</v>
      </c>
      <c r="Z1443" s="9">
        <f t="shared" si="105"/>
        <v>282654162705.02</v>
      </c>
      <c r="AA1443" s="9">
        <f t="shared" si="102"/>
        <v>30672717334.8801</v>
      </c>
      <c r="AB1443" s="10">
        <f>C1443/(1+0.13)/VLOOKUP(A1443,[1]选股结果!$A$2:$AX$3002,3,FALSE)</f>
        <v>0.971508446868738</v>
      </c>
      <c r="AC1443" s="10">
        <f>(P1443/(1+0.1)+W1443)/(VLOOKUP(A1443,[1]选股结果!$A$2:$AX$3002,7,FALSE)+VLOOKUP(A1443,[1]选股结果!$A$2:$AX$3002,15,FALSE)+VLOOKUP(A1443,[1]选股结果!$A$2:$AX$3002,16,FALSE)+VLOOKUP(A1443,[1]选股结果!$A$2:$AX$3002,17,FALSE)+VLOOKUP(A1443,[1]选股结果!$A$2:$AX$3002,18,FALSE))</f>
        <v>0.993182350155088</v>
      </c>
      <c r="AD1443" s="13"/>
      <c r="AE1443" s="10">
        <f>AA1443/VLOOKUP(A1443,[1]选股结果!$A$2:$AX$3002,35,FALSE)</f>
        <v>1.31800945094604</v>
      </c>
      <c r="AF1443" s="9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P1443/(1+0.13)+W1443)</f>
        <v>8023474912.19504</v>
      </c>
      <c r="AG1443" s="9">
        <f t="shared" si="103"/>
        <v>22649242422.6851</v>
      </c>
    </row>
    <row r="1444" spans="1:33">
      <c r="A1444" s="5" t="s">
        <v>2917</v>
      </c>
      <c r="B1444" s="5" t="s">
        <v>2918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320747018.55</v>
      </c>
      <c r="O1444" s="6">
        <v>258649898.7</v>
      </c>
      <c r="P1444" s="6">
        <v>598394501.48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487982672.67</v>
      </c>
      <c r="X1444" s="6">
        <v>153142077.49</v>
      </c>
      <c r="Y1444" s="9">
        <f t="shared" si="104"/>
        <v>4169150977.98</v>
      </c>
      <c r="Z1444" s="9">
        <f t="shared" si="105"/>
        <v>1239519251.64</v>
      </c>
      <c r="AA1444" s="9">
        <f t="shared" si="102"/>
        <v>2929631726.34</v>
      </c>
      <c r="AB1444" s="10">
        <f>C1444/(1+0.13)/VLOOKUP(A1444,[1]选股结果!$A$2:$AX$3002,3,FALSE)</f>
        <v>0.828558938321436</v>
      </c>
      <c r="AC1444" s="10">
        <f>(P1444/(1+0.1)+W1444)/(VLOOKUP(A1444,[1]选股结果!$A$2:$AX$3002,7,FALSE)+VLOOKUP(A1444,[1]选股结果!$A$2:$AX$3002,15,FALSE)+VLOOKUP(A1444,[1]选股结果!$A$2:$AX$3002,16,FALSE)+VLOOKUP(A1444,[1]选股结果!$A$2:$AX$3002,17,FALSE)+VLOOKUP(A1444,[1]选股结果!$A$2:$AX$3002,18,FALSE))</f>
        <v>0.434388149183745</v>
      </c>
      <c r="AD1444" s="13"/>
      <c r="AE1444" s="10">
        <f>AA1444/VLOOKUP(A1444,[1]选股结果!$A$2:$AX$3002,35,FALSE)</f>
        <v>4.11164151494612</v>
      </c>
      <c r="AF1444" s="9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P1444/(1+0.13)+W1444)</f>
        <v>1358168695.20301</v>
      </c>
      <c r="AG1444" s="9">
        <f t="shared" si="103"/>
        <v>1571463031.13699</v>
      </c>
    </row>
    <row r="1445" spans="1:33">
      <c r="A1445" s="5" t="s">
        <v>2919</v>
      </c>
      <c r="B1445" s="5" t="s">
        <v>2920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1370801141.85</v>
      </c>
      <c r="O1445" s="6">
        <v>941299723.74</v>
      </c>
      <c r="P1445" s="6">
        <v>13864306977.96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1556999285.87</v>
      </c>
      <c r="X1445" s="6">
        <v>1098836516.61</v>
      </c>
      <c r="Y1445" s="9">
        <f t="shared" si="104"/>
        <v>21666927788.35</v>
      </c>
      <c r="Z1445" s="9">
        <f t="shared" si="105"/>
        <v>16520142780.44</v>
      </c>
      <c r="AA1445" s="9">
        <f t="shared" si="102"/>
        <v>5146785007.91</v>
      </c>
      <c r="AB1445" s="10">
        <f>C1445/(1+0.13)/VLOOKUP(A1445,[1]选股结果!$A$2:$AX$3002,3,FALSE)</f>
        <v>0.832574639825233</v>
      </c>
      <c r="AC1445" s="10">
        <f>(P1445/(1+0.1)+W1445)/(VLOOKUP(A1445,[1]选股结果!$A$2:$AX$3002,7,FALSE)+VLOOKUP(A1445,[1]选股结果!$A$2:$AX$3002,15,FALSE)+VLOOKUP(A1445,[1]选股结果!$A$2:$AX$3002,16,FALSE)+VLOOKUP(A1445,[1]选股结果!$A$2:$AX$3002,17,FALSE)+VLOOKUP(A1445,[1]选股结果!$A$2:$AX$3002,18,FALSE))</f>
        <v>0.76387109205372</v>
      </c>
      <c r="AD1445" s="13"/>
      <c r="AE1445" s="10">
        <f>AA1445/VLOOKUP(A1445,[1]选股结果!$A$2:$AX$3002,35,FALSE)</f>
        <v>4.28570116333269</v>
      </c>
      <c r="AF1445" s="9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P1445/(1+0.13)+W1445)</f>
        <v>4712059129.01593</v>
      </c>
      <c r="AG1445" s="9">
        <f t="shared" si="103"/>
        <v>434725878.894066</v>
      </c>
    </row>
    <row r="1446" spans="1:33">
      <c r="A1446" s="5" t="s">
        <v>2921</v>
      </c>
      <c r="B1446" s="5" t="s">
        <v>2922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1698974470.05</v>
      </c>
      <c r="O1446" s="6">
        <v>473905169.21</v>
      </c>
      <c r="P1446" s="6">
        <v>58820308526.25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3702530824.45</v>
      </c>
      <c r="X1446" s="6">
        <v>543753274.32</v>
      </c>
      <c r="Y1446" s="9">
        <f t="shared" si="104"/>
        <v>70214124917.82</v>
      </c>
      <c r="Z1446" s="9">
        <f t="shared" si="105"/>
        <v>63066592625.02</v>
      </c>
      <c r="AA1446" s="9">
        <f t="shared" si="102"/>
        <v>7147532292.80001</v>
      </c>
      <c r="AB1446" s="10">
        <f>C1446/(1+0.13)/VLOOKUP(A1446,[1]选股结果!$A$2:$AX$3002,3,FALSE)</f>
        <v>0.707026552425536</v>
      </c>
      <c r="AC1446" s="10">
        <f>(P1446/(1+0.1)+W1446)/(VLOOKUP(A1446,[1]选股结果!$A$2:$AX$3002,7,FALSE)+VLOOKUP(A1446,[1]选股结果!$A$2:$AX$3002,15,FALSE)+VLOOKUP(A1446,[1]选股结果!$A$2:$AX$3002,16,FALSE)+VLOOKUP(A1446,[1]选股结果!$A$2:$AX$3002,17,FALSE)+VLOOKUP(A1446,[1]选股结果!$A$2:$AX$3002,18,FALSE))</f>
        <v>0.702630388453723</v>
      </c>
      <c r="AD1446" s="13"/>
      <c r="AE1446" s="10">
        <f>AA1446/VLOOKUP(A1446,[1]选股结果!$A$2:$AX$3002,35,FALSE)</f>
        <v>1.67364731520584</v>
      </c>
      <c r="AF1446" s="9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P1446/(1+0.13)+W1446)</f>
        <v>25617662360.5576</v>
      </c>
      <c r="AG1446" s="9">
        <f t="shared" si="103"/>
        <v>-18470130067.7576</v>
      </c>
    </row>
    <row r="1447" spans="1:33">
      <c r="A1447" s="5" t="s">
        <v>2923</v>
      </c>
      <c r="B1447" s="5" t="s">
        <v>2924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2805792559.11</v>
      </c>
      <c r="O1447" s="6">
        <v>497790129.68</v>
      </c>
      <c r="P1447" s="6">
        <v>47861619953.19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2098441308.9</v>
      </c>
      <c r="X1447" s="6">
        <v>902527046.37</v>
      </c>
      <c r="Y1447" s="9">
        <f t="shared" si="104"/>
        <v>56794338546.96</v>
      </c>
      <c r="Z1447" s="9">
        <f t="shared" si="105"/>
        <v>50862588308.46</v>
      </c>
      <c r="AA1447" s="9">
        <f t="shared" si="102"/>
        <v>5931750238.49999</v>
      </c>
      <c r="AB1447" s="10">
        <f>C1447/(1+0.13)/VLOOKUP(A1447,[1]选股结果!$A$2:$AX$3002,3,FALSE)</f>
        <v>0.988269819688979</v>
      </c>
      <c r="AC1447" s="10">
        <f>(P1447/(1+0.1)+W1447)/(VLOOKUP(A1447,[1]选股结果!$A$2:$AX$3002,7,FALSE)+VLOOKUP(A1447,[1]选股结果!$A$2:$AX$3002,15,FALSE)+VLOOKUP(A1447,[1]选股结果!$A$2:$AX$3002,16,FALSE)+VLOOKUP(A1447,[1]选股结果!$A$2:$AX$3002,17,FALSE)+VLOOKUP(A1447,[1]选股结果!$A$2:$AX$3002,18,FALSE))</f>
        <v>0.906913899305438</v>
      </c>
      <c r="AD1447" s="13"/>
      <c r="AE1447" s="10">
        <f>AA1447/VLOOKUP(A1447,[1]选股结果!$A$2:$AX$3002,35,FALSE)</f>
        <v>4.14939386405115</v>
      </c>
      <c r="AF1447" s="9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P1447/(1+0.13)+W1447)</f>
        <v>5836479005.73123</v>
      </c>
      <c r="AG1447" s="9">
        <f t="shared" si="103"/>
        <v>95271232.7687588</v>
      </c>
    </row>
    <row r="1448" spans="1:33">
      <c r="A1448" s="5" t="s">
        <v>2925</v>
      </c>
      <c r="B1448" s="5" t="s">
        <v>2926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3435306949.96</v>
      </c>
      <c r="O1448" s="6">
        <v>61253916.25</v>
      </c>
      <c r="P1448" s="6">
        <v>1041629767.26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769310385.1</v>
      </c>
      <c r="X1448" s="6">
        <v>161678008.53</v>
      </c>
      <c r="Y1448" s="9">
        <f t="shared" si="104"/>
        <v>17925276013.16</v>
      </c>
      <c r="Z1448" s="9">
        <f t="shared" si="105"/>
        <v>1972618160.89</v>
      </c>
      <c r="AA1448" s="9">
        <f t="shared" si="102"/>
        <v>15952657852.27</v>
      </c>
      <c r="AB1448" s="10">
        <f>C1448/(1+0.13)/VLOOKUP(A1448,[1]选股结果!$A$2:$AX$3002,3,FALSE)</f>
        <v>1.01843847313307</v>
      </c>
      <c r="AC1448" s="10">
        <f>(P1448/(1+0.1)+W1448)/(VLOOKUP(A1448,[1]选股结果!$A$2:$AX$3002,7,FALSE)+VLOOKUP(A1448,[1]选股结果!$A$2:$AX$3002,15,FALSE)+VLOOKUP(A1448,[1]选股结果!$A$2:$AX$3002,16,FALSE)+VLOOKUP(A1448,[1]选股结果!$A$2:$AX$3002,17,FALSE)+VLOOKUP(A1448,[1]选股结果!$A$2:$AX$3002,18,FALSE))</f>
        <v>0.237307563793939</v>
      </c>
      <c r="AD1448" s="13"/>
      <c r="AE1448" s="10">
        <f>AA1448/VLOOKUP(A1448,[1]选股结果!$A$2:$AX$3002,35,FALSE)</f>
        <v>3.11238121207496</v>
      </c>
      <c r="AF1448" s="9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P1448/(1+0.13)+W1448)</f>
        <v>5541054484.06761</v>
      </c>
      <c r="AG1448" s="9">
        <f t="shared" si="103"/>
        <v>10411603368.2024</v>
      </c>
    </row>
    <row r="1449" spans="1:33">
      <c r="A1449" s="5" t="s">
        <v>2927</v>
      </c>
      <c r="B1449" s="5" t="s">
        <v>2928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324629819.49</v>
      </c>
      <c r="O1449" s="6">
        <v>731482255.45</v>
      </c>
      <c r="P1449" s="6">
        <v>5773234023.92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1590573932.72</v>
      </c>
      <c r="X1449" s="6">
        <v>564677811</v>
      </c>
      <c r="Y1449" s="9">
        <f t="shared" si="104"/>
        <v>10183452259.88</v>
      </c>
      <c r="Z1449" s="9">
        <f t="shared" si="105"/>
        <v>7928485767.64</v>
      </c>
      <c r="AA1449" s="9">
        <f t="shared" si="102"/>
        <v>2254966492.24</v>
      </c>
      <c r="AB1449" s="10">
        <f>C1449/(1+0.13)/VLOOKUP(A1449,[1]选股结果!$A$2:$AX$3002,3,FALSE)</f>
        <v>0.900536122319334</v>
      </c>
      <c r="AC1449" s="10">
        <f>(P1449/(1+0.1)+W1449)/(VLOOKUP(A1449,[1]选股结果!$A$2:$AX$3002,7,FALSE)+VLOOKUP(A1449,[1]选股结果!$A$2:$AX$3002,15,FALSE)+VLOOKUP(A1449,[1]选股结果!$A$2:$AX$3002,16,FALSE)+VLOOKUP(A1449,[1]选股结果!$A$2:$AX$3002,17,FALSE)+VLOOKUP(A1449,[1]选股结果!$A$2:$AX$3002,18,FALSE))</f>
        <v>0.769678914323631</v>
      </c>
      <c r="AD1449" s="13"/>
      <c r="AE1449" s="10">
        <f>AA1449/VLOOKUP(A1449,[1]选股结果!$A$2:$AX$3002,35,FALSE)</f>
        <v>6.39452239066732</v>
      </c>
      <c r="AF1449" s="9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P1449/(1+0.13)+W1449)</f>
        <v>2185851877.86372</v>
      </c>
      <c r="AG1449" s="9">
        <f t="shared" si="103"/>
        <v>69114614.3762836</v>
      </c>
    </row>
    <row r="1450" spans="1:33">
      <c r="A1450" s="5" t="s">
        <v>2929</v>
      </c>
      <c r="B1450" s="5" t="s">
        <v>2930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4429573000</v>
      </c>
      <c r="O1450" s="6">
        <v>2937679000</v>
      </c>
      <c r="P1450" s="6">
        <v>68633434000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4774254000</v>
      </c>
      <c r="X1450" s="6">
        <v>5002236000</v>
      </c>
      <c r="Y1450" s="9">
        <f t="shared" si="104"/>
        <v>88715328000</v>
      </c>
      <c r="Z1450" s="9">
        <f t="shared" si="105"/>
        <v>78409924000</v>
      </c>
      <c r="AA1450" s="9">
        <f t="shared" si="102"/>
        <v>10305404000</v>
      </c>
      <c r="AB1450" s="10">
        <f>C1450/(1+0.13)/VLOOKUP(A1450,[1]选股结果!$A$2:$AX$3002,3,FALSE)</f>
        <v>0.973174186422325</v>
      </c>
      <c r="AC1450" s="10">
        <f>(P1450/(1+0.1)+W1450)/(VLOOKUP(A1450,[1]选股结果!$A$2:$AX$3002,7,FALSE)+VLOOKUP(A1450,[1]选股结果!$A$2:$AX$3002,15,FALSE)+VLOOKUP(A1450,[1]选股结果!$A$2:$AX$3002,16,FALSE)+VLOOKUP(A1450,[1]选股结果!$A$2:$AX$3002,17,FALSE)+VLOOKUP(A1450,[1]选股结果!$A$2:$AX$3002,18,FALSE))</f>
        <v>0.870585647810623</v>
      </c>
      <c r="AD1450" s="13"/>
      <c r="AE1450" s="10">
        <f>AA1450/VLOOKUP(A1450,[1]选股结果!$A$2:$AX$3002,35,FALSE)</f>
        <v>8.88736301880805</v>
      </c>
      <c r="AF1450" s="9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P1450/(1+0.13)+W1450)</f>
        <v>11641182787.6106</v>
      </c>
      <c r="AG1450" s="9">
        <f t="shared" si="103"/>
        <v>-1335778787.61061</v>
      </c>
    </row>
    <row r="1451" spans="1:33">
      <c r="A1451" s="5" t="s">
        <v>2931</v>
      </c>
      <c r="B1451" s="5" t="s">
        <v>2932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276182000000</v>
      </c>
      <c r="O1451" s="6">
        <v>109212000000</v>
      </c>
      <c r="P1451" s="6">
        <v>1653394000000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56273000000</v>
      </c>
      <c r="X1451" s="6">
        <v>122418000000</v>
      </c>
      <c r="Y1451" s="9">
        <f t="shared" si="104"/>
        <v>2223056000000</v>
      </c>
      <c r="Z1451" s="9">
        <f t="shared" si="105"/>
        <v>1832085000000</v>
      </c>
      <c r="AA1451" s="9">
        <f t="shared" si="102"/>
        <v>390971000000</v>
      </c>
      <c r="AB1451" s="10">
        <f>C1451/(1+0.13)/VLOOKUP(A1451,[1]选股结果!$A$2:$AX$3002,3,FALSE)</f>
        <v>0.933765146918734</v>
      </c>
      <c r="AC1451" s="10">
        <f>(P1451/(1+0.1)+W1451)/(VLOOKUP(A1451,[1]选股结果!$A$2:$AX$3002,7,FALSE)+VLOOKUP(A1451,[1]选股结果!$A$2:$AX$3002,15,FALSE)+VLOOKUP(A1451,[1]选股结果!$A$2:$AX$3002,16,FALSE)+VLOOKUP(A1451,[1]选股结果!$A$2:$AX$3002,17,FALSE)+VLOOKUP(A1451,[1]选股结果!$A$2:$AX$3002,18,FALSE))</f>
        <v>0.819369485132548</v>
      </c>
      <c r="AD1451" s="13"/>
      <c r="AE1451" s="10">
        <f>AA1451/VLOOKUP(A1451,[1]选股结果!$A$2:$AX$3002,35,FALSE)</f>
        <v>4.94043241467329</v>
      </c>
      <c r="AF1451" s="9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P1451/(1+0.13)+W1451)</f>
        <v>383666469026.549</v>
      </c>
      <c r="AG1451" s="9">
        <f t="shared" si="103"/>
        <v>7304530973.45142</v>
      </c>
    </row>
    <row r="1452" spans="1:33">
      <c r="A1452" s="5" t="s">
        <v>2933</v>
      </c>
      <c r="B1452" s="5" t="s">
        <v>2934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3134000000</v>
      </c>
      <c r="O1452" s="6">
        <v>3273000000</v>
      </c>
      <c r="P1452" s="6">
        <v>51511000000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20461000000</v>
      </c>
      <c r="X1452" s="6">
        <v>496000000</v>
      </c>
      <c r="Y1452" s="9">
        <f t="shared" si="104"/>
        <v>88713000000</v>
      </c>
      <c r="Z1452" s="9">
        <f t="shared" si="105"/>
        <v>72468000000</v>
      </c>
      <c r="AA1452" s="9">
        <f t="shared" si="102"/>
        <v>16245000000</v>
      </c>
      <c r="AB1452" s="10">
        <f>C1452/(1+0.13)/VLOOKUP(A1452,[1]选股结果!$A$2:$AX$3002,3,FALSE)</f>
        <v>0.963253958456291</v>
      </c>
      <c r="AC1452" s="10">
        <f>(P1452/(1+0.1)+W1452)/(VLOOKUP(A1452,[1]选股结果!$A$2:$AX$3002,7,FALSE)+VLOOKUP(A1452,[1]选股结果!$A$2:$AX$3002,15,FALSE)+VLOOKUP(A1452,[1]选股结果!$A$2:$AX$3002,16,FALSE)+VLOOKUP(A1452,[1]选股结果!$A$2:$AX$3002,17,FALSE)+VLOOKUP(A1452,[1]选股结果!$A$2:$AX$3002,18,FALSE))</f>
        <v>0.794338182977203</v>
      </c>
      <c r="AD1452" s="13"/>
      <c r="AE1452" s="10">
        <f>AA1452/VLOOKUP(A1452,[1]选股结果!$A$2:$AX$3002,35,FALSE)</f>
        <v>-2.08777792057576</v>
      </c>
      <c r="AF1452" s="9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P1452/(1+0.13)+W1452)</f>
        <v>18665044247.7876</v>
      </c>
      <c r="AG1452" s="9">
        <f t="shared" si="103"/>
        <v>-2420044247.78761</v>
      </c>
    </row>
    <row r="1453" spans="1:33">
      <c r="A1453" s="5" t="s">
        <v>2935</v>
      </c>
      <c r="B1453" s="5" t="s">
        <v>2936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224810434.35</v>
      </c>
      <c r="O1453" s="6">
        <v>22553402.51</v>
      </c>
      <c r="P1453" s="6">
        <v>130153480.31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119110308.31</v>
      </c>
      <c r="X1453" s="6">
        <v>80743136.96</v>
      </c>
      <c r="Y1453" s="9">
        <f t="shared" si="104"/>
        <v>1326181693.69</v>
      </c>
      <c r="Z1453" s="9">
        <f t="shared" si="105"/>
        <v>330006925.58</v>
      </c>
      <c r="AA1453" s="9">
        <f t="shared" si="102"/>
        <v>996174768.11</v>
      </c>
      <c r="AB1453" s="10">
        <f>C1453/(1+0.13)/VLOOKUP(A1453,[1]选股结果!$A$2:$AX$3002,3,FALSE)</f>
        <v>0.533307397936229</v>
      </c>
      <c r="AC1453" s="10">
        <f>(P1453/(1+0.1)+W1453)/(VLOOKUP(A1453,[1]选股结果!$A$2:$AX$3002,7,FALSE)+VLOOKUP(A1453,[1]选股结果!$A$2:$AX$3002,15,FALSE)+VLOOKUP(A1453,[1]选股结果!$A$2:$AX$3002,16,FALSE)+VLOOKUP(A1453,[1]选股结果!$A$2:$AX$3002,17,FALSE)+VLOOKUP(A1453,[1]选股结果!$A$2:$AX$3002,18,FALSE))</f>
        <v>0.240662222956273</v>
      </c>
      <c r="AD1453" s="13"/>
      <c r="AE1453" s="10">
        <f>AA1453/VLOOKUP(A1453,[1]选股结果!$A$2:$AX$3002,35,FALSE)</f>
        <v>1.62597841452718</v>
      </c>
      <c r="AF1453" s="9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P1453/(1+0.13)+W1453)</f>
        <v>752285956.239204</v>
      </c>
      <c r="AG1453" s="9">
        <f t="shared" si="103"/>
        <v>243888811.870796</v>
      </c>
    </row>
    <row r="1454" spans="1:33">
      <c r="A1454" s="5" t="s">
        <v>2937</v>
      </c>
      <c r="B1454" s="5" t="s">
        <v>2938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346513929.05</v>
      </c>
      <c r="O1454" s="6">
        <v>34457781.71</v>
      </c>
      <c r="P1454" s="6">
        <v>75713967.64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159339664.31</v>
      </c>
      <c r="X1454" s="6">
        <v>17293782.35</v>
      </c>
      <c r="Y1454" s="9">
        <f t="shared" si="104"/>
        <v>2274660417.42</v>
      </c>
      <c r="Z1454" s="9">
        <f t="shared" si="105"/>
        <v>252347414.3</v>
      </c>
      <c r="AA1454" s="9">
        <f t="shared" si="102"/>
        <v>2022313003.12</v>
      </c>
      <c r="AB1454" s="10">
        <f>C1454/(1+0.13)/VLOOKUP(A1454,[1]选股结果!$A$2:$AX$3002,3,FALSE)</f>
        <v>0.889848817109196</v>
      </c>
      <c r="AC1454" s="10">
        <f>(P1454/(1+0.1)+W1454)/(VLOOKUP(A1454,[1]选股结果!$A$2:$AX$3002,7,FALSE)+VLOOKUP(A1454,[1]选股结果!$A$2:$AX$3002,15,FALSE)+VLOOKUP(A1454,[1]选股结果!$A$2:$AX$3002,16,FALSE)+VLOOKUP(A1454,[1]选股结果!$A$2:$AX$3002,17,FALSE)+VLOOKUP(A1454,[1]选股结果!$A$2:$AX$3002,18,FALSE))</f>
        <v>0.253255835020753</v>
      </c>
      <c r="AD1454" s="13"/>
      <c r="AE1454" s="10">
        <f>AA1454/VLOOKUP(A1454,[1]选股结果!$A$2:$AX$3002,35,FALSE)</f>
        <v>2.24435994988339</v>
      </c>
      <c r="AF1454" s="9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P1454/(1+0.13)+W1454)</f>
        <v>674605637.644159</v>
      </c>
      <c r="AG1454" s="9">
        <f t="shared" si="103"/>
        <v>1347707365.47584</v>
      </c>
    </row>
    <row r="1455" spans="1:33">
      <c r="A1455" s="5" t="s">
        <v>2939</v>
      </c>
      <c r="B1455" s="5" t="s">
        <v>2940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422144517.36</v>
      </c>
      <c r="O1455" s="6">
        <v>93224007.37</v>
      </c>
      <c r="P1455" s="6">
        <v>581183042.63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240116598.39</v>
      </c>
      <c r="X1455" s="6">
        <v>47211414.02</v>
      </c>
      <c r="Y1455" s="9">
        <f t="shared" si="104"/>
        <v>2366684162.1</v>
      </c>
      <c r="Z1455" s="9">
        <f t="shared" si="105"/>
        <v>868511055.04</v>
      </c>
      <c r="AA1455" s="9">
        <f t="shared" si="102"/>
        <v>1498173107.06</v>
      </c>
      <c r="AB1455" s="10">
        <f>C1455/(1+0.13)/VLOOKUP(A1455,[1]选股结果!$A$2:$AX$3002,3,FALSE)</f>
        <v>0.847591036717784</v>
      </c>
      <c r="AC1455" s="10">
        <f>(P1455/(1+0.1)+W1455)/(VLOOKUP(A1455,[1]选股结果!$A$2:$AX$3002,7,FALSE)+VLOOKUP(A1455,[1]选股结果!$A$2:$AX$3002,15,FALSE)+VLOOKUP(A1455,[1]选股结果!$A$2:$AX$3002,16,FALSE)+VLOOKUP(A1455,[1]选股结果!$A$2:$AX$3002,17,FALSE)+VLOOKUP(A1455,[1]选股结果!$A$2:$AX$3002,18,FALSE))</f>
        <v>0.602416770561094</v>
      </c>
      <c r="AD1455" s="13"/>
      <c r="AE1455" s="10">
        <f>AA1455/VLOOKUP(A1455,[1]选股结果!$A$2:$AX$3002,35,FALSE)</f>
        <v>2.37255499889428</v>
      </c>
      <c r="AF1455" s="9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P1455/(1+0.13)+W1455)</f>
        <v>521198621.996283</v>
      </c>
      <c r="AG1455" s="9">
        <f t="shared" si="103"/>
        <v>976974485.063717</v>
      </c>
    </row>
    <row r="1456" spans="1:33">
      <c r="A1456" s="5" t="s">
        <v>2941</v>
      </c>
      <c r="B1456" s="5" t="s">
        <v>2942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18284900.26</v>
      </c>
      <c r="O1456" s="6">
        <v>37153758.59</v>
      </c>
      <c r="P1456" s="6">
        <v>772837455.98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523008334.83</v>
      </c>
      <c r="X1456" s="6">
        <v>69488308.91</v>
      </c>
      <c r="Y1456" s="9">
        <f t="shared" si="104"/>
        <v>1888866476.89</v>
      </c>
      <c r="Z1456" s="9">
        <f t="shared" si="105"/>
        <v>1365334099.72</v>
      </c>
      <c r="AA1456" s="9">
        <f t="shared" si="102"/>
        <v>523532377.17</v>
      </c>
      <c r="AB1456" s="10">
        <f>C1456/(1+0.13)/VLOOKUP(A1456,[1]选股结果!$A$2:$AX$3002,3,FALSE)</f>
        <v>0.953084266151682</v>
      </c>
      <c r="AC1456" s="10">
        <f>(P1456/(1+0.1)+W1456)/(VLOOKUP(A1456,[1]选股结果!$A$2:$AX$3002,7,FALSE)+VLOOKUP(A1456,[1]选股结果!$A$2:$AX$3002,15,FALSE)+VLOOKUP(A1456,[1]选股结果!$A$2:$AX$3002,16,FALSE)+VLOOKUP(A1456,[1]选股结果!$A$2:$AX$3002,17,FALSE)+VLOOKUP(A1456,[1]选股结果!$A$2:$AX$3002,18,FALSE))</f>
        <v>0.716492039416595</v>
      </c>
      <c r="AD1456" s="13"/>
      <c r="AE1456" s="10">
        <f>AA1456/VLOOKUP(A1456,[1]选股结果!$A$2:$AX$3002,35,FALSE)</f>
        <v>7.28321707016375</v>
      </c>
      <c r="AF1456" s="9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P1456/(1+0.13)+W1456)</f>
        <v>503604080.95531</v>
      </c>
      <c r="AG1456" s="9">
        <f t="shared" si="103"/>
        <v>19928296.2146904</v>
      </c>
    </row>
    <row r="1457" spans="1:33">
      <c r="A1457" s="5" t="s">
        <v>2943</v>
      </c>
      <c r="B1457" s="5" t="s">
        <v>2944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106728228.08</v>
      </c>
      <c r="O1457" s="6">
        <v>483264690.02</v>
      </c>
      <c r="P1457" s="6">
        <v>8377287143.93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1541089284.51</v>
      </c>
      <c r="X1457" s="6">
        <v>730851788.99</v>
      </c>
      <c r="Y1457" s="9">
        <f t="shared" si="104"/>
        <v>10033974639.95</v>
      </c>
      <c r="Z1457" s="9">
        <f t="shared" si="105"/>
        <v>10649228217.43</v>
      </c>
      <c r="AA1457" s="9">
        <f t="shared" si="102"/>
        <v>-615253577.48</v>
      </c>
      <c r="AB1457" s="10">
        <f>C1457/(1+0.13)/VLOOKUP(A1457,[1]选股结果!$A$2:$AX$3002,3,FALSE)</f>
        <v>0.59546995855069</v>
      </c>
      <c r="AC1457" s="10">
        <f>(P1457/(1+0.1)+W1457)/(VLOOKUP(A1457,[1]选股结果!$A$2:$AX$3002,7,FALSE)+VLOOKUP(A1457,[1]选股结果!$A$2:$AX$3002,15,FALSE)+VLOOKUP(A1457,[1]选股结果!$A$2:$AX$3002,16,FALSE)+VLOOKUP(A1457,[1]选股结果!$A$2:$AX$3002,17,FALSE)+VLOOKUP(A1457,[1]选股结果!$A$2:$AX$3002,18,FALSE))</f>
        <v>0.677645681720197</v>
      </c>
      <c r="AD1457" s="13"/>
      <c r="AE1457" s="10">
        <f>AA1457/VLOOKUP(A1457,[1]选股结果!$A$2:$AX$3002,35,FALSE)</f>
        <v>-1.02919090247706</v>
      </c>
      <c r="AF1457" s="9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P1457/(1+0.13)+W1457)</f>
        <v>4558055805.14425</v>
      </c>
      <c r="AG1457" s="9">
        <f t="shared" si="103"/>
        <v>-5173309382.62425</v>
      </c>
    </row>
    <row r="1458" spans="1:33">
      <c r="A1458" s="5" t="s">
        <v>2945</v>
      </c>
      <c r="B1458" s="5" t="s">
        <v>2946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1334566558.36</v>
      </c>
      <c r="O1458" s="6">
        <v>1777889577.15</v>
      </c>
      <c r="P1458" s="6">
        <v>39588615544.81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2251689780.12</v>
      </c>
      <c r="X1458" s="6">
        <v>1822573432.26</v>
      </c>
      <c r="Y1458" s="9">
        <f t="shared" si="104"/>
        <v>44972639193.24</v>
      </c>
      <c r="Z1458" s="9">
        <f t="shared" si="105"/>
        <v>43662878757.19</v>
      </c>
      <c r="AA1458" s="9">
        <f t="shared" si="102"/>
        <v>1309760436.05</v>
      </c>
      <c r="AB1458" s="10">
        <f>C1458/(1+0.13)/VLOOKUP(A1458,[1]选股结果!$A$2:$AX$3002,3,FALSE)</f>
        <v>0.734802906818614</v>
      </c>
      <c r="AC1458" s="10">
        <f>(P1458/(1+0.1)+W1458)/(VLOOKUP(A1458,[1]选股结果!$A$2:$AX$3002,7,FALSE)+VLOOKUP(A1458,[1]选股结果!$A$2:$AX$3002,15,FALSE)+VLOOKUP(A1458,[1]选股结果!$A$2:$AX$3002,16,FALSE)+VLOOKUP(A1458,[1]选股结果!$A$2:$AX$3002,17,FALSE)+VLOOKUP(A1458,[1]选股结果!$A$2:$AX$3002,18,FALSE))</f>
        <v>0.83209786749483</v>
      </c>
      <c r="AD1458" s="13"/>
      <c r="AE1458" s="10">
        <f>AA1458/VLOOKUP(A1458,[1]选股结果!$A$2:$AX$3002,35,FALSE)</f>
        <v>0.368419591362492</v>
      </c>
      <c r="AF1458" s="9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P1458/(1+0.13)+W1458)</f>
        <v>8671880568.23558</v>
      </c>
      <c r="AG1458" s="9">
        <f t="shared" si="103"/>
        <v>-7362120132.18558</v>
      </c>
    </row>
    <row r="1459" spans="1:33">
      <c r="A1459" s="5" t="s">
        <v>2947</v>
      </c>
      <c r="B1459" s="5" t="s">
        <v>2948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>
        <v>0</v>
      </c>
      <c r="L1459" s="6">
        <v>0</v>
      </c>
      <c r="M1459" s="6">
        <v>0</v>
      </c>
      <c r="N1459" s="6">
        <v>43318239251.16</v>
      </c>
      <c r="O1459" s="6">
        <v>110871256512.68</v>
      </c>
      <c r="P1459" s="6">
        <v>208093946869.57</v>
      </c>
      <c r="Q1459" s="6">
        <v>-1008603246.37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6667013155.73</v>
      </c>
      <c r="X1459" s="6">
        <v>123433309684.13</v>
      </c>
      <c r="Y1459" s="9">
        <f t="shared" si="104"/>
        <v>359590117981.94</v>
      </c>
      <c r="Z1459" s="9">
        <f t="shared" si="105"/>
        <v>337185666463.06</v>
      </c>
      <c r="AA1459" s="9">
        <f t="shared" si="102"/>
        <v>22404451518.8799</v>
      </c>
      <c r="AB1459" s="10">
        <f>C1459/(1+0.13)/VLOOKUP(A1459,[1]选股结果!$A$2:$AX$3002,3,FALSE)</f>
        <v>1.58998917584575</v>
      </c>
      <c r="AC1459" s="10">
        <f>(P1459/(1+0.1)+W1459)/(VLOOKUP(A1459,[1]选股结果!$A$2:$AX$3002,7,FALSE)+VLOOKUP(A1459,[1]选股结果!$A$2:$AX$3002,15,FALSE)+VLOOKUP(A1459,[1]选股结果!$A$2:$AX$3002,16,FALSE)+VLOOKUP(A1459,[1]选股结果!$A$2:$AX$3002,17,FALSE)+VLOOKUP(A1459,[1]选股结果!$A$2:$AX$3002,18,FALSE))</f>
        <v>1.73091075549735</v>
      </c>
      <c r="AD1459" s="13"/>
      <c r="AE1459" s="10">
        <f>AA1459/VLOOKUP(A1459,[1]选股结果!$A$2:$AX$3002,35,FALSE)</f>
        <v>1.16465641485964</v>
      </c>
      <c r="AF1459" s="9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P1459/(1+0.13)+W1459)</f>
        <v>-77676277131.9953</v>
      </c>
      <c r="AG1459" s="9">
        <f t="shared" si="103"/>
        <v>100080728650.875</v>
      </c>
    </row>
    <row r="1460" spans="1:33">
      <c r="A1460" s="5" t="s">
        <v>2949</v>
      </c>
      <c r="B1460" s="5" t="s">
        <v>2950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11118715910</v>
      </c>
      <c r="O1460" s="6">
        <v>1654391960</v>
      </c>
      <c r="P1460" s="6">
        <v>116331604991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39536360651</v>
      </c>
      <c r="X1460" s="6">
        <v>3572001194</v>
      </c>
      <c r="Y1460" s="9">
        <f t="shared" si="104"/>
        <v>249871056559</v>
      </c>
      <c r="Z1460" s="9">
        <f t="shared" si="105"/>
        <v>159439966836</v>
      </c>
      <c r="AA1460" s="9">
        <f t="shared" si="102"/>
        <v>90431089723</v>
      </c>
      <c r="AB1460" s="10">
        <f>C1460/(1+0.13)/VLOOKUP(A1460,[1]选股结果!$A$2:$AX$3002,3,FALSE)</f>
        <v>0.898447746376715</v>
      </c>
      <c r="AC1460" s="10">
        <f>(P1460/(1+0.1)+W1460)/(VLOOKUP(A1460,[1]选股结果!$A$2:$AX$3002,7,FALSE)+VLOOKUP(A1460,[1]选股结果!$A$2:$AX$3002,15,FALSE)+VLOOKUP(A1460,[1]选股结果!$A$2:$AX$3002,16,FALSE)+VLOOKUP(A1460,[1]选股结果!$A$2:$AX$3002,17,FALSE)+VLOOKUP(A1460,[1]选股结果!$A$2:$AX$3002,18,FALSE))</f>
        <v>0.635888394228831</v>
      </c>
      <c r="AD1460" s="13"/>
      <c r="AE1460" s="10">
        <f>AA1460/VLOOKUP(A1460,[1]选股结果!$A$2:$AX$3002,35,FALSE)</f>
        <v>8.11523395600996</v>
      </c>
      <c r="AF1460" s="9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P1460/(1+0.13)+W1460)</f>
        <v>86002526536.1151</v>
      </c>
      <c r="AG1460" s="9">
        <f t="shared" si="103"/>
        <v>4428563186.88495</v>
      </c>
    </row>
    <row r="1461" spans="1:33">
      <c r="A1461" s="5" t="s">
        <v>2951</v>
      </c>
      <c r="B1461" s="5" t="s">
        <v>2952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235249181.65</v>
      </c>
      <c r="O1461" s="6">
        <v>261880097.64</v>
      </c>
      <c r="P1461" s="6">
        <v>2450665971.34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108922800.85</v>
      </c>
      <c r="X1461" s="6">
        <v>273119005.72</v>
      </c>
      <c r="Y1461" s="9">
        <f t="shared" si="104"/>
        <v>2601684793.67</v>
      </c>
      <c r="Z1461" s="9">
        <f t="shared" si="105"/>
        <v>2832707777.91</v>
      </c>
      <c r="AA1461" s="9">
        <f t="shared" si="102"/>
        <v>-231022984.24</v>
      </c>
      <c r="AB1461" s="10">
        <f>C1461/(1+0.13)/VLOOKUP(A1461,[1]选股结果!$A$2:$AX$3002,3,FALSE)</f>
        <v>1.22229898022221</v>
      </c>
      <c r="AC1461" s="10">
        <f>(P1461/(1+0.1)+W1461)/(VLOOKUP(A1461,[1]选股结果!$A$2:$AX$3002,7,FALSE)+VLOOKUP(A1461,[1]选股结果!$A$2:$AX$3002,15,FALSE)+VLOOKUP(A1461,[1]选股结果!$A$2:$AX$3002,16,FALSE)+VLOOKUP(A1461,[1]选股结果!$A$2:$AX$3002,17,FALSE)+VLOOKUP(A1461,[1]选股结果!$A$2:$AX$3002,18,FALSE))</f>
        <v>1.42453065014902</v>
      </c>
      <c r="AD1461" s="13"/>
      <c r="AE1461" s="10">
        <f>AA1461/VLOOKUP(A1461,[1]选股结果!$A$2:$AX$3002,35,FALSE)</f>
        <v>-2.56198670367547</v>
      </c>
      <c r="AF1461" s="9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P1461/(1+0.13)+W1461)</f>
        <v>-637253132.518495</v>
      </c>
      <c r="AG1461" s="9">
        <f t="shared" si="103"/>
        <v>406230148.278495</v>
      </c>
    </row>
    <row r="1462" spans="1:33">
      <c r="A1462" s="5" t="s">
        <v>2953</v>
      </c>
      <c r="B1462" s="5" t="s">
        <v>2954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263318425.33</v>
      </c>
      <c r="O1462" s="6">
        <v>35722471.65</v>
      </c>
      <c r="P1462" s="6">
        <v>85655608.98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16169242.97</v>
      </c>
      <c r="X1462" s="6">
        <v>49883410.67</v>
      </c>
      <c r="Y1462" s="9">
        <f t="shared" si="104"/>
        <v>196735416.72</v>
      </c>
      <c r="Z1462" s="9">
        <f t="shared" si="105"/>
        <v>151708262.62</v>
      </c>
      <c r="AA1462" s="9">
        <f t="shared" si="102"/>
        <v>45027154.1</v>
      </c>
      <c r="AB1462" s="10">
        <f>C1462/(1+0.13)/VLOOKUP(A1462,[1]选股结果!$A$2:$AX$3002,3,FALSE)</f>
        <v>2.49338133328366</v>
      </c>
      <c r="AC1462" s="10">
        <f>(P1462/(1+0.1)+W1462)/(VLOOKUP(A1462,[1]选股结果!$A$2:$AX$3002,7,FALSE)+VLOOKUP(A1462,[1]选股结果!$A$2:$AX$3002,15,FALSE)+VLOOKUP(A1462,[1]选股结果!$A$2:$AX$3002,16,FALSE)+VLOOKUP(A1462,[1]选股结果!$A$2:$AX$3002,17,FALSE)+VLOOKUP(A1462,[1]选股结果!$A$2:$AX$3002,18,FALSE))</f>
        <v>1.35930501287885</v>
      </c>
      <c r="AD1462" s="13"/>
      <c r="AE1462" s="10">
        <f>AA1462/VLOOKUP(A1462,[1]选股结果!$A$2:$AX$3002,35,FALSE)</f>
        <v>2.07298934358492</v>
      </c>
      <c r="AF1462" s="9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P1462/(1+0.13)+W1462)</f>
        <v>-22789741.6561062</v>
      </c>
      <c r="AG1462" s="9">
        <f t="shared" si="103"/>
        <v>67816895.7561062</v>
      </c>
    </row>
    <row r="1463" spans="1:33">
      <c r="A1463" s="5" t="s">
        <v>2955</v>
      </c>
      <c r="B1463" s="5" t="s">
        <v>2956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20482463.34</v>
      </c>
      <c r="O1463" s="6">
        <v>135537557.58</v>
      </c>
      <c r="P1463" s="6">
        <v>58393700.45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76293015.81</v>
      </c>
      <c r="X1463" s="6">
        <v>104317302.44</v>
      </c>
      <c r="Y1463" s="9">
        <f t="shared" si="104"/>
        <v>306285929.15</v>
      </c>
      <c r="Z1463" s="9">
        <f t="shared" si="105"/>
        <v>239004018.7</v>
      </c>
      <c r="AA1463" s="9">
        <f t="shared" si="102"/>
        <v>67281910.45</v>
      </c>
      <c r="AB1463" s="10">
        <f>C1463/(1+0.13)/VLOOKUP(A1463,[1]选股结果!$A$2:$AX$3002,3,FALSE)</f>
        <v>1.07612657267352</v>
      </c>
      <c r="AC1463" s="10">
        <f>(P1463/(1+0.1)+W1463)/(VLOOKUP(A1463,[1]选股结果!$A$2:$AX$3002,7,FALSE)+VLOOKUP(A1463,[1]选股结果!$A$2:$AX$3002,15,FALSE)+VLOOKUP(A1463,[1]选股结果!$A$2:$AX$3002,16,FALSE)+VLOOKUP(A1463,[1]选股结果!$A$2:$AX$3002,17,FALSE)+VLOOKUP(A1463,[1]选股结果!$A$2:$AX$3002,18,FALSE))</f>
        <v>0.959128515636741</v>
      </c>
      <c r="AD1463" s="13"/>
      <c r="AE1463" s="10">
        <f>AA1463/VLOOKUP(A1463,[1]选股结果!$A$2:$AX$3002,35,FALSE)</f>
        <v>1.08750548252956</v>
      </c>
      <c r="AF1463" s="9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P1463/(1+0.13)+W1463)</f>
        <v>6922553.28380528</v>
      </c>
      <c r="AG1463" s="9">
        <f t="shared" si="103"/>
        <v>60359357.1661947</v>
      </c>
    </row>
    <row r="1464" spans="1:33">
      <c r="A1464" s="5" t="s">
        <v>2957</v>
      </c>
      <c r="B1464" s="5" t="s">
        <v>2958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104205346.14</v>
      </c>
      <c r="O1464" s="6">
        <v>160796404.98</v>
      </c>
      <c r="P1464" s="6">
        <v>200608261.23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236308032.88</v>
      </c>
      <c r="X1464" s="6">
        <v>216222504.11</v>
      </c>
      <c r="Y1464" s="9">
        <f t="shared" si="104"/>
        <v>834422994.63</v>
      </c>
      <c r="Z1464" s="9">
        <f t="shared" si="105"/>
        <v>653138798.22</v>
      </c>
      <c r="AA1464" s="9">
        <f t="shared" si="102"/>
        <v>181284196.41</v>
      </c>
      <c r="AB1464" s="10">
        <f>C1464/(1+0.13)/VLOOKUP(A1464,[1]选股结果!$A$2:$AX$3002,3,FALSE)</f>
        <v>0.891113620561257</v>
      </c>
      <c r="AC1464" s="10">
        <f>(P1464/(1+0.1)+W1464)/(VLOOKUP(A1464,[1]选股结果!$A$2:$AX$3002,7,FALSE)+VLOOKUP(A1464,[1]选股结果!$A$2:$AX$3002,15,FALSE)+VLOOKUP(A1464,[1]选股结果!$A$2:$AX$3002,16,FALSE)+VLOOKUP(A1464,[1]选股结果!$A$2:$AX$3002,17,FALSE)+VLOOKUP(A1464,[1]选股结果!$A$2:$AX$3002,18,FALSE))</f>
        <v>0.643089882440474</v>
      </c>
      <c r="AD1464" s="13"/>
      <c r="AE1464" s="10">
        <f>AA1464/VLOOKUP(A1464,[1]选股结果!$A$2:$AX$3002,35,FALSE)</f>
        <v>8.13014356899331</v>
      </c>
      <c r="AF1464" s="9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P1464/(1+0.13)+W1464)</f>
        <v>237205552.803186</v>
      </c>
      <c r="AG1464" s="9">
        <f t="shared" si="103"/>
        <v>-55921356.3931858</v>
      </c>
    </row>
    <row r="1465" spans="1:33">
      <c r="A1465" s="5" t="s">
        <v>2959</v>
      </c>
      <c r="B1465" s="5" t="s">
        <v>2960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115127638.87</v>
      </c>
      <c r="O1465" s="6">
        <v>50353016.51</v>
      </c>
      <c r="P1465" s="6">
        <v>423635680.65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189700447.61</v>
      </c>
      <c r="X1465" s="6">
        <v>110668770.17</v>
      </c>
      <c r="Y1465" s="9">
        <f t="shared" si="104"/>
        <v>861339890.31</v>
      </c>
      <c r="Z1465" s="9">
        <f t="shared" si="105"/>
        <v>724004898.43</v>
      </c>
      <c r="AA1465" s="9">
        <f t="shared" si="102"/>
        <v>137334991.88</v>
      </c>
      <c r="AB1465" s="10">
        <f>C1465/(1+0.13)/VLOOKUP(A1465,[1]选股结果!$A$2:$AX$3002,3,FALSE)</f>
        <v>0.896322297847755</v>
      </c>
      <c r="AC1465" s="10">
        <f>(P1465/(1+0.1)+W1465)/(VLOOKUP(A1465,[1]选股结果!$A$2:$AX$3002,7,FALSE)+VLOOKUP(A1465,[1]选股结果!$A$2:$AX$3002,15,FALSE)+VLOOKUP(A1465,[1]选股结果!$A$2:$AX$3002,16,FALSE)+VLOOKUP(A1465,[1]选股结果!$A$2:$AX$3002,17,FALSE)+VLOOKUP(A1465,[1]选股结果!$A$2:$AX$3002,18,FALSE))</f>
        <v>0.831767366497038</v>
      </c>
      <c r="AD1465" s="13"/>
      <c r="AE1465" s="10">
        <f>AA1465/VLOOKUP(A1465,[1]选股结果!$A$2:$AX$3002,35,FALSE)</f>
        <v>1.4954744286316</v>
      </c>
      <c r="AF1465" s="9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P1465/(1+0.13)+W1465)</f>
        <v>126487935.936372</v>
      </c>
      <c r="AG1465" s="9">
        <f t="shared" si="103"/>
        <v>10847055.9436284</v>
      </c>
    </row>
    <row r="1466" spans="1:33">
      <c r="A1466" s="5" t="s">
        <v>2961</v>
      </c>
      <c r="B1466" s="5" t="s">
        <v>2962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1058765184.15</v>
      </c>
      <c r="O1466" s="6">
        <v>924992466.49</v>
      </c>
      <c r="P1466" s="6">
        <v>21927238122.09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981564640.54</v>
      </c>
      <c r="X1466" s="6">
        <v>2698619161.16</v>
      </c>
      <c r="Y1466" s="9">
        <f t="shared" si="104"/>
        <v>25683899109.45</v>
      </c>
      <c r="Z1466" s="9">
        <f t="shared" si="105"/>
        <v>25607421923.79</v>
      </c>
      <c r="AA1466" s="9">
        <f t="shared" si="102"/>
        <v>76477185.6599998</v>
      </c>
      <c r="AB1466" s="10">
        <f>C1466/(1+0.13)/VLOOKUP(A1466,[1]选股结果!$A$2:$AX$3002,3,FALSE)</f>
        <v>0.819758069702651</v>
      </c>
      <c r="AC1466" s="10">
        <f>(P1466/(1+0.1)+W1466)/(VLOOKUP(A1466,[1]选股结果!$A$2:$AX$3002,7,FALSE)+VLOOKUP(A1466,[1]选股结果!$A$2:$AX$3002,15,FALSE)+VLOOKUP(A1466,[1]选股结果!$A$2:$AX$3002,16,FALSE)+VLOOKUP(A1466,[1]选股结果!$A$2:$AX$3002,17,FALSE)+VLOOKUP(A1466,[1]选股结果!$A$2:$AX$3002,18,FALSE))</f>
        <v>0.823778855064523</v>
      </c>
      <c r="AD1466" s="13"/>
      <c r="AE1466" s="10">
        <f>AA1466/VLOOKUP(A1466,[1]选股结果!$A$2:$AX$3002,35,FALSE)</f>
        <v>0.0804485185262488</v>
      </c>
      <c r="AF1466" s="9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P1466/(1+0.13)+W1466)</f>
        <v>5003402111.38567</v>
      </c>
      <c r="AG1466" s="9">
        <f t="shared" si="103"/>
        <v>-4926924925.72567</v>
      </c>
    </row>
    <row r="1467" spans="1:33">
      <c r="A1467" s="5" t="s">
        <v>2963</v>
      </c>
      <c r="B1467" s="5" t="s">
        <v>2964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1903436463.21</v>
      </c>
      <c r="O1467" s="6">
        <v>9103247160.3</v>
      </c>
      <c r="P1467" s="6">
        <v>385087744833.93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1213545650.01</v>
      </c>
      <c r="X1467" s="6">
        <v>8415785587.13</v>
      </c>
      <c r="Y1467" s="9">
        <f t="shared" si="104"/>
        <v>385334219656.72</v>
      </c>
      <c r="Z1467" s="9">
        <f t="shared" si="105"/>
        <v>394717076071.07</v>
      </c>
      <c r="AA1467" s="9">
        <f t="shared" si="102"/>
        <v>-9382856414.35004</v>
      </c>
      <c r="AB1467" s="10">
        <f>C1467/(1+0.13)/VLOOKUP(A1467,[1]选股结果!$A$2:$AX$3002,3,FALSE)</f>
        <v>0.966693007425053</v>
      </c>
      <c r="AC1467" s="10">
        <f>(P1467/(1+0.1)+W1467)/(VLOOKUP(A1467,[1]选股结果!$A$2:$AX$3002,7,FALSE)+VLOOKUP(A1467,[1]选股结果!$A$2:$AX$3002,15,FALSE)+VLOOKUP(A1467,[1]选股结果!$A$2:$AX$3002,16,FALSE)+VLOOKUP(A1467,[1]选股结果!$A$2:$AX$3002,17,FALSE)+VLOOKUP(A1467,[1]选股结果!$A$2:$AX$3002,18,FALSE))</f>
        <v>1.03510100985301</v>
      </c>
      <c r="AD1467" s="13"/>
      <c r="AE1467" s="10">
        <f>AA1467/VLOOKUP(A1467,[1]选股结果!$A$2:$AX$3002,35,FALSE)</f>
        <v>-4.71707059956556</v>
      </c>
      <c r="AF1467" s="9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P1467/(1+0.13)+W1467)</f>
        <v>-2618452445.44318</v>
      </c>
      <c r="AG1467" s="9">
        <f t="shared" si="103"/>
        <v>-6764403968.90686</v>
      </c>
    </row>
    <row r="1468" spans="1:33">
      <c r="A1468" s="5" t="s">
        <v>2965</v>
      </c>
      <c r="B1468" s="5" t="s">
        <v>2966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196065508.68</v>
      </c>
      <c r="O1468" s="6">
        <v>28196040.27</v>
      </c>
      <c r="P1468" s="6">
        <v>764534494.43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233866908.72</v>
      </c>
      <c r="X1468" s="6">
        <v>110436970.31</v>
      </c>
      <c r="Y1468" s="9">
        <f t="shared" si="104"/>
        <v>1126204775.85</v>
      </c>
      <c r="Z1468" s="9">
        <f t="shared" si="105"/>
        <v>1108838373.46</v>
      </c>
      <c r="AA1468" s="9">
        <f t="shared" si="102"/>
        <v>17366402.3899999</v>
      </c>
      <c r="AB1468" s="10">
        <f>C1468/(1+0.13)/VLOOKUP(A1468,[1]选股结果!$A$2:$AX$3002,3,FALSE)</f>
        <v>0.884594479071964</v>
      </c>
      <c r="AC1468" s="10">
        <f>(P1468/(1+0.1)+W1468)/(VLOOKUP(A1468,[1]选股结果!$A$2:$AX$3002,7,FALSE)+VLOOKUP(A1468,[1]选股结果!$A$2:$AX$3002,15,FALSE)+VLOOKUP(A1468,[1]选股结果!$A$2:$AX$3002,16,FALSE)+VLOOKUP(A1468,[1]选股结果!$A$2:$AX$3002,17,FALSE)+VLOOKUP(A1468,[1]选股结果!$A$2:$AX$3002,18,FALSE))</f>
        <v>0.986125529609203</v>
      </c>
      <c r="AD1468" s="13"/>
      <c r="AE1468" s="10">
        <f>AA1468/VLOOKUP(A1468,[1]选股结果!$A$2:$AX$3002,35,FALSE)</f>
        <v>0.142819682994739</v>
      </c>
      <c r="AF1468" s="9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P1468/(1+0.13)+W1468)</f>
        <v>31521461.0993805</v>
      </c>
      <c r="AG1468" s="9">
        <f t="shared" si="103"/>
        <v>-14155058.7093806</v>
      </c>
    </row>
    <row r="1469" spans="1:33">
      <c r="A1469" s="5" t="s">
        <v>2967</v>
      </c>
      <c r="B1469" s="5" t="s">
        <v>2968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710404488.21</v>
      </c>
      <c r="O1469" s="6">
        <v>383206686.75</v>
      </c>
      <c r="P1469" s="6">
        <v>28806973791.77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2544044553.78</v>
      </c>
      <c r="X1469" s="6">
        <v>2113506466.96</v>
      </c>
      <c r="Y1469" s="9">
        <f t="shared" si="104"/>
        <v>31933411435.79</v>
      </c>
      <c r="Z1469" s="9">
        <f t="shared" si="105"/>
        <v>33464524812.51</v>
      </c>
      <c r="AA1469" s="9">
        <f t="shared" si="102"/>
        <v>-1531113376.72</v>
      </c>
      <c r="AB1469" s="10">
        <f>C1469/(1+0.13)/VLOOKUP(A1469,[1]选股结果!$A$2:$AX$3002,3,FALSE)</f>
        <v>0.823102261744198</v>
      </c>
      <c r="AC1469" s="10">
        <f>(P1469/(1+0.1)+W1469)/(VLOOKUP(A1469,[1]选股结果!$A$2:$AX$3002,7,FALSE)+VLOOKUP(A1469,[1]选股结果!$A$2:$AX$3002,15,FALSE)+VLOOKUP(A1469,[1]选股结果!$A$2:$AX$3002,16,FALSE)+VLOOKUP(A1469,[1]选股结果!$A$2:$AX$3002,17,FALSE)+VLOOKUP(A1469,[1]选股结果!$A$2:$AX$3002,18,FALSE))</f>
        <v>0.865526290815817</v>
      </c>
      <c r="AD1469" s="13"/>
      <c r="AE1469" s="10">
        <f>AA1469/VLOOKUP(A1469,[1]选股结果!$A$2:$AX$3002,35,FALSE)</f>
        <v>-1.8577534754454</v>
      </c>
      <c r="AF1469" s="9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P1469/(1+0.13)+W1469)</f>
        <v>5159279880.45159</v>
      </c>
      <c r="AG1469" s="9">
        <f t="shared" si="103"/>
        <v>-6690393257.17159</v>
      </c>
    </row>
    <row r="1470" spans="1:33">
      <c r="A1470" s="5" t="s">
        <v>2969</v>
      </c>
      <c r="B1470" s="5" t="s">
        <v>2970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>
        <v>0</v>
      </c>
      <c r="L1470" s="6">
        <v>27738038043.57</v>
      </c>
      <c r="M1470" s="6">
        <v>0</v>
      </c>
      <c r="N1470" s="6">
        <v>1800372763.38</v>
      </c>
      <c r="O1470" s="6">
        <v>4335439673.43</v>
      </c>
      <c r="P1470" s="6">
        <v>1123182567.27</v>
      </c>
      <c r="Q1470" s="6">
        <v>0</v>
      </c>
      <c r="R1470" s="6">
        <v>0</v>
      </c>
      <c r="S1470" s="6">
        <v>0</v>
      </c>
      <c r="T1470" s="6">
        <v>0</v>
      </c>
      <c r="U1470" s="6">
        <v>1850781846.05</v>
      </c>
      <c r="V1470" s="6">
        <v>0</v>
      </c>
      <c r="W1470" s="6">
        <v>3565729515.53</v>
      </c>
      <c r="X1470" s="6">
        <v>4666478101.22</v>
      </c>
      <c r="Y1470" s="9">
        <f t="shared" si="104"/>
        <v>44402359402.8</v>
      </c>
      <c r="Z1470" s="9">
        <f t="shared" si="105"/>
        <v>11206172030.07</v>
      </c>
      <c r="AA1470" s="9">
        <f t="shared" si="102"/>
        <v>33196187372.73</v>
      </c>
      <c r="AB1470" s="10">
        <f>C1470/(1+0.13)/VLOOKUP(A1470,[1]选股结果!$A$2:$AX$3002,3,FALSE)</f>
        <v>0.976878352782195</v>
      </c>
      <c r="AC1470" s="10">
        <f>(P1470/(1+0.1)+W1470)/(VLOOKUP(A1470,[1]选股结果!$A$2:$AX$3002,7,FALSE)+VLOOKUP(A1470,[1]选股结果!$A$2:$AX$3002,15,FALSE)+VLOOKUP(A1470,[1]选股结果!$A$2:$AX$3002,16,FALSE)+VLOOKUP(A1470,[1]选股结果!$A$2:$AX$3002,17,FALSE)+VLOOKUP(A1470,[1]选股结果!$A$2:$AX$3002,18,FALSE))</f>
        <v>4.81350746918305</v>
      </c>
      <c r="AD1470" s="13"/>
      <c r="AE1470" s="10">
        <f>AA1470/VLOOKUP(A1470,[1]选股结果!$A$2:$AX$3002,35,FALSE)</f>
        <v>48.3824381228797</v>
      </c>
      <c r="AF1470" s="9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P1470/(1+0.13)+W1470)</f>
        <v>-3606793624.23027</v>
      </c>
      <c r="AG1470" s="9">
        <f t="shared" si="103"/>
        <v>36802980996.9603</v>
      </c>
    </row>
    <row r="1471" spans="1:33">
      <c r="A1471" s="5" t="s">
        <v>2971</v>
      </c>
      <c r="B1471" s="5" t="s">
        <v>2972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745712678.42</v>
      </c>
      <c r="O1471" s="6">
        <v>209850914.93</v>
      </c>
      <c r="P1471" s="6">
        <v>1880822993.72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1393554103.6</v>
      </c>
      <c r="X1471" s="6">
        <v>2169389704.55</v>
      </c>
      <c r="Y1471" s="9">
        <f t="shared" si="104"/>
        <v>7072963014.81</v>
      </c>
      <c r="Z1471" s="9">
        <f t="shared" si="105"/>
        <v>5443766801.87</v>
      </c>
      <c r="AA1471" s="9">
        <f t="shared" si="102"/>
        <v>1629196212.94</v>
      </c>
      <c r="AB1471" s="10">
        <f>C1471/(1+0.13)/VLOOKUP(A1471,[1]选股结果!$A$2:$AX$3002,3,FALSE)</f>
        <v>0.883386613393659</v>
      </c>
      <c r="AC1471" s="10">
        <f>(P1471/(1+0.1)+W1471)/(VLOOKUP(A1471,[1]选股结果!$A$2:$AX$3002,7,FALSE)+VLOOKUP(A1471,[1]选股结果!$A$2:$AX$3002,15,FALSE)+VLOOKUP(A1471,[1]选股结果!$A$2:$AX$3002,16,FALSE)+VLOOKUP(A1471,[1]选股结果!$A$2:$AX$3002,17,FALSE)+VLOOKUP(A1471,[1]选股结果!$A$2:$AX$3002,18,FALSE))</f>
        <v>0.528546077927367</v>
      </c>
      <c r="AD1471" s="13"/>
      <c r="AE1471" s="10">
        <f>AA1471/VLOOKUP(A1471,[1]选股结果!$A$2:$AX$3002,35,FALSE)</f>
        <v>1.84285885024195</v>
      </c>
      <c r="AF1471" s="9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P1471/(1+0.13)+W1471)</f>
        <v>2813566784.74416</v>
      </c>
      <c r="AG1471" s="9">
        <f t="shared" si="103"/>
        <v>-1184370571.80416</v>
      </c>
    </row>
    <row r="1472" spans="1:33">
      <c r="A1472" s="5" t="s">
        <v>2973</v>
      </c>
      <c r="B1472" s="5" t="s">
        <v>2974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343014841.11</v>
      </c>
      <c r="O1472" s="6">
        <v>64562931.38</v>
      </c>
      <c r="P1472" s="6">
        <v>2800128603.28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445808425.23</v>
      </c>
      <c r="X1472" s="6">
        <v>169535908.4</v>
      </c>
      <c r="Y1472" s="9">
        <f t="shared" si="104"/>
        <v>5113465863.68</v>
      </c>
      <c r="Z1472" s="9">
        <f t="shared" si="105"/>
        <v>3415472936.91</v>
      </c>
      <c r="AA1472" s="9">
        <f t="shared" si="102"/>
        <v>1697992926.77</v>
      </c>
      <c r="AB1472" s="10">
        <f>C1472/(1+0.13)/VLOOKUP(A1472,[1]选股结果!$A$2:$AX$3002,3,FALSE)</f>
        <v>0.722269983784242</v>
      </c>
      <c r="AC1472" s="10">
        <f>(P1472/(1+0.1)+W1472)/(VLOOKUP(A1472,[1]选股结果!$A$2:$AX$3002,7,FALSE)+VLOOKUP(A1472,[1]选股结果!$A$2:$AX$3002,15,FALSE)+VLOOKUP(A1472,[1]选股结果!$A$2:$AX$3002,16,FALSE)+VLOOKUP(A1472,[1]选股结果!$A$2:$AX$3002,17,FALSE)+VLOOKUP(A1472,[1]选股结果!$A$2:$AX$3002,18,FALSE))</f>
        <v>0.562280333687075</v>
      </c>
      <c r="AD1472" s="13"/>
      <c r="AE1472" s="10">
        <f>AA1472/VLOOKUP(A1472,[1]选股结果!$A$2:$AX$3002,35,FALSE)</f>
        <v>2.47456486585681</v>
      </c>
      <c r="AF1472" s="9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P1472/(1+0.13)+W1472)</f>
        <v>2396287929.68292</v>
      </c>
      <c r="AG1472" s="9">
        <f t="shared" si="103"/>
        <v>-698295002.91292</v>
      </c>
    </row>
    <row r="1473" spans="1:33">
      <c r="A1473" s="5" t="s">
        <v>2975</v>
      </c>
      <c r="B1473" s="5" t="s">
        <v>2976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>
        <v>0</v>
      </c>
      <c r="L1473" s="6">
        <v>0</v>
      </c>
      <c r="M1473" s="6">
        <v>0</v>
      </c>
      <c r="N1473" s="6">
        <v>242108619.3</v>
      </c>
      <c r="O1473" s="6">
        <v>67214829.73</v>
      </c>
      <c r="P1473" s="6">
        <v>1923153768.55</v>
      </c>
      <c r="Q1473" s="6">
        <v>-38581667.17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201949899.14</v>
      </c>
      <c r="X1473" s="6">
        <v>177886081.3</v>
      </c>
      <c r="Y1473" s="9">
        <f t="shared" si="104"/>
        <v>2332439950.74</v>
      </c>
      <c r="Z1473" s="9">
        <f t="shared" si="105"/>
        <v>2264408081.82</v>
      </c>
      <c r="AA1473" s="9">
        <f t="shared" si="102"/>
        <v>68031868.9200001</v>
      </c>
      <c r="AB1473" s="10">
        <f>C1473/(1+0.13)/VLOOKUP(A1473,[1]选股结果!$A$2:$AX$3002,3,FALSE)</f>
        <v>0.475591473834224</v>
      </c>
      <c r="AC1473" s="10">
        <f>(P1473/(1+0.1)+W1473)/(VLOOKUP(A1473,[1]选股结果!$A$2:$AX$3002,7,FALSE)+VLOOKUP(A1473,[1]选股结果!$A$2:$AX$3002,15,FALSE)+VLOOKUP(A1473,[1]选股结果!$A$2:$AX$3002,16,FALSE)+VLOOKUP(A1473,[1]选股结果!$A$2:$AX$3002,17,FALSE)+VLOOKUP(A1473,[1]选股结果!$A$2:$AX$3002,18,FALSE))</f>
        <v>0.524281098063164</v>
      </c>
      <c r="AD1473" s="13"/>
      <c r="AE1473" s="10">
        <f>AA1473/VLOOKUP(A1473,[1]选股结果!$A$2:$AX$3002,35,FALSE)</f>
        <v>0.0342047501427737</v>
      </c>
      <c r="AF1473" s="9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P1473/(1+0.13)+W1473)</f>
        <v>1816040773.52274</v>
      </c>
      <c r="AG1473" s="9">
        <f t="shared" si="103"/>
        <v>-1748008904.60274</v>
      </c>
    </row>
    <row r="1474" spans="1:33">
      <c r="A1474" s="5" t="s">
        <v>2977</v>
      </c>
      <c r="B1474" s="5" t="s">
        <v>2978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631694979.94</v>
      </c>
      <c r="O1474" s="6">
        <v>689061244.6</v>
      </c>
      <c r="P1474" s="6">
        <v>12886892843.85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2160185789.38</v>
      </c>
      <c r="X1474" s="6">
        <v>2163061832.36</v>
      </c>
      <c r="Y1474" s="9">
        <f t="shared" si="104"/>
        <v>18429655532.52</v>
      </c>
      <c r="Z1474" s="9">
        <f t="shared" si="105"/>
        <v>17210140465.59</v>
      </c>
      <c r="AA1474" s="9">
        <f t="shared" si="102"/>
        <v>1219515066.93</v>
      </c>
      <c r="AB1474" s="10">
        <f>C1474/(1+0.13)/VLOOKUP(A1474,[1]选股结果!$A$2:$AX$3002,3,FALSE)</f>
        <v>1.00236299307262</v>
      </c>
      <c r="AC1474" s="10">
        <f>(P1474/(1+0.1)+W1474)/(VLOOKUP(A1474,[1]选股结果!$A$2:$AX$3002,7,FALSE)+VLOOKUP(A1474,[1]选股结果!$A$2:$AX$3002,15,FALSE)+VLOOKUP(A1474,[1]选股结果!$A$2:$AX$3002,16,FALSE)+VLOOKUP(A1474,[1]选股结果!$A$2:$AX$3002,17,FALSE)+VLOOKUP(A1474,[1]选股结果!$A$2:$AX$3002,18,FALSE))</f>
        <v>0.877557450610168</v>
      </c>
      <c r="AD1474" s="13"/>
      <c r="AE1474" s="10">
        <f>AA1474/VLOOKUP(A1474,[1]选股结果!$A$2:$AX$3002,35,FALSE)</f>
        <v>-13.8679676949232</v>
      </c>
      <c r="AF1474" s="9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P1474/(1+0.13)+W1474)</f>
        <v>2247033590.22026</v>
      </c>
      <c r="AG1474" s="9">
        <f t="shared" si="103"/>
        <v>-1027518523.29026</v>
      </c>
    </row>
    <row r="1475" spans="1:33">
      <c r="A1475" s="5" t="s">
        <v>2979</v>
      </c>
      <c r="B1475" s="5" t="s">
        <v>2980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581762439.07</v>
      </c>
      <c r="O1475" s="6">
        <v>282196353.65</v>
      </c>
      <c r="P1475" s="6">
        <v>5498316361.23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227449239.12</v>
      </c>
      <c r="X1475" s="6">
        <v>425618050.79</v>
      </c>
      <c r="Y1475" s="9">
        <f t="shared" si="104"/>
        <v>7260590791.73</v>
      </c>
      <c r="Z1475" s="9">
        <f t="shared" si="105"/>
        <v>6151383651.14</v>
      </c>
      <c r="AA1475" s="9">
        <f t="shared" ref="AA1475:AA1538" si="106">Y1475-Z1475</f>
        <v>1109207140.59</v>
      </c>
      <c r="AB1475" s="10">
        <f>C1475/(1+0.13)/VLOOKUP(A1475,[1]选股结果!$A$2:$AX$3002,3,FALSE)</f>
        <v>0.964572026624907</v>
      </c>
      <c r="AC1475" s="10">
        <f>(P1475/(1+0.1)+W1475)/(VLOOKUP(A1475,[1]选股结果!$A$2:$AX$3002,7,FALSE)+VLOOKUP(A1475,[1]选股结果!$A$2:$AX$3002,15,FALSE)+VLOOKUP(A1475,[1]选股结果!$A$2:$AX$3002,16,FALSE)+VLOOKUP(A1475,[1]选股结果!$A$2:$AX$3002,17,FALSE)+VLOOKUP(A1475,[1]选股结果!$A$2:$AX$3002,18,FALSE))</f>
        <v>0.859218622036775</v>
      </c>
      <c r="AD1475" s="13"/>
      <c r="AE1475" s="10">
        <f>AA1475/VLOOKUP(A1475,[1]选股结果!$A$2:$AX$3002,35,FALSE)</f>
        <v>24.1298265404736</v>
      </c>
      <c r="AF1475" s="9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P1475/(1+0.13)+W1475)</f>
        <v>988959809.656018</v>
      </c>
      <c r="AG1475" s="9">
        <f t="shared" ref="AG1475:AG1538" si="107">AA1475-AF1475</f>
        <v>120247330.933982</v>
      </c>
    </row>
    <row r="1476" spans="1:33">
      <c r="A1476" s="5" t="s">
        <v>2981</v>
      </c>
      <c r="B1476" s="5" t="s">
        <v>2982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73158743</v>
      </c>
      <c r="O1476" s="6">
        <v>8468869.76</v>
      </c>
      <c r="P1476" s="6">
        <v>1142768854.49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48841900.65</v>
      </c>
      <c r="X1476" s="6">
        <v>23102357.87</v>
      </c>
      <c r="Y1476" s="9">
        <f t="shared" si="104"/>
        <v>1054338775.44</v>
      </c>
      <c r="Z1476" s="9">
        <f t="shared" si="105"/>
        <v>1214713113.01</v>
      </c>
      <c r="AA1476" s="9">
        <f t="shared" si="106"/>
        <v>-160374337.57</v>
      </c>
      <c r="AB1476" s="10">
        <f>C1476/(1+0.13)/VLOOKUP(A1476,[1]选股结果!$A$2:$AX$3002,3,FALSE)</f>
        <v>0.858088244472667</v>
      </c>
      <c r="AC1476" s="10">
        <f>(P1476/(1+0.1)+W1476)/(VLOOKUP(A1476,[1]选股结果!$A$2:$AX$3002,7,FALSE)+VLOOKUP(A1476,[1]选股结果!$A$2:$AX$3002,15,FALSE)+VLOOKUP(A1476,[1]选股结果!$A$2:$AX$3002,16,FALSE)+VLOOKUP(A1476,[1]选股结果!$A$2:$AX$3002,17,FALSE)+VLOOKUP(A1476,[1]选股结果!$A$2:$AX$3002,18,FALSE))</f>
        <v>0.997575902301463</v>
      </c>
      <c r="AD1476" s="13"/>
      <c r="AE1476" s="10">
        <f>AA1476/VLOOKUP(A1476,[1]选股结果!$A$2:$AX$3002,35,FALSE)</f>
        <v>8.84417018591737</v>
      </c>
      <c r="AF1476" s="9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P1476/(1+0.13)+W1476)</f>
        <v>30224058.8799114</v>
      </c>
      <c r="AG1476" s="9">
        <f t="shared" si="107"/>
        <v>-190598396.449911</v>
      </c>
    </row>
    <row r="1477" spans="1:33">
      <c r="A1477" s="5" t="s">
        <v>2983</v>
      </c>
      <c r="B1477" s="5" t="s">
        <v>2984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11584447.92</v>
      </c>
      <c r="O1477" s="6">
        <v>12555775.24</v>
      </c>
      <c r="P1477" s="6">
        <v>810149229.85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259162719.54</v>
      </c>
      <c r="X1477" s="6">
        <v>24230086.23</v>
      </c>
      <c r="Y1477" s="9">
        <f t="shared" si="104"/>
        <v>1110794184.03</v>
      </c>
      <c r="Z1477" s="9">
        <f t="shared" si="105"/>
        <v>1093542035.62</v>
      </c>
      <c r="AA1477" s="9">
        <f t="shared" si="106"/>
        <v>17252148.4100001</v>
      </c>
      <c r="AB1477" s="10">
        <f>C1477/(1+0.13)/VLOOKUP(A1477,[1]选股结果!$A$2:$AX$3002,3,FALSE)</f>
        <v>0.856428405223569</v>
      </c>
      <c r="AC1477" s="10">
        <f>(P1477/(1+0.1)+W1477)/(VLOOKUP(A1477,[1]选股结果!$A$2:$AX$3002,7,FALSE)+VLOOKUP(A1477,[1]选股结果!$A$2:$AX$3002,15,FALSE)+VLOOKUP(A1477,[1]选股结果!$A$2:$AX$3002,16,FALSE)+VLOOKUP(A1477,[1]选股结果!$A$2:$AX$3002,17,FALSE)+VLOOKUP(A1477,[1]选股结果!$A$2:$AX$3002,18,FALSE))</f>
        <v>0.892183330430382</v>
      </c>
      <c r="AD1477" s="13"/>
      <c r="AE1477" s="10">
        <f>AA1477/VLOOKUP(A1477,[1]选股结果!$A$2:$AX$3002,35,FALSE)</f>
        <v>4.52119017771864</v>
      </c>
      <c r="AF1477" s="9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P1477/(1+0.13)+W1477)</f>
        <v>139874720.383805</v>
      </c>
      <c r="AG1477" s="9">
        <f t="shared" si="107"/>
        <v>-122622571.973805</v>
      </c>
    </row>
    <row r="1478" spans="1:33">
      <c r="A1478" s="5" t="s">
        <v>2985</v>
      </c>
      <c r="B1478" s="5" t="s">
        <v>2986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78288122.85</v>
      </c>
      <c r="O1478" s="6">
        <v>118056277.13</v>
      </c>
      <c r="P1478" s="6">
        <v>1782449723.28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310831309.5</v>
      </c>
      <c r="X1478" s="6">
        <v>116317259.09</v>
      </c>
      <c r="Y1478" s="9">
        <f t="shared" si="104"/>
        <v>2506718172.28</v>
      </c>
      <c r="Z1478" s="9">
        <f t="shared" si="105"/>
        <v>2209598291.87</v>
      </c>
      <c r="AA1478" s="9">
        <f t="shared" si="106"/>
        <v>297119880.41</v>
      </c>
      <c r="AB1478" s="10">
        <f>C1478/(1+0.13)/VLOOKUP(A1478,[1]选股结果!$A$2:$AX$3002,3,FALSE)</f>
        <v>1.09955677023707</v>
      </c>
      <c r="AC1478" s="10">
        <f>(P1478/(1+0.1)+W1478)/(VLOOKUP(A1478,[1]选股结果!$A$2:$AX$3002,7,FALSE)+VLOOKUP(A1478,[1]选股结果!$A$2:$AX$3002,15,FALSE)+VLOOKUP(A1478,[1]选股结果!$A$2:$AX$3002,16,FALSE)+VLOOKUP(A1478,[1]选股结果!$A$2:$AX$3002,17,FALSE)+VLOOKUP(A1478,[1]选股结果!$A$2:$AX$3002,18,FALSE))</f>
        <v>1.03785965315032</v>
      </c>
      <c r="AD1478" s="13"/>
      <c r="AE1478" s="10">
        <f>AA1478/VLOOKUP(A1478,[1]选股结果!$A$2:$AX$3002,35,FALSE)</f>
        <v>4.02159230117723</v>
      </c>
      <c r="AF1478" s="9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P1478/(1+0.13)+W1478)</f>
        <v>-27429207.1560178</v>
      </c>
      <c r="AG1478" s="9">
        <f t="shared" si="107"/>
        <v>324549087.566018</v>
      </c>
    </row>
    <row r="1479" spans="1:33">
      <c r="A1479" s="5" t="s">
        <v>2987</v>
      </c>
      <c r="B1479" s="5" t="s">
        <v>2988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426362420.02</v>
      </c>
      <c r="O1479" s="6">
        <v>238085875.72</v>
      </c>
      <c r="P1479" s="6">
        <v>14009599880.5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2359765297.69</v>
      </c>
      <c r="X1479" s="6">
        <v>460699218.9</v>
      </c>
      <c r="Y1479" s="9">
        <f t="shared" si="104"/>
        <v>17814806414.97</v>
      </c>
      <c r="Z1479" s="9">
        <f t="shared" si="105"/>
        <v>16830064397.09</v>
      </c>
      <c r="AA1479" s="9">
        <f t="shared" si="106"/>
        <v>984742017.880001</v>
      </c>
      <c r="AB1479" s="10">
        <f>C1479/(1+0.13)/VLOOKUP(A1479,[1]选股结果!$A$2:$AX$3002,3,FALSE)</f>
        <v>0.893239881826047</v>
      </c>
      <c r="AC1479" s="10">
        <f>(P1479/(1+0.1)+W1479)/(VLOOKUP(A1479,[1]选股结果!$A$2:$AX$3002,7,FALSE)+VLOOKUP(A1479,[1]选股结果!$A$2:$AX$3002,15,FALSE)+VLOOKUP(A1479,[1]选股结果!$A$2:$AX$3002,16,FALSE)+VLOOKUP(A1479,[1]选股结果!$A$2:$AX$3002,17,FALSE)+VLOOKUP(A1479,[1]选股结果!$A$2:$AX$3002,18,FALSE))</f>
        <v>0.887128152038428</v>
      </c>
      <c r="AD1479" s="13"/>
      <c r="AE1479" s="10">
        <f>AA1479/VLOOKUP(A1479,[1]选股结果!$A$2:$AX$3002,35,FALSE)</f>
        <v>5.48218943078634</v>
      </c>
      <c r="AF1479" s="9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P1479/(1+0.13)+W1479)</f>
        <v>2258801201.59752</v>
      </c>
      <c r="AG1479" s="9">
        <f t="shared" si="107"/>
        <v>-1274059183.71752</v>
      </c>
    </row>
    <row r="1480" spans="1:33">
      <c r="A1480" s="5" t="s">
        <v>2989</v>
      </c>
      <c r="B1480" s="5" t="s">
        <v>2990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779720385.87</v>
      </c>
      <c r="O1480" s="6">
        <v>925883139.35</v>
      </c>
      <c r="P1480" s="6">
        <v>6715096875.75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625430021.36</v>
      </c>
      <c r="X1480" s="6">
        <v>968264239.3</v>
      </c>
      <c r="Y1480" s="9">
        <f t="shared" si="104"/>
        <v>10167019870.58</v>
      </c>
      <c r="Z1480" s="9">
        <f t="shared" si="105"/>
        <v>8308791136.41</v>
      </c>
      <c r="AA1480" s="9">
        <f t="shared" si="106"/>
        <v>1858228734.17</v>
      </c>
      <c r="AB1480" s="10">
        <f>C1480/(1+0.13)/VLOOKUP(A1480,[1]选股结果!$A$2:$AX$3002,3,FALSE)</f>
        <v>0.975537735471472</v>
      </c>
      <c r="AC1480" s="10">
        <f>(P1480/(1+0.1)+W1480)/(VLOOKUP(A1480,[1]选股结果!$A$2:$AX$3002,7,FALSE)+VLOOKUP(A1480,[1]选股结果!$A$2:$AX$3002,15,FALSE)+VLOOKUP(A1480,[1]选股结果!$A$2:$AX$3002,16,FALSE)+VLOOKUP(A1480,[1]选股结果!$A$2:$AX$3002,17,FALSE)+VLOOKUP(A1480,[1]选股结果!$A$2:$AX$3002,18,FALSE))</f>
        <v>1.01485511004758</v>
      </c>
      <c r="AD1480" s="13"/>
      <c r="AE1480" s="10">
        <f>AA1480/VLOOKUP(A1480,[1]选股结果!$A$2:$AX$3002,35,FALSE)</f>
        <v>1.3379395085409</v>
      </c>
      <c r="AF1480" s="9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P1480/(1+0.13)+W1480)</f>
        <v>63557494.8315926</v>
      </c>
      <c r="AG1480" s="9">
        <f t="shared" si="107"/>
        <v>1794671239.33841</v>
      </c>
    </row>
    <row r="1481" spans="1:33">
      <c r="A1481" s="5" t="s">
        <v>2991</v>
      </c>
      <c r="B1481" s="5" t="s">
        <v>2992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74747987.25</v>
      </c>
      <c r="O1481" s="6">
        <v>13453487.8</v>
      </c>
      <c r="P1481" s="6">
        <v>1199886529.77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69101562.74</v>
      </c>
      <c r="X1481" s="6">
        <v>104300078.79</v>
      </c>
      <c r="Y1481" s="9">
        <f t="shared" si="104"/>
        <v>1324875428.85</v>
      </c>
      <c r="Z1481" s="9">
        <f t="shared" si="105"/>
        <v>1373288171.3</v>
      </c>
      <c r="AA1481" s="9">
        <f t="shared" si="106"/>
        <v>-48412742.45</v>
      </c>
      <c r="AB1481" s="10">
        <f>C1481/(1+0.13)/VLOOKUP(A1481,[1]选股结果!$A$2:$AX$3002,3,FALSE)</f>
        <v>1.13122830235815</v>
      </c>
      <c r="AC1481" s="10">
        <f>(P1481/(1+0.1)+W1481)/(VLOOKUP(A1481,[1]选股结果!$A$2:$AX$3002,7,FALSE)+VLOOKUP(A1481,[1]选股结果!$A$2:$AX$3002,15,FALSE)+VLOOKUP(A1481,[1]选股结果!$A$2:$AX$3002,16,FALSE)+VLOOKUP(A1481,[1]选股结果!$A$2:$AX$3002,17,FALSE)+VLOOKUP(A1481,[1]选股结果!$A$2:$AX$3002,18,FALSE))</f>
        <v>1.2205677883558</v>
      </c>
      <c r="AD1481" s="13"/>
      <c r="AE1481" s="10">
        <f>AA1481/VLOOKUP(A1481,[1]选股结果!$A$2:$AX$3002,35,FALSE)</f>
        <v>-2.76607848565515</v>
      </c>
      <c r="AF1481" s="9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P1481/(1+0.13)+W1481)</f>
        <v>-180646468.342124</v>
      </c>
      <c r="AG1481" s="9">
        <f t="shared" si="107"/>
        <v>132233725.892124</v>
      </c>
    </row>
    <row r="1482" spans="1:33">
      <c r="A1482" s="5" t="s">
        <v>2993</v>
      </c>
      <c r="B1482" s="5" t="s">
        <v>2994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990231925.71</v>
      </c>
      <c r="O1482" s="6">
        <v>2268866556.14</v>
      </c>
      <c r="P1482" s="6">
        <v>5924063681.61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268675040.18</v>
      </c>
      <c r="X1482" s="6">
        <v>2448238152.29</v>
      </c>
      <c r="Y1482" s="9">
        <f t="shared" si="104"/>
        <v>10309192465.94</v>
      </c>
      <c r="Z1482" s="9">
        <f t="shared" si="105"/>
        <v>8640976874.08</v>
      </c>
      <c r="AA1482" s="9">
        <f t="shared" si="106"/>
        <v>1668215591.86</v>
      </c>
      <c r="AB1482" s="10">
        <f>C1482/(1+0.13)/VLOOKUP(A1482,[1]选股结果!$A$2:$AX$3002,3,FALSE)</f>
        <v>1.51247101449952</v>
      </c>
      <c r="AC1482" s="10">
        <f>(P1482/(1+0.1)+W1482)/(VLOOKUP(A1482,[1]选股结果!$A$2:$AX$3002,7,FALSE)+VLOOKUP(A1482,[1]选股结果!$A$2:$AX$3002,15,FALSE)+VLOOKUP(A1482,[1]选股结果!$A$2:$AX$3002,16,FALSE)+VLOOKUP(A1482,[1]选股结果!$A$2:$AX$3002,17,FALSE)+VLOOKUP(A1482,[1]选股结果!$A$2:$AX$3002,18,FALSE))</f>
        <v>1.28751441772644</v>
      </c>
      <c r="AD1482" s="13"/>
      <c r="AE1482" s="10">
        <f>AA1482/VLOOKUP(A1482,[1]选股结果!$A$2:$AX$3002,35,FALSE)</f>
        <v>-274.884890739133</v>
      </c>
      <c r="AF1482" s="9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P1482/(1+0.13)+W1482)</f>
        <v>-1119656524.66327</v>
      </c>
      <c r="AG1482" s="9">
        <f t="shared" si="107"/>
        <v>2787872116.52327</v>
      </c>
    </row>
    <row r="1483" spans="1:33">
      <c r="A1483" s="5" t="s">
        <v>2995</v>
      </c>
      <c r="B1483" s="5" t="s">
        <v>2996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1083520218.46</v>
      </c>
      <c r="O1483" s="6">
        <v>516472546.52</v>
      </c>
      <c r="P1483" s="6">
        <v>7561125542.21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1654227597.19</v>
      </c>
      <c r="X1483" s="6">
        <v>3015882911.41</v>
      </c>
      <c r="Y1483" s="9">
        <f t="shared" si="104"/>
        <v>14097154269.25</v>
      </c>
      <c r="Z1483" s="9">
        <f t="shared" si="105"/>
        <v>12231236050.81</v>
      </c>
      <c r="AA1483" s="9">
        <f t="shared" si="106"/>
        <v>1865918218.44</v>
      </c>
      <c r="AB1483" s="10">
        <f>C1483/(1+0.13)/VLOOKUP(A1483,[1]选股结果!$A$2:$AX$3002,3,FALSE)</f>
        <v>0.808722968978464</v>
      </c>
      <c r="AC1483" s="10">
        <f>(P1483/(1+0.1)+W1483)/(VLOOKUP(A1483,[1]选股结果!$A$2:$AX$3002,7,FALSE)+VLOOKUP(A1483,[1]选股结果!$A$2:$AX$3002,15,FALSE)+VLOOKUP(A1483,[1]选股结果!$A$2:$AX$3002,16,FALSE)+VLOOKUP(A1483,[1]选股结果!$A$2:$AX$3002,17,FALSE)+VLOOKUP(A1483,[1]选股结果!$A$2:$AX$3002,18,FALSE))</f>
        <v>0.659070051731541</v>
      </c>
      <c r="AD1483" s="13"/>
      <c r="AE1483" s="10">
        <f>AA1483/VLOOKUP(A1483,[1]选股结果!$A$2:$AX$3002,35,FALSE)</f>
        <v>1.50147820179648</v>
      </c>
      <c r="AF1483" s="9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P1483/(1+0.13)+W1483)</f>
        <v>4593921577.24124</v>
      </c>
      <c r="AG1483" s="9">
        <f t="shared" si="107"/>
        <v>-2728003358.80124</v>
      </c>
    </row>
    <row r="1484" spans="1:33">
      <c r="A1484" s="5" t="s">
        <v>2997</v>
      </c>
      <c r="B1484" s="5" t="s">
        <v>2998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57925353.26</v>
      </c>
      <c r="O1484" s="6">
        <v>6064134.35</v>
      </c>
      <c r="P1484" s="6">
        <v>42574571.49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60673787.25</v>
      </c>
      <c r="X1484" s="6">
        <v>255304528.53</v>
      </c>
      <c r="Y1484" s="9">
        <f t="shared" si="104"/>
        <v>421542621.49</v>
      </c>
      <c r="Z1484" s="9">
        <f t="shared" si="105"/>
        <v>358552887.27</v>
      </c>
      <c r="AA1484" s="9">
        <f t="shared" si="106"/>
        <v>62989734.22</v>
      </c>
      <c r="AB1484" s="10">
        <f>C1484/(1+0.13)/VLOOKUP(A1484,[1]选股结果!$A$2:$AX$3002,3,FALSE)</f>
        <v>0.940306148337827</v>
      </c>
      <c r="AC1484" s="10">
        <f>(P1484/(1+0.1)+W1484)/(VLOOKUP(A1484,[1]选股结果!$A$2:$AX$3002,7,FALSE)+VLOOKUP(A1484,[1]选股结果!$A$2:$AX$3002,15,FALSE)+VLOOKUP(A1484,[1]选股结果!$A$2:$AX$3002,16,FALSE)+VLOOKUP(A1484,[1]选股结果!$A$2:$AX$3002,17,FALSE)+VLOOKUP(A1484,[1]选股结果!$A$2:$AX$3002,18,FALSE))</f>
        <v>0.256962128843961</v>
      </c>
      <c r="AD1484" s="13"/>
      <c r="AE1484" s="10">
        <f>AA1484/VLOOKUP(A1484,[1]选股结果!$A$2:$AX$3002,35,FALSE)</f>
        <v>2.86707511843242</v>
      </c>
      <c r="AF1484" s="9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P1484/(1+0.13)+W1484)</f>
        <v>288391194.201947</v>
      </c>
      <c r="AG1484" s="9">
        <f t="shared" si="107"/>
        <v>-225401459.981947</v>
      </c>
    </row>
    <row r="1485" spans="1:33">
      <c r="A1485" s="5" t="s">
        <v>2999</v>
      </c>
      <c r="B1485" s="5" t="s">
        <v>3000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227821843.9</v>
      </c>
      <c r="O1485" s="6">
        <v>734648780.62</v>
      </c>
      <c r="P1485" s="6">
        <v>3139864317.13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569296058.92</v>
      </c>
      <c r="X1485" s="6">
        <v>1115225039.84</v>
      </c>
      <c r="Y1485" s="9">
        <f t="shared" si="104"/>
        <v>5347488036.96</v>
      </c>
      <c r="Z1485" s="9">
        <f t="shared" si="105"/>
        <v>4824385415.89</v>
      </c>
      <c r="AA1485" s="9">
        <f t="shared" si="106"/>
        <v>523102621.07</v>
      </c>
      <c r="AB1485" s="10">
        <f>C1485/(1+0.13)/VLOOKUP(A1485,[1]选股结果!$A$2:$AX$3002,3,FALSE)</f>
        <v>0.716485788824155</v>
      </c>
      <c r="AC1485" s="10">
        <f>(P1485/(1+0.1)+W1485)/(VLOOKUP(A1485,[1]选股结果!$A$2:$AX$3002,7,FALSE)+VLOOKUP(A1485,[1]选股结果!$A$2:$AX$3002,15,FALSE)+VLOOKUP(A1485,[1]选股结果!$A$2:$AX$3002,16,FALSE)+VLOOKUP(A1485,[1]选股结果!$A$2:$AX$3002,17,FALSE)+VLOOKUP(A1485,[1]选股结果!$A$2:$AX$3002,18,FALSE))</f>
        <v>0.623444873901984</v>
      </c>
      <c r="AD1485" s="13"/>
      <c r="AE1485" s="10">
        <f>AA1485/VLOOKUP(A1485,[1]选股结果!$A$2:$AX$3002,35,FALSE)</f>
        <v>2.41636293047129</v>
      </c>
      <c r="AF1485" s="9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P1485/(1+0.13)+W1485)</f>
        <v>2143676258.98938</v>
      </c>
      <c r="AG1485" s="9">
        <f t="shared" si="107"/>
        <v>-1620573637.91938</v>
      </c>
    </row>
    <row r="1486" spans="1:33">
      <c r="A1486" s="5" t="s">
        <v>3001</v>
      </c>
      <c r="B1486" s="5" t="s">
        <v>3002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18919532.22</v>
      </c>
      <c r="O1486" s="6">
        <v>28372861.45</v>
      </c>
      <c r="P1486" s="6">
        <v>471421823.45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13062553.86</v>
      </c>
      <c r="X1486" s="6">
        <v>35582414.51</v>
      </c>
      <c r="Y1486" s="9">
        <f t="shared" si="104"/>
        <v>506131196.64</v>
      </c>
      <c r="Z1486" s="9">
        <f t="shared" si="105"/>
        <v>520066791.82</v>
      </c>
      <c r="AA1486" s="9">
        <f t="shared" si="106"/>
        <v>-13935595.18</v>
      </c>
      <c r="AB1486" s="10">
        <f>C1486/(1+0.13)/VLOOKUP(A1486,[1]选股结果!$A$2:$AX$3002,3,FALSE)</f>
        <v>0.739987129014986</v>
      </c>
      <c r="AC1486" s="10">
        <f>(P1486/(1+0.1)+W1486)/(VLOOKUP(A1486,[1]选股结果!$A$2:$AX$3002,7,FALSE)+VLOOKUP(A1486,[1]选股结果!$A$2:$AX$3002,15,FALSE)+VLOOKUP(A1486,[1]选股结果!$A$2:$AX$3002,16,FALSE)+VLOOKUP(A1486,[1]选股结果!$A$2:$AX$3002,17,FALSE)+VLOOKUP(A1486,[1]选股结果!$A$2:$AX$3002,18,FALSE))</f>
        <v>0.773371388585995</v>
      </c>
      <c r="AD1486" s="13"/>
      <c r="AE1486" s="10">
        <f>AA1486/VLOOKUP(A1486,[1]选股结果!$A$2:$AX$3002,35,FALSE)</f>
        <v>0.315913920854249</v>
      </c>
      <c r="AF1486" s="9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P1486/(1+0.13)+W1486)</f>
        <v>140792384.099469</v>
      </c>
      <c r="AG1486" s="9">
        <f t="shared" si="107"/>
        <v>-154727979.279469</v>
      </c>
    </row>
    <row r="1487" spans="1:33">
      <c r="A1487" s="5" t="s">
        <v>3003</v>
      </c>
      <c r="B1487" s="5" t="s">
        <v>3004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1063879008.15</v>
      </c>
      <c r="O1487" s="6">
        <v>193247532.18</v>
      </c>
      <c r="P1487" s="6">
        <v>4931301887.75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1985061244.31</v>
      </c>
      <c r="X1487" s="6">
        <v>1191491118.16</v>
      </c>
      <c r="Y1487" s="9">
        <f t="shared" si="104"/>
        <v>11579898202.24</v>
      </c>
      <c r="Z1487" s="9">
        <f t="shared" si="105"/>
        <v>8107854250.22</v>
      </c>
      <c r="AA1487" s="9">
        <f t="shared" si="106"/>
        <v>3472043952.02</v>
      </c>
      <c r="AB1487" s="10">
        <f>C1487/(1+0.13)/VLOOKUP(A1487,[1]选股结果!$A$2:$AX$3002,3,FALSE)</f>
        <v>0.943228408884312</v>
      </c>
      <c r="AC1487" s="10">
        <f>(P1487/(1+0.1)+W1487)/(VLOOKUP(A1487,[1]选股结果!$A$2:$AX$3002,7,FALSE)+VLOOKUP(A1487,[1]选股结果!$A$2:$AX$3002,15,FALSE)+VLOOKUP(A1487,[1]选股结果!$A$2:$AX$3002,16,FALSE)+VLOOKUP(A1487,[1]选股结果!$A$2:$AX$3002,17,FALSE)+VLOOKUP(A1487,[1]选股结果!$A$2:$AX$3002,18,FALSE))</f>
        <v>0.727906519121634</v>
      </c>
      <c r="AD1487" s="13"/>
      <c r="AE1487" s="10">
        <f>AA1487/VLOOKUP(A1487,[1]选股结果!$A$2:$AX$3002,35,FALSE)</f>
        <v>2.50911852850521</v>
      </c>
      <c r="AF1487" s="9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P1487/(1+0.13)+W1487)</f>
        <v>2536797664.50982</v>
      </c>
      <c r="AG1487" s="9">
        <f t="shared" si="107"/>
        <v>935246287.510179</v>
      </c>
    </row>
    <row r="1488" spans="1:33">
      <c r="A1488" s="5" t="s">
        <v>3005</v>
      </c>
      <c r="B1488" s="5" t="s">
        <v>3006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22168711.7</v>
      </c>
      <c r="O1488" s="6">
        <v>11561125.96</v>
      </c>
      <c r="P1488" s="6">
        <v>507641885.26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260256652.87</v>
      </c>
      <c r="X1488" s="6">
        <v>15487453.77</v>
      </c>
      <c r="Y1488" s="9">
        <f t="shared" si="104"/>
        <v>487496371.14</v>
      </c>
      <c r="Z1488" s="9">
        <f t="shared" si="105"/>
        <v>783385991.9</v>
      </c>
      <c r="AA1488" s="9">
        <f t="shared" si="106"/>
        <v>-295889620.76</v>
      </c>
      <c r="AB1488" s="10">
        <f>C1488/(1+0.13)/VLOOKUP(A1488,[1]选股结果!$A$2:$AX$3002,3,FALSE)</f>
        <v>0.688090005250523</v>
      </c>
      <c r="AC1488" s="10">
        <f>(P1488/(1+0.1)+W1488)/(VLOOKUP(A1488,[1]选股结果!$A$2:$AX$3002,7,FALSE)+VLOOKUP(A1488,[1]选股结果!$A$2:$AX$3002,15,FALSE)+VLOOKUP(A1488,[1]选股结果!$A$2:$AX$3002,16,FALSE)+VLOOKUP(A1488,[1]选股结果!$A$2:$AX$3002,17,FALSE)+VLOOKUP(A1488,[1]选股结果!$A$2:$AX$3002,18,FALSE))</f>
        <v>1.11017419667406</v>
      </c>
      <c r="AD1488" s="13"/>
      <c r="AE1488" s="10">
        <f>AA1488/VLOOKUP(A1488,[1]选股结果!$A$2:$AX$3002,35,FALSE)</f>
        <v>15.011826343011</v>
      </c>
      <c r="AF1488" s="9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P1488/(1+0.13)+W1488)</f>
        <v>-59374712.7647789</v>
      </c>
      <c r="AG1488" s="9">
        <f t="shared" si="107"/>
        <v>-236514907.995221</v>
      </c>
    </row>
    <row r="1489" spans="1:33">
      <c r="A1489" s="5" t="s">
        <v>3007</v>
      </c>
      <c r="B1489" s="5" t="s">
        <v>3008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>
        <v>0</v>
      </c>
      <c r="L1489" s="6">
        <v>48372896.77</v>
      </c>
      <c r="M1489" s="6">
        <v>0</v>
      </c>
      <c r="N1489" s="6">
        <v>2439242567.25</v>
      </c>
      <c r="O1489" s="6">
        <v>1579938656.42</v>
      </c>
      <c r="P1489" s="6">
        <v>29169332890.99</v>
      </c>
      <c r="Q1489" s="6">
        <v>110840308.55</v>
      </c>
      <c r="R1489" s="6">
        <v>57799346.17</v>
      </c>
      <c r="S1489" s="6">
        <v>0</v>
      </c>
      <c r="T1489" s="6">
        <v>0</v>
      </c>
      <c r="U1489" s="6">
        <v>1271290.07</v>
      </c>
      <c r="V1489" s="6">
        <v>0</v>
      </c>
      <c r="W1489" s="6">
        <v>2852001814.18</v>
      </c>
      <c r="X1489" s="6">
        <v>1767281714.53</v>
      </c>
      <c r="Y1489" s="9">
        <f t="shared" si="104"/>
        <v>43375309777.77</v>
      </c>
      <c r="Z1489" s="9">
        <f t="shared" si="105"/>
        <v>33958527364.49</v>
      </c>
      <c r="AA1489" s="9">
        <f t="shared" si="106"/>
        <v>9416782413.28</v>
      </c>
      <c r="AB1489" s="10">
        <f>C1489/(1+0.13)/VLOOKUP(A1489,[1]选股结果!$A$2:$AX$3002,3,FALSE)</f>
        <v>0.934574474918292</v>
      </c>
      <c r="AC1489" s="10">
        <f>(P1489/(1+0.1)+W1489)/(VLOOKUP(A1489,[1]选股结果!$A$2:$AX$3002,7,FALSE)+VLOOKUP(A1489,[1]选股结果!$A$2:$AX$3002,15,FALSE)+VLOOKUP(A1489,[1]选股结果!$A$2:$AX$3002,16,FALSE)+VLOOKUP(A1489,[1]选股结果!$A$2:$AX$3002,17,FALSE)+VLOOKUP(A1489,[1]选股结果!$A$2:$AX$3002,18,FALSE))</f>
        <v>0.914355446561977</v>
      </c>
      <c r="AD1489" s="13"/>
      <c r="AE1489" s="10">
        <f>AA1489/VLOOKUP(A1489,[1]选股结果!$A$2:$AX$3002,35,FALSE)</f>
        <v>1.44120861337915</v>
      </c>
      <c r="AF1489" s="9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P1489/(1+0.13)+W1489)</f>
        <v>3454954462.93035</v>
      </c>
      <c r="AG1489" s="9">
        <f t="shared" si="107"/>
        <v>5961827950.34965</v>
      </c>
    </row>
    <row r="1490" spans="1:33">
      <c r="A1490" s="5" t="s">
        <v>3009</v>
      </c>
      <c r="B1490" s="5" t="s">
        <v>3010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504169161.94</v>
      </c>
      <c r="O1490" s="6">
        <v>28527287.97</v>
      </c>
      <c r="P1490" s="6">
        <v>4602083130.77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235245783.78</v>
      </c>
      <c r="X1490" s="6">
        <v>323895617.66</v>
      </c>
      <c r="Y1490" s="9">
        <f t="shared" si="104"/>
        <v>9254216063.59</v>
      </c>
      <c r="Z1490" s="9">
        <f t="shared" si="105"/>
        <v>5161224532.21</v>
      </c>
      <c r="AA1490" s="9">
        <f t="shared" si="106"/>
        <v>4092991531.38</v>
      </c>
      <c r="AB1490" s="10">
        <f>C1490/(1+0.13)/VLOOKUP(A1490,[1]选股结果!$A$2:$AX$3002,3,FALSE)</f>
        <v>1.54105615071747</v>
      </c>
      <c r="AC1490" s="10">
        <f>(P1490/(1+0.1)+W1490)/(VLOOKUP(A1490,[1]选股结果!$A$2:$AX$3002,7,FALSE)+VLOOKUP(A1490,[1]选股结果!$A$2:$AX$3002,15,FALSE)+VLOOKUP(A1490,[1]选股结果!$A$2:$AX$3002,16,FALSE)+VLOOKUP(A1490,[1]选股结果!$A$2:$AX$3002,17,FALSE)+VLOOKUP(A1490,[1]选股结果!$A$2:$AX$3002,18,FALSE))</f>
        <v>0.876582167995871</v>
      </c>
      <c r="AD1490" s="13"/>
      <c r="AE1490" s="10">
        <f>AA1490/VLOOKUP(A1490,[1]选股结果!$A$2:$AX$3002,35,FALSE)</f>
        <v>17.9350068288926</v>
      </c>
      <c r="AF1490" s="9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P1490/(1+0.13)+W1490)</f>
        <v>733236356.145486</v>
      </c>
      <c r="AG1490" s="9">
        <f t="shared" si="107"/>
        <v>3359755175.23451</v>
      </c>
    </row>
    <row r="1491" spans="1:33">
      <c r="A1491" s="5" t="s">
        <v>3011</v>
      </c>
      <c r="B1491" s="5" t="s">
        <v>3012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>
        <v>450000000</v>
      </c>
      <c r="L1491" s="6">
        <v>0</v>
      </c>
      <c r="M1491" s="6">
        <v>0</v>
      </c>
      <c r="N1491" s="6">
        <v>238123882.42</v>
      </c>
      <c r="O1491" s="6">
        <v>289581692.91</v>
      </c>
      <c r="P1491" s="6">
        <v>2127637699.8</v>
      </c>
      <c r="Q1491" s="6">
        <v>0</v>
      </c>
      <c r="R1491" s="6">
        <v>0</v>
      </c>
      <c r="S1491" s="6">
        <v>0</v>
      </c>
      <c r="T1491" s="6">
        <v>0</v>
      </c>
      <c r="U1491" s="6">
        <v>323961443.07</v>
      </c>
      <c r="V1491" s="6">
        <v>0</v>
      </c>
      <c r="W1491" s="6">
        <v>566990707.71</v>
      </c>
      <c r="X1491" s="6">
        <v>783495857.22</v>
      </c>
      <c r="Y1491" s="9">
        <f t="shared" si="104"/>
        <v>4833979252.68</v>
      </c>
      <c r="Z1491" s="9">
        <f t="shared" si="105"/>
        <v>3802085707.8</v>
      </c>
      <c r="AA1491" s="9">
        <f t="shared" si="106"/>
        <v>1031893544.88</v>
      </c>
      <c r="AB1491" s="10">
        <f>C1491/(1+0.13)/VLOOKUP(A1491,[1]选股结果!$A$2:$AX$3002,3,FALSE)</f>
        <v>1.02210129985779</v>
      </c>
      <c r="AC1491" s="10">
        <f>(P1491/(1+0.1)+W1491)/(VLOOKUP(A1491,[1]选股结果!$A$2:$AX$3002,7,FALSE)+VLOOKUP(A1491,[1]选股结果!$A$2:$AX$3002,15,FALSE)+VLOOKUP(A1491,[1]选股结果!$A$2:$AX$3002,16,FALSE)+VLOOKUP(A1491,[1]选股结果!$A$2:$AX$3002,17,FALSE)+VLOOKUP(A1491,[1]选股结果!$A$2:$AX$3002,18,FALSE))</f>
        <v>0.834081691078406</v>
      </c>
      <c r="AD1491" s="13"/>
      <c r="AE1491" s="10">
        <f>AA1491/VLOOKUP(A1491,[1]选股结果!$A$2:$AX$3002,35,FALSE)</f>
        <v>-1.71907140193955</v>
      </c>
      <c r="AF1491" s="9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P1491/(1+0.13)+W1491)</f>
        <v>548899259.348053</v>
      </c>
      <c r="AG1491" s="9">
        <f t="shared" si="107"/>
        <v>482994285.531947</v>
      </c>
    </row>
    <row r="1492" spans="1:33">
      <c r="A1492" s="5" t="s">
        <v>3013</v>
      </c>
      <c r="B1492" s="5" t="s">
        <v>3014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1269904212.49</v>
      </c>
      <c r="O1492" s="6">
        <v>1022538077.26</v>
      </c>
      <c r="P1492" s="6">
        <v>44007077064.58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1336766481.44</v>
      </c>
      <c r="X1492" s="6">
        <v>1521657720.81</v>
      </c>
      <c r="Y1492" s="9">
        <f t="shared" si="104"/>
        <v>52956187940.65</v>
      </c>
      <c r="Z1492" s="9">
        <f t="shared" si="105"/>
        <v>46865501266.83</v>
      </c>
      <c r="AA1492" s="9">
        <f t="shared" si="106"/>
        <v>6090686673.82</v>
      </c>
      <c r="AB1492" s="10">
        <f>C1492/(1+0.13)/VLOOKUP(A1492,[1]选股结果!$A$2:$AX$3002,3,FALSE)</f>
        <v>0.964873684734456</v>
      </c>
      <c r="AC1492" s="10">
        <f>(P1492/(1+0.1)+W1492)/(VLOOKUP(A1492,[1]选股结果!$A$2:$AX$3002,7,FALSE)+VLOOKUP(A1492,[1]选股结果!$A$2:$AX$3002,15,FALSE)+VLOOKUP(A1492,[1]选股结果!$A$2:$AX$3002,16,FALSE)+VLOOKUP(A1492,[1]选股结果!$A$2:$AX$3002,17,FALSE)+VLOOKUP(A1492,[1]选股结果!$A$2:$AX$3002,18,FALSE))</f>
        <v>0.958317633226645</v>
      </c>
      <c r="AD1492" s="13"/>
      <c r="AE1492" s="10">
        <f>AA1492/VLOOKUP(A1492,[1]选股结果!$A$2:$AX$3002,35,FALSE)</f>
        <v>1.88735728140778</v>
      </c>
      <c r="AF1492" s="9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P1492/(1+0.13)+W1492)</f>
        <v>2860354925.266</v>
      </c>
      <c r="AG1492" s="9">
        <f t="shared" si="107"/>
        <v>3230331748.554</v>
      </c>
    </row>
    <row r="1493" spans="1:33">
      <c r="A1493" s="5" t="s">
        <v>3015</v>
      </c>
      <c r="B1493" s="5" t="s">
        <v>3016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34676697.46</v>
      </c>
      <c r="O1493" s="6">
        <v>60444162.66</v>
      </c>
      <c r="P1493" s="6">
        <v>1099881622.11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152317521.48</v>
      </c>
      <c r="X1493" s="6">
        <v>50237251.95</v>
      </c>
      <c r="Y1493" s="9">
        <f t="shared" si="104"/>
        <v>1654521744.22</v>
      </c>
      <c r="Z1493" s="9">
        <f t="shared" si="105"/>
        <v>1302436395.54</v>
      </c>
      <c r="AA1493" s="9">
        <f t="shared" si="106"/>
        <v>352085348.68</v>
      </c>
      <c r="AB1493" s="10">
        <f>C1493/(1+0.13)/VLOOKUP(A1493,[1]选股结果!$A$2:$AX$3002,3,FALSE)</f>
        <v>0.935641414715496</v>
      </c>
      <c r="AC1493" s="10">
        <f>(P1493/(1+0.1)+W1493)/(VLOOKUP(A1493,[1]选股结果!$A$2:$AX$3002,7,FALSE)+VLOOKUP(A1493,[1]选股结果!$A$2:$AX$3002,15,FALSE)+VLOOKUP(A1493,[1]选股结果!$A$2:$AX$3002,16,FALSE)+VLOOKUP(A1493,[1]选股结果!$A$2:$AX$3002,17,FALSE)+VLOOKUP(A1493,[1]选股结果!$A$2:$AX$3002,18,FALSE))</f>
        <v>0.822701970211315</v>
      </c>
      <c r="AD1493" s="13"/>
      <c r="AE1493" s="10">
        <f>AA1493/VLOOKUP(A1493,[1]选股结果!$A$2:$AX$3002,35,FALSE)</f>
        <v>1.82808227647468</v>
      </c>
      <c r="AF1493" s="9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P1493/(1+0.13)+W1493)</f>
        <v>274855110.351062</v>
      </c>
      <c r="AG1493" s="9">
        <f t="shared" si="107"/>
        <v>77230238.3289379</v>
      </c>
    </row>
    <row r="1494" spans="1:33">
      <c r="A1494" s="5" t="s">
        <v>3017</v>
      </c>
      <c r="B1494" s="5" t="s">
        <v>3018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>
        <v>0</v>
      </c>
      <c r="L1494" s="6">
        <v>0</v>
      </c>
      <c r="M1494" s="6">
        <v>0</v>
      </c>
      <c r="N1494" s="6">
        <v>812548296.03</v>
      </c>
      <c r="O1494" s="6">
        <v>325671075.25</v>
      </c>
      <c r="P1494" s="6">
        <v>31656308782.78</v>
      </c>
      <c r="Q1494" s="6">
        <v>0</v>
      </c>
      <c r="R1494" s="6">
        <v>-23390358.36</v>
      </c>
      <c r="S1494" s="6">
        <v>0</v>
      </c>
      <c r="T1494" s="6">
        <v>0</v>
      </c>
      <c r="U1494" s="6">
        <v>2787092.59</v>
      </c>
      <c r="V1494" s="6">
        <v>0</v>
      </c>
      <c r="W1494" s="6">
        <v>1169548100.1</v>
      </c>
      <c r="X1494" s="6">
        <v>316537811.06</v>
      </c>
      <c r="Y1494" s="9">
        <f t="shared" si="104"/>
        <v>34674422633.15</v>
      </c>
      <c r="Z1494" s="9">
        <f t="shared" si="105"/>
        <v>33121791428.17</v>
      </c>
      <c r="AA1494" s="9">
        <f t="shared" si="106"/>
        <v>1552631204.98</v>
      </c>
      <c r="AB1494" s="10">
        <f>C1494/(1+0.13)/VLOOKUP(A1494,[1]选股结果!$A$2:$AX$3002,3,FALSE)</f>
        <v>1.08167775492871</v>
      </c>
      <c r="AC1494" s="10">
        <f>(P1494/(1+0.1)+W1494)/(VLOOKUP(A1494,[1]选股结果!$A$2:$AX$3002,7,FALSE)+VLOOKUP(A1494,[1]选股结果!$A$2:$AX$3002,15,FALSE)+VLOOKUP(A1494,[1]选股结果!$A$2:$AX$3002,16,FALSE)+VLOOKUP(A1494,[1]选股结果!$A$2:$AX$3002,17,FALSE)+VLOOKUP(A1494,[1]选股结果!$A$2:$AX$3002,18,FALSE))</f>
        <v>1.09280404396611</v>
      </c>
      <c r="AD1494" s="13"/>
      <c r="AE1494" s="10">
        <f>AA1494/VLOOKUP(A1494,[1]选股结果!$A$2:$AX$3002,35,FALSE)</f>
        <v>2.34712818410373</v>
      </c>
      <c r="AF1494" s="9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P1494/(1+0.13)+W1494)</f>
        <v>-1779240711.57274</v>
      </c>
      <c r="AG1494" s="9">
        <f t="shared" si="107"/>
        <v>3331871916.55274</v>
      </c>
    </row>
    <row r="1495" spans="1:33">
      <c r="A1495" s="5" t="s">
        <v>3019</v>
      </c>
      <c r="B1495" s="5" t="s">
        <v>3020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6658786.57</v>
      </c>
      <c r="O1495" s="6">
        <v>14195381.37</v>
      </c>
      <c r="P1495" s="6">
        <v>374800992.77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49544688.24</v>
      </c>
      <c r="X1495" s="6">
        <v>20618451.52</v>
      </c>
      <c r="Y1495" s="9">
        <f t="shared" si="104"/>
        <v>407181508.83</v>
      </c>
      <c r="Z1495" s="9">
        <f t="shared" si="105"/>
        <v>444964132.53</v>
      </c>
      <c r="AA1495" s="9">
        <f t="shared" si="106"/>
        <v>-37782623.7</v>
      </c>
      <c r="AB1495" s="10">
        <f>C1495/(1+0.13)/VLOOKUP(A1495,[1]选股结果!$A$2:$AX$3002,3,FALSE)</f>
        <v>0.611444461656112</v>
      </c>
      <c r="AC1495" s="10">
        <f>(P1495/(1+0.1)+W1495)/(VLOOKUP(A1495,[1]选股结果!$A$2:$AX$3002,7,FALSE)+VLOOKUP(A1495,[1]选股结果!$A$2:$AX$3002,15,FALSE)+VLOOKUP(A1495,[1]选股结果!$A$2:$AX$3002,16,FALSE)+VLOOKUP(A1495,[1]选股结果!$A$2:$AX$3002,17,FALSE)+VLOOKUP(A1495,[1]选股结果!$A$2:$AX$3002,18,FALSE))</f>
        <v>0.690430414812682</v>
      </c>
      <c r="AD1495" s="13"/>
      <c r="AE1495" s="10">
        <f>AA1495/VLOOKUP(A1495,[1]选股结果!$A$2:$AX$3002,35,FALSE)</f>
        <v>-7.58565045176159</v>
      </c>
      <c r="AF1495" s="9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P1495/(1+0.13)+W1495)</f>
        <v>184033259.453274</v>
      </c>
      <c r="AG1495" s="9">
        <f t="shared" si="107"/>
        <v>-221815883.153274</v>
      </c>
    </row>
    <row r="1496" spans="1:33">
      <c r="A1496" s="5" t="s">
        <v>3021</v>
      </c>
      <c r="B1496" s="5" t="s">
        <v>3022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614600096.57</v>
      </c>
      <c r="O1496" s="6">
        <v>586426749.21</v>
      </c>
      <c r="P1496" s="6">
        <v>16960544581.63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3264511686.28</v>
      </c>
      <c r="X1496" s="6">
        <v>1865566345.75</v>
      </c>
      <c r="Y1496" s="9">
        <f t="shared" si="104"/>
        <v>19604126343.67</v>
      </c>
      <c r="Z1496" s="9">
        <f t="shared" si="105"/>
        <v>22090622613.66</v>
      </c>
      <c r="AA1496" s="9">
        <f t="shared" si="106"/>
        <v>-2486496269.99</v>
      </c>
      <c r="AB1496" s="10">
        <f>C1496/(1+0.13)/VLOOKUP(A1496,[1]选股结果!$A$2:$AX$3002,3,FALSE)</f>
        <v>0.953070032075814</v>
      </c>
      <c r="AC1496" s="10">
        <f>(P1496/(1+0.1)+W1496)/(VLOOKUP(A1496,[1]选股结果!$A$2:$AX$3002,7,FALSE)+VLOOKUP(A1496,[1]选股结果!$A$2:$AX$3002,15,FALSE)+VLOOKUP(A1496,[1]选股结果!$A$2:$AX$3002,16,FALSE)+VLOOKUP(A1496,[1]选股结果!$A$2:$AX$3002,17,FALSE)+VLOOKUP(A1496,[1]选股结果!$A$2:$AX$3002,18,FALSE))</f>
        <v>1.03692897004403</v>
      </c>
      <c r="AD1496" s="13"/>
      <c r="AE1496" s="10">
        <f>AA1496/VLOOKUP(A1496,[1]选股结果!$A$2:$AX$3002,35,FALSE)</f>
        <v>2.63909050722075</v>
      </c>
      <c r="AF1496" s="9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P1496/(1+0.13)+W1496)</f>
        <v>-256033740.618145</v>
      </c>
      <c r="AG1496" s="9">
        <f t="shared" si="107"/>
        <v>-2230462529.37185</v>
      </c>
    </row>
    <row r="1497" spans="1:33">
      <c r="A1497" s="5" t="s">
        <v>3023</v>
      </c>
      <c r="B1497" s="5" t="s">
        <v>3024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92868428.43</v>
      </c>
      <c r="O1497" s="6">
        <v>221193048.54</v>
      </c>
      <c r="P1497" s="6">
        <v>1012444006.99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243869975.46</v>
      </c>
      <c r="X1497" s="6">
        <v>106351156.76</v>
      </c>
      <c r="Y1497" s="9">
        <f t="shared" si="104"/>
        <v>1676038086.62</v>
      </c>
      <c r="Z1497" s="9">
        <f t="shared" si="105"/>
        <v>1362665139.21</v>
      </c>
      <c r="AA1497" s="9">
        <f t="shared" si="106"/>
        <v>313372947.41</v>
      </c>
      <c r="AB1497" s="10">
        <f>C1497/(1+0.13)/VLOOKUP(A1497,[1]选股结果!$A$2:$AX$3002,3,FALSE)</f>
        <v>0.945763257527032</v>
      </c>
      <c r="AC1497" s="10">
        <f>(P1497/(1+0.1)+W1497)/(VLOOKUP(A1497,[1]选股结果!$A$2:$AX$3002,7,FALSE)+VLOOKUP(A1497,[1]选股结果!$A$2:$AX$3002,15,FALSE)+VLOOKUP(A1497,[1]选股结果!$A$2:$AX$3002,16,FALSE)+VLOOKUP(A1497,[1]选股结果!$A$2:$AX$3002,17,FALSE)+VLOOKUP(A1497,[1]选股结果!$A$2:$AX$3002,18,FALSE))</f>
        <v>0.922759868750606</v>
      </c>
      <c r="AD1497" s="13"/>
      <c r="AE1497" s="10">
        <f>AA1497/VLOOKUP(A1497,[1]选股结果!$A$2:$AX$3002,35,FALSE)</f>
        <v>3.23641618797233</v>
      </c>
      <c r="AF1497" s="9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P1497/(1+0.13)+W1497)</f>
        <v>121891669.751239</v>
      </c>
      <c r="AG1497" s="9">
        <f t="shared" si="107"/>
        <v>191481277.658761</v>
      </c>
    </row>
    <row r="1498" spans="1:33">
      <c r="A1498" s="5" t="s">
        <v>3025</v>
      </c>
      <c r="B1498" s="5" t="s">
        <v>3026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123197393.26</v>
      </c>
      <c r="O1498" s="6">
        <v>41065284.78</v>
      </c>
      <c r="P1498" s="6">
        <v>907908689.98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302351905.9</v>
      </c>
      <c r="X1498" s="6">
        <v>115296477.15</v>
      </c>
      <c r="Y1498" s="9">
        <f t="shared" si="104"/>
        <v>1684530351.36</v>
      </c>
      <c r="Z1498" s="9">
        <f t="shared" si="105"/>
        <v>1325557073.03</v>
      </c>
      <c r="AA1498" s="9">
        <f t="shared" si="106"/>
        <v>358973278.33</v>
      </c>
      <c r="AB1498" s="10">
        <f>C1498/(1+0.13)/VLOOKUP(A1498,[1]选股结果!$A$2:$AX$3002,3,FALSE)</f>
        <v>0.687053576306991</v>
      </c>
      <c r="AC1498" s="10">
        <f>(P1498/(1+0.1)+W1498)/(VLOOKUP(A1498,[1]选股结果!$A$2:$AX$3002,7,FALSE)+VLOOKUP(A1498,[1]选股结果!$A$2:$AX$3002,15,FALSE)+VLOOKUP(A1498,[1]选股结果!$A$2:$AX$3002,16,FALSE)+VLOOKUP(A1498,[1]选股结果!$A$2:$AX$3002,17,FALSE)+VLOOKUP(A1498,[1]选股结果!$A$2:$AX$3002,18,FALSE))</f>
        <v>0.58153358657788</v>
      </c>
      <c r="AD1498" s="13"/>
      <c r="AE1498" s="10">
        <f>AA1498/VLOOKUP(A1498,[1]选股结果!$A$2:$AX$3002,35,FALSE)</f>
        <v>2.24557103598581</v>
      </c>
      <c r="AF1498" s="9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P1498/(1+0.13)+W1498)</f>
        <v>833412310.078584</v>
      </c>
      <c r="AG1498" s="9">
        <f t="shared" si="107"/>
        <v>-474439031.748584</v>
      </c>
    </row>
    <row r="1499" spans="1:33">
      <c r="A1499" s="5" t="s">
        <v>3027</v>
      </c>
      <c r="B1499" s="5" t="s">
        <v>3028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>
        <v>-36889391311.11</v>
      </c>
      <c r="L1499" s="6">
        <v>8856893216.5</v>
      </c>
      <c r="M1499" s="6">
        <v>0</v>
      </c>
      <c r="N1499" s="6">
        <v>23905214979.3</v>
      </c>
      <c r="O1499" s="6">
        <v>47385370989.36</v>
      </c>
      <c r="P1499" s="6">
        <v>438819844027.75</v>
      </c>
      <c r="Q1499" s="6">
        <v>-24403906808.07</v>
      </c>
      <c r="R1499" s="6">
        <v>-1913575349.38</v>
      </c>
      <c r="S1499" s="6">
        <v>0</v>
      </c>
      <c r="T1499" s="6">
        <v>0</v>
      </c>
      <c r="U1499" s="6">
        <v>4240021819.1</v>
      </c>
      <c r="V1499" s="6">
        <v>0</v>
      </c>
      <c r="W1499" s="6">
        <v>26738405058.27</v>
      </c>
      <c r="X1499" s="6">
        <v>72683958176.91</v>
      </c>
      <c r="Y1499" s="9">
        <f t="shared" si="104"/>
        <v>544973244681.5</v>
      </c>
      <c r="Z1499" s="9">
        <f t="shared" si="105"/>
        <v>516164746924.58</v>
      </c>
      <c r="AA1499" s="9">
        <f t="shared" si="106"/>
        <v>28808497756.92</v>
      </c>
      <c r="AB1499" s="10">
        <f>C1499/(1+0.13)/VLOOKUP(A1499,[1]选股结果!$A$2:$AX$3002,3,FALSE)</f>
        <v>0.848227476736009</v>
      </c>
      <c r="AC1499" s="10">
        <f>(P1499/(1+0.1)+W1499)/(VLOOKUP(A1499,[1]选股结果!$A$2:$AX$3002,7,FALSE)+VLOOKUP(A1499,[1]选股结果!$A$2:$AX$3002,15,FALSE)+VLOOKUP(A1499,[1]选股结果!$A$2:$AX$3002,16,FALSE)+VLOOKUP(A1499,[1]选股结果!$A$2:$AX$3002,17,FALSE)+VLOOKUP(A1499,[1]选股结果!$A$2:$AX$3002,18,FALSE))</f>
        <v>0.793927094103699</v>
      </c>
      <c r="AD1499" s="13"/>
      <c r="AE1499" s="10">
        <f>AA1499/VLOOKUP(A1499,[1]选股结果!$A$2:$AX$3002,35,FALSE)</f>
        <v>1.82325158124916</v>
      </c>
      <c r="AF1499" s="9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P1499/(1+0.13)+W1499)</f>
        <v>121077369971.939</v>
      </c>
      <c r="AG1499" s="9">
        <f t="shared" si="107"/>
        <v>-92268872215.0191</v>
      </c>
    </row>
    <row r="1500" spans="1:33">
      <c r="A1500" s="5" t="s">
        <v>3029</v>
      </c>
      <c r="B1500" s="5" t="s">
        <v>3030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29877809.17</v>
      </c>
      <c r="O1500" s="6">
        <v>123854172.84</v>
      </c>
      <c r="P1500" s="6">
        <v>2602316162.91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374283785.34</v>
      </c>
      <c r="X1500" s="6">
        <v>309356423.89</v>
      </c>
      <c r="Y1500" s="9">
        <f t="shared" si="104"/>
        <v>2669181602.12</v>
      </c>
      <c r="Z1500" s="9">
        <f t="shared" si="105"/>
        <v>3285956372.14</v>
      </c>
      <c r="AA1500" s="9">
        <f t="shared" si="106"/>
        <v>-616774770.02</v>
      </c>
      <c r="AB1500" s="10">
        <f>C1500/(1+0.13)/VLOOKUP(A1500,[1]选股结果!$A$2:$AX$3002,3,FALSE)</f>
        <v>0.800341035459821</v>
      </c>
      <c r="AC1500" s="10">
        <f>(P1500/(1+0.1)+W1500)/(VLOOKUP(A1500,[1]选股结果!$A$2:$AX$3002,7,FALSE)+VLOOKUP(A1500,[1]选股结果!$A$2:$AX$3002,15,FALSE)+VLOOKUP(A1500,[1]选股结果!$A$2:$AX$3002,16,FALSE)+VLOOKUP(A1500,[1]选股结果!$A$2:$AX$3002,17,FALSE)+VLOOKUP(A1500,[1]选股结果!$A$2:$AX$3002,18,FALSE))</f>
        <v>0.965599619099143</v>
      </c>
      <c r="AD1500" s="13"/>
      <c r="AE1500" s="10">
        <f>AA1500/VLOOKUP(A1500,[1]选股结果!$A$2:$AX$3002,35,FALSE)</f>
        <v>-4.78533601024394</v>
      </c>
      <c r="AF1500" s="9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P1500/(1+0.13)+W1500)</f>
        <v>160423264.427522</v>
      </c>
      <c r="AG1500" s="9">
        <f t="shared" si="107"/>
        <v>-777198034.447522</v>
      </c>
    </row>
    <row r="1501" spans="1:33">
      <c r="A1501" s="5" t="s">
        <v>3031</v>
      </c>
      <c r="B1501" s="5" t="s">
        <v>3032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39485715</v>
      </c>
      <c r="O1501" s="6">
        <v>42906671.52</v>
      </c>
      <c r="P1501" s="6">
        <v>3033439.69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19822004.18</v>
      </c>
      <c r="X1501" s="6">
        <v>4068060.7</v>
      </c>
      <c r="Y1501" s="9">
        <f t="shared" si="104"/>
        <v>220451218.66</v>
      </c>
      <c r="Z1501" s="9">
        <f t="shared" si="105"/>
        <v>26923504.57</v>
      </c>
      <c r="AA1501" s="9">
        <f t="shared" si="106"/>
        <v>193527714.09</v>
      </c>
      <c r="AB1501" s="10">
        <f>C1501/(1+0.13)/VLOOKUP(A1501,[1]选股结果!$A$2:$AX$3002,3,FALSE)</f>
        <v>1.27482665568724</v>
      </c>
      <c r="AC1501" s="10">
        <f>(P1501/(1+0.1)+W1501)/(VLOOKUP(A1501,[1]选股结果!$A$2:$AX$3002,7,FALSE)+VLOOKUP(A1501,[1]选股结果!$A$2:$AX$3002,15,FALSE)+VLOOKUP(A1501,[1]选股结果!$A$2:$AX$3002,16,FALSE)+VLOOKUP(A1501,[1]选股结果!$A$2:$AX$3002,17,FALSE)+VLOOKUP(A1501,[1]选股结果!$A$2:$AX$3002,18,FALSE))</f>
        <v>0.608688808992073</v>
      </c>
      <c r="AD1501" s="13"/>
      <c r="AE1501" s="10">
        <f>AA1501/VLOOKUP(A1501,[1]选股结果!$A$2:$AX$3002,35,FALSE)</f>
        <v>0.844886840874596</v>
      </c>
      <c r="AF1501" s="9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P1501/(1+0.13)+W1501)</f>
        <v>14589135.9873451</v>
      </c>
      <c r="AG1501" s="9">
        <f t="shared" si="107"/>
        <v>178938578.102655</v>
      </c>
    </row>
    <row r="1502" spans="1:33">
      <c r="A1502" s="5" t="s">
        <v>3033</v>
      </c>
      <c r="B1502" s="5" t="s">
        <v>3034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49997321.63</v>
      </c>
      <c r="O1502" s="6">
        <v>12152455.2</v>
      </c>
      <c r="P1502" s="6">
        <v>333788908.09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120669846.51</v>
      </c>
      <c r="X1502" s="6">
        <v>38460053.29</v>
      </c>
      <c r="Y1502" s="9">
        <f t="shared" si="104"/>
        <v>406139921.51</v>
      </c>
      <c r="Z1502" s="9">
        <f t="shared" si="105"/>
        <v>492918807.89</v>
      </c>
      <c r="AA1502" s="9">
        <f t="shared" si="106"/>
        <v>-86778886.38</v>
      </c>
      <c r="AB1502" s="10">
        <f>C1502/(1+0.13)/VLOOKUP(A1502,[1]选股结果!$A$2:$AX$3002,3,FALSE)</f>
        <v>0.986768927047937</v>
      </c>
      <c r="AC1502" s="10">
        <f>(P1502/(1+0.1)+W1502)/(VLOOKUP(A1502,[1]选股结果!$A$2:$AX$3002,7,FALSE)+VLOOKUP(A1502,[1]选股结果!$A$2:$AX$3002,15,FALSE)+VLOOKUP(A1502,[1]选股结果!$A$2:$AX$3002,16,FALSE)+VLOOKUP(A1502,[1]选股结果!$A$2:$AX$3002,17,FALSE)+VLOOKUP(A1502,[1]选股结果!$A$2:$AX$3002,18,FALSE))</f>
        <v>1.20778807070924</v>
      </c>
      <c r="AD1502" s="13"/>
      <c r="AE1502" s="10">
        <f>AA1502/VLOOKUP(A1502,[1]选股结果!$A$2:$AX$3002,35,FALSE)</f>
        <v>-15.1925297390145</v>
      </c>
      <c r="AF1502" s="9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P1502/(1+0.13)+W1502)</f>
        <v>-64908652.058938</v>
      </c>
      <c r="AG1502" s="9">
        <f t="shared" si="107"/>
        <v>-21870234.321062</v>
      </c>
    </row>
    <row r="1503" spans="1:33">
      <c r="A1503" s="5" t="s">
        <v>3035</v>
      </c>
      <c r="B1503" s="5" t="s">
        <v>3036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14932472.41</v>
      </c>
      <c r="O1503" s="6">
        <v>178282127.54</v>
      </c>
      <c r="P1503" s="6">
        <v>1941350138.19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204405918.38</v>
      </c>
      <c r="X1503" s="6">
        <v>169133923.91</v>
      </c>
      <c r="Y1503" s="9">
        <f t="shared" ref="Y1503:Y1566" si="108">C1503+D1503+E1503+F1503+G1503+H1503+I1503+J1503+K1503+L1503+M1503+O1503</f>
        <v>2187626689.15</v>
      </c>
      <c r="Z1503" s="9">
        <f t="shared" ref="Z1503:Z1566" si="109">P1503+Q1503+R1503+S1503+T1503+U1503+V1503+W1503+X1503</f>
        <v>2314889980.48</v>
      </c>
      <c r="AA1503" s="9">
        <f t="shared" si="106"/>
        <v>-127263291.33</v>
      </c>
      <c r="AB1503" s="10">
        <f>C1503/(1+0.13)/VLOOKUP(A1503,[1]选股结果!$A$2:$AX$3002,3,FALSE)</f>
        <v>0.928287120243726</v>
      </c>
      <c r="AC1503" s="10">
        <f>(P1503/(1+0.1)+W1503)/(VLOOKUP(A1503,[1]选股结果!$A$2:$AX$3002,7,FALSE)+VLOOKUP(A1503,[1]选股结果!$A$2:$AX$3002,15,FALSE)+VLOOKUP(A1503,[1]选股结果!$A$2:$AX$3002,16,FALSE)+VLOOKUP(A1503,[1]选股结果!$A$2:$AX$3002,17,FALSE)+VLOOKUP(A1503,[1]选股结果!$A$2:$AX$3002,18,FALSE))</f>
        <v>1.0940395456682</v>
      </c>
      <c r="AD1503" s="13"/>
      <c r="AE1503" s="10">
        <f>AA1503/VLOOKUP(A1503,[1]选股结果!$A$2:$AX$3002,35,FALSE)</f>
        <v>-3.37934275977159</v>
      </c>
      <c r="AF1503" s="9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P1503/(1+0.13)+W1503)</f>
        <v>-122416262.969557</v>
      </c>
      <c r="AG1503" s="9">
        <f t="shared" si="107"/>
        <v>-4847028.36044271</v>
      </c>
    </row>
    <row r="1504" spans="1:33">
      <c r="A1504" s="5" t="s">
        <v>3037</v>
      </c>
      <c r="B1504" s="5" t="s">
        <v>3038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101026289.25</v>
      </c>
      <c r="O1504" s="6">
        <v>160771570.79</v>
      </c>
      <c r="P1504" s="6">
        <v>6056767039.14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166206085.88</v>
      </c>
      <c r="X1504" s="6">
        <v>152610726.01</v>
      </c>
      <c r="Y1504" s="9">
        <f t="shared" si="108"/>
        <v>7090872054.71</v>
      </c>
      <c r="Z1504" s="9">
        <f t="shared" si="109"/>
        <v>6375583851.03</v>
      </c>
      <c r="AA1504" s="9">
        <f t="shared" si="106"/>
        <v>715288203.679999</v>
      </c>
      <c r="AB1504" s="10">
        <f>C1504/(1+0.13)/VLOOKUP(A1504,[1]选股结果!$A$2:$AX$3002,3,FALSE)</f>
        <v>1.89519341576158</v>
      </c>
      <c r="AC1504" s="10">
        <f>(P1504/(1+0.1)+W1504)/(VLOOKUP(A1504,[1]选股结果!$A$2:$AX$3002,7,FALSE)+VLOOKUP(A1504,[1]选股结果!$A$2:$AX$3002,15,FALSE)+VLOOKUP(A1504,[1]选股结果!$A$2:$AX$3002,16,FALSE)+VLOOKUP(A1504,[1]选股结果!$A$2:$AX$3002,17,FALSE)+VLOOKUP(A1504,[1]选股结果!$A$2:$AX$3002,18,FALSE))</f>
        <v>2.06409256656374</v>
      </c>
      <c r="AD1504" s="13"/>
      <c r="AE1504" s="10">
        <f>AA1504/VLOOKUP(A1504,[1]选股结果!$A$2:$AX$3002,35,FALSE)</f>
        <v>2.38418329095358</v>
      </c>
      <c r="AF1504" s="9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P1504/(1+0.13)+W1504)</f>
        <v>-2778064728.82735</v>
      </c>
      <c r="AG1504" s="9">
        <f t="shared" si="107"/>
        <v>3493352932.50735</v>
      </c>
    </row>
    <row r="1505" spans="1:33">
      <c r="A1505" s="5" t="s">
        <v>3039</v>
      </c>
      <c r="B1505" s="5" t="s">
        <v>3040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1563880994.39</v>
      </c>
      <c r="O1505" s="6">
        <v>254266828.07</v>
      </c>
      <c r="P1505" s="6">
        <v>16103532939.75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964161756.82</v>
      </c>
      <c r="X1505" s="6">
        <v>220200028.51</v>
      </c>
      <c r="Y1505" s="9">
        <f t="shared" si="108"/>
        <v>20954018813.12</v>
      </c>
      <c r="Z1505" s="9">
        <f t="shared" si="109"/>
        <v>17287894725.08</v>
      </c>
      <c r="AA1505" s="9">
        <f t="shared" si="106"/>
        <v>3666124088.04</v>
      </c>
      <c r="AB1505" s="10">
        <f>C1505/(1+0.13)/VLOOKUP(A1505,[1]选股结果!$A$2:$AX$3002,3,FALSE)</f>
        <v>0.76038024375394</v>
      </c>
      <c r="AC1505" s="10">
        <f>(P1505/(1+0.1)+W1505)/(VLOOKUP(A1505,[1]选股结果!$A$2:$AX$3002,7,FALSE)+VLOOKUP(A1505,[1]选股结果!$A$2:$AX$3002,15,FALSE)+VLOOKUP(A1505,[1]选股结果!$A$2:$AX$3002,16,FALSE)+VLOOKUP(A1505,[1]选股结果!$A$2:$AX$3002,17,FALSE)+VLOOKUP(A1505,[1]选股结果!$A$2:$AX$3002,18,FALSE))</f>
        <v>0.797009106067711</v>
      </c>
      <c r="AD1505" s="13"/>
      <c r="AE1505" s="10">
        <f>AA1505/VLOOKUP(A1505,[1]选股结果!$A$2:$AX$3002,35,FALSE)</f>
        <v>1.08645275418273</v>
      </c>
      <c r="AF1505" s="9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P1505/(1+0.13)+W1505)</f>
        <v>4362789732.21655</v>
      </c>
      <c r="AG1505" s="9">
        <f t="shared" si="107"/>
        <v>-696665644.176549</v>
      </c>
    </row>
    <row r="1506" spans="1:33">
      <c r="A1506" s="5" t="s">
        <v>3041</v>
      </c>
      <c r="B1506" s="5" t="s">
        <v>3042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37349604.17</v>
      </c>
      <c r="O1506" s="6">
        <v>41646730.28</v>
      </c>
      <c r="P1506" s="6">
        <v>266051163.69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91106616.9</v>
      </c>
      <c r="X1506" s="6">
        <v>43872074.23</v>
      </c>
      <c r="Y1506" s="9">
        <f t="shared" si="108"/>
        <v>676361817.44</v>
      </c>
      <c r="Z1506" s="9">
        <f t="shared" si="109"/>
        <v>401029854.82</v>
      </c>
      <c r="AA1506" s="9">
        <f t="shared" si="106"/>
        <v>275331962.62</v>
      </c>
      <c r="AB1506" s="10">
        <f>C1506/(1+0.13)/VLOOKUP(A1506,[1]选股结果!$A$2:$AX$3002,3,FALSE)</f>
        <v>1.22858024293972</v>
      </c>
      <c r="AC1506" s="10">
        <f>(P1506/(1+0.1)+W1506)/(VLOOKUP(A1506,[1]选股结果!$A$2:$AX$3002,7,FALSE)+VLOOKUP(A1506,[1]选股结果!$A$2:$AX$3002,15,FALSE)+VLOOKUP(A1506,[1]选股结果!$A$2:$AX$3002,16,FALSE)+VLOOKUP(A1506,[1]选股结果!$A$2:$AX$3002,17,FALSE)+VLOOKUP(A1506,[1]选股结果!$A$2:$AX$3002,18,FALSE))</f>
        <v>1.0379745952616</v>
      </c>
      <c r="AD1506" s="13"/>
      <c r="AE1506" s="10">
        <f>AA1506/VLOOKUP(A1506,[1]选股结果!$A$2:$AX$3002,35,FALSE)</f>
        <v>2.77445336857691</v>
      </c>
      <c r="AF1506" s="9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P1506/(1+0.13)+W1506)</f>
        <v>-5760663.38026553</v>
      </c>
      <c r="AG1506" s="9">
        <f t="shared" si="107"/>
        <v>281092626.000266</v>
      </c>
    </row>
    <row r="1507" spans="1:33">
      <c r="A1507" s="5" t="s">
        <v>3043</v>
      </c>
      <c r="B1507" s="5" t="s">
        <v>3044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95077767.1</v>
      </c>
      <c r="O1507" s="6">
        <v>98612435.6</v>
      </c>
      <c r="P1507" s="6">
        <v>1281237699.08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758114241.08</v>
      </c>
      <c r="X1507" s="6">
        <v>112672995.11</v>
      </c>
      <c r="Y1507" s="9">
        <f t="shared" si="108"/>
        <v>2323415676.37</v>
      </c>
      <c r="Z1507" s="9">
        <f t="shared" si="109"/>
        <v>2152024935.27</v>
      </c>
      <c r="AA1507" s="9">
        <f t="shared" si="106"/>
        <v>171390741.1</v>
      </c>
      <c r="AB1507" s="10">
        <f>C1507/(1+0.13)/VLOOKUP(A1507,[1]选股结果!$A$2:$AX$3002,3,FALSE)</f>
        <v>0.731634241705755</v>
      </c>
      <c r="AC1507" s="10">
        <f>(P1507/(1+0.1)+W1507)/(VLOOKUP(A1507,[1]选股结果!$A$2:$AX$3002,7,FALSE)+VLOOKUP(A1507,[1]选股结果!$A$2:$AX$3002,15,FALSE)+VLOOKUP(A1507,[1]选股结果!$A$2:$AX$3002,16,FALSE)+VLOOKUP(A1507,[1]选股结果!$A$2:$AX$3002,17,FALSE)+VLOOKUP(A1507,[1]选股结果!$A$2:$AX$3002,18,FALSE))</f>
        <v>0.758808802992966</v>
      </c>
      <c r="AD1507" s="13"/>
      <c r="AE1507" s="10">
        <f>AA1507/VLOOKUP(A1507,[1]选股结果!$A$2:$AX$3002,35,FALSE)</f>
        <v>2.28094857033241</v>
      </c>
      <c r="AF1507" s="9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P1507/(1+0.13)+W1507)</f>
        <v>642118618.907788</v>
      </c>
      <c r="AG1507" s="9">
        <f t="shared" si="107"/>
        <v>-470727877.807788</v>
      </c>
    </row>
    <row r="1508" spans="1:33">
      <c r="A1508" s="5" t="s">
        <v>3045</v>
      </c>
      <c r="B1508" s="5" t="s">
        <v>3046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1987000000</v>
      </c>
      <c r="O1508" s="6">
        <v>7906000000</v>
      </c>
      <c r="P1508" s="6">
        <v>26248000000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16949000000</v>
      </c>
      <c r="X1508" s="6">
        <v>4283000000</v>
      </c>
      <c r="Y1508" s="9">
        <f t="shared" si="108"/>
        <v>62277000000</v>
      </c>
      <c r="Z1508" s="9">
        <f t="shared" si="109"/>
        <v>47480000000</v>
      </c>
      <c r="AA1508" s="9">
        <f t="shared" si="106"/>
        <v>14797000000</v>
      </c>
      <c r="AB1508" s="10">
        <f>C1508/(1+0.13)/VLOOKUP(A1508,[1]选股结果!$A$2:$AX$3002,3,FALSE)</f>
        <v>0.916476432897275</v>
      </c>
      <c r="AC1508" s="10">
        <f>(P1508/(1+0.1)+W1508)/(VLOOKUP(A1508,[1]选股结果!$A$2:$AX$3002,7,FALSE)+VLOOKUP(A1508,[1]选股结果!$A$2:$AX$3002,15,FALSE)+VLOOKUP(A1508,[1]选股结果!$A$2:$AX$3002,16,FALSE)+VLOOKUP(A1508,[1]选股结果!$A$2:$AX$3002,17,FALSE)+VLOOKUP(A1508,[1]选股结果!$A$2:$AX$3002,18,FALSE))</f>
        <v>0.631306646791216</v>
      </c>
      <c r="AD1508" s="13"/>
      <c r="AE1508" s="10">
        <f>AA1508/VLOOKUP(A1508,[1]选股结果!$A$2:$AX$3002,35,FALSE)</f>
        <v>-1.21197477270866</v>
      </c>
      <c r="AF1508" s="9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P1508/(1+0.13)+W1508)</f>
        <v>24467681415.9292</v>
      </c>
      <c r="AG1508" s="9">
        <f t="shared" si="107"/>
        <v>-9670681415.9292</v>
      </c>
    </row>
    <row r="1509" spans="1:33">
      <c r="A1509" s="5" t="s">
        <v>3047</v>
      </c>
      <c r="B1509" s="5" t="s">
        <v>3048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383210176.44</v>
      </c>
      <c r="O1509" s="6">
        <v>279757733.75</v>
      </c>
      <c r="P1509" s="6">
        <v>5460042347.87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516342437.13</v>
      </c>
      <c r="X1509" s="6">
        <v>343702231.36</v>
      </c>
      <c r="Y1509" s="9">
        <f t="shared" si="108"/>
        <v>7018496156.28</v>
      </c>
      <c r="Z1509" s="9">
        <f t="shared" si="109"/>
        <v>6320087016.36</v>
      </c>
      <c r="AA1509" s="9">
        <f t="shared" si="106"/>
        <v>698409139.92</v>
      </c>
      <c r="AB1509" s="10">
        <f>C1509/(1+0.13)/VLOOKUP(A1509,[1]选股结果!$A$2:$AX$3002,3,FALSE)</f>
        <v>0.835849134308351</v>
      </c>
      <c r="AC1509" s="10">
        <f>(P1509/(1+0.1)+W1509)/(VLOOKUP(A1509,[1]选股结果!$A$2:$AX$3002,7,FALSE)+VLOOKUP(A1509,[1]选股结果!$A$2:$AX$3002,15,FALSE)+VLOOKUP(A1509,[1]选股结果!$A$2:$AX$3002,16,FALSE)+VLOOKUP(A1509,[1]选股结果!$A$2:$AX$3002,17,FALSE)+VLOOKUP(A1509,[1]选股结果!$A$2:$AX$3002,18,FALSE))</f>
        <v>0.888873233897274</v>
      </c>
      <c r="AD1509" s="13"/>
      <c r="AE1509" s="10">
        <f>AA1509/VLOOKUP(A1509,[1]选股结果!$A$2:$AX$3002,35,FALSE)</f>
        <v>0.886847729079303</v>
      </c>
      <c r="AF1509" s="9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P1509/(1+0.13)+W1509)</f>
        <v>816889720.389203</v>
      </c>
      <c r="AG1509" s="9">
        <f t="shared" si="107"/>
        <v>-118480580.469203</v>
      </c>
    </row>
    <row r="1510" spans="1:33">
      <c r="A1510" s="5" t="s">
        <v>3049</v>
      </c>
      <c r="B1510" s="5" t="s">
        <v>3050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337064230.47</v>
      </c>
      <c r="O1510" s="6">
        <v>56427933.87</v>
      </c>
      <c r="P1510" s="6">
        <v>3527788120.34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319151644.89</v>
      </c>
      <c r="X1510" s="6">
        <v>248358198.95</v>
      </c>
      <c r="Y1510" s="9">
        <f t="shared" si="108"/>
        <v>5165711515.82</v>
      </c>
      <c r="Z1510" s="9">
        <f t="shared" si="109"/>
        <v>4095297964.18</v>
      </c>
      <c r="AA1510" s="9">
        <f t="shared" si="106"/>
        <v>1070413551.64</v>
      </c>
      <c r="AB1510" s="10">
        <f>C1510/(1+0.13)/VLOOKUP(A1510,[1]选股结果!$A$2:$AX$3002,3,FALSE)</f>
        <v>0.49478431951537</v>
      </c>
      <c r="AC1510" s="10">
        <f>(P1510/(1+0.1)+W1510)/(VLOOKUP(A1510,[1]选股结果!$A$2:$AX$3002,7,FALSE)+VLOOKUP(A1510,[1]选股结果!$A$2:$AX$3002,15,FALSE)+VLOOKUP(A1510,[1]选股结果!$A$2:$AX$3002,16,FALSE)+VLOOKUP(A1510,[1]选股结果!$A$2:$AX$3002,17,FALSE)+VLOOKUP(A1510,[1]选股结果!$A$2:$AX$3002,18,FALSE))</f>
        <v>0.402430943266744</v>
      </c>
      <c r="AD1510" s="13"/>
      <c r="AE1510" s="10">
        <f>AA1510/VLOOKUP(A1510,[1]选股结果!$A$2:$AX$3002,35,FALSE)</f>
        <v>-7.52563570524244</v>
      </c>
      <c r="AF1510" s="9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P1510/(1+0.13)+W1510)</f>
        <v>5321239548.05858</v>
      </c>
      <c r="AG1510" s="9">
        <f t="shared" si="107"/>
        <v>-4250825996.41858</v>
      </c>
    </row>
    <row r="1511" spans="1:33">
      <c r="A1511" s="5" t="s">
        <v>3051</v>
      </c>
      <c r="B1511" s="5" t="s">
        <v>3052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81667160.78</v>
      </c>
      <c r="O1511" s="6">
        <v>362602460.29</v>
      </c>
      <c r="P1511" s="6">
        <v>1584856389.53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697758021.41</v>
      </c>
      <c r="X1511" s="6">
        <v>99909488.51</v>
      </c>
      <c r="Y1511" s="9">
        <f t="shared" si="108"/>
        <v>3020552432.05</v>
      </c>
      <c r="Z1511" s="9">
        <f t="shared" si="109"/>
        <v>2382523899.45</v>
      </c>
      <c r="AA1511" s="9">
        <f t="shared" si="106"/>
        <v>638028532.6</v>
      </c>
      <c r="AB1511" s="10">
        <f>C1511/(1+0.13)/VLOOKUP(A1511,[1]选股结果!$A$2:$AX$3002,3,FALSE)</f>
        <v>0.552637019108136</v>
      </c>
      <c r="AC1511" s="10">
        <f>(P1511/(1+0.1)+W1511)/(VLOOKUP(A1511,[1]选股结果!$A$2:$AX$3002,7,FALSE)+VLOOKUP(A1511,[1]选股结果!$A$2:$AX$3002,15,FALSE)+VLOOKUP(A1511,[1]选股结果!$A$2:$AX$3002,16,FALSE)+VLOOKUP(A1511,[1]选股结果!$A$2:$AX$3002,17,FALSE)+VLOOKUP(A1511,[1]选股结果!$A$2:$AX$3002,18,FALSE))</f>
        <v>0.533110030190316</v>
      </c>
      <c r="AD1511" s="13"/>
      <c r="AE1511" s="10">
        <f>AA1511/VLOOKUP(A1511,[1]选股结果!$A$2:$AX$3002,35,FALSE)</f>
        <v>2.69963207032576</v>
      </c>
      <c r="AF1511" s="9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P1511/(1+0.13)+W1511)</f>
        <v>1911149806.85487</v>
      </c>
      <c r="AG1511" s="9">
        <f t="shared" si="107"/>
        <v>-1273121274.25487</v>
      </c>
    </row>
    <row r="1512" spans="1:33">
      <c r="A1512" s="5" t="s">
        <v>3053</v>
      </c>
      <c r="B1512" s="5" t="s">
        <v>3054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8814006.75</v>
      </c>
      <c r="O1512" s="6">
        <v>112212268.72</v>
      </c>
      <c r="P1512" s="6">
        <v>644024178.15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64784648.89</v>
      </c>
      <c r="X1512" s="6">
        <v>46136686.9</v>
      </c>
      <c r="Y1512" s="9">
        <f t="shared" si="108"/>
        <v>825022774.59</v>
      </c>
      <c r="Z1512" s="9">
        <f t="shared" si="109"/>
        <v>754945513.94</v>
      </c>
      <c r="AA1512" s="9">
        <f t="shared" si="106"/>
        <v>70077260.6500001</v>
      </c>
      <c r="AB1512" s="10">
        <f>C1512/(1+0.13)/VLOOKUP(A1512,[1]选股结果!$A$2:$AX$3002,3,FALSE)</f>
        <v>0.8364992540936</v>
      </c>
      <c r="AC1512" s="10">
        <f>(P1512/(1+0.1)+W1512)/(VLOOKUP(A1512,[1]选股结果!$A$2:$AX$3002,7,FALSE)+VLOOKUP(A1512,[1]选股结果!$A$2:$AX$3002,15,FALSE)+VLOOKUP(A1512,[1]选股结果!$A$2:$AX$3002,16,FALSE)+VLOOKUP(A1512,[1]选股结果!$A$2:$AX$3002,17,FALSE)+VLOOKUP(A1512,[1]选股结果!$A$2:$AX$3002,18,FALSE))</f>
        <v>0.86536221789831</v>
      </c>
      <c r="AD1512" s="13"/>
      <c r="AE1512" s="10">
        <f>AA1512/VLOOKUP(A1512,[1]选股结果!$A$2:$AX$3002,35,FALSE)</f>
        <v>11.5802025773551</v>
      </c>
      <c r="AF1512" s="9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P1512/(1+0.13)+W1512)</f>
        <v>116714811.052301</v>
      </c>
      <c r="AG1512" s="9">
        <f t="shared" si="107"/>
        <v>-46637550.4023007</v>
      </c>
    </row>
    <row r="1513" spans="1:33">
      <c r="A1513" s="5" t="s">
        <v>3055</v>
      </c>
      <c r="B1513" s="5" t="s">
        <v>3056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>
        <v>0</v>
      </c>
      <c r="L1513" s="6">
        <v>43900000</v>
      </c>
      <c r="M1513" s="6">
        <v>0</v>
      </c>
      <c r="N1513" s="6">
        <v>564718532.88</v>
      </c>
      <c r="O1513" s="6">
        <v>59983473554.95</v>
      </c>
      <c r="P1513" s="6">
        <v>14139785714.17</v>
      </c>
      <c r="Q1513" s="6">
        <v>84499883.02</v>
      </c>
      <c r="R1513" s="6">
        <v>0</v>
      </c>
      <c r="S1513" s="6">
        <v>0</v>
      </c>
      <c r="T1513" s="6">
        <v>0</v>
      </c>
      <c r="U1513" s="6">
        <v>228281176.01</v>
      </c>
      <c r="V1513" s="6">
        <v>0</v>
      </c>
      <c r="W1513" s="6">
        <v>462409402.8</v>
      </c>
      <c r="X1513" s="6">
        <v>59284789573.63</v>
      </c>
      <c r="Y1513" s="9">
        <f t="shared" si="108"/>
        <v>75975238552.77</v>
      </c>
      <c r="Z1513" s="9">
        <f t="shared" si="109"/>
        <v>74199765749.63</v>
      </c>
      <c r="AA1513" s="9">
        <f t="shared" si="106"/>
        <v>1775472803.13998</v>
      </c>
      <c r="AB1513" s="10">
        <f>C1513/(1+0.13)/VLOOKUP(A1513,[1]选股结果!$A$2:$AX$3002,3,FALSE)</f>
        <v>0.993473765231572</v>
      </c>
      <c r="AC1513" s="10">
        <f>(P1513/(1+0.1)+W1513)/(VLOOKUP(A1513,[1]选股结果!$A$2:$AX$3002,7,FALSE)+VLOOKUP(A1513,[1]选股结果!$A$2:$AX$3002,15,FALSE)+VLOOKUP(A1513,[1]选股结果!$A$2:$AX$3002,16,FALSE)+VLOOKUP(A1513,[1]选股结果!$A$2:$AX$3002,17,FALSE)+VLOOKUP(A1513,[1]选股结果!$A$2:$AX$3002,18,FALSE))</f>
        <v>1.0056006111352</v>
      </c>
      <c r="AD1513" s="13"/>
      <c r="AE1513" s="10">
        <f>AA1513/VLOOKUP(A1513,[1]选股结果!$A$2:$AX$3002,35,FALSE)</f>
        <v>-169.884904715092</v>
      </c>
      <c r="AF1513" s="9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P1513/(1+0.13)+W1513)</f>
        <v>267099330.18469</v>
      </c>
      <c r="AG1513" s="9">
        <f t="shared" si="107"/>
        <v>1508373472.95529</v>
      </c>
    </row>
    <row r="1514" spans="1:33">
      <c r="A1514" s="5" t="s">
        <v>3057</v>
      </c>
      <c r="B1514" s="5" t="s">
        <v>3058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346939149.06</v>
      </c>
      <c r="O1514" s="6">
        <v>46115494.12</v>
      </c>
      <c r="P1514" s="6">
        <v>938048154.22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958415854.57</v>
      </c>
      <c r="X1514" s="6">
        <v>52576661.61</v>
      </c>
      <c r="Y1514" s="9">
        <f t="shared" si="108"/>
        <v>2103313136.69</v>
      </c>
      <c r="Z1514" s="9">
        <f t="shared" si="109"/>
        <v>1949040670.4</v>
      </c>
      <c r="AA1514" s="9">
        <f t="shared" si="106"/>
        <v>154272466.29</v>
      </c>
      <c r="AB1514" s="10">
        <f>C1514/(1+0.13)/VLOOKUP(A1514,[1]选股结果!$A$2:$AX$3002,3,FALSE)</f>
        <v>0.849871536414035</v>
      </c>
      <c r="AC1514" s="10">
        <f>(P1514/(1+0.1)+W1514)/(VLOOKUP(A1514,[1]选股结果!$A$2:$AX$3002,7,FALSE)+VLOOKUP(A1514,[1]选股结果!$A$2:$AX$3002,15,FALSE)+VLOOKUP(A1514,[1]选股结果!$A$2:$AX$3002,16,FALSE)+VLOOKUP(A1514,[1]选股结果!$A$2:$AX$3002,17,FALSE)+VLOOKUP(A1514,[1]选股结果!$A$2:$AX$3002,18,FALSE))</f>
        <v>0.834431251690582</v>
      </c>
      <c r="AD1514" s="13"/>
      <c r="AE1514" s="10">
        <f>AA1514/VLOOKUP(A1514,[1]选股结果!$A$2:$AX$3002,35,FALSE)</f>
        <v>18.0678573497644</v>
      </c>
      <c r="AF1514" s="9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P1514/(1+0.13)+W1514)</f>
        <v>382017596.920796</v>
      </c>
      <c r="AG1514" s="9">
        <f t="shared" si="107"/>
        <v>-227745130.630796</v>
      </c>
    </row>
    <row r="1515" spans="1:33">
      <c r="A1515" s="5" t="s">
        <v>3059</v>
      </c>
      <c r="B1515" s="5" t="s">
        <v>3060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1496929712.52</v>
      </c>
      <c r="O1515" s="6">
        <v>141152815.56</v>
      </c>
      <c r="P1515" s="6">
        <v>2073734058.91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1387497988.43</v>
      </c>
      <c r="X1515" s="6">
        <v>240102772.72</v>
      </c>
      <c r="Y1515" s="9">
        <f t="shared" si="108"/>
        <v>6619627280.53</v>
      </c>
      <c r="Z1515" s="9">
        <f t="shared" si="109"/>
        <v>3701334820.06</v>
      </c>
      <c r="AA1515" s="9">
        <f t="shared" si="106"/>
        <v>2918292460.47</v>
      </c>
      <c r="AB1515" s="10">
        <f>C1515/(1+0.13)/VLOOKUP(A1515,[1]选股结果!$A$2:$AX$3002,3,FALSE)</f>
        <v>0.650673921553361</v>
      </c>
      <c r="AC1515" s="10">
        <f>(P1515/(1+0.1)+W1515)/(VLOOKUP(A1515,[1]选股结果!$A$2:$AX$3002,7,FALSE)+VLOOKUP(A1515,[1]选股结果!$A$2:$AX$3002,15,FALSE)+VLOOKUP(A1515,[1]选股结果!$A$2:$AX$3002,16,FALSE)+VLOOKUP(A1515,[1]选股结果!$A$2:$AX$3002,17,FALSE)+VLOOKUP(A1515,[1]选股结果!$A$2:$AX$3002,18,FALSE))</f>
        <v>0.511049991224837</v>
      </c>
      <c r="AD1515" s="13"/>
      <c r="AE1515" s="10">
        <f>AA1515/VLOOKUP(A1515,[1]选股结果!$A$2:$AX$3002,35,FALSE)</f>
        <v>2.48933760320745</v>
      </c>
      <c r="AF1515" s="9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P1515/(1+0.13)+W1515)</f>
        <v>3181234686.62885</v>
      </c>
      <c r="AG1515" s="9">
        <f t="shared" si="107"/>
        <v>-262942226.15885</v>
      </c>
    </row>
    <row r="1516" spans="1:33">
      <c r="A1516" s="5" t="s">
        <v>3061</v>
      </c>
      <c r="B1516" s="5" t="s">
        <v>3062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186811505.16</v>
      </c>
      <c r="O1516" s="6">
        <v>294790372.5</v>
      </c>
      <c r="P1516" s="6">
        <v>13345257417.04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291250678.94</v>
      </c>
      <c r="X1516" s="6">
        <v>176762343.17</v>
      </c>
      <c r="Y1516" s="9">
        <f t="shared" si="108"/>
        <v>14481069101.49</v>
      </c>
      <c r="Z1516" s="9">
        <f t="shared" si="109"/>
        <v>13813270439.15</v>
      </c>
      <c r="AA1516" s="9">
        <f t="shared" si="106"/>
        <v>667798662.339998</v>
      </c>
      <c r="AB1516" s="10">
        <f>C1516/(1+0.13)/VLOOKUP(A1516,[1]选股结果!$A$2:$AX$3002,3,FALSE)</f>
        <v>0.908655637348226</v>
      </c>
      <c r="AC1516" s="10">
        <f>(P1516/(1+0.1)+W1516)/(VLOOKUP(A1516,[1]选股结果!$A$2:$AX$3002,7,FALSE)+VLOOKUP(A1516,[1]选股结果!$A$2:$AX$3002,15,FALSE)+VLOOKUP(A1516,[1]选股结果!$A$2:$AX$3002,16,FALSE)+VLOOKUP(A1516,[1]选股结果!$A$2:$AX$3002,17,FALSE)+VLOOKUP(A1516,[1]选股结果!$A$2:$AX$3002,18,FALSE))</f>
        <v>0.931624859532619</v>
      </c>
      <c r="AD1516" s="13"/>
      <c r="AE1516" s="10">
        <f>AA1516/VLOOKUP(A1516,[1]选股结果!$A$2:$AX$3002,35,FALSE)</f>
        <v>2.1265547581311</v>
      </c>
      <c r="AF1516" s="9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P1516/(1+0.13)+W1516)</f>
        <v>1233878645.3954</v>
      </c>
      <c r="AG1516" s="9">
        <f t="shared" si="107"/>
        <v>-566079983.055397</v>
      </c>
    </row>
    <row r="1517" spans="1:33">
      <c r="A1517" s="5" t="s">
        <v>3063</v>
      </c>
      <c r="B1517" s="5" t="s">
        <v>3064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1157615765.26</v>
      </c>
      <c r="O1517" s="6">
        <v>415662823.45</v>
      </c>
      <c r="P1517" s="6">
        <v>36645656278.96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609868132.93</v>
      </c>
      <c r="X1517" s="6">
        <v>257438077.93</v>
      </c>
      <c r="Y1517" s="9">
        <f t="shared" si="108"/>
        <v>40421098544.96</v>
      </c>
      <c r="Z1517" s="9">
        <f t="shared" si="109"/>
        <v>37512962489.82</v>
      </c>
      <c r="AA1517" s="9">
        <f t="shared" si="106"/>
        <v>2908136055.14</v>
      </c>
      <c r="AB1517" s="10">
        <f>C1517/(1+0.13)/VLOOKUP(A1517,[1]选股结果!$A$2:$AX$3002,3,FALSE)</f>
        <v>0.910937354330092</v>
      </c>
      <c r="AC1517" s="10">
        <f>(P1517/(1+0.1)+W1517)/(VLOOKUP(A1517,[1]选股结果!$A$2:$AX$3002,7,FALSE)+VLOOKUP(A1517,[1]选股结果!$A$2:$AX$3002,15,FALSE)+VLOOKUP(A1517,[1]选股结果!$A$2:$AX$3002,16,FALSE)+VLOOKUP(A1517,[1]选股结果!$A$2:$AX$3002,17,FALSE)+VLOOKUP(A1517,[1]选股结果!$A$2:$AX$3002,18,FALSE))</f>
        <v>0.91090489482568</v>
      </c>
      <c r="AD1517" s="13"/>
      <c r="AE1517" s="10">
        <f>AA1517/VLOOKUP(A1517,[1]选股结果!$A$2:$AX$3002,35,FALSE)</f>
        <v>1.90063548628151</v>
      </c>
      <c r="AF1517" s="9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P1517/(1+0.13)+W1517)</f>
        <v>4202546275.64628</v>
      </c>
      <c r="AG1517" s="9">
        <f t="shared" si="107"/>
        <v>-1294410220.50628</v>
      </c>
    </row>
    <row r="1518" spans="1:33">
      <c r="A1518" s="5" t="s">
        <v>3065</v>
      </c>
      <c r="B1518" s="5" t="s">
        <v>3066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26245181.31</v>
      </c>
      <c r="O1518" s="6">
        <v>75127122.66</v>
      </c>
      <c r="P1518" s="6">
        <v>4943667434.44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102583727.92</v>
      </c>
      <c r="X1518" s="6">
        <v>116102175.06</v>
      </c>
      <c r="Y1518" s="9">
        <f t="shared" si="108"/>
        <v>5428349233.5</v>
      </c>
      <c r="Z1518" s="9">
        <f t="shared" si="109"/>
        <v>5162353337.42</v>
      </c>
      <c r="AA1518" s="9">
        <f t="shared" si="106"/>
        <v>265995896.08</v>
      </c>
      <c r="AB1518" s="10">
        <f>C1518/(1+0.13)/VLOOKUP(A1518,[1]选股结果!$A$2:$AX$3002,3,FALSE)</f>
        <v>0.989662998026709</v>
      </c>
      <c r="AC1518" s="10">
        <f>(P1518/(1+0.1)+W1518)/(VLOOKUP(A1518,[1]选股结果!$A$2:$AX$3002,7,FALSE)+VLOOKUP(A1518,[1]选股结果!$A$2:$AX$3002,15,FALSE)+VLOOKUP(A1518,[1]选股结果!$A$2:$AX$3002,16,FALSE)+VLOOKUP(A1518,[1]选股结果!$A$2:$AX$3002,17,FALSE)+VLOOKUP(A1518,[1]选股结果!$A$2:$AX$3002,18,FALSE))</f>
        <v>0.963868090106086</v>
      </c>
      <c r="AD1518" s="13"/>
      <c r="AE1518" s="10">
        <f>AA1518/VLOOKUP(A1518,[1]选股结果!$A$2:$AX$3002,35,FALSE)</f>
        <v>-33.8349983146292</v>
      </c>
      <c r="AF1518" s="9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P1518/(1+0.13)+W1518)</f>
        <v>291634512.777256</v>
      </c>
      <c r="AG1518" s="9">
        <f t="shared" si="107"/>
        <v>-25638616.697256</v>
      </c>
    </row>
    <row r="1519" spans="1:33">
      <c r="A1519" s="5" t="s">
        <v>3067</v>
      </c>
      <c r="B1519" s="5" t="s">
        <v>3068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45303019.97</v>
      </c>
      <c r="O1519" s="6">
        <v>32071800.74</v>
      </c>
      <c r="P1519" s="6">
        <v>3893491791.18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150544640.5</v>
      </c>
      <c r="X1519" s="6">
        <v>82672520.38</v>
      </c>
      <c r="Y1519" s="9">
        <f t="shared" si="108"/>
        <v>3792592089.72</v>
      </c>
      <c r="Z1519" s="9">
        <f t="shared" si="109"/>
        <v>4126708952.06</v>
      </c>
      <c r="AA1519" s="9">
        <f t="shared" si="106"/>
        <v>-334116862.34</v>
      </c>
      <c r="AB1519" s="10">
        <f>C1519/(1+0.13)/VLOOKUP(A1519,[1]选股结果!$A$2:$AX$3002,3,FALSE)</f>
        <v>0.94035166811793</v>
      </c>
      <c r="AC1519" s="10">
        <f>(P1519/(1+0.1)+W1519)/(VLOOKUP(A1519,[1]选股结果!$A$2:$AX$3002,7,FALSE)+VLOOKUP(A1519,[1]选股结果!$A$2:$AX$3002,15,FALSE)+VLOOKUP(A1519,[1]选股结果!$A$2:$AX$3002,16,FALSE)+VLOOKUP(A1519,[1]选股结果!$A$2:$AX$3002,17,FALSE)+VLOOKUP(A1519,[1]选股结果!$A$2:$AX$3002,18,FALSE))</f>
        <v>1.03706215244</v>
      </c>
      <c r="AD1519" s="13"/>
      <c r="AE1519" s="10">
        <f>AA1519/VLOOKUP(A1519,[1]选股结果!$A$2:$AX$3002,35,FALSE)</f>
        <v>-16.0286968880275</v>
      </c>
      <c r="AF1519" s="9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P1519/(1+0.13)+W1519)</f>
        <v>-37904804.4464602</v>
      </c>
      <c r="AG1519" s="9">
        <f t="shared" si="107"/>
        <v>-296212057.89354</v>
      </c>
    </row>
    <row r="1520" spans="1:33">
      <c r="A1520" s="5" t="s">
        <v>3069</v>
      </c>
      <c r="B1520" s="5" t="s">
        <v>3070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699292684.27</v>
      </c>
      <c r="O1520" s="6">
        <v>907976034.03</v>
      </c>
      <c r="P1520" s="6">
        <v>4444717595.68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1210629841.57</v>
      </c>
      <c r="X1520" s="6">
        <v>2327890927.56</v>
      </c>
      <c r="Y1520" s="9">
        <f t="shared" si="108"/>
        <v>8731074317.63</v>
      </c>
      <c r="Z1520" s="9">
        <f t="shared" si="109"/>
        <v>7983238364.81</v>
      </c>
      <c r="AA1520" s="9">
        <f t="shared" si="106"/>
        <v>747835952.820002</v>
      </c>
      <c r="AB1520" s="10">
        <f>C1520/(1+0.13)/VLOOKUP(A1520,[1]选股结果!$A$2:$AX$3002,3,FALSE)</f>
        <v>0.72341220766764</v>
      </c>
      <c r="AC1520" s="10">
        <f>(P1520/(1+0.1)+W1520)/(VLOOKUP(A1520,[1]选股结果!$A$2:$AX$3002,7,FALSE)+VLOOKUP(A1520,[1]选股结果!$A$2:$AX$3002,15,FALSE)+VLOOKUP(A1520,[1]选股结果!$A$2:$AX$3002,16,FALSE)+VLOOKUP(A1520,[1]选股结果!$A$2:$AX$3002,17,FALSE)+VLOOKUP(A1520,[1]选股结果!$A$2:$AX$3002,18,FALSE))</f>
        <v>0.568149773161158</v>
      </c>
      <c r="AD1520" s="13"/>
      <c r="AE1520" s="10">
        <f>AA1520/VLOOKUP(A1520,[1]选股结果!$A$2:$AX$3002,35,FALSE)</f>
        <v>3.71079411097135</v>
      </c>
      <c r="AF1520" s="9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P1520/(1+0.13)+W1520)</f>
        <v>4098769715.04336</v>
      </c>
      <c r="AG1520" s="9">
        <f t="shared" si="107"/>
        <v>-3350933762.22336</v>
      </c>
    </row>
    <row r="1521" spans="1:33">
      <c r="A1521" s="5" t="s">
        <v>3071</v>
      </c>
      <c r="B1521" s="5" t="s">
        <v>3072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13742703.49</v>
      </c>
      <c r="O1521" s="6">
        <v>21536141.17</v>
      </c>
      <c r="P1521" s="6">
        <v>587345350.3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36770912.93</v>
      </c>
      <c r="X1521" s="6">
        <v>11564887.08</v>
      </c>
      <c r="Y1521" s="9">
        <f t="shared" si="108"/>
        <v>649936545.01</v>
      </c>
      <c r="Z1521" s="9">
        <f t="shared" si="109"/>
        <v>635681150.31</v>
      </c>
      <c r="AA1521" s="9">
        <f t="shared" si="106"/>
        <v>14255394.7</v>
      </c>
      <c r="AB1521" s="10">
        <f>C1521/(1+0.13)/VLOOKUP(A1521,[1]选股结果!$A$2:$AX$3002,3,FALSE)</f>
        <v>0.980041163111236</v>
      </c>
      <c r="AC1521" s="10">
        <f>(P1521/(1+0.1)+W1521)/(VLOOKUP(A1521,[1]选股结果!$A$2:$AX$3002,7,FALSE)+VLOOKUP(A1521,[1]选股结果!$A$2:$AX$3002,15,FALSE)+VLOOKUP(A1521,[1]选股结果!$A$2:$AX$3002,16,FALSE)+VLOOKUP(A1521,[1]选股结果!$A$2:$AX$3002,17,FALSE)+VLOOKUP(A1521,[1]选股结果!$A$2:$AX$3002,18,FALSE))</f>
        <v>1.05358826424035</v>
      </c>
      <c r="AD1521" s="13"/>
      <c r="AE1521" s="10">
        <f>AA1521/VLOOKUP(A1521,[1]选股结果!$A$2:$AX$3002,35,FALSE)</f>
        <v>0.45702949664896</v>
      </c>
      <c r="AF1521" s="9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P1521/(1+0.13)+W1521)</f>
        <v>-14852707.5031859</v>
      </c>
      <c r="AG1521" s="9">
        <f t="shared" si="107"/>
        <v>29108102.2031859</v>
      </c>
    </row>
    <row r="1522" spans="1:33">
      <c r="A1522" s="5" t="s">
        <v>3073</v>
      </c>
      <c r="B1522" s="5" t="s">
        <v>3074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121645927.34</v>
      </c>
      <c r="O1522" s="6">
        <v>163876981.87</v>
      </c>
      <c r="P1522" s="6">
        <v>3826905876.71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313994845.66</v>
      </c>
      <c r="X1522" s="6">
        <v>461001238.83</v>
      </c>
      <c r="Y1522" s="9">
        <f t="shared" si="108"/>
        <v>3981689455.71</v>
      </c>
      <c r="Z1522" s="9">
        <f t="shared" si="109"/>
        <v>4601901961.2</v>
      </c>
      <c r="AA1522" s="9">
        <f t="shared" si="106"/>
        <v>-620212505.49</v>
      </c>
      <c r="AB1522" s="10">
        <f>C1522/(1+0.13)/VLOOKUP(A1522,[1]选股结果!$A$2:$AX$3002,3,FALSE)</f>
        <v>0.791215221103022</v>
      </c>
      <c r="AC1522" s="10">
        <f>(P1522/(1+0.1)+W1522)/(VLOOKUP(A1522,[1]选股结果!$A$2:$AX$3002,7,FALSE)+VLOOKUP(A1522,[1]选股结果!$A$2:$AX$3002,15,FALSE)+VLOOKUP(A1522,[1]选股结果!$A$2:$AX$3002,16,FALSE)+VLOOKUP(A1522,[1]选股结果!$A$2:$AX$3002,17,FALSE)+VLOOKUP(A1522,[1]选股结果!$A$2:$AX$3002,18,FALSE))</f>
        <v>0.967832234255926</v>
      </c>
      <c r="AD1522" s="13"/>
      <c r="AE1522" s="10">
        <f>AA1522/VLOOKUP(A1522,[1]选股结果!$A$2:$AX$3002,35,FALSE)</f>
        <v>-1.75100030162004</v>
      </c>
      <c r="AF1522" s="9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P1522/(1+0.13)+W1522)</f>
        <v>218430630.050088</v>
      </c>
      <c r="AG1522" s="9">
        <f t="shared" si="107"/>
        <v>-838643135.540088</v>
      </c>
    </row>
    <row r="1523" spans="1:33">
      <c r="A1523" s="5" t="s">
        <v>3075</v>
      </c>
      <c r="B1523" s="5" t="s">
        <v>3076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1915274226.1</v>
      </c>
      <c r="O1523" s="6">
        <v>387533986.04</v>
      </c>
      <c r="P1523" s="6">
        <v>4573454100.98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1093470254.53</v>
      </c>
      <c r="X1523" s="6">
        <v>1614043667.63</v>
      </c>
      <c r="Y1523" s="9">
        <f t="shared" si="108"/>
        <v>13040184783.61</v>
      </c>
      <c r="Z1523" s="9">
        <f t="shared" si="109"/>
        <v>7280968023.14</v>
      </c>
      <c r="AA1523" s="9">
        <f t="shared" si="106"/>
        <v>5759216760.47</v>
      </c>
      <c r="AB1523" s="10">
        <f>C1523/(1+0.13)/VLOOKUP(A1523,[1]选股结果!$A$2:$AX$3002,3,FALSE)</f>
        <v>1.00093437623439</v>
      </c>
      <c r="AC1523" s="10">
        <f>(P1523/(1+0.1)+W1523)/(VLOOKUP(A1523,[1]选股结果!$A$2:$AX$3002,7,FALSE)+VLOOKUP(A1523,[1]选股结果!$A$2:$AX$3002,15,FALSE)+VLOOKUP(A1523,[1]选股结果!$A$2:$AX$3002,16,FALSE)+VLOOKUP(A1523,[1]选股结果!$A$2:$AX$3002,17,FALSE)+VLOOKUP(A1523,[1]选股结果!$A$2:$AX$3002,18,FALSE))</f>
        <v>0.610017366371032</v>
      </c>
      <c r="AD1523" s="13"/>
      <c r="AE1523" s="10">
        <f>AA1523/VLOOKUP(A1523,[1]选股结果!$A$2:$AX$3002,35,FALSE)</f>
        <v>2.71003568171738</v>
      </c>
      <c r="AF1523" s="9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P1523/(1+0.13)+W1523)</f>
        <v>3467432292.89841</v>
      </c>
      <c r="AG1523" s="9">
        <f t="shared" si="107"/>
        <v>2291784467.57159</v>
      </c>
    </row>
    <row r="1524" spans="1:33">
      <c r="A1524" s="5" t="s">
        <v>3077</v>
      </c>
      <c r="B1524" s="5" t="s">
        <v>3078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377091602.11</v>
      </c>
      <c r="O1524" s="6">
        <v>243398150.51</v>
      </c>
      <c r="P1524" s="6">
        <v>6585182915.43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561651103.55</v>
      </c>
      <c r="X1524" s="6">
        <v>123278188.56</v>
      </c>
      <c r="Y1524" s="9">
        <f t="shared" si="108"/>
        <v>7444985608.22</v>
      </c>
      <c r="Z1524" s="9">
        <f t="shared" si="109"/>
        <v>7270112207.54</v>
      </c>
      <c r="AA1524" s="9">
        <f t="shared" si="106"/>
        <v>174873400.679999</v>
      </c>
      <c r="AB1524" s="10">
        <f>C1524/(1+0.13)/VLOOKUP(A1524,[1]选股结果!$A$2:$AX$3002,3,FALSE)</f>
        <v>0.741234455407441</v>
      </c>
      <c r="AC1524" s="10">
        <f>(P1524/(1+0.1)+W1524)/(VLOOKUP(A1524,[1]选股结果!$A$2:$AX$3002,7,FALSE)+VLOOKUP(A1524,[1]选股结果!$A$2:$AX$3002,15,FALSE)+VLOOKUP(A1524,[1]选股结果!$A$2:$AX$3002,16,FALSE)+VLOOKUP(A1524,[1]选股结果!$A$2:$AX$3002,17,FALSE)+VLOOKUP(A1524,[1]选股结果!$A$2:$AX$3002,18,FALSE))</f>
        <v>0.831376538401939</v>
      </c>
      <c r="AD1524" s="13"/>
      <c r="AE1524" s="10">
        <f>AA1524/VLOOKUP(A1524,[1]选股结果!$A$2:$AX$3002,35,FALSE)</f>
        <v>0.518919662082748</v>
      </c>
      <c r="AF1524" s="9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P1524/(1+0.13)+W1524)</f>
        <v>1487065421.00947</v>
      </c>
      <c r="AG1524" s="9">
        <f t="shared" si="107"/>
        <v>-1312192020.32947</v>
      </c>
    </row>
    <row r="1525" spans="1:33">
      <c r="A1525" s="5" t="s">
        <v>3079</v>
      </c>
      <c r="B1525" s="5" t="s">
        <v>3080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73153711.69</v>
      </c>
      <c r="O1525" s="6">
        <v>89179072.12</v>
      </c>
      <c r="P1525" s="6">
        <v>1150700522.29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216316124.37</v>
      </c>
      <c r="X1525" s="6">
        <v>95877435.85</v>
      </c>
      <c r="Y1525" s="9">
        <f t="shared" si="108"/>
        <v>1316738020.95</v>
      </c>
      <c r="Z1525" s="9">
        <f t="shared" si="109"/>
        <v>1462894082.51</v>
      </c>
      <c r="AA1525" s="9">
        <f t="shared" si="106"/>
        <v>-146156061.56</v>
      </c>
      <c r="AB1525" s="10">
        <f>C1525/(1+0.13)/VLOOKUP(A1525,[1]选股结果!$A$2:$AX$3002,3,FALSE)</f>
        <v>0.628542100614287</v>
      </c>
      <c r="AC1525" s="10">
        <f>(P1525/(1+0.1)+W1525)/(VLOOKUP(A1525,[1]选股结果!$A$2:$AX$3002,7,FALSE)+VLOOKUP(A1525,[1]选股结果!$A$2:$AX$3002,15,FALSE)+VLOOKUP(A1525,[1]选股结果!$A$2:$AX$3002,16,FALSE)+VLOOKUP(A1525,[1]选股结果!$A$2:$AX$3002,17,FALSE)+VLOOKUP(A1525,[1]选股结果!$A$2:$AX$3002,18,FALSE))</f>
        <v>0.750546848876708</v>
      </c>
      <c r="AD1525" s="13"/>
      <c r="AE1525" s="10">
        <f>AA1525/VLOOKUP(A1525,[1]选股结果!$A$2:$AX$3002,35,FALSE)</f>
        <v>-3.00805847589453</v>
      </c>
      <c r="AF1525" s="9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P1525/(1+0.13)+W1525)</f>
        <v>447348452.575664</v>
      </c>
      <c r="AG1525" s="9">
        <f t="shared" si="107"/>
        <v>-593504514.135664</v>
      </c>
    </row>
    <row r="1526" spans="1:33">
      <c r="A1526" s="5" t="s">
        <v>3081</v>
      </c>
      <c r="B1526" s="5" t="s">
        <v>3082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26827142.96</v>
      </c>
      <c r="O1526" s="6">
        <v>152511262.83</v>
      </c>
      <c r="P1526" s="6">
        <v>279742965.17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126924535.64</v>
      </c>
      <c r="X1526" s="6">
        <v>288152873.14</v>
      </c>
      <c r="Y1526" s="9">
        <f t="shared" si="108"/>
        <v>1314261565.06</v>
      </c>
      <c r="Z1526" s="9">
        <f t="shared" si="109"/>
        <v>694820373.95</v>
      </c>
      <c r="AA1526" s="9">
        <f t="shared" si="106"/>
        <v>619441191.11</v>
      </c>
      <c r="AB1526" s="10">
        <f>C1526/(1+0.13)/VLOOKUP(A1526,[1]选股结果!$A$2:$AX$3002,3,FALSE)</f>
        <v>0.661730123665827</v>
      </c>
      <c r="AC1526" s="10">
        <f>(P1526/(1+0.1)+W1526)/(VLOOKUP(A1526,[1]选股结果!$A$2:$AX$3002,7,FALSE)+VLOOKUP(A1526,[1]选股结果!$A$2:$AX$3002,15,FALSE)+VLOOKUP(A1526,[1]选股结果!$A$2:$AX$3002,16,FALSE)+VLOOKUP(A1526,[1]选股结果!$A$2:$AX$3002,17,FALSE)+VLOOKUP(A1526,[1]选股结果!$A$2:$AX$3002,18,FALSE))</f>
        <v>0.336088871458593</v>
      </c>
      <c r="AD1526" s="13"/>
      <c r="AE1526" s="10">
        <f>AA1526/VLOOKUP(A1526,[1]选股结果!$A$2:$AX$3002,35,FALSE)</f>
        <v>-118.410273246303</v>
      </c>
      <c r="AF1526" s="9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P1526/(1+0.13)+W1526)</f>
        <v>759847200.421858</v>
      </c>
      <c r="AG1526" s="9">
        <f t="shared" si="107"/>
        <v>-140406009.311858</v>
      </c>
    </row>
    <row r="1527" spans="1:33">
      <c r="A1527" s="5" t="s">
        <v>3083</v>
      </c>
      <c r="B1527" s="5" t="s">
        <v>3084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15673072.5</v>
      </c>
      <c r="O1527" s="6">
        <v>2108983.26</v>
      </c>
      <c r="P1527" s="6">
        <v>273514290.14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18998589.08</v>
      </c>
      <c r="X1527" s="6">
        <v>6120151.26</v>
      </c>
      <c r="Y1527" s="9">
        <f t="shared" si="108"/>
        <v>284652188.88</v>
      </c>
      <c r="Z1527" s="9">
        <f t="shared" si="109"/>
        <v>298633030.48</v>
      </c>
      <c r="AA1527" s="9">
        <f t="shared" si="106"/>
        <v>-13980841.6</v>
      </c>
      <c r="AB1527" s="10">
        <f>C1527/(1+0.13)/VLOOKUP(A1527,[1]选股结果!$A$2:$AX$3002,3,FALSE)</f>
        <v>1.00476218206178</v>
      </c>
      <c r="AC1527" s="10">
        <f>(P1527/(1+0.1)+W1527)/(VLOOKUP(A1527,[1]选股结果!$A$2:$AX$3002,7,FALSE)+VLOOKUP(A1527,[1]选股结果!$A$2:$AX$3002,15,FALSE)+VLOOKUP(A1527,[1]选股结果!$A$2:$AX$3002,16,FALSE)+VLOOKUP(A1527,[1]选股结果!$A$2:$AX$3002,17,FALSE)+VLOOKUP(A1527,[1]选股结果!$A$2:$AX$3002,18,FALSE))</f>
        <v>1.15563261097849</v>
      </c>
      <c r="AD1527" s="13"/>
      <c r="AE1527" s="10">
        <f>AA1527/VLOOKUP(A1527,[1]选股结果!$A$2:$AX$3002,35,FALSE)</f>
        <v>-0.88753357818132</v>
      </c>
      <c r="AF1527" s="9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P1527/(1+0.13)+W1527)</f>
        <v>-29443664.4716814</v>
      </c>
      <c r="AG1527" s="9">
        <f t="shared" si="107"/>
        <v>15462822.8716814</v>
      </c>
    </row>
    <row r="1528" spans="1:33">
      <c r="A1528" s="5" t="s">
        <v>3085</v>
      </c>
      <c r="B1528" s="5" t="s">
        <v>3086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237350484.5</v>
      </c>
      <c r="O1528" s="6">
        <v>92059782.98</v>
      </c>
      <c r="P1528" s="6">
        <v>5200392460.93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747910488.97</v>
      </c>
      <c r="X1528" s="6">
        <v>192307617.55</v>
      </c>
      <c r="Y1528" s="9">
        <f t="shared" si="108"/>
        <v>7023448109.42</v>
      </c>
      <c r="Z1528" s="9">
        <f t="shared" si="109"/>
        <v>6140610567.45</v>
      </c>
      <c r="AA1528" s="9">
        <f t="shared" si="106"/>
        <v>882837541.969998</v>
      </c>
      <c r="AB1528" s="10">
        <f>C1528/(1+0.13)/VLOOKUP(A1528,[1]选股结果!$A$2:$AX$3002,3,FALSE)</f>
        <v>0.984458857969918</v>
      </c>
      <c r="AC1528" s="10">
        <f>(P1528/(1+0.1)+W1528)/(VLOOKUP(A1528,[1]选股结果!$A$2:$AX$3002,7,FALSE)+VLOOKUP(A1528,[1]选股结果!$A$2:$AX$3002,15,FALSE)+VLOOKUP(A1528,[1]选股结果!$A$2:$AX$3002,16,FALSE)+VLOOKUP(A1528,[1]选股结果!$A$2:$AX$3002,17,FALSE)+VLOOKUP(A1528,[1]选股结果!$A$2:$AX$3002,18,FALSE))</f>
        <v>0.900109775584588</v>
      </c>
      <c r="AD1528" s="13"/>
      <c r="AE1528" s="10">
        <f>AA1528/VLOOKUP(A1528,[1]选股结果!$A$2:$AX$3002,35,FALSE)</f>
        <v>17.9370787490832</v>
      </c>
      <c r="AF1528" s="9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P1528/(1+0.13)+W1528)</f>
        <v>733163636.768052</v>
      </c>
      <c r="AG1528" s="9">
        <f t="shared" si="107"/>
        <v>149673905.201946</v>
      </c>
    </row>
    <row r="1529" spans="1:33">
      <c r="A1529" s="5" t="s">
        <v>3087</v>
      </c>
      <c r="B1529" s="5" t="s">
        <v>3088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543663949.08</v>
      </c>
      <c r="O1529" s="6">
        <v>349728034.81</v>
      </c>
      <c r="P1529" s="6">
        <v>8864580178.81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1050030775.47</v>
      </c>
      <c r="X1529" s="6">
        <v>867121449.43</v>
      </c>
      <c r="Y1529" s="9">
        <f t="shared" si="108"/>
        <v>13952764045.27</v>
      </c>
      <c r="Z1529" s="9">
        <f t="shared" si="109"/>
        <v>10781732403.71</v>
      </c>
      <c r="AA1529" s="9">
        <f t="shared" si="106"/>
        <v>3171031641.56</v>
      </c>
      <c r="AB1529" s="10">
        <f>C1529/(1+0.13)/VLOOKUP(A1529,[1]选股结果!$A$2:$AX$3002,3,FALSE)</f>
        <v>0.726056074025554</v>
      </c>
      <c r="AC1529" s="10">
        <f>(P1529/(1+0.1)+W1529)/(VLOOKUP(A1529,[1]选股结果!$A$2:$AX$3002,7,FALSE)+VLOOKUP(A1529,[1]选股结果!$A$2:$AX$3002,15,FALSE)+VLOOKUP(A1529,[1]选股结果!$A$2:$AX$3002,16,FALSE)+VLOOKUP(A1529,[1]选股结果!$A$2:$AX$3002,17,FALSE)+VLOOKUP(A1529,[1]选股结果!$A$2:$AX$3002,18,FALSE))</f>
        <v>0.706678046680066</v>
      </c>
      <c r="AD1529" s="13"/>
      <c r="AE1529" s="10">
        <f>AA1529/VLOOKUP(A1529,[1]选股结果!$A$2:$AX$3002,35,FALSE)</f>
        <v>1.17991057724893</v>
      </c>
      <c r="AF1529" s="9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P1529/(1+0.13)+W1529)</f>
        <v>3994726890.24416</v>
      </c>
      <c r="AG1529" s="9">
        <f t="shared" si="107"/>
        <v>-823695248.684162</v>
      </c>
    </row>
    <row r="1530" spans="1:33">
      <c r="A1530" s="5" t="s">
        <v>3089</v>
      </c>
      <c r="B1530" s="5" t="s">
        <v>3090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897690459.88</v>
      </c>
      <c r="O1530" s="6">
        <v>447081841.86</v>
      </c>
      <c r="P1530" s="6">
        <v>21462352361.38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1608843778.66</v>
      </c>
      <c r="X1530" s="6">
        <v>1388064573.46</v>
      </c>
      <c r="Y1530" s="9">
        <f t="shared" si="108"/>
        <v>26723191017.96</v>
      </c>
      <c r="Z1530" s="9">
        <f t="shared" si="109"/>
        <v>24459260713.5</v>
      </c>
      <c r="AA1530" s="9">
        <f t="shared" si="106"/>
        <v>2263930304.46</v>
      </c>
      <c r="AB1530" s="10">
        <f>C1530/(1+0.13)/VLOOKUP(A1530,[1]选股结果!$A$2:$AX$3002,3,FALSE)</f>
        <v>0.785753637176368</v>
      </c>
      <c r="AC1530" s="10">
        <f>(P1530/(1+0.1)+W1530)/(VLOOKUP(A1530,[1]选股结果!$A$2:$AX$3002,7,FALSE)+VLOOKUP(A1530,[1]选股结果!$A$2:$AX$3002,15,FALSE)+VLOOKUP(A1530,[1]选股结果!$A$2:$AX$3002,16,FALSE)+VLOOKUP(A1530,[1]选股结果!$A$2:$AX$3002,17,FALSE)+VLOOKUP(A1530,[1]选股结果!$A$2:$AX$3002,18,FALSE))</f>
        <v>0.782322561611256</v>
      </c>
      <c r="AD1530" s="13"/>
      <c r="AE1530" s="10">
        <f>AA1530/VLOOKUP(A1530,[1]选股结果!$A$2:$AX$3002,35,FALSE)</f>
        <v>1.45906802120835</v>
      </c>
      <c r="AF1530" s="9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P1530/(1+0.13)+W1530)</f>
        <v>6394554633.19761</v>
      </c>
      <c r="AG1530" s="9">
        <f t="shared" si="107"/>
        <v>-4130624328.73761</v>
      </c>
    </row>
    <row r="1531" spans="1:33">
      <c r="A1531" s="5" t="s">
        <v>3091</v>
      </c>
      <c r="B1531" s="5" t="s">
        <v>3092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779471.42</v>
      </c>
      <c r="O1531" s="6">
        <v>320046692.44</v>
      </c>
      <c r="P1531" s="6">
        <v>418132639.53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8047611.19</v>
      </c>
      <c r="X1531" s="6">
        <v>269094452.17</v>
      </c>
      <c r="Y1531" s="9">
        <f t="shared" si="108"/>
        <v>685215404.04</v>
      </c>
      <c r="Z1531" s="9">
        <f t="shared" si="109"/>
        <v>695274702.89</v>
      </c>
      <c r="AA1531" s="9">
        <f t="shared" si="106"/>
        <v>-10059298.85</v>
      </c>
      <c r="AB1531" s="10">
        <f>C1531/(1+0.13)/VLOOKUP(A1531,[1]选股结果!$A$2:$AX$3002,3,FALSE)</f>
        <v>1.14365170428573</v>
      </c>
      <c r="AC1531" s="10">
        <f>(P1531/(1+0.1)+W1531)/(VLOOKUP(A1531,[1]选股结果!$A$2:$AX$3002,7,FALSE)+VLOOKUP(A1531,[1]选股结果!$A$2:$AX$3002,15,FALSE)+VLOOKUP(A1531,[1]选股结果!$A$2:$AX$3002,16,FALSE)+VLOOKUP(A1531,[1]选股结果!$A$2:$AX$3002,17,FALSE)+VLOOKUP(A1531,[1]选股结果!$A$2:$AX$3002,18,FALSE))</f>
        <v>1.39368737469401</v>
      </c>
      <c r="AD1531" s="13"/>
      <c r="AE1531" s="10">
        <f>AA1531/VLOOKUP(A1531,[1]选股结果!$A$2:$AX$3002,35,FALSE)</f>
        <v>-3.58749694493176</v>
      </c>
      <c r="AF1531" s="9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P1531/(1+0.13)+W1531)</f>
        <v>-99557654.539823</v>
      </c>
      <c r="AG1531" s="9">
        <f t="shared" si="107"/>
        <v>89498355.689823</v>
      </c>
    </row>
    <row r="1532" spans="1:33">
      <c r="A1532" s="5" t="s">
        <v>3093</v>
      </c>
      <c r="B1532" s="5" t="s">
        <v>3094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40056525.41</v>
      </c>
      <c r="O1532" s="6">
        <v>2865033.86</v>
      </c>
      <c r="P1532" s="6">
        <v>447270380.76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86063943.69</v>
      </c>
      <c r="X1532" s="6">
        <v>32321765.18</v>
      </c>
      <c r="Y1532" s="9">
        <f t="shared" si="108"/>
        <v>514900678.81</v>
      </c>
      <c r="Z1532" s="9">
        <f t="shared" si="109"/>
        <v>565656089.63</v>
      </c>
      <c r="AA1532" s="9">
        <f t="shared" si="106"/>
        <v>-50755410.82</v>
      </c>
      <c r="AB1532" s="10">
        <f>C1532/(1+0.13)/VLOOKUP(A1532,[1]选股结果!$A$2:$AX$3002,3,FALSE)</f>
        <v>0.461916481176198</v>
      </c>
      <c r="AC1532" s="10">
        <f>(P1532/(1+0.1)+W1532)/(VLOOKUP(A1532,[1]选股结果!$A$2:$AX$3002,7,FALSE)+VLOOKUP(A1532,[1]选股结果!$A$2:$AX$3002,15,FALSE)+VLOOKUP(A1532,[1]选股结果!$A$2:$AX$3002,16,FALSE)+VLOOKUP(A1532,[1]选股结果!$A$2:$AX$3002,17,FALSE)+VLOOKUP(A1532,[1]选股结果!$A$2:$AX$3002,18,FALSE))</f>
        <v>0.530945488986552</v>
      </c>
      <c r="AD1532" s="13"/>
      <c r="AE1532" s="10">
        <f>AA1532/VLOOKUP(A1532,[1]选股结果!$A$2:$AX$3002,35,FALSE)</f>
        <v>-1.03058351807515</v>
      </c>
      <c r="AF1532" s="9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P1532/(1+0.13)+W1532)</f>
        <v>446038626.812212</v>
      </c>
      <c r="AG1532" s="9">
        <f t="shared" si="107"/>
        <v>-496794037.632212</v>
      </c>
    </row>
    <row r="1533" spans="1:33">
      <c r="A1533" s="5" t="s">
        <v>3095</v>
      </c>
      <c r="B1533" s="5" t="s">
        <v>3096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11120636.11</v>
      </c>
      <c r="O1533" s="6">
        <v>7735995.1</v>
      </c>
      <c r="P1533" s="6">
        <v>55300477.55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19954911.34</v>
      </c>
      <c r="X1533" s="6">
        <v>10464504.6</v>
      </c>
      <c r="Y1533" s="9">
        <f t="shared" si="108"/>
        <v>50993570.49</v>
      </c>
      <c r="Z1533" s="9">
        <f t="shared" si="109"/>
        <v>85719893.49</v>
      </c>
      <c r="AA1533" s="9">
        <f t="shared" si="106"/>
        <v>-34726323</v>
      </c>
      <c r="AB1533" s="10">
        <f>C1533/(1+0.13)/VLOOKUP(A1533,[1]选股结果!$A$2:$AX$3002,3,FALSE)</f>
        <v>0.397144034623051</v>
      </c>
      <c r="AC1533" s="10">
        <f>(P1533/(1+0.1)+W1533)/(VLOOKUP(A1533,[1]选股结果!$A$2:$AX$3002,7,FALSE)+VLOOKUP(A1533,[1]选股结果!$A$2:$AX$3002,15,FALSE)+VLOOKUP(A1533,[1]选股结果!$A$2:$AX$3002,16,FALSE)+VLOOKUP(A1533,[1]选股结果!$A$2:$AX$3002,17,FALSE)+VLOOKUP(A1533,[1]选股结果!$A$2:$AX$3002,18,FALSE))</f>
        <v>0.68303677673633</v>
      </c>
      <c r="AD1533" s="13"/>
      <c r="AE1533" s="10">
        <f>AA1533/VLOOKUP(A1533,[1]选股结果!$A$2:$AX$3002,35,FALSE)</f>
        <v>4.12601577123314</v>
      </c>
      <c r="AF1533" s="9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P1533/(1+0.13)+W1533)</f>
        <v>33924023.5820354</v>
      </c>
      <c r="AG1533" s="9">
        <f t="shared" si="107"/>
        <v>-68650346.5820354</v>
      </c>
    </row>
    <row r="1534" spans="1:33">
      <c r="A1534" s="5" t="s">
        <v>3097</v>
      </c>
      <c r="B1534" s="5" t="s">
        <v>3098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563994113.64</v>
      </c>
      <c r="O1534" s="6">
        <v>1970525077.65</v>
      </c>
      <c r="P1534" s="6">
        <v>39583059997.91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3309082184.39</v>
      </c>
      <c r="X1534" s="6">
        <v>1320089405.96</v>
      </c>
      <c r="Y1534" s="9">
        <f t="shared" si="108"/>
        <v>40143016693.88</v>
      </c>
      <c r="Z1534" s="9">
        <f t="shared" si="109"/>
        <v>44212231588.26</v>
      </c>
      <c r="AA1534" s="9">
        <f t="shared" si="106"/>
        <v>-4069214894.38</v>
      </c>
      <c r="AB1534" s="10">
        <f>C1534/(1+0.13)/VLOOKUP(A1534,[1]选股结果!$A$2:$AX$3002,3,FALSE)</f>
        <v>0.883710866122426</v>
      </c>
      <c r="AC1534" s="10">
        <f>(P1534/(1+0.1)+W1534)/(VLOOKUP(A1534,[1]选股结果!$A$2:$AX$3002,7,FALSE)+VLOOKUP(A1534,[1]选股结果!$A$2:$AX$3002,15,FALSE)+VLOOKUP(A1534,[1]选股结果!$A$2:$AX$3002,16,FALSE)+VLOOKUP(A1534,[1]选股结果!$A$2:$AX$3002,17,FALSE)+VLOOKUP(A1534,[1]选股结果!$A$2:$AX$3002,18,FALSE))</f>
        <v>1.00978977587928</v>
      </c>
      <c r="AD1534" s="13"/>
      <c r="AE1534" s="10">
        <f>AA1534/VLOOKUP(A1534,[1]选股结果!$A$2:$AX$3002,35,FALSE)</f>
        <v>22.8168389283495</v>
      </c>
      <c r="AF1534" s="9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P1534/(1+0.13)+W1534)</f>
        <v>574396406.071411</v>
      </c>
      <c r="AG1534" s="9">
        <f t="shared" si="107"/>
        <v>-4643611300.45141</v>
      </c>
    </row>
    <row r="1535" spans="1:33">
      <c r="A1535" s="5" t="s">
        <v>3099</v>
      </c>
      <c r="B1535" s="5" t="s">
        <v>3100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66129903.96</v>
      </c>
      <c r="O1535" s="6">
        <v>32810446.09</v>
      </c>
      <c r="P1535" s="6">
        <v>3464293624.87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537694316.68</v>
      </c>
      <c r="X1535" s="6">
        <v>368838851.84</v>
      </c>
      <c r="Y1535" s="9">
        <f t="shared" si="108"/>
        <v>4346752354.54</v>
      </c>
      <c r="Z1535" s="9">
        <f t="shared" si="109"/>
        <v>4370826793.39</v>
      </c>
      <c r="AA1535" s="9">
        <f t="shared" si="106"/>
        <v>-24074438.8499994</v>
      </c>
      <c r="AB1535" s="10">
        <f>C1535/(1+0.13)/VLOOKUP(A1535,[1]选股结果!$A$2:$AX$3002,3,FALSE)</f>
        <v>0.87374462487205</v>
      </c>
      <c r="AC1535" s="10">
        <f>(P1535/(1+0.1)+W1535)/(VLOOKUP(A1535,[1]选股结果!$A$2:$AX$3002,7,FALSE)+VLOOKUP(A1535,[1]选股结果!$A$2:$AX$3002,15,FALSE)+VLOOKUP(A1535,[1]选股结果!$A$2:$AX$3002,16,FALSE)+VLOOKUP(A1535,[1]选股结果!$A$2:$AX$3002,17,FALSE)+VLOOKUP(A1535,[1]选股结果!$A$2:$AX$3002,18,FALSE))</f>
        <v>0.838522217858389</v>
      </c>
      <c r="AD1535" s="13"/>
      <c r="AE1535" s="10">
        <f>AA1535/VLOOKUP(A1535,[1]选股结果!$A$2:$AX$3002,35,FALSE)</f>
        <v>0.923499584674036</v>
      </c>
      <c r="AF1535" s="9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P1535/(1+0.13)+W1535)</f>
        <v>793642551.748584</v>
      </c>
      <c r="AG1535" s="9">
        <f t="shared" si="107"/>
        <v>-817716990.598583</v>
      </c>
    </row>
    <row r="1536" spans="1:33">
      <c r="A1536" s="5" t="s">
        <v>3101</v>
      </c>
      <c r="B1536" s="5" t="s">
        <v>3102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34499545.82</v>
      </c>
      <c r="O1536" s="6">
        <v>51165488.26</v>
      </c>
      <c r="P1536" s="6">
        <v>1366741815.21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323440086.66</v>
      </c>
      <c r="X1536" s="6">
        <v>58047928.21</v>
      </c>
      <c r="Y1536" s="9">
        <f t="shared" si="108"/>
        <v>1644196157.24</v>
      </c>
      <c r="Z1536" s="9">
        <f t="shared" si="109"/>
        <v>1748229830.08</v>
      </c>
      <c r="AA1536" s="9">
        <f t="shared" si="106"/>
        <v>-104033672.84</v>
      </c>
      <c r="AB1536" s="10">
        <f>C1536/(1+0.13)/VLOOKUP(A1536,[1]选股结果!$A$2:$AX$3002,3,FALSE)</f>
        <v>0.938018071293999</v>
      </c>
      <c r="AC1536" s="10">
        <f>(P1536/(1+0.1)+W1536)/(VLOOKUP(A1536,[1]选股结果!$A$2:$AX$3002,7,FALSE)+VLOOKUP(A1536,[1]选股结果!$A$2:$AX$3002,15,FALSE)+VLOOKUP(A1536,[1]选股结果!$A$2:$AX$3002,16,FALSE)+VLOOKUP(A1536,[1]选股结果!$A$2:$AX$3002,17,FALSE)+VLOOKUP(A1536,[1]选股结果!$A$2:$AX$3002,18,FALSE))</f>
        <v>1.02397885735749</v>
      </c>
      <c r="AD1536" s="13"/>
      <c r="AE1536" s="10">
        <f>AA1536/VLOOKUP(A1536,[1]选股结果!$A$2:$AX$3002,35,FALSE)</f>
        <v>1.82509889710094</v>
      </c>
      <c r="AF1536" s="9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P1536/(1+0.13)+W1536)</f>
        <v>-3683443.40929246</v>
      </c>
      <c r="AG1536" s="9">
        <f t="shared" si="107"/>
        <v>-100350229.430708</v>
      </c>
    </row>
    <row r="1537" spans="1:33">
      <c r="A1537" s="5" t="s">
        <v>3103</v>
      </c>
      <c r="B1537" s="5" t="s">
        <v>3104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13944763888.87</v>
      </c>
      <c r="O1537" s="6">
        <v>47000252496.51</v>
      </c>
      <c r="P1537" s="6">
        <v>693319916483.96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4312191462.04</v>
      </c>
      <c r="X1537" s="6">
        <v>39291740360.46</v>
      </c>
      <c r="Y1537" s="9">
        <f t="shared" si="108"/>
        <v>692004583924.29</v>
      </c>
      <c r="Z1537" s="9">
        <f t="shared" si="109"/>
        <v>736923848306.46</v>
      </c>
      <c r="AA1537" s="9">
        <f t="shared" si="106"/>
        <v>-44919264382.1699</v>
      </c>
      <c r="AB1537" s="10">
        <f>C1537/(1+0.13)/VLOOKUP(A1537,[1]选股结果!$A$2:$AX$3002,3,FALSE)</f>
        <v>1.21151931399537</v>
      </c>
      <c r="AC1537" s="10">
        <f>(P1537/(1+0.1)+W1537)/(VLOOKUP(A1537,[1]选股结果!$A$2:$AX$3002,7,FALSE)+VLOOKUP(A1537,[1]选股结果!$A$2:$AX$3002,15,FALSE)+VLOOKUP(A1537,[1]选股结果!$A$2:$AX$3002,16,FALSE)+VLOOKUP(A1537,[1]选股结果!$A$2:$AX$3002,17,FALSE)+VLOOKUP(A1537,[1]选股结果!$A$2:$AX$3002,18,FALSE))</f>
        <v>1.3634993570478</v>
      </c>
      <c r="AD1537" s="13"/>
      <c r="AE1537" s="10">
        <f>AA1537/VLOOKUP(A1537,[1]选股结果!$A$2:$AX$3002,35,FALSE)</f>
        <v>-12.0111106023762</v>
      </c>
      <c r="AF1537" s="9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P1537/(1+0.13)+W1537)</f>
        <v>-152447326606.004</v>
      </c>
      <c r="AG1537" s="9">
        <f t="shared" si="107"/>
        <v>107528062223.834</v>
      </c>
    </row>
    <row r="1538" spans="1:33">
      <c r="A1538" s="5" t="s">
        <v>3105</v>
      </c>
      <c r="B1538" s="5" t="s">
        <v>3106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>
        <v>0</v>
      </c>
      <c r="L1538" s="6">
        <v>1587368514.57</v>
      </c>
      <c r="M1538" s="6">
        <v>0</v>
      </c>
      <c r="N1538" s="6">
        <v>806298776.28</v>
      </c>
      <c r="O1538" s="6">
        <v>1597157263.95</v>
      </c>
      <c r="P1538" s="6">
        <v>2568911.58</v>
      </c>
      <c r="Q1538" s="6">
        <v>0</v>
      </c>
      <c r="R1538" s="6">
        <v>0</v>
      </c>
      <c r="S1538" s="6">
        <v>0</v>
      </c>
      <c r="T1538" s="6">
        <v>0</v>
      </c>
      <c r="U1538" s="6">
        <v>520609001.77</v>
      </c>
      <c r="V1538" s="6">
        <v>0</v>
      </c>
      <c r="W1538" s="6">
        <v>1403048355</v>
      </c>
      <c r="X1538" s="6">
        <v>1354599319.29</v>
      </c>
      <c r="Y1538" s="9">
        <f t="shared" si="108"/>
        <v>6004095696.31</v>
      </c>
      <c r="Z1538" s="9">
        <f t="shared" si="109"/>
        <v>3280825587.64</v>
      </c>
      <c r="AA1538" s="9">
        <f t="shared" si="106"/>
        <v>2723270108.67</v>
      </c>
      <c r="AB1538" s="10">
        <f>C1538/(1+0.13)/VLOOKUP(A1538,[1]选股结果!$A$2:$AX$3002,3,FALSE)</f>
        <v>0.077135585360344</v>
      </c>
      <c r="AC1538" s="10">
        <f>(P1538/(1+0.1)+W1538)/(VLOOKUP(A1538,[1]选股结果!$A$2:$AX$3002,7,FALSE)+VLOOKUP(A1538,[1]选股结果!$A$2:$AX$3002,15,FALSE)+VLOOKUP(A1538,[1]选股结果!$A$2:$AX$3002,16,FALSE)+VLOOKUP(A1538,[1]选股结果!$A$2:$AX$3002,17,FALSE)+VLOOKUP(A1538,[1]选股结果!$A$2:$AX$3002,18,FALSE))</f>
        <v>0.783264869795696</v>
      </c>
      <c r="AD1538" s="13"/>
      <c r="AE1538" s="10">
        <f>AA1538/VLOOKUP(A1538,[1]选股结果!$A$2:$AX$3002,35,FALSE)</f>
        <v>-3.52978957009931</v>
      </c>
      <c r="AF1538" s="9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P1538/(1+0.13)+W1538)</f>
        <v>388941979.330354</v>
      </c>
      <c r="AG1538" s="9">
        <f t="shared" si="107"/>
        <v>2334328129.33965</v>
      </c>
    </row>
    <row r="1539" spans="1:33">
      <c r="A1539" s="5" t="s">
        <v>3107</v>
      </c>
      <c r="B1539" s="5" t="s">
        <v>3108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13129067.85</v>
      </c>
      <c r="O1539" s="6">
        <v>34113833.75</v>
      </c>
      <c r="P1539" s="6">
        <v>724289320.24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81462141.14</v>
      </c>
      <c r="X1539" s="6">
        <v>31277474.82</v>
      </c>
      <c r="Y1539" s="9">
        <f t="shared" si="108"/>
        <v>732948624.76</v>
      </c>
      <c r="Z1539" s="9">
        <f t="shared" si="109"/>
        <v>837028936.2</v>
      </c>
      <c r="AA1539" s="9">
        <f t="shared" ref="AA1539:AA1602" si="110">Y1539-Z1539</f>
        <v>-104080311.44</v>
      </c>
      <c r="AB1539" s="10">
        <f>C1539/(1+0.13)/VLOOKUP(A1539,[1]选股结果!$A$2:$AX$3002,3,FALSE)</f>
        <v>0.972147484199783</v>
      </c>
      <c r="AC1539" s="10">
        <f>(P1539/(1+0.1)+W1539)/(VLOOKUP(A1539,[1]选股结果!$A$2:$AX$3002,7,FALSE)+VLOOKUP(A1539,[1]选股结果!$A$2:$AX$3002,15,FALSE)+VLOOKUP(A1539,[1]选股结果!$A$2:$AX$3002,16,FALSE)+VLOOKUP(A1539,[1]选股结果!$A$2:$AX$3002,17,FALSE)+VLOOKUP(A1539,[1]选股结果!$A$2:$AX$3002,18,FALSE))</f>
        <v>1.07072803345351</v>
      </c>
      <c r="AD1539" s="13"/>
      <c r="AE1539" s="10">
        <f>AA1539/VLOOKUP(A1539,[1]选股结果!$A$2:$AX$3002,35,FALSE)</f>
        <v>2.96232043398252</v>
      </c>
      <c r="AF1539" s="9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P1539/(1+0.13)+W1539)</f>
        <v>-31394474.4823895</v>
      </c>
      <c r="AG1539" s="9">
        <f t="shared" ref="AG1539:AG1602" si="111">AA1539-AF1539</f>
        <v>-72685836.9576105</v>
      </c>
    </row>
    <row r="1540" spans="1:33">
      <c r="A1540" s="5" t="s">
        <v>3109</v>
      </c>
      <c r="B1540" s="5" t="s">
        <v>3110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1776916031.35</v>
      </c>
      <c r="O1540" s="6">
        <v>878912834.87</v>
      </c>
      <c r="P1540" s="6">
        <v>9003633794.98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1433829333.68</v>
      </c>
      <c r="X1540" s="6">
        <v>909897634.64</v>
      </c>
      <c r="Y1540" s="9">
        <f t="shared" si="108"/>
        <v>16776848066.28</v>
      </c>
      <c r="Z1540" s="9">
        <f t="shared" si="109"/>
        <v>11347360763.3</v>
      </c>
      <c r="AA1540" s="9">
        <f t="shared" si="110"/>
        <v>5429487302.98</v>
      </c>
      <c r="AB1540" s="10">
        <f>C1540/(1+0.13)/VLOOKUP(A1540,[1]选股结果!$A$2:$AX$3002,3,FALSE)</f>
        <v>0.763485676381706</v>
      </c>
      <c r="AC1540" s="10">
        <f>(P1540/(1+0.1)+W1540)/(VLOOKUP(A1540,[1]选股结果!$A$2:$AX$3002,7,FALSE)+VLOOKUP(A1540,[1]选股结果!$A$2:$AX$3002,15,FALSE)+VLOOKUP(A1540,[1]选股结果!$A$2:$AX$3002,16,FALSE)+VLOOKUP(A1540,[1]选股结果!$A$2:$AX$3002,17,FALSE)+VLOOKUP(A1540,[1]选股结果!$A$2:$AX$3002,18,FALSE))</f>
        <v>0.621381584857079</v>
      </c>
      <c r="AD1540" s="13"/>
      <c r="AE1540" s="10">
        <f>AA1540/VLOOKUP(A1540,[1]选股结果!$A$2:$AX$3002,35,FALSE)</f>
        <v>8.61980332678836</v>
      </c>
      <c r="AF1540" s="9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P1540/(1+0.13)+W1540)</f>
        <v>6078295264.54858</v>
      </c>
      <c r="AG1540" s="9">
        <f t="shared" si="111"/>
        <v>-648807961.568584</v>
      </c>
    </row>
    <row r="1541" spans="1:33">
      <c r="A1541" s="5" t="s">
        <v>3111</v>
      </c>
      <c r="B1541" s="5" t="s">
        <v>3112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120604457.84</v>
      </c>
      <c r="O1541" s="6">
        <v>201215768.74</v>
      </c>
      <c r="P1541" s="6">
        <v>615888988.18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438675495.81</v>
      </c>
      <c r="X1541" s="6">
        <v>288599177.77</v>
      </c>
      <c r="Y1541" s="9">
        <f t="shared" si="108"/>
        <v>1027802773.72</v>
      </c>
      <c r="Z1541" s="9">
        <f t="shared" si="109"/>
        <v>1343163661.76</v>
      </c>
      <c r="AA1541" s="9">
        <f t="shared" si="110"/>
        <v>-315360888.04</v>
      </c>
      <c r="AB1541" s="10">
        <f>C1541/(1+0.13)/VLOOKUP(A1541,[1]选股结果!$A$2:$AX$3002,3,FALSE)</f>
        <v>1.03496370722481</v>
      </c>
      <c r="AC1541" s="10">
        <f>(P1541/(1+0.1)+W1541)/(VLOOKUP(A1541,[1]选股结果!$A$2:$AX$3002,7,FALSE)+VLOOKUP(A1541,[1]选股结果!$A$2:$AX$3002,15,FALSE)+VLOOKUP(A1541,[1]选股结果!$A$2:$AX$3002,16,FALSE)+VLOOKUP(A1541,[1]选股结果!$A$2:$AX$3002,17,FALSE)+VLOOKUP(A1541,[1]选股结果!$A$2:$AX$3002,18,FALSE))</f>
        <v>1.35966008443865</v>
      </c>
      <c r="AD1541" s="13"/>
      <c r="AE1541" s="10">
        <f>AA1541/VLOOKUP(A1541,[1]选股结果!$A$2:$AX$3002,35,FALSE)</f>
        <v>8.44097136435669</v>
      </c>
      <c r="AF1541" s="9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P1541/(1+0.13)+W1541)</f>
        <v>-249280425.084159</v>
      </c>
      <c r="AG1541" s="9">
        <f t="shared" si="111"/>
        <v>-66080462.9558406</v>
      </c>
    </row>
    <row r="1542" spans="1:33">
      <c r="A1542" s="5" t="s">
        <v>3113</v>
      </c>
      <c r="B1542" s="5" t="s">
        <v>3114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132956696.3</v>
      </c>
      <c r="O1542" s="6">
        <v>68736228.34</v>
      </c>
      <c r="P1542" s="6">
        <v>398774796.62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48050079.4</v>
      </c>
      <c r="X1542" s="6">
        <v>182377757.61</v>
      </c>
      <c r="Y1542" s="9">
        <f t="shared" si="108"/>
        <v>865974653.13</v>
      </c>
      <c r="Z1542" s="9">
        <f t="shared" si="109"/>
        <v>629202633.63</v>
      </c>
      <c r="AA1542" s="9">
        <f t="shared" si="110"/>
        <v>236772019.5</v>
      </c>
      <c r="AB1542" s="10">
        <f>C1542/(1+0.13)/VLOOKUP(A1542,[1]选股结果!$A$2:$AX$3002,3,FALSE)</f>
        <v>1.07941198393493</v>
      </c>
      <c r="AC1542" s="10">
        <f>(P1542/(1+0.1)+W1542)/(VLOOKUP(A1542,[1]选股结果!$A$2:$AX$3002,7,FALSE)+VLOOKUP(A1542,[1]选股结果!$A$2:$AX$3002,15,FALSE)+VLOOKUP(A1542,[1]选股结果!$A$2:$AX$3002,16,FALSE)+VLOOKUP(A1542,[1]选股结果!$A$2:$AX$3002,17,FALSE)+VLOOKUP(A1542,[1]选股结果!$A$2:$AX$3002,18,FALSE))</f>
        <v>0.767394073436785</v>
      </c>
      <c r="AD1542" s="13"/>
      <c r="AE1542" s="10">
        <f>AA1542/VLOOKUP(A1542,[1]选股结果!$A$2:$AX$3002,35,FALSE)</f>
        <v>2.77579819149454</v>
      </c>
      <c r="AF1542" s="9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P1542/(1+0.13)+W1542)</f>
        <v>134073752.983805</v>
      </c>
      <c r="AG1542" s="9">
        <f t="shared" si="111"/>
        <v>102698266.516195</v>
      </c>
    </row>
    <row r="1543" spans="1:33">
      <c r="A1543" s="5" t="s">
        <v>3115</v>
      </c>
      <c r="B1543" s="5" t="s">
        <v>3116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288387412.89</v>
      </c>
      <c r="O1543" s="6">
        <v>356874539.75</v>
      </c>
      <c r="P1543" s="6">
        <v>11974002906.38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1129785446.72</v>
      </c>
      <c r="X1543" s="6">
        <v>243065092.84</v>
      </c>
      <c r="Y1543" s="9">
        <f t="shared" si="108"/>
        <v>14160566444.18</v>
      </c>
      <c r="Z1543" s="9">
        <f t="shared" si="109"/>
        <v>13346853445.94</v>
      </c>
      <c r="AA1543" s="9">
        <f t="shared" si="110"/>
        <v>813712998.240002</v>
      </c>
      <c r="AB1543" s="10">
        <f>C1543/(1+0.13)/VLOOKUP(A1543,[1]选股结果!$A$2:$AX$3002,3,FALSE)</f>
        <v>0.967756594911146</v>
      </c>
      <c r="AC1543" s="10">
        <f>(P1543/(1+0.1)+W1543)/(VLOOKUP(A1543,[1]选股结果!$A$2:$AX$3002,7,FALSE)+VLOOKUP(A1543,[1]选股结果!$A$2:$AX$3002,15,FALSE)+VLOOKUP(A1543,[1]选股结果!$A$2:$AX$3002,16,FALSE)+VLOOKUP(A1543,[1]选股结果!$A$2:$AX$3002,17,FALSE)+VLOOKUP(A1543,[1]选股结果!$A$2:$AX$3002,18,FALSE))</f>
        <v>0.969604462914394</v>
      </c>
      <c r="AD1543" s="13"/>
      <c r="AE1543" s="10">
        <f>AA1543/VLOOKUP(A1543,[1]选股结果!$A$2:$AX$3002,35,FALSE)</f>
        <v>3.36587529421818</v>
      </c>
      <c r="AF1543" s="9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P1543/(1+0.13)+W1543)</f>
        <v>665652928.801149</v>
      </c>
      <c r="AG1543" s="9">
        <f t="shared" si="111"/>
        <v>148060069.438853</v>
      </c>
    </row>
    <row r="1544" spans="1:33">
      <c r="A1544" s="5" t="s">
        <v>3117</v>
      </c>
      <c r="B1544" s="5" t="s">
        <v>3118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286217598.98</v>
      </c>
      <c r="O1544" s="6">
        <v>93791048.38</v>
      </c>
      <c r="P1544" s="6">
        <v>985233809.66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472853743.01</v>
      </c>
      <c r="X1544" s="6">
        <v>231797252.17</v>
      </c>
      <c r="Y1544" s="9">
        <f t="shared" si="108"/>
        <v>2811840002.11</v>
      </c>
      <c r="Z1544" s="9">
        <f t="shared" si="109"/>
        <v>1689884804.84</v>
      </c>
      <c r="AA1544" s="9">
        <f t="shared" si="110"/>
        <v>1121955197.27</v>
      </c>
      <c r="AB1544" s="10">
        <f>C1544/(1+0.13)/VLOOKUP(A1544,[1]选股结果!$A$2:$AX$3002,3,FALSE)</f>
        <v>0.853601867770204</v>
      </c>
      <c r="AC1544" s="10">
        <f>(P1544/(1+0.1)+W1544)/(VLOOKUP(A1544,[1]选股结果!$A$2:$AX$3002,7,FALSE)+VLOOKUP(A1544,[1]选股结果!$A$2:$AX$3002,15,FALSE)+VLOOKUP(A1544,[1]选股结果!$A$2:$AX$3002,16,FALSE)+VLOOKUP(A1544,[1]选股结果!$A$2:$AX$3002,17,FALSE)+VLOOKUP(A1544,[1]选股结果!$A$2:$AX$3002,18,FALSE))</f>
        <v>0.70164938721005</v>
      </c>
      <c r="AD1544" s="13"/>
      <c r="AE1544" s="10">
        <f>AA1544/VLOOKUP(A1544,[1]选股结果!$A$2:$AX$3002,35,FALSE)</f>
        <v>1.43432693134661</v>
      </c>
      <c r="AF1544" s="9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P1544/(1+0.13)+W1544)</f>
        <v>605691960.937256</v>
      </c>
      <c r="AG1544" s="9">
        <f t="shared" si="111"/>
        <v>516263236.332744</v>
      </c>
    </row>
    <row r="1545" spans="1:33">
      <c r="A1545" s="5" t="s">
        <v>3119</v>
      </c>
      <c r="B1545" s="5" t="s">
        <v>3120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788426313.98</v>
      </c>
      <c r="O1545" s="6">
        <v>232050349.78</v>
      </c>
      <c r="P1545" s="6">
        <v>3434045321.57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392621877.03</v>
      </c>
      <c r="X1545" s="6">
        <v>532752529.82</v>
      </c>
      <c r="Y1545" s="9">
        <f t="shared" si="108"/>
        <v>4620336608.95</v>
      </c>
      <c r="Z1545" s="9">
        <f t="shared" si="109"/>
        <v>4359419728.42</v>
      </c>
      <c r="AA1545" s="9">
        <f t="shared" si="110"/>
        <v>260916880.53</v>
      </c>
      <c r="AB1545" s="10">
        <f>C1545/(1+0.13)/VLOOKUP(A1545,[1]选股结果!$A$2:$AX$3002,3,FALSE)</f>
        <v>1.09039246574137</v>
      </c>
      <c r="AC1545" s="10">
        <f>(P1545/(1+0.1)+W1545)/(VLOOKUP(A1545,[1]选股结果!$A$2:$AX$3002,7,FALSE)+VLOOKUP(A1545,[1]选股结果!$A$2:$AX$3002,15,FALSE)+VLOOKUP(A1545,[1]选股结果!$A$2:$AX$3002,16,FALSE)+VLOOKUP(A1545,[1]选股结果!$A$2:$AX$3002,17,FALSE)+VLOOKUP(A1545,[1]选股结果!$A$2:$AX$3002,18,FALSE))</f>
        <v>1.19933280451067</v>
      </c>
      <c r="AD1545" s="13"/>
      <c r="AE1545" s="10">
        <f>AA1545/VLOOKUP(A1545,[1]选股结果!$A$2:$AX$3002,35,FALSE)</f>
        <v>1.31073866205021</v>
      </c>
      <c r="AF1545" s="9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P1545/(1+0.13)+W1545)</f>
        <v>-501236382.971416</v>
      </c>
      <c r="AG1545" s="9">
        <f t="shared" si="111"/>
        <v>762153263.501416</v>
      </c>
    </row>
    <row r="1546" spans="1:33">
      <c r="A1546" s="5" t="s">
        <v>3121</v>
      </c>
      <c r="B1546" s="5" t="s">
        <v>3122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128432644.32</v>
      </c>
      <c r="O1546" s="6">
        <v>15152901.59</v>
      </c>
      <c r="P1546" s="6">
        <v>59352249.41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68267083.74</v>
      </c>
      <c r="X1546" s="6">
        <v>13333032.02</v>
      </c>
      <c r="Y1546" s="9">
        <f t="shared" si="108"/>
        <v>782128915.71</v>
      </c>
      <c r="Z1546" s="9">
        <f t="shared" si="109"/>
        <v>140952365.17</v>
      </c>
      <c r="AA1546" s="9">
        <f t="shared" si="110"/>
        <v>641176550.54</v>
      </c>
      <c r="AB1546" s="10">
        <f>C1546/(1+0.13)/VLOOKUP(A1546,[1]选股结果!$A$2:$AX$3002,3,FALSE)</f>
        <v>0.677894345482267</v>
      </c>
      <c r="AC1546" s="10">
        <f>(P1546/(1+0.1)+W1546)/(VLOOKUP(A1546,[1]选股结果!$A$2:$AX$3002,7,FALSE)+VLOOKUP(A1546,[1]选股结果!$A$2:$AX$3002,15,FALSE)+VLOOKUP(A1546,[1]选股结果!$A$2:$AX$3002,16,FALSE)+VLOOKUP(A1546,[1]选股结果!$A$2:$AX$3002,17,FALSE)+VLOOKUP(A1546,[1]选股结果!$A$2:$AX$3002,18,FALSE))</f>
        <v>0.292399031283358</v>
      </c>
      <c r="AD1546" s="13"/>
      <c r="AE1546" s="10">
        <f>AA1546/VLOOKUP(A1546,[1]选股结果!$A$2:$AX$3002,35,FALSE)</f>
        <v>1.59137402235805</v>
      </c>
      <c r="AF1546" s="9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P1546/(1+0.13)+W1546)</f>
        <v>297211808.027876</v>
      </c>
      <c r="AG1546" s="9">
        <f t="shared" si="111"/>
        <v>343964742.512124</v>
      </c>
    </row>
    <row r="1547" spans="1:33">
      <c r="A1547" s="5" t="s">
        <v>3123</v>
      </c>
      <c r="B1547" s="5" t="s">
        <v>3124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17600201.15</v>
      </c>
      <c r="O1547" s="6">
        <v>23606801.25</v>
      </c>
      <c r="P1547" s="6">
        <v>113888838.46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34866952.64</v>
      </c>
      <c r="X1547" s="6">
        <v>18324172.03</v>
      </c>
      <c r="Y1547" s="9">
        <f t="shared" si="108"/>
        <v>178309671.93</v>
      </c>
      <c r="Z1547" s="9">
        <f t="shared" si="109"/>
        <v>167079963.13</v>
      </c>
      <c r="AA1547" s="9">
        <f t="shared" si="110"/>
        <v>11229708.8</v>
      </c>
      <c r="AB1547" s="10">
        <f>C1547/(1+0.13)/VLOOKUP(A1547,[1]选股结果!$A$2:$AX$3002,3,FALSE)</f>
        <v>0.956235177118034</v>
      </c>
      <c r="AC1547" s="10">
        <f>(P1547/(1+0.1)+W1547)/(VLOOKUP(A1547,[1]选股结果!$A$2:$AX$3002,7,FALSE)+VLOOKUP(A1547,[1]选股结果!$A$2:$AX$3002,15,FALSE)+VLOOKUP(A1547,[1]选股结果!$A$2:$AX$3002,16,FALSE)+VLOOKUP(A1547,[1]选股结果!$A$2:$AX$3002,17,FALSE)+VLOOKUP(A1547,[1]选股结果!$A$2:$AX$3002,18,FALSE))</f>
        <v>0.83771632225854</v>
      </c>
      <c r="AD1547" s="13"/>
      <c r="AE1547" s="10">
        <f>AA1547/VLOOKUP(A1547,[1]选股结果!$A$2:$AX$3002,35,FALSE)</f>
        <v>-0.428791971366773</v>
      </c>
      <c r="AF1547" s="9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P1547/(1+0.13)+W1547)</f>
        <v>29560220.9720354</v>
      </c>
      <c r="AG1547" s="9">
        <f t="shared" si="111"/>
        <v>-18330512.1720354</v>
      </c>
    </row>
    <row r="1548" spans="1:33">
      <c r="A1548" s="5" t="s">
        <v>3125</v>
      </c>
      <c r="B1548" s="5" t="s">
        <v>3126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1182779109.69</v>
      </c>
      <c r="O1548" s="6">
        <v>1694946538.9</v>
      </c>
      <c r="P1548" s="6">
        <v>23569147011.51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2610587928.92</v>
      </c>
      <c r="X1548" s="6">
        <v>2312657207.61</v>
      </c>
      <c r="Y1548" s="9">
        <f t="shared" si="108"/>
        <v>29652621333.21</v>
      </c>
      <c r="Z1548" s="9">
        <f t="shared" si="109"/>
        <v>28492392148.04</v>
      </c>
      <c r="AA1548" s="9">
        <f t="shared" si="110"/>
        <v>1160229185.17</v>
      </c>
      <c r="AB1548" s="10">
        <f>C1548/(1+0.13)/VLOOKUP(A1548,[1]选股结果!$A$2:$AX$3002,3,FALSE)</f>
        <v>0.552900264215676</v>
      </c>
      <c r="AC1548" s="10">
        <f>(P1548/(1+0.1)+W1548)/(VLOOKUP(A1548,[1]选股结果!$A$2:$AX$3002,7,FALSE)+VLOOKUP(A1548,[1]选股结果!$A$2:$AX$3002,15,FALSE)+VLOOKUP(A1548,[1]选股结果!$A$2:$AX$3002,16,FALSE)+VLOOKUP(A1548,[1]选股结果!$A$2:$AX$3002,17,FALSE)+VLOOKUP(A1548,[1]选股结果!$A$2:$AX$3002,18,FALSE))</f>
        <v>0.536157941406754</v>
      </c>
      <c r="AD1548" s="13"/>
      <c r="AE1548" s="10">
        <f>AA1548/VLOOKUP(A1548,[1]选股结果!$A$2:$AX$3002,35,FALSE)</f>
        <v>6.56658238589271</v>
      </c>
      <c r="AF1548" s="9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P1548/(1+0.13)+W1548)</f>
        <v>21363857549.1248</v>
      </c>
      <c r="AG1548" s="9">
        <f t="shared" si="111"/>
        <v>-20203628363.9548</v>
      </c>
    </row>
    <row r="1549" spans="1:33">
      <c r="A1549" s="5" t="s">
        <v>3127</v>
      </c>
      <c r="B1549" s="5" t="s">
        <v>3128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443873466.62</v>
      </c>
      <c r="O1549" s="6">
        <v>268790771.65</v>
      </c>
      <c r="P1549" s="6">
        <v>1304034585.29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202293959.54</v>
      </c>
      <c r="X1549" s="6">
        <v>57027023.22</v>
      </c>
      <c r="Y1549" s="9">
        <f t="shared" si="108"/>
        <v>1631910459.25</v>
      </c>
      <c r="Z1549" s="9">
        <f t="shared" si="109"/>
        <v>1563355568.05</v>
      </c>
      <c r="AA1549" s="9">
        <f t="shared" si="110"/>
        <v>68554891.2</v>
      </c>
      <c r="AB1549" s="10">
        <f>C1549/(1+0.13)/VLOOKUP(A1549,[1]选股结果!$A$2:$AX$3002,3,FALSE)</f>
        <v>0.539702331317902</v>
      </c>
      <c r="AC1549" s="10">
        <f>(P1549/(1+0.1)+W1549)/(VLOOKUP(A1549,[1]选股结果!$A$2:$AX$3002,7,FALSE)+VLOOKUP(A1549,[1]选股结果!$A$2:$AX$3002,15,FALSE)+VLOOKUP(A1549,[1]选股结果!$A$2:$AX$3002,16,FALSE)+VLOOKUP(A1549,[1]选股结果!$A$2:$AX$3002,17,FALSE)+VLOOKUP(A1549,[1]选股结果!$A$2:$AX$3002,18,FALSE))</f>
        <v>1.04872931567758</v>
      </c>
      <c r="AD1549" s="13"/>
      <c r="AE1549" s="10">
        <f>AA1549/VLOOKUP(A1549,[1]选股结果!$A$2:$AX$3002,35,FALSE)</f>
        <v>0.0929105052200827</v>
      </c>
      <c r="AF1549" s="9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P1549/(1+0.13)+W1549)</f>
        <v>-33010258.8562832</v>
      </c>
      <c r="AG1549" s="9">
        <f t="shared" si="111"/>
        <v>101565150.056283</v>
      </c>
    </row>
    <row r="1550" spans="1:33">
      <c r="A1550" s="5" t="s">
        <v>3129</v>
      </c>
      <c r="B1550" s="5" t="s">
        <v>3130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42693490.42</v>
      </c>
      <c r="O1550" s="6">
        <v>55045271.78</v>
      </c>
      <c r="P1550" s="6">
        <v>506616055.68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171119213.32</v>
      </c>
      <c r="X1550" s="6">
        <v>35286161.2</v>
      </c>
      <c r="Y1550" s="9">
        <f t="shared" si="108"/>
        <v>885857617.12</v>
      </c>
      <c r="Z1550" s="9">
        <f t="shared" si="109"/>
        <v>713021430.2</v>
      </c>
      <c r="AA1550" s="9">
        <f t="shared" si="110"/>
        <v>172836186.92</v>
      </c>
      <c r="AB1550" s="10">
        <f>C1550/(1+0.13)/VLOOKUP(A1550,[1]选股结果!$A$2:$AX$3002,3,FALSE)</f>
        <v>0.489498581064653</v>
      </c>
      <c r="AC1550" s="10">
        <f>(P1550/(1+0.1)+W1550)/(VLOOKUP(A1550,[1]选股结果!$A$2:$AX$3002,7,FALSE)+VLOOKUP(A1550,[1]选股结果!$A$2:$AX$3002,15,FALSE)+VLOOKUP(A1550,[1]选股结果!$A$2:$AX$3002,16,FALSE)+VLOOKUP(A1550,[1]选股结果!$A$2:$AX$3002,17,FALSE)+VLOOKUP(A1550,[1]选股结果!$A$2:$AX$3002,18,FALSE))</f>
        <v>0.579757769971644</v>
      </c>
      <c r="AD1550" s="13"/>
      <c r="AE1550" s="10">
        <f>AA1550/VLOOKUP(A1550,[1]选股结果!$A$2:$AX$3002,35,FALSE)</f>
        <v>1.43407378821769</v>
      </c>
      <c r="AF1550" s="9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P1550/(1+0.13)+W1550)</f>
        <v>470105213.722832</v>
      </c>
      <c r="AG1550" s="9">
        <f t="shared" si="111"/>
        <v>-297269026.802832</v>
      </c>
    </row>
    <row r="1551" spans="1:33">
      <c r="A1551" s="5" t="s">
        <v>3131</v>
      </c>
      <c r="B1551" s="5" t="s">
        <v>3132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351947131.51</v>
      </c>
      <c r="O1551" s="6">
        <v>2352721797.44</v>
      </c>
      <c r="P1551" s="6">
        <v>3530367933.23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714782447.1</v>
      </c>
      <c r="X1551" s="6">
        <v>1813712924.11</v>
      </c>
      <c r="Y1551" s="9">
        <f t="shared" si="108"/>
        <v>6475830019.2</v>
      </c>
      <c r="Z1551" s="9">
        <f t="shared" si="109"/>
        <v>6058863304.44</v>
      </c>
      <c r="AA1551" s="9">
        <f t="shared" si="110"/>
        <v>416966714.760001</v>
      </c>
      <c r="AB1551" s="10">
        <f>C1551/(1+0.13)/VLOOKUP(A1551,[1]选股结果!$A$2:$AX$3002,3,FALSE)</f>
        <v>0.626371847127746</v>
      </c>
      <c r="AC1551" s="10">
        <f>(P1551/(1+0.1)+W1551)/(VLOOKUP(A1551,[1]选股结果!$A$2:$AX$3002,7,FALSE)+VLOOKUP(A1551,[1]选股结果!$A$2:$AX$3002,15,FALSE)+VLOOKUP(A1551,[1]选股结果!$A$2:$AX$3002,16,FALSE)+VLOOKUP(A1551,[1]选股结果!$A$2:$AX$3002,17,FALSE)+VLOOKUP(A1551,[1]选股结果!$A$2:$AX$3002,18,FALSE))</f>
        <v>0.74718222783758</v>
      </c>
      <c r="AD1551" s="13"/>
      <c r="AE1551" s="10">
        <f>AA1551/VLOOKUP(A1551,[1]选股结果!$A$2:$AX$3002,35,FALSE)</f>
        <v>2.85618703620388</v>
      </c>
      <c r="AF1551" s="9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P1551/(1+0.13)+W1551)</f>
        <v>1413007217.51195</v>
      </c>
      <c r="AG1551" s="9">
        <f t="shared" si="111"/>
        <v>-996040502.751946</v>
      </c>
    </row>
    <row r="1552" spans="1:33">
      <c r="A1552" s="5" t="s">
        <v>3133</v>
      </c>
      <c r="B1552" s="5" t="s">
        <v>3134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5304008750.87</v>
      </c>
      <c r="O1552" s="6">
        <v>8859165388.2</v>
      </c>
      <c r="P1552" s="6">
        <v>210907980861.12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11380279905.74</v>
      </c>
      <c r="X1552" s="6">
        <v>12538672353.63</v>
      </c>
      <c r="Y1552" s="9">
        <f t="shared" si="108"/>
        <v>228297188913.84</v>
      </c>
      <c r="Z1552" s="9">
        <f t="shared" si="109"/>
        <v>234826933120.49</v>
      </c>
      <c r="AA1552" s="9">
        <f t="shared" si="110"/>
        <v>-6529744206.64996</v>
      </c>
      <c r="AB1552" s="10">
        <f>C1552/(1+0.13)/VLOOKUP(A1552,[1]选股结果!$A$2:$AX$3002,3,FALSE)</f>
        <v>0.931118972518042</v>
      </c>
      <c r="AC1552" s="10">
        <f>(P1552/(1+0.1)+W1552)/(VLOOKUP(A1552,[1]选股结果!$A$2:$AX$3002,7,FALSE)+VLOOKUP(A1552,[1]选股结果!$A$2:$AX$3002,15,FALSE)+VLOOKUP(A1552,[1]选股结果!$A$2:$AX$3002,16,FALSE)+VLOOKUP(A1552,[1]选股结果!$A$2:$AX$3002,17,FALSE)+VLOOKUP(A1552,[1]选股结果!$A$2:$AX$3002,18,FALSE))</f>
        <v>0.997327704000199</v>
      </c>
      <c r="AD1552" s="13"/>
      <c r="AE1552" s="10">
        <f>AA1552/VLOOKUP(A1552,[1]选股结果!$A$2:$AX$3002,35,FALSE)</f>
        <v>-2.15843885555475</v>
      </c>
      <c r="AF1552" s="9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P1552/(1+0.13)+W1552)</f>
        <v>5634534456.86133</v>
      </c>
      <c r="AG1552" s="9">
        <f t="shared" si="111"/>
        <v>-12164278663.5113</v>
      </c>
    </row>
    <row r="1553" spans="1:33">
      <c r="A1553" s="5" t="s">
        <v>3135</v>
      </c>
      <c r="B1553" s="5" t="s">
        <v>3136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83977591.21</v>
      </c>
      <c r="O1553" s="6">
        <v>23677249.01</v>
      </c>
      <c r="P1553" s="6">
        <v>813400187.55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136803887.76</v>
      </c>
      <c r="X1553" s="6">
        <v>33311825.44</v>
      </c>
      <c r="Y1553" s="9">
        <f t="shared" si="108"/>
        <v>1400109414.93</v>
      </c>
      <c r="Z1553" s="9">
        <f t="shared" si="109"/>
        <v>983515900.75</v>
      </c>
      <c r="AA1553" s="9">
        <f t="shared" si="110"/>
        <v>416593514.18</v>
      </c>
      <c r="AB1553" s="10">
        <f>C1553/(1+0.13)/VLOOKUP(A1553,[1]选股结果!$A$2:$AX$3002,3,FALSE)</f>
        <v>0.804387449109604</v>
      </c>
      <c r="AC1553" s="10">
        <f>(P1553/(1+0.1)+W1553)/(VLOOKUP(A1553,[1]选股结果!$A$2:$AX$3002,7,FALSE)+VLOOKUP(A1553,[1]选股结果!$A$2:$AX$3002,15,FALSE)+VLOOKUP(A1553,[1]选股结果!$A$2:$AX$3002,16,FALSE)+VLOOKUP(A1553,[1]选股结果!$A$2:$AX$3002,17,FALSE)+VLOOKUP(A1553,[1]选股结果!$A$2:$AX$3002,18,FALSE))</f>
        <v>0.722905141377679</v>
      </c>
      <c r="AD1553" s="13"/>
      <c r="AE1553" s="10">
        <f>AA1553/VLOOKUP(A1553,[1]选股结果!$A$2:$AX$3002,35,FALSE)</f>
        <v>0.834416160963892</v>
      </c>
      <c r="AF1553" s="9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P1553/(1+0.13)+W1553)</f>
        <v>355507909.986991</v>
      </c>
      <c r="AG1553" s="9">
        <f t="shared" si="111"/>
        <v>61085604.1930087</v>
      </c>
    </row>
    <row r="1554" spans="1:33">
      <c r="A1554" s="5" t="s">
        <v>3137</v>
      </c>
      <c r="B1554" s="5" t="s">
        <v>3138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83344872.44</v>
      </c>
      <c r="O1554" s="6">
        <v>101535419.22</v>
      </c>
      <c r="P1554" s="6">
        <v>1023786413.29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159598462.7</v>
      </c>
      <c r="X1554" s="6">
        <v>131243223.5</v>
      </c>
      <c r="Y1554" s="9">
        <f t="shared" si="108"/>
        <v>2135550242.82</v>
      </c>
      <c r="Z1554" s="9">
        <f t="shared" si="109"/>
        <v>1314628099.49</v>
      </c>
      <c r="AA1554" s="9">
        <f t="shared" si="110"/>
        <v>820922143.33</v>
      </c>
      <c r="AB1554" s="10">
        <f>C1554/(1+0.13)/VLOOKUP(A1554,[1]选股结果!$A$2:$AX$3002,3,FALSE)</f>
        <v>0.948691863070259</v>
      </c>
      <c r="AC1554" s="10">
        <f>(P1554/(1+0.1)+W1554)/(VLOOKUP(A1554,[1]选股结果!$A$2:$AX$3002,7,FALSE)+VLOOKUP(A1554,[1]选股结果!$A$2:$AX$3002,15,FALSE)+VLOOKUP(A1554,[1]选股结果!$A$2:$AX$3002,16,FALSE)+VLOOKUP(A1554,[1]选股结果!$A$2:$AX$3002,17,FALSE)+VLOOKUP(A1554,[1]选股结果!$A$2:$AX$3002,18,FALSE))</f>
        <v>0.69368569378024</v>
      </c>
      <c r="AD1554" s="13"/>
      <c r="AE1554" s="10">
        <f>AA1554/VLOOKUP(A1554,[1]选股结果!$A$2:$AX$3002,35,FALSE)</f>
        <v>22.9507328713183</v>
      </c>
      <c r="AF1554" s="9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P1554/(1+0.13)+W1554)</f>
        <v>506164450.462124</v>
      </c>
      <c r="AG1554" s="9">
        <f t="shared" si="111"/>
        <v>314757692.867876</v>
      </c>
    </row>
    <row r="1555" spans="1:33">
      <c r="A1555" s="5" t="s">
        <v>3139</v>
      </c>
      <c r="B1555" s="5" t="s">
        <v>3140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328064528.16</v>
      </c>
      <c r="O1555" s="6">
        <v>143764485.45</v>
      </c>
      <c r="P1555" s="6">
        <v>1070358745.07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30463099.23</v>
      </c>
      <c r="X1555" s="6">
        <v>101187777.15</v>
      </c>
      <c r="Y1555" s="9">
        <f t="shared" si="108"/>
        <v>1790625170.28</v>
      </c>
      <c r="Z1555" s="9">
        <f t="shared" si="109"/>
        <v>1202009621.45</v>
      </c>
      <c r="AA1555" s="9">
        <f t="shared" si="110"/>
        <v>588615548.83</v>
      </c>
      <c r="AB1555" s="10">
        <f>C1555/(1+0.13)/VLOOKUP(A1555,[1]选股结果!$A$2:$AX$3002,3,FALSE)</f>
        <v>0.667332666460116</v>
      </c>
      <c r="AC1555" s="10">
        <f>(P1555/(1+0.1)+W1555)/(VLOOKUP(A1555,[1]选股结果!$A$2:$AX$3002,7,FALSE)+VLOOKUP(A1555,[1]选股结果!$A$2:$AX$3002,15,FALSE)+VLOOKUP(A1555,[1]选股结果!$A$2:$AX$3002,16,FALSE)+VLOOKUP(A1555,[1]选股结果!$A$2:$AX$3002,17,FALSE)+VLOOKUP(A1555,[1]选股结果!$A$2:$AX$3002,18,FALSE))</f>
        <v>0.58992838960355</v>
      </c>
      <c r="AD1555" s="13"/>
      <c r="AE1555" s="10">
        <f>AA1555/VLOOKUP(A1555,[1]选股结果!$A$2:$AX$3002,35,FALSE)</f>
        <v>1.40669363694236</v>
      </c>
      <c r="AF1555" s="9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P1555/(1+0.13)+W1555)</f>
        <v>723398668.979469</v>
      </c>
      <c r="AG1555" s="9">
        <f t="shared" si="111"/>
        <v>-134783120.149469</v>
      </c>
    </row>
    <row r="1556" spans="1:33">
      <c r="A1556" s="5" t="s">
        <v>3141</v>
      </c>
      <c r="B1556" s="5" t="s">
        <v>3142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1016795731.84</v>
      </c>
      <c r="O1556" s="6">
        <v>399121563.64</v>
      </c>
      <c r="P1556" s="6">
        <v>4291239712.76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1232065254.05</v>
      </c>
      <c r="X1556" s="6">
        <v>204135006.98</v>
      </c>
      <c r="Y1556" s="9">
        <f t="shared" si="108"/>
        <v>10678857534.73</v>
      </c>
      <c r="Z1556" s="9">
        <f t="shared" si="109"/>
        <v>5727439973.79</v>
      </c>
      <c r="AA1556" s="9">
        <f t="shared" si="110"/>
        <v>4951417560.94</v>
      </c>
      <c r="AB1556" s="10">
        <f>C1556/(1+0.13)/VLOOKUP(A1556,[1]选股结果!$A$2:$AX$3002,3,FALSE)</f>
        <v>0.65748167235403</v>
      </c>
      <c r="AC1556" s="10">
        <f>(P1556/(1+0.1)+W1556)/(VLOOKUP(A1556,[1]选股结果!$A$2:$AX$3002,7,FALSE)+VLOOKUP(A1556,[1]选股结果!$A$2:$AX$3002,15,FALSE)+VLOOKUP(A1556,[1]选股结果!$A$2:$AX$3002,16,FALSE)+VLOOKUP(A1556,[1]选股结果!$A$2:$AX$3002,17,FALSE)+VLOOKUP(A1556,[1]选股结果!$A$2:$AX$3002,18,FALSE))</f>
        <v>0.591762774464437</v>
      </c>
      <c r="AD1556" s="13"/>
      <c r="AE1556" s="10">
        <f>AA1556/VLOOKUP(A1556,[1]选股结果!$A$2:$AX$3002,35,FALSE)</f>
        <v>1.17106046749649</v>
      </c>
      <c r="AF1556" s="9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P1556/(1+0.13)+W1556)</f>
        <v>3644786357.9908</v>
      </c>
      <c r="AG1556" s="9">
        <f t="shared" si="111"/>
        <v>1306631202.9492</v>
      </c>
    </row>
    <row r="1557" spans="1:33">
      <c r="A1557" s="5" t="s">
        <v>3143</v>
      </c>
      <c r="B1557" s="5" t="s">
        <v>3144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1610293839.95</v>
      </c>
      <c r="O1557" s="6">
        <v>3807029635.02</v>
      </c>
      <c r="P1557" s="6">
        <v>3396507669.5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1299584750.58</v>
      </c>
      <c r="X1557" s="6">
        <v>2620741577.03</v>
      </c>
      <c r="Y1557" s="9">
        <f t="shared" si="108"/>
        <v>11891560176.28</v>
      </c>
      <c r="Z1557" s="9">
        <f t="shared" si="109"/>
        <v>7316833997.11</v>
      </c>
      <c r="AA1557" s="9">
        <f t="shared" si="110"/>
        <v>4574726179.17</v>
      </c>
      <c r="AB1557" s="10">
        <f>C1557/(1+0.13)/VLOOKUP(A1557,[1]选股结果!$A$2:$AX$3002,3,FALSE)</f>
        <v>0.712445436200813</v>
      </c>
      <c r="AC1557" s="10">
        <f>(P1557/(1+0.1)+W1557)/(VLOOKUP(A1557,[1]选股结果!$A$2:$AX$3002,7,FALSE)+VLOOKUP(A1557,[1]选股结果!$A$2:$AX$3002,15,FALSE)+VLOOKUP(A1557,[1]选股结果!$A$2:$AX$3002,16,FALSE)+VLOOKUP(A1557,[1]选股结果!$A$2:$AX$3002,17,FALSE)+VLOOKUP(A1557,[1]选股结果!$A$2:$AX$3002,18,FALSE))</f>
        <v>0.589979867321236</v>
      </c>
      <c r="AD1557" s="13"/>
      <c r="AE1557" s="10">
        <f>AA1557/VLOOKUP(A1557,[1]选股结果!$A$2:$AX$3002,35,FALSE)</f>
        <v>1.21321892366096</v>
      </c>
      <c r="AF1557" s="9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P1557/(1+0.13)+W1557)</f>
        <v>3131043893.90248</v>
      </c>
      <c r="AG1557" s="9">
        <f t="shared" si="111"/>
        <v>1443682285.26752</v>
      </c>
    </row>
    <row r="1558" spans="1:33">
      <c r="A1558" s="5" t="s">
        <v>3145</v>
      </c>
      <c r="B1558" s="5" t="s">
        <v>3146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92108604.2</v>
      </c>
      <c r="O1558" s="6">
        <v>23523800.81</v>
      </c>
      <c r="P1558" s="6">
        <v>4282208334.97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357066996.53</v>
      </c>
      <c r="X1558" s="6">
        <v>197680152.33</v>
      </c>
      <c r="Y1558" s="9">
        <f t="shared" si="108"/>
        <v>5215799690.43</v>
      </c>
      <c r="Z1558" s="9">
        <f t="shared" si="109"/>
        <v>4836955483.83</v>
      </c>
      <c r="AA1558" s="9">
        <f t="shared" si="110"/>
        <v>378844206.6</v>
      </c>
      <c r="AB1558" s="10">
        <f>C1558/(1+0.13)/VLOOKUP(A1558,[1]选股结果!$A$2:$AX$3002,3,FALSE)</f>
        <v>0.932381805036831</v>
      </c>
      <c r="AC1558" s="10">
        <f>(P1558/(1+0.1)+W1558)/(VLOOKUP(A1558,[1]选股结果!$A$2:$AX$3002,7,FALSE)+VLOOKUP(A1558,[1]选股结果!$A$2:$AX$3002,15,FALSE)+VLOOKUP(A1558,[1]选股结果!$A$2:$AX$3002,16,FALSE)+VLOOKUP(A1558,[1]选股结果!$A$2:$AX$3002,17,FALSE)+VLOOKUP(A1558,[1]选股结果!$A$2:$AX$3002,18,FALSE))</f>
        <v>0.885484618261569</v>
      </c>
      <c r="AD1558" s="13"/>
      <c r="AE1558" s="10">
        <f>AA1558/VLOOKUP(A1558,[1]选股结果!$A$2:$AX$3002,35,FALSE)</f>
        <v>2.73604735596977</v>
      </c>
      <c r="AF1558" s="9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P1558/(1+0.13)+W1558)</f>
        <v>652981308.06646</v>
      </c>
      <c r="AG1558" s="9">
        <f t="shared" si="111"/>
        <v>-274137101.46646</v>
      </c>
    </row>
    <row r="1559" spans="1:33">
      <c r="A1559" s="5" t="s">
        <v>3147</v>
      </c>
      <c r="B1559" s="5" t="s">
        <v>3148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59509492.04</v>
      </c>
      <c r="O1559" s="6">
        <v>231085559.12</v>
      </c>
      <c r="P1559" s="6">
        <v>3419860121.26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274143018.67</v>
      </c>
      <c r="X1559" s="6">
        <v>143358060.55</v>
      </c>
      <c r="Y1559" s="9">
        <f t="shared" si="108"/>
        <v>5238759826.95</v>
      </c>
      <c r="Z1559" s="9">
        <f t="shared" si="109"/>
        <v>3837361200.48</v>
      </c>
      <c r="AA1559" s="9">
        <f t="shared" si="110"/>
        <v>1401398626.47</v>
      </c>
      <c r="AB1559" s="10">
        <f>C1559/(1+0.13)/VLOOKUP(A1559,[1]选股结果!$A$2:$AX$3002,3,FALSE)</f>
        <v>0.880093824366988</v>
      </c>
      <c r="AC1559" s="10">
        <f>(P1559/(1+0.1)+W1559)/(VLOOKUP(A1559,[1]选股结果!$A$2:$AX$3002,7,FALSE)+VLOOKUP(A1559,[1]选股结果!$A$2:$AX$3002,15,FALSE)+VLOOKUP(A1559,[1]选股结果!$A$2:$AX$3002,16,FALSE)+VLOOKUP(A1559,[1]选股结果!$A$2:$AX$3002,17,FALSE)+VLOOKUP(A1559,[1]选股结果!$A$2:$AX$3002,18,FALSE))</f>
        <v>0.777852319574745</v>
      </c>
      <c r="AD1559" s="13"/>
      <c r="AE1559" s="10">
        <f>AA1559/VLOOKUP(A1559,[1]选股结果!$A$2:$AX$3002,35,FALSE)</f>
        <v>2.25011732089732</v>
      </c>
      <c r="AF1559" s="9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P1559/(1+0.13)+W1559)</f>
        <v>1048723959.7092</v>
      </c>
      <c r="AG1559" s="9">
        <f t="shared" si="111"/>
        <v>352674666.760798</v>
      </c>
    </row>
    <row r="1560" spans="1:33">
      <c r="A1560" s="5" t="s">
        <v>3149</v>
      </c>
      <c r="B1560" s="5" t="s">
        <v>3150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>
        <v>0</v>
      </c>
      <c r="L1560" s="6">
        <v>0</v>
      </c>
      <c r="M1560" s="6">
        <v>0</v>
      </c>
      <c r="N1560" s="6">
        <v>274122108.1</v>
      </c>
      <c r="O1560" s="6">
        <v>247130776.25</v>
      </c>
      <c r="P1560" s="6">
        <v>35364265386.58</v>
      </c>
      <c r="Q1560" s="6">
        <v>2110000</v>
      </c>
      <c r="R1560" s="6">
        <v>0</v>
      </c>
      <c r="S1560" s="6">
        <v>0</v>
      </c>
      <c r="T1560" s="6">
        <v>0</v>
      </c>
      <c r="U1560" s="6">
        <v>15512.87</v>
      </c>
      <c r="V1560" s="6">
        <v>0</v>
      </c>
      <c r="W1560" s="6">
        <v>172614902.35</v>
      </c>
      <c r="X1560" s="6">
        <v>795122726.86</v>
      </c>
      <c r="Y1560" s="9">
        <f t="shared" si="108"/>
        <v>34952570205.5</v>
      </c>
      <c r="Z1560" s="9">
        <f t="shared" si="109"/>
        <v>36334128528.66</v>
      </c>
      <c r="AA1560" s="9">
        <f t="shared" si="110"/>
        <v>-1381558323.16</v>
      </c>
      <c r="AB1560" s="10">
        <f>C1560/(1+0.13)/VLOOKUP(A1560,[1]选股结果!$A$2:$AX$3002,3,FALSE)</f>
        <v>0.911477280958524</v>
      </c>
      <c r="AC1560" s="10">
        <f>(P1560/(1+0.1)+W1560)/(VLOOKUP(A1560,[1]选股结果!$A$2:$AX$3002,7,FALSE)+VLOOKUP(A1560,[1]选股结果!$A$2:$AX$3002,15,FALSE)+VLOOKUP(A1560,[1]选股结果!$A$2:$AX$3002,16,FALSE)+VLOOKUP(A1560,[1]选股结果!$A$2:$AX$3002,17,FALSE)+VLOOKUP(A1560,[1]选股结果!$A$2:$AX$3002,18,FALSE))</f>
        <v>0.980061853461157</v>
      </c>
      <c r="AD1560" s="13"/>
      <c r="AE1560" s="10">
        <f>AA1560/VLOOKUP(A1560,[1]选股结果!$A$2:$AX$3002,35,FALSE)</f>
        <v>-2.53331439613186</v>
      </c>
      <c r="AF1560" s="9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P1560/(1+0.13)+W1560)</f>
        <v>1511072139.32053</v>
      </c>
      <c r="AG1560" s="9">
        <f t="shared" si="111"/>
        <v>-2892630462.48053</v>
      </c>
    </row>
    <row r="1561" spans="1:33">
      <c r="A1561" s="5" t="s">
        <v>3151</v>
      </c>
      <c r="B1561" s="5" t="s">
        <v>3152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659138850.52</v>
      </c>
      <c r="O1561" s="6">
        <v>279801024.57</v>
      </c>
      <c r="P1561" s="6">
        <v>8503939276.83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1486380226.61</v>
      </c>
      <c r="X1561" s="6">
        <v>236795019.06</v>
      </c>
      <c r="Y1561" s="9">
        <f t="shared" si="108"/>
        <v>11971632373.7</v>
      </c>
      <c r="Z1561" s="9">
        <f t="shared" si="109"/>
        <v>10227114522.5</v>
      </c>
      <c r="AA1561" s="9">
        <f t="shared" si="110"/>
        <v>1744517851.2</v>
      </c>
      <c r="AB1561" s="10">
        <f>C1561/(1+0.13)/VLOOKUP(A1561,[1]选股结果!$A$2:$AX$3002,3,FALSE)</f>
        <v>0.672803773525978</v>
      </c>
      <c r="AC1561" s="10">
        <f>(P1561/(1+0.1)+W1561)/(VLOOKUP(A1561,[1]选股结果!$A$2:$AX$3002,7,FALSE)+VLOOKUP(A1561,[1]选股结果!$A$2:$AX$3002,15,FALSE)+VLOOKUP(A1561,[1]选股结果!$A$2:$AX$3002,16,FALSE)+VLOOKUP(A1561,[1]选股结果!$A$2:$AX$3002,17,FALSE)+VLOOKUP(A1561,[1]选股结果!$A$2:$AX$3002,18,FALSE))</f>
        <v>0.725145672572851</v>
      </c>
      <c r="AD1561" s="13"/>
      <c r="AE1561" s="10">
        <f>AA1561/VLOOKUP(A1561,[1]选股结果!$A$2:$AX$3002,35,FALSE)</f>
        <v>0.737292409841295</v>
      </c>
      <c r="AF1561" s="9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P1561/(1+0.13)+W1561)</f>
        <v>3698882192.72442</v>
      </c>
      <c r="AG1561" s="9">
        <f t="shared" si="111"/>
        <v>-1954364341.52442</v>
      </c>
    </row>
    <row r="1562" spans="1:33">
      <c r="A1562" s="5" t="s">
        <v>3153</v>
      </c>
      <c r="B1562" s="5" t="s">
        <v>3154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14566952.92</v>
      </c>
      <c r="O1562" s="6">
        <v>55862517.44</v>
      </c>
      <c r="P1562" s="6">
        <v>2066731227.33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361025661.63</v>
      </c>
      <c r="X1562" s="6">
        <v>64336990.33</v>
      </c>
      <c r="Y1562" s="9">
        <f t="shared" si="108"/>
        <v>1912980242.03</v>
      </c>
      <c r="Z1562" s="9">
        <f t="shared" si="109"/>
        <v>2492093879.29</v>
      </c>
      <c r="AA1562" s="9">
        <f t="shared" si="110"/>
        <v>-579113637.26</v>
      </c>
      <c r="AB1562" s="10">
        <f>C1562/(1+0.13)/VLOOKUP(A1562,[1]选股结果!$A$2:$AX$3002,3,FALSE)</f>
        <v>1.02481549095192</v>
      </c>
      <c r="AC1562" s="10">
        <f>(P1562/(1+0.1)+W1562)/(VLOOKUP(A1562,[1]选股结果!$A$2:$AX$3002,7,FALSE)+VLOOKUP(A1562,[1]选股结果!$A$2:$AX$3002,15,FALSE)+VLOOKUP(A1562,[1]选股结果!$A$2:$AX$3002,16,FALSE)+VLOOKUP(A1562,[1]选股结果!$A$2:$AX$3002,17,FALSE)+VLOOKUP(A1562,[1]选股结果!$A$2:$AX$3002,18,FALSE))</f>
        <v>1.41628484482153</v>
      </c>
      <c r="AD1562" s="13"/>
      <c r="AE1562" s="10">
        <f>AA1562/VLOOKUP(A1562,[1]选股结果!$A$2:$AX$3002,35,FALSE)</f>
        <v>-12.6542714690932</v>
      </c>
      <c r="AF1562" s="9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P1562/(1+0.13)+W1562)</f>
        <v>-608478816.852655</v>
      </c>
      <c r="AG1562" s="9">
        <f t="shared" si="111"/>
        <v>29365179.5926547</v>
      </c>
    </row>
    <row r="1563" spans="1:33">
      <c r="A1563" s="5" t="s">
        <v>3155</v>
      </c>
      <c r="B1563" s="5" t="s">
        <v>3156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>
        <v>0</v>
      </c>
      <c r="L1563" s="6">
        <v>0</v>
      </c>
      <c r="M1563" s="6">
        <v>0</v>
      </c>
      <c r="N1563" s="6">
        <v>917114527.95</v>
      </c>
      <c r="O1563" s="6">
        <v>425610506.95</v>
      </c>
      <c r="P1563" s="6">
        <v>2842123506.53</v>
      </c>
      <c r="Q1563" s="6">
        <v>-57080858.37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277298558.45</v>
      </c>
      <c r="X1563" s="6">
        <v>483839929.08</v>
      </c>
      <c r="Y1563" s="9">
        <f t="shared" si="108"/>
        <v>7141008311.69</v>
      </c>
      <c r="Z1563" s="9">
        <f t="shared" si="109"/>
        <v>3546181135.69</v>
      </c>
      <c r="AA1563" s="9">
        <f t="shared" si="110"/>
        <v>3594827176</v>
      </c>
      <c r="AB1563" s="10">
        <f>C1563/(1+0.13)/VLOOKUP(A1563,[1]选股结果!$A$2:$AX$3002,3,FALSE)</f>
        <v>0.960075678151541</v>
      </c>
      <c r="AC1563" s="10">
        <f>(P1563/(1+0.1)+W1563)/(VLOOKUP(A1563,[1]选股结果!$A$2:$AX$3002,7,FALSE)+VLOOKUP(A1563,[1]选股结果!$A$2:$AX$3002,15,FALSE)+VLOOKUP(A1563,[1]选股结果!$A$2:$AX$3002,16,FALSE)+VLOOKUP(A1563,[1]选股结果!$A$2:$AX$3002,17,FALSE)+VLOOKUP(A1563,[1]选股结果!$A$2:$AX$3002,18,FALSE))</f>
        <v>0.564567829302775</v>
      </c>
      <c r="AD1563" s="13"/>
      <c r="AE1563" s="10">
        <f>AA1563/VLOOKUP(A1563,[1]选股结果!$A$2:$AX$3002,35,FALSE)</f>
        <v>5.66066142406849</v>
      </c>
      <c r="AF1563" s="9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P1563/(1+0.13)+W1563)</f>
        <v>2275224536.82823</v>
      </c>
      <c r="AG1563" s="9">
        <f t="shared" si="111"/>
        <v>1319602639.17177</v>
      </c>
    </row>
    <row r="1564" spans="1:33">
      <c r="A1564" s="5" t="s">
        <v>3157</v>
      </c>
      <c r="B1564" s="5" t="s">
        <v>3158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26372513.19</v>
      </c>
      <c r="O1564" s="6">
        <v>20045064.54</v>
      </c>
      <c r="P1564" s="6">
        <v>1206892803.73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95132059.91</v>
      </c>
      <c r="X1564" s="6">
        <v>56562815.06</v>
      </c>
      <c r="Y1564" s="9">
        <f t="shared" si="108"/>
        <v>1462697131.76</v>
      </c>
      <c r="Z1564" s="9">
        <f t="shared" si="109"/>
        <v>1358587678.7</v>
      </c>
      <c r="AA1564" s="9">
        <f t="shared" si="110"/>
        <v>104109453.06</v>
      </c>
      <c r="AB1564" s="10">
        <f>C1564/(1+0.13)/VLOOKUP(A1564,[1]选股结果!$A$2:$AX$3002,3,FALSE)</f>
        <v>0.960292537907787</v>
      </c>
      <c r="AC1564" s="10">
        <f>(P1564/(1+0.1)+W1564)/(VLOOKUP(A1564,[1]选股结果!$A$2:$AX$3002,7,FALSE)+VLOOKUP(A1564,[1]选股结果!$A$2:$AX$3002,15,FALSE)+VLOOKUP(A1564,[1]选股结果!$A$2:$AX$3002,16,FALSE)+VLOOKUP(A1564,[1]选股结果!$A$2:$AX$3002,17,FALSE)+VLOOKUP(A1564,[1]选股结果!$A$2:$AX$3002,18,FALSE))</f>
        <v>0.944771920548801</v>
      </c>
      <c r="AD1564" s="13"/>
      <c r="AE1564" s="10">
        <f>AA1564/VLOOKUP(A1564,[1]选股结果!$A$2:$AX$3002,35,FALSE)</f>
        <v>2.75498141594117</v>
      </c>
      <c r="AF1564" s="9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P1564/(1+0.13)+W1564)</f>
        <v>98826685.7753983</v>
      </c>
      <c r="AG1564" s="9">
        <f t="shared" si="111"/>
        <v>5282767.28460175</v>
      </c>
    </row>
    <row r="1565" spans="1:33">
      <c r="A1565" s="5" t="s">
        <v>3159</v>
      </c>
      <c r="B1565" s="5" t="s">
        <v>3160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30722750.92</v>
      </c>
      <c r="O1565" s="6">
        <v>290828366.02</v>
      </c>
      <c r="P1565" s="6">
        <v>153532907.52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74688135.25</v>
      </c>
      <c r="X1565" s="6">
        <v>98145137.69</v>
      </c>
      <c r="Y1565" s="9">
        <f t="shared" si="108"/>
        <v>516790346.76</v>
      </c>
      <c r="Z1565" s="9">
        <f t="shared" si="109"/>
        <v>326366180.46</v>
      </c>
      <c r="AA1565" s="9">
        <f t="shared" si="110"/>
        <v>190424166.3</v>
      </c>
      <c r="AB1565" s="10">
        <f>C1565/(1+0.13)/VLOOKUP(A1565,[1]选股结果!$A$2:$AX$3002,3,FALSE)</f>
        <v>0.773451606584845</v>
      </c>
      <c r="AC1565" s="10">
        <f>(P1565/(1+0.1)+W1565)/(VLOOKUP(A1565,[1]选股结果!$A$2:$AX$3002,7,FALSE)+VLOOKUP(A1565,[1]选股结果!$A$2:$AX$3002,15,FALSE)+VLOOKUP(A1565,[1]选股结果!$A$2:$AX$3002,16,FALSE)+VLOOKUP(A1565,[1]选股结果!$A$2:$AX$3002,17,FALSE)+VLOOKUP(A1565,[1]选股结果!$A$2:$AX$3002,18,FALSE))</f>
        <v>0.809466082692519</v>
      </c>
      <c r="AD1565" s="13"/>
      <c r="AE1565" s="10">
        <f>AA1565/VLOOKUP(A1565,[1]选股结果!$A$2:$AX$3002,35,FALSE)</f>
        <v>-35.4272109374511</v>
      </c>
      <c r="AF1565" s="9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P1565/(1+0.13)+W1565)</f>
        <v>54139358.7962832</v>
      </c>
      <c r="AG1565" s="9">
        <f t="shared" si="111"/>
        <v>136284807.503717</v>
      </c>
    </row>
    <row r="1566" spans="1:33">
      <c r="A1566" s="5" t="s">
        <v>3161</v>
      </c>
      <c r="B1566" s="5" t="s">
        <v>3162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9296492000</v>
      </c>
      <c r="O1566" s="6">
        <v>9658649000</v>
      </c>
      <c r="P1566" s="6">
        <v>97255139000</v>
      </c>
      <c r="Q1566" s="6">
        <v>4645645000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10271918000</v>
      </c>
      <c r="X1566" s="6">
        <v>15101300000</v>
      </c>
      <c r="Y1566" s="9">
        <f t="shared" si="108"/>
        <v>155149766000</v>
      </c>
      <c r="Z1566" s="9">
        <f t="shared" si="109"/>
        <v>127274002000</v>
      </c>
      <c r="AA1566" s="9">
        <f t="shared" si="110"/>
        <v>27875764000</v>
      </c>
      <c r="AB1566" s="10">
        <f>C1566/(1+0.13)/VLOOKUP(A1566,[1]选股结果!$A$2:$AX$3002,3,FALSE)</f>
        <v>1.15655277824409</v>
      </c>
      <c r="AC1566" s="10">
        <f>(P1566/(1+0.1)+W1566)/(VLOOKUP(A1566,[1]选股结果!$A$2:$AX$3002,7,FALSE)+VLOOKUP(A1566,[1]选股结果!$A$2:$AX$3002,15,FALSE)+VLOOKUP(A1566,[1]选股结果!$A$2:$AX$3002,16,FALSE)+VLOOKUP(A1566,[1]选股结果!$A$2:$AX$3002,17,FALSE)+VLOOKUP(A1566,[1]选股结果!$A$2:$AX$3002,18,FALSE))</f>
        <v>1.14842248705309</v>
      </c>
      <c r="AD1566" s="13"/>
      <c r="AE1566" s="10">
        <f>AA1566/VLOOKUP(A1566,[1]选股结果!$A$2:$AX$3002,35,FALSE)</f>
        <v>2.07831471674148</v>
      </c>
      <c r="AF1566" s="9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P1566/(1+0.13)+W1566)</f>
        <v>-10406900690.2655</v>
      </c>
      <c r="AG1566" s="9">
        <f t="shared" si="111"/>
        <v>38282664690.2655</v>
      </c>
    </row>
    <row r="1567" spans="1:33">
      <c r="A1567" s="5" t="s">
        <v>3163</v>
      </c>
      <c r="B1567" s="5" t="s">
        <v>3164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105228089.06</v>
      </c>
      <c r="O1567" s="6">
        <v>150967769.65</v>
      </c>
      <c r="P1567" s="6">
        <v>672063163.22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187043698.46</v>
      </c>
      <c r="X1567" s="6">
        <v>168572598.45</v>
      </c>
      <c r="Y1567" s="9">
        <f t="shared" ref="Y1567:Y1630" si="112">C1567+D1567+E1567+F1567+G1567+H1567+I1567+J1567+K1567+L1567+M1567+O1567</f>
        <v>1249817189.03</v>
      </c>
      <c r="Z1567" s="9">
        <f t="shared" ref="Z1567:Z1630" si="113">P1567+Q1567+R1567+S1567+T1567+U1567+V1567+W1567+X1567</f>
        <v>1027679460.13</v>
      </c>
      <c r="AA1567" s="9">
        <f t="shared" si="110"/>
        <v>222137728.9</v>
      </c>
      <c r="AB1567" s="10">
        <f>C1567/(1+0.13)/VLOOKUP(A1567,[1]选股结果!$A$2:$AX$3002,3,FALSE)</f>
        <v>0.834151870577698</v>
      </c>
      <c r="AC1567" s="10">
        <f>(P1567/(1+0.1)+W1567)/(VLOOKUP(A1567,[1]选股结果!$A$2:$AX$3002,7,FALSE)+VLOOKUP(A1567,[1]选股结果!$A$2:$AX$3002,15,FALSE)+VLOOKUP(A1567,[1]选股结果!$A$2:$AX$3002,16,FALSE)+VLOOKUP(A1567,[1]选股结果!$A$2:$AX$3002,17,FALSE)+VLOOKUP(A1567,[1]选股结果!$A$2:$AX$3002,18,FALSE))</f>
        <v>0.819944467029154</v>
      </c>
      <c r="AD1567" s="13"/>
      <c r="AE1567" s="10">
        <f>AA1567/VLOOKUP(A1567,[1]选股结果!$A$2:$AX$3002,35,FALSE)</f>
        <v>2.20722683523298</v>
      </c>
      <c r="AF1567" s="9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P1567/(1+0.13)+W1567)</f>
        <v>191459234.388407</v>
      </c>
      <c r="AG1567" s="9">
        <f t="shared" si="111"/>
        <v>30678494.5115931</v>
      </c>
    </row>
    <row r="1568" spans="1:33">
      <c r="A1568" s="5" t="s">
        <v>3165</v>
      </c>
      <c r="B1568" s="5" t="s">
        <v>3166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102294419.78</v>
      </c>
      <c r="O1568" s="6">
        <v>225354012.8</v>
      </c>
      <c r="P1568" s="6">
        <v>4503953386.19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213756192.14</v>
      </c>
      <c r="X1568" s="6">
        <v>207405331.86</v>
      </c>
      <c r="Y1568" s="9">
        <f t="shared" si="112"/>
        <v>5509902127.89</v>
      </c>
      <c r="Z1568" s="9">
        <f t="shared" si="113"/>
        <v>4925114910.19</v>
      </c>
      <c r="AA1568" s="9">
        <f t="shared" si="110"/>
        <v>584787217.700001</v>
      </c>
      <c r="AB1568" s="10">
        <f>C1568/(1+0.13)/VLOOKUP(A1568,[1]选股结果!$A$2:$AX$3002,3,FALSE)</f>
        <v>0.919199773915456</v>
      </c>
      <c r="AC1568" s="10">
        <f>(P1568/(1+0.1)+W1568)/(VLOOKUP(A1568,[1]选股结果!$A$2:$AX$3002,7,FALSE)+VLOOKUP(A1568,[1]选股结果!$A$2:$AX$3002,15,FALSE)+VLOOKUP(A1568,[1]选股结果!$A$2:$AX$3002,16,FALSE)+VLOOKUP(A1568,[1]选股结果!$A$2:$AX$3002,17,FALSE)+VLOOKUP(A1568,[1]选股结果!$A$2:$AX$3002,18,FALSE))</f>
        <v>0.938593868534736</v>
      </c>
      <c r="AD1568" s="13"/>
      <c r="AE1568" s="10">
        <f>AA1568/VLOOKUP(A1568,[1]选股结果!$A$2:$AX$3002,35,FALSE)</f>
        <v>5.1912234028106</v>
      </c>
      <c r="AF1568" s="9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P1568/(1+0.13)+W1568)</f>
        <v>390565184.91469</v>
      </c>
      <c r="AG1568" s="9">
        <f t="shared" si="111"/>
        <v>194222032.785311</v>
      </c>
    </row>
    <row r="1569" spans="1:33">
      <c r="A1569" s="5" t="s">
        <v>3167</v>
      </c>
      <c r="B1569" s="5" t="s">
        <v>3168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44139302.07</v>
      </c>
      <c r="O1569" s="6">
        <v>192639172.29</v>
      </c>
      <c r="P1569" s="6">
        <v>769774103.37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229986530.52</v>
      </c>
      <c r="X1569" s="6">
        <v>294000449.74</v>
      </c>
      <c r="Y1569" s="9">
        <f t="shared" si="112"/>
        <v>1430132328.73</v>
      </c>
      <c r="Z1569" s="9">
        <f t="shared" si="113"/>
        <v>1293761083.63</v>
      </c>
      <c r="AA1569" s="9">
        <f t="shared" si="110"/>
        <v>136371245.1</v>
      </c>
      <c r="AB1569" s="10">
        <f>C1569/(1+0.13)/VLOOKUP(A1569,[1]选股结果!$A$2:$AX$3002,3,FALSE)</f>
        <v>0.748582821132994</v>
      </c>
      <c r="AC1569" s="10">
        <f>(P1569/(1+0.1)+W1569)/(VLOOKUP(A1569,[1]选股结果!$A$2:$AX$3002,7,FALSE)+VLOOKUP(A1569,[1]选股结果!$A$2:$AX$3002,15,FALSE)+VLOOKUP(A1569,[1]选股结果!$A$2:$AX$3002,16,FALSE)+VLOOKUP(A1569,[1]选股结果!$A$2:$AX$3002,17,FALSE)+VLOOKUP(A1569,[1]选股结果!$A$2:$AX$3002,18,FALSE))</f>
        <v>0.615365797814208</v>
      </c>
      <c r="AD1569" s="13"/>
      <c r="AE1569" s="10">
        <f>AA1569/VLOOKUP(A1569,[1]选股结果!$A$2:$AX$3002,35,FALSE)</f>
        <v>-1.41441411928835</v>
      </c>
      <c r="AF1569" s="9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P1569/(1+0.13)+W1569)</f>
        <v>599738052.338584</v>
      </c>
      <c r="AG1569" s="9">
        <f t="shared" si="111"/>
        <v>-463366807.238584</v>
      </c>
    </row>
    <row r="1570" spans="1:33">
      <c r="A1570" s="5" t="s">
        <v>3169</v>
      </c>
      <c r="B1570" s="5" t="s">
        <v>3170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12255902.33</v>
      </c>
      <c r="O1570" s="6">
        <v>450675879.46</v>
      </c>
      <c r="P1570" s="6">
        <v>600910295.1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18754887.22</v>
      </c>
      <c r="X1570" s="6">
        <v>308799989.06</v>
      </c>
      <c r="Y1570" s="9">
        <f t="shared" si="112"/>
        <v>931843075.91</v>
      </c>
      <c r="Z1570" s="9">
        <f t="shared" si="113"/>
        <v>928465171.38</v>
      </c>
      <c r="AA1570" s="9">
        <f t="shared" si="110"/>
        <v>3377904.52999985</v>
      </c>
      <c r="AB1570" s="10">
        <f>C1570/(1+0.13)/VLOOKUP(A1570,[1]选股结果!$A$2:$AX$3002,3,FALSE)</f>
        <v>0.88495575221239</v>
      </c>
      <c r="AC1570" s="10">
        <f>(P1570/(1+0.1)+W1570)/(VLOOKUP(A1570,[1]选股结果!$A$2:$AX$3002,7,FALSE)+VLOOKUP(A1570,[1]选股结果!$A$2:$AX$3002,15,FALSE)+VLOOKUP(A1570,[1]选股结果!$A$2:$AX$3002,16,FALSE)+VLOOKUP(A1570,[1]选股结果!$A$2:$AX$3002,17,FALSE)+VLOOKUP(A1570,[1]选股结果!$A$2:$AX$3002,18,FALSE))</f>
        <v>1.2733554974043</v>
      </c>
      <c r="AD1570" s="13"/>
      <c r="AE1570" s="10">
        <f>AA1570/VLOOKUP(A1570,[1]选股结果!$A$2:$AX$3002,35,FALSE)</f>
        <v>0.132624676989069</v>
      </c>
      <c r="AF1570" s="9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P1570/(1+0.13)+W1570)</f>
        <v>-106795318.89239</v>
      </c>
      <c r="AG1570" s="9">
        <f t="shared" si="111"/>
        <v>110173223.422389</v>
      </c>
    </row>
    <row r="1571" spans="1:33">
      <c r="A1571" s="5" t="s">
        <v>3171</v>
      </c>
      <c r="B1571" s="5" t="s">
        <v>3172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161313379.57</v>
      </c>
      <c r="O1571" s="6">
        <v>89105650.29</v>
      </c>
      <c r="P1571" s="6">
        <v>2499252364.43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434114921.84</v>
      </c>
      <c r="X1571" s="6">
        <v>448184709.01</v>
      </c>
      <c r="Y1571" s="9">
        <f t="shared" si="112"/>
        <v>3531683774.98</v>
      </c>
      <c r="Z1571" s="9">
        <f t="shared" si="113"/>
        <v>3381551995.28</v>
      </c>
      <c r="AA1571" s="9">
        <f t="shared" si="110"/>
        <v>150131779.7</v>
      </c>
      <c r="AB1571" s="10">
        <f>C1571/(1+0.13)/VLOOKUP(A1571,[1]选股结果!$A$2:$AX$3002,3,FALSE)</f>
        <v>0.780063380277366</v>
      </c>
      <c r="AC1571" s="10">
        <f>(P1571/(1+0.1)+W1571)/(VLOOKUP(A1571,[1]选股结果!$A$2:$AX$3002,7,FALSE)+VLOOKUP(A1571,[1]选股结果!$A$2:$AX$3002,15,FALSE)+VLOOKUP(A1571,[1]选股结果!$A$2:$AX$3002,16,FALSE)+VLOOKUP(A1571,[1]选股结果!$A$2:$AX$3002,17,FALSE)+VLOOKUP(A1571,[1]选股结果!$A$2:$AX$3002,18,FALSE))</f>
        <v>0.783111258088222</v>
      </c>
      <c r="AD1571" s="13"/>
      <c r="AE1571" s="10">
        <f>AA1571/VLOOKUP(A1571,[1]选股结果!$A$2:$AX$3002,35,FALSE)</f>
        <v>0.292351251686231</v>
      </c>
      <c r="AF1571" s="9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P1571/(1+0.13)+W1571)</f>
        <v>809812566.307257</v>
      </c>
      <c r="AG1571" s="9">
        <f t="shared" si="111"/>
        <v>-659680786.607257</v>
      </c>
    </row>
    <row r="1572" spans="1:33">
      <c r="A1572" s="5" t="s">
        <v>3173</v>
      </c>
      <c r="B1572" s="5" t="s">
        <v>3174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1724762282.96</v>
      </c>
      <c r="O1572" s="6">
        <v>594268748.9</v>
      </c>
      <c r="P1572" s="6">
        <v>12056593059.75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5242521416.82</v>
      </c>
      <c r="X1572" s="6">
        <v>6202106623.63</v>
      </c>
      <c r="Y1572" s="9">
        <f t="shared" si="112"/>
        <v>27869565751.39</v>
      </c>
      <c r="Z1572" s="9">
        <f t="shared" si="113"/>
        <v>23501221100.2</v>
      </c>
      <c r="AA1572" s="9">
        <f t="shared" si="110"/>
        <v>4368344651.19</v>
      </c>
      <c r="AB1572" s="10">
        <f>C1572/(1+0.13)/VLOOKUP(A1572,[1]选股结果!$A$2:$AX$3002,3,FALSE)</f>
        <v>0.89238321014007</v>
      </c>
      <c r="AC1572" s="10">
        <f>(P1572/(1+0.1)+W1572)/(VLOOKUP(A1572,[1]选股结果!$A$2:$AX$3002,7,FALSE)+VLOOKUP(A1572,[1]选股结果!$A$2:$AX$3002,15,FALSE)+VLOOKUP(A1572,[1]选股结果!$A$2:$AX$3002,16,FALSE)+VLOOKUP(A1572,[1]选股结果!$A$2:$AX$3002,17,FALSE)+VLOOKUP(A1572,[1]选股结果!$A$2:$AX$3002,18,FALSE))</f>
        <v>0.647290233588793</v>
      </c>
      <c r="AD1572" s="13"/>
      <c r="AE1572" s="10">
        <f>AA1572/VLOOKUP(A1572,[1]选股结果!$A$2:$AX$3002,35,FALSE)</f>
        <v>1.1629021348934</v>
      </c>
      <c r="AF1572" s="9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P1572/(1+0.13)+W1572)</f>
        <v>9120068460.76026</v>
      </c>
      <c r="AG1572" s="9">
        <f t="shared" si="111"/>
        <v>-4751723809.57026</v>
      </c>
    </row>
    <row r="1573" spans="1:33">
      <c r="A1573" s="5" t="s">
        <v>3175</v>
      </c>
      <c r="B1573" s="5" t="s">
        <v>3176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485214366.93</v>
      </c>
      <c r="O1573" s="6">
        <v>82558765.99</v>
      </c>
      <c r="P1573" s="6">
        <v>639626458.57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230557160.15</v>
      </c>
      <c r="X1573" s="6">
        <v>126838428.7</v>
      </c>
      <c r="Y1573" s="9">
        <f t="shared" si="112"/>
        <v>1393347999.67</v>
      </c>
      <c r="Z1573" s="9">
        <f t="shared" si="113"/>
        <v>997022047.42</v>
      </c>
      <c r="AA1573" s="9">
        <f t="shared" si="110"/>
        <v>396325952.25</v>
      </c>
      <c r="AB1573" s="10">
        <f>C1573/(1+0.13)/VLOOKUP(A1573,[1]选股结果!$A$2:$AX$3002,3,FALSE)</f>
        <v>0.792214260127812</v>
      </c>
      <c r="AC1573" s="10">
        <f>(P1573/(1+0.1)+W1573)/(VLOOKUP(A1573,[1]选股结果!$A$2:$AX$3002,7,FALSE)+VLOOKUP(A1573,[1]选股结果!$A$2:$AX$3002,15,FALSE)+VLOOKUP(A1573,[1]选股结果!$A$2:$AX$3002,16,FALSE)+VLOOKUP(A1573,[1]选股结果!$A$2:$AX$3002,17,FALSE)+VLOOKUP(A1573,[1]选股结果!$A$2:$AX$3002,18,FALSE))</f>
        <v>0.746971075499625</v>
      </c>
      <c r="AD1573" s="13"/>
      <c r="AE1573" s="10">
        <f>AA1573/VLOOKUP(A1573,[1]选股结果!$A$2:$AX$3002,35,FALSE)</f>
        <v>1.47523700542068</v>
      </c>
      <c r="AF1573" s="9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P1573/(1+0.13)+W1573)</f>
        <v>290506415.241239</v>
      </c>
      <c r="AG1573" s="9">
        <f t="shared" si="111"/>
        <v>105819537.008761</v>
      </c>
    </row>
    <row r="1574" spans="1:33">
      <c r="A1574" s="5" t="s">
        <v>3177</v>
      </c>
      <c r="B1574" s="5" t="s">
        <v>3178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138682959.42</v>
      </c>
      <c r="O1574" s="6">
        <v>48504330.28</v>
      </c>
      <c r="P1574" s="6">
        <v>603066980.7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175954058.88</v>
      </c>
      <c r="X1574" s="6">
        <v>68088261.47</v>
      </c>
      <c r="Y1574" s="9">
        <f t="shared" si="112"/>
        <v>672231420.41</v>
      </c>
      <c r="Z1574" s="9">
        <f t="shared" si="113"/>
        <v>847109301.05</v>
      </c>
      <c r="AA1574" s="9">
        <f t="shared" si="110"/>
        <v>-174877880.64</v>
      </c>
      <c r="AB1574" s="10">
        <f>C1574/(1+0.13)/VLOOKUP(A1574,[1]选股结果!$A$2:$AX$3002,3,FALSE)</f>
        <v>0.684269327185643</v>
      </c>
      <c r="AC1574" s="10">
        <f>(P1574/(1+0.1)+W1574)/(VLOOKUP(A1574,[1]选股结果!$A$2:$AX$3002,7,FALSE)+VLOOKUP(A1574,[1]选股结果!$A$2:$AX$3002,15,FALSE)+VLOOKUP(A1574,[1]选股结果!$A$2:$AX$3002,16,FALSE)+VLOOKUP(A1574,[1]选股结果!$A$2:$AX$3002,17,FALSE)+VLOOKUP(A1574,[1]选股结果!$A$2:$AX$3002,18,FALSE))</f>
        <v>0.736211342893146</v>
      </c>
      <c r="AD1574" s="13"/>
      <c r="AE1574" s="10">
        <f>AA1574/VLOOKUP(A1574,[1]选股结果!$A$2:$AX$3002,35,FALSE)</f>
        <v>1.1236240095729</v>
      </c>
      <c r="AF1574" s="9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P1574/(1+0.13)+W1574)</f>
        <v>274038883.880177</v>
      </c>
      <c r="AG1574" s="9">
        <f t="shared" si="111"/>
        <v>-448916764.520177</v>
      </c>
    </row>
    <row r="1575" spans="1:33">
      <c r="A1575" s="5" t="s">
        <v>3179</v>
      </c>
      <c r="B1575" s="5" t="s">
        <v>3180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70777844.33</v>
      </c>
      <c r="O1575" s="6">
        <v>32028742.96</v>
      </c>
      <c r="P1575" s="6">
        <v>3985665335.23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135940507.42</v>
      </c>
      <c r="X1575" s="6">
        <v>373832419.02</v>
      </c>
      <c r="Y1575" s="9">
        <f t="shared" si="112"/>
        <v>4857960818.1</v>
      </c>
      <c r="Z1575" s="9">
        <f t="shared" si="113"/>
        <v>4495438261.67</v>
      </c>
      <c r="AA1575" s="9">
        <f t="shared" si="110"/>
        <v>362522556.43</v>
      </c>
      <c r="AB1575" s="10">
        <f>C1575/(1+0.13)/VLOOKUP(A1575,[1]选股结果!$A$2:$AX$3002,3,FALSE)</f>
        <v>2.90965280316557</v>
      </c>
      <c r="AC1575" s="10">
        <f>(P1575/(1+0.1)+W1575)/(VLOOKUP(A1575,[1]选股结果!$A$2:$AX$3002,7,FALSE)+VLOOKUP(A1575,[1]选股结果!$A$2:$AX$3002,15,FALSE)+VLOOKUP(A1575,[1]选股结果!$A$2:$AX$3002,16,FALSE)+VLOOKUP(A1575,[1]选股结果!$A$2:$AX$3002,17,FALSE)+VLOOKUP(A1575,[1]选股结果!$A$2:$AX$3002,18,FALSE))</f>
        <v>2.51398607644869</v>
      </c>
      <c r="AD1575" s="13"/>
      <c r="AE1575" s="10">
        <f>AA1575/VLOOKUP(A1575,[1]选股结果!$A$2:$AX$3002,35,FALSE)</f>
        <v>11.6710061622482</v>
      </c>
      <c r="AF1575" s="9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P1575/(1+0.13)+W1575)</f>
        <v>-2167734515.24531</v>
      </c>
      <c r="AG1575" s="9">
        <f t="shared" si="111"/>
        <v>2530257071.67531</v>
      </c>
    </row>
    <row r="1576" spans="1:33">
      <c r="A1576" s="5" t="s">
        <v>3181</v>
      </c>
      <c r="B1576" s="5" t="s">
        <v>3182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86014381.74</v>
      </c>
      <c r="O1576" s="6">
        <v>80962984.67</v>
      </c>
      <c r="P1576" s="6">
        <v>452625408.05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165848169.93</v>
      </c>
      <c r="X1576" s="6">
        <v>232674741.64</v>
      </c>
      <c r="Y1576" s="9">
        <f t="shared" si="112"/>
        <v>1186618609.2</v>
      </c>
      <c r="Z1576" s="9">
        <f t="shared" si="113"/>
        <v>851148319.62</v>
      </c>
      <c r="AA1576" s="9">
        <f t="shared" si="110"/>
        <v>335470289.58</v>
      </c>
      <c r="AB1576" s="10">
        <f>C1576/(1+0.13)/VLOOKUP(A1576,[1]选股结果!$A$2:$AX$3002,3,FALSE)</f>
        <v>0.731068411871995</v>
      </c>
      <c r="AC1576" s="10">
        <f>(P1576/(1+0.1)+W1576)/(VLOOKUP(A1576,[1]选股结果!$A$2:$AX$3002,7,FALSE)+VLOOKUP(A1576,[1]选股结果!$A$2:$AX$3002,15,FALSE)+VLOOKUP(A1576,[1]选股结果!$A$2:$AX$3002,16,FALSE)+VLOOKUP(A1576,[1]选股结果!$A$2:$AX$3002,17,FALSE)+VLOOKUP(A1576,[1]选股结果!$A$2:$AX$3002,18,FALSE))</f>
        <v>0.615744811651921</v>
      </c>
      <c r="AD1576" s="13"/>
      <c r="AE1576" s="10">
        <f>AA1576/VLOOKUP(A1576,[1]选股结果!$A$2:$AX$3002,35,FALSE)</f>
        <v>0.854738127376753</v>
      </c>
      <c r="AF1576" s="9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P1576/(1+0.13)+W1576)</f>
        <v>371204020.398672</v>
      </c>
      <c r="AG1576" s="9">
        <f t="shared" si="111"/>
        <v>-35733730.8186725</v>
      </c>
    </row>
    <row r="1577" spans="1:33">
      <c r="A1577" s="5" t="s">
        <v>3183</v>
      </c>
      <c r="B1577" s="5" t="s">
        <v>3184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17878682.09</v>
      </c>
      <c r="O1577" s="6">
        <v>18314182.23</v>
      </c>
      <c r="P1577" s="6">
        <v>423359483.63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56109244.9</v>
      </c>
      <c r="X1577" s="6">
        <v>104579197.06</v>
      </c>
      <c r="Y1577" s="9">
        <f t="shared" si="112"/>
        <v>410105674.84</v>
      </c>
      <c r="Z1577" s="9">
        <f t="shared" si="113"/>
        <v>584047925.59</v>
      </c>
      <c r="AA1577" s="9">
        <f t="shared" si="110"/>
        <v>-173942250.75</v>
      </c>
      <c r="AB1577" s="10">
        <f>C1577/(1+0.13)/VLOOKUP(A1577,[1]选股结果!$A$2:$AX$3002,3,FALSE)</f>
        <v>0.539587667624009</v>
      </c>
      <c r="AC1577" s="10">
        <f>(P1577/(1+0.1)+W1577)/(VLOOKUP(A1577,[1]选股结果!$A$2:$AX$3002,7,FALSE)+VLOOKUP(A1577,[1]选股结果!$A$2:$AX$3002,15,FALSE)+VLOOKUP(A1577,[1]选股结果!$A$2:$AX$3002,16,FALSE)+VLOOKUP(A1577,[1]选股结果!$A$2:$AX$3002,17,FALSE)+VLOOKUP(A1577,[1]选股结果!$A$2:$AX$3002,18,FALSE))</f>
        <v>0.640557307010077</v>
      </c>
      <c r="AD1577" s="13"/>
      <c r="AE1577" s="10">
        <f>AA1577/VLOOKUP(A1577,[1]选股结果!$A$2:$AX$3002,35,FALSE)</f>
        <v>-3.42719697899771</v>
      </c>
      <c r="AF1577" s="9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P1577/(1+0.13)+W1577)</f>
        <v>257670459.787965</v>
      </c>
      <c r="AG1577" s="9">
        <f t="shared" si="111"/>
        <v>-431612710.537965</v>
      </c>
    </row>
    <row r="1578" spans="1:33">
      <c r="A1578" s="5" t="s">
        <v>3185</v>
      </c>
      <c r="B1578" s="5" t="s">
        <v>3186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90490639.29</v>
      </c>
      <c r="O1578" s="6">
        <v>393556233.37</v>
      </c>
      <c r="P1578" s="6">
        <v>13353539456.25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802342603.95</v>
      </c>
      <c r="X1578" s="6">
        <v>389723699.05</v>
      </c>
      <c r="Y1578" s="9">
        <f t="shared" si="112"/>
        <v>14064627320.93</v>
      </c>
      <c r="Z1578" s="9">
        <f t="shared" si="113"/>
        <v>14545605759.25</v>
      </c>
      <c r="AA1578" s="9">
        <f t="shared" si="110"/>
        <v>-480978438.32</v>
      </c>
      <c r="AB1578" s="10">
        <f>C1578/(1+0.13)/VLOOKUP(A1578,[1]选股结果!$A$2:$AX$3002,3,FALSE)</f>
        <v>0.945508473016662</v>
      </c>
      <c r="AC1578" s="10">
        <f>(P1578/(1+0.1)+W1578)/(VLOOKUP(A1578,[1]选股结果!$A$2:$AX$3002,7,FALSE)+VLOOKUP(A1578,[1]选股结果!$A$2:$AX$3002,15,FALSE)+VLOOKUP(A1578,[1]选股结果!$A$2:$AX$3002,16,FALSE)+VLOOKUP(A1578,[1]选股结果!$A$2:$AX$3002,17,FALSE)+VLOOKUP(A1578,[1]选股结果!$A$2:$AX$3002,18,FALSE))</f>
        <v>1.00447237413272</v>
      </c>
      <c r="AD1578" s="13"/>
      <c r="AE1578" s="10">
        <f>AA1578/VLOOKUP(A1578,[1]选股结果!$A$2:$AX$3002,35,FALSE)</f>
        <v>2.89285949971539</v>
      </c>
      <c r="AF1578" s="9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P1578/(1+0.13)+W1578)</f>
        <v>264666357.316458</v>
      </c>
      <c r="AG1578" s="9">
        <f t="shared" si="111"/>
        <v>-745644795.636458</v>
      </c>
    </row>
    <row r="1579" spans="1:33">
      <c r="A1579" s="5" t="s">
        <v>3187</v>
      </c>
      <c r="B1579" s="5" t="s">
        <v>3188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119231977.62</v>
      </c>
      <c r="O1579" s="6">
        <v>65056732.93</v>
      </c>
      <c r="P1579" s="6">
        <v>13671205396.74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211793949.29</v>
      </c>
      <c r="X1579" s="6">
        <v>77712318.04</v>
      </c>
      <c r="Y1579" s="9">
        <f t="shared" si="112"/>
        <v>13275202887.64</v>
      </c>
      <c r="Z1579" s="9">
        <f t="shared" si="113"/>
        <v>13960711664.07</v>
      </c>
      <c r="AA1579" s="9">
        <f t="shared" si="110"/>
        <v>-685508776.430002</v>
      </c>
      <c r="AB1579" s="10">
        <f>C1579/(1+0.13)/VLOOKUP(A1579,[1]选股结果!$A$2:$AX$3002,3,FALSE)</f>
        <v>0.952710229188039</v>
      </c>
      <c r="AC1579" s="10">
        <f>(P1579/(1+0.1)+W1579)/(VLOOKUP(A1579,[1]选股结果!$A$2:$AX$3002,7,FALSE)+VLOOKUP(A1579,[1]选股结果!$A$2:$AX$3002,15,FALSE)+VLOOKUP(A1579,[1]选股结果!$A$2:$AX$3002,16,FALSE)+VLOOKUP(A1579,[1]选股结果!$A$2:$AX$3002,17,FALSE)+VLOOKUP(A1579,[1]选股结果!$A$2:$AX$3002,18,FALSE))</f>
        <v>1.04960109648342</v>
      </c>
      <c r="AD1579" s="13"/>
      <c r="AE1579" s="10">
        <f>AA1579/VLOOKUP(A1579,[1]选股结果!$A$2:$AX$3002,35,FALSE)</f>
        <v>-3.35355966777026</v>
      </c>
      <c r="AF1579" s="9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P1579/(1+0.13)+W1579)</f>
        <v>-267380645.682125</v>
      </c>
      <c r="AG1579" s="9">
        <f t="shared" si="111"/>
        <v>-418128130.747877</v>
      </c>
    </row>
    <row r="1580" spans="1:33">
      <c r="A1580" s="5" t="s">
        <v>3189</v>
      </c>
      <c r="B1580" s="5" t="s">
        <v>3190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54831518.63</v>
      </c>
      <c r="O1580" s="6">
        <v>87443946.58</v>
      </c>
      <c r="P1580" s="6">
        <v>1960809910.88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174616599.65</v>
      </c>
      <c r="X1580" s="6">
        <v>239289707.93</v>
      </c>
      <c r="Y1580" s="9">
        <f t="shared" si="112"/>
        <v>2115996006.93</v>
      </c>
      <c r="Z1580" s="9">
        <f t="shared" si="113"/>
        <v>2374716218.46</v>
      </c>
      <c r="AA1580" s="9">
        <f t="shared" si="110"/>
        <v>-258720211.53</v>
      </c>
      <c r="AB1580" s="10">
        <f>C1580/(1+0.13)/VLOOKUP(A1580,[1]选股结果!$A$2:$AX$3002,3,FALSE)</f>
        <v>0.716025224290398</v>
      </c>
      <c r="AC1580" s="10">
        <f>(P1580/(1+0.1)+W1580)/(VLOOKUP(A1580,[1]选股结果!$A$2:$AX$3002,7,FALSE)+VLOOKUP(A1580,[1]选股结果!$A$2:$AX$3002,15,FALSE)+VLOOKUP(A1580,[1]选股结果!$A$2:$AX$3002,16,FALSE)+VLOOKUP(A1580,[1]选股结果!$A$2:$AX$3002,17,FALSE)+VLOOKUP(A1580,[1]选股结果!$A$2:$AX$3002,18,FALSE))</f>
        <v>0.881115294881598</v>
      </c>
      <c r="AD1580" s="13"/>
      <c r="AE1580" s="10">
        <f>AA1580/VLOOKUP(A1580,[1]选股结果!$A$2:$AX$3002,35,FALSE)</f>
        <v>-1.23571047585369</v>
      </c>
      <c r="AF1580" s="9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P1580/(1+0.13)+W1580)</f>
        <v>311396258.091681</v>
      </c>
      <c r="AG1580" s="9">
        <f t="shared" si="111"/>
        <v>-570116469.621681</v>
      </c>
    </row>
    <row r="1581" spans="1:33">
      <c r="A1581" s="5" t="s">
        <v>3191</v>
      </c>
      <c r="B1581" s="5" t="s">
        <v>3192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2287466173.64</v>
      </c>
      <c r="O1581" s="6">
        <v>732706532.91</v>
      </c>
      <c r="P1581" s="6">
        <v>7441278644.04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423838357.22</v>
      </c>
      <c r="X1581" s="6">
        <v>880226257.13</v>
      </c>
      <c r="Y1581" s="9">
        <f t="shared" si="112"/>
        <v>17519223878.31</v>
      </c>
      <c r="Z1581" s="9">
        <f t="shared" si="113"/>
        <v>8745343258.39</v>
      </c>
      <c r="AA1581" s="9">
        <f t="shared" si="110"/>
        <v>8773880619.92</v>
      </c>
      <c r="AB1581" s="10">
        <f>C1581/(1+0.13)/VLOOKUP(A1581,[1]选股结果!$A$2:$AX$3002,3,FALSE)</f>
        <v>1.65255409744012</v>
      </c>
      <c r="AC1581" s="10">
        <f>(P1581/(1+0.1)+W1581)/(VLOOKUP(A1581,[1]选股结果!$A$2:$AX$3002,7,FALSE)+VLOOKUP(A1581,[1]选股结果!$A$2:$AX$3002,15,FALSE)+VLOOKUP(A1581,[1]选股结果!$A$2:$AX$3002,16,FALSE)+VLOOKUP(A1581,[1]选股结果!$A$2:$AX$3002,17,FALSE)+VLOOKUP(A1581,[1]选股结果!$A$2:$AX$3002,18,FALSE))</f>
        <v>0.868596388749629</v>
      </c>
      <c r="AD1581" s="13"/>
      <c r="AE1581" s="10">
        <f>AA1581/VLOOKUP(A1581,[1]选股结果!$A$2:$AX$3002,35,FALSE)</f>
        <v>4.36429244849569</v>
      </c>
      <c r="AF1581" s="9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P1581/(1+0.13)+W1581)</f>
        <v>1267112896.97159</v>
      </c>
      <c r="AG1581" s="9">
        <f t="shared" si="111"/>
        <v>7506767722.94841</v>
      </c>
    </row>
    <row r="1582" spans="1:33">
      <c r="A1582" s="5" t="s">
        <v>3193</v>
      </c>
      <c r="B1582" s="5" t="s">
        <v>3194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450750619.51</v>
      </c>
      <c r="O1582" s="6">
        <v>171607673.54</v>
      </c>
      <c r="P1582" s="6">
        <v>6207666634.56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850243461.07</v>
      </c>
      <c r="X1582" s="6">
        <v>523605122.93</v>
      </c>
      <c r="Y1582" s="9">
        <f t="shared" si="112"/>
        <v>8730008836.69</v>
      </c>
      <c r="Z1582" s="9">
        <f t="shared" si="113"/>
        <v>7581515218.56</v>
      </c>
      <c r="AA1582" s="9">
        <f t="shared" si="110"/>
        <v>1148493618.13</v>
      </c>
      <c r="AB1582" s="10">
        <f>C1582/(1+0.13)/VLOOKUP(A1582,[1]选股结果!$A$2:$AX$3002,3,FALSE)</f>
        <v>1.04135028580214</v>
      </c>
      <c r="AC1582" s="10">
        <f>(P1582/(1+0.1)+W1582)/(VLOOKUP(A1582,[1]选股结果!$A$2:$AX$3002,7,FALSE)+VLOOKUP(A1582,[1]选股结果!$A$2:$AX$3002,15,FALSE)+VLOOKUP(A1582,[1]选股结果!$A$2:$AX$3002,16,FALSE)+VLOOKUP(A1582,[1]选股结果!$A$2:$AX$3002,17,FALSE)+VLOOKUP(A1582,[1]选股结果!$A$2:$AX$3002,18,FALSE))</f>
        <v>0.978855639003528</v>
      </c>
      <c r="AD1582" s="13"/>
      <c r="AE1582" s="10">
        <f>AA1582/VLOOKUP(A1582,[1]选股结果!$A$2:$AX$3002,35,FALSE)</f>
        <v>2.54597357730756</v>
      </c>
      <c r="AF1582" s="9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P1582/(1+0.13)+W1582)</f>
        <v>290091425.409204</v>
      </c>
      <c r="AG1582" s="9">
        <f t="shared" si="111"/>
        <v>858402192.720797</v>
      </c>
    </row>
    <row r="1583" spans="1:33">
      <c r="A1583" s="5" t="s">
        <v>3195</v>
      </c>
      <c r="B1583" s="5" t="s">
        <v>3196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194999954.71</v>
      </c>
      <c r="O1583" s="6">
        <v>10643499.76</v>
      </c>
      <c r="P1583" s="6">
        <v>262768292.33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56999999.67</v>
      </c>
      <c r="X1583" s="6">
        <v>752908990.97</v>
      </c>
      <c r="Y1583" s="9">
        <f t="shared" si="112"/>
        <v>1700929375.39</v>
      </c>
      <c r="Z1583" s="9">
        <f t="shared" si="113"/>
        <v>1072677282.97</v>
      </c>
      <c r="AA1583" s="9">
        <f t="shared" si="110"/>
        <v>628252092.42</v>
      </c>
      <c r="AB1583" s="10">
        <f>C1583/(1+0.13)/VLOOKUP(A1583,[1]选股结果!$A$2:$AX$3002,3,FALSE)</f>
        <v>0.957686575385844</v>
      </c>
      <c r="AC1583" s="10">
        <f>(P1583/(1+0.1)+W1583)/(VLOOKUP(A1583,[1]选股结果!$A$2:$AX$3002,7,FALSE)+VLOOKUP(A1583,[1]选股结果!$A$2:$AX$3002,15,FALSE)+VLOOKUP(A1583,[1]选股结果!$A$2:$AX$3002,16,FALSE)+VLOOKUP(A1583,[1]选股结果!$A$2:$AX$3002,17,FALSE)+VLOOKUP(A1583,[1]选股结果!$A$2:$AX$3002,18,FALSE))</f>
        <v>0.272729775817706</v>
      </c>
      <c r="AD1583" s="13"/>
      <c r="AE1583" s="10">
        <f>AA1583/VLOOKUP(A1583,[1]选股结果!$A$2:$AX$3002,35,FALSE)</f>
        <v>1.49084715965611</v>
      </c>
      <c r="AF1583" s="9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P1583/(1+0.13)+W1583)</f>
        <v>795346038.02354</v>
      </c>
      <c r="AG1583" s="9">
        <f t="shared" si="111"/>
        <v>-167093945.60354</v>
      </c>
    </row>
    <row r="1584" spans="1:33">
      <c r="A1584" s="5" t="s">
        <v>3197</v>
      </c>
      <c r="B1584" s="5" t="s">
        <v>3198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13621926.35</v>
      </c>
      <c r="O1584" s="6">
        <v>10607356.33</v>
      </c>
      <c r="P1584" s="6">
        <v>81230619.6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32954226.26</v>
      </c>
      <c r="X1584" s="6">
        <v>5314423</v>
      </c>
      <c r="Y1584" s="9">
        <f t="shared" si="112"/>
        <v>87281839.62</v>
      </c>
      <c r="Z1584" s="9">
        <f t="shared" si="113"/>
        <v>119499268.86</v>
      </c>
      <c r="AA1584" s="9">
        <f t="shared" si="110"/>
        <v>-32217429.24</v>
      </c>
      <c r="AB1584" s="10">
        <f>C1584/(1+0.13)/VLOOKUP(A1584,[1]选股结果!$A$2:$AX$3002,3,FALSE)</f>
        <v>0.382893106131971</v>
      </c>
      <c r="AC1584" s="10">
        <f>(P1584/(1+0.1)+W1584)/(VLOOKUP(A1584,[1]选股结果!$A$2:$AX$3002,7,FALSE)+VLOOKUP(A1584,[1]选股结果!$A$2:$AX$3002,15,FALSE)+VLOOKUP(A1584,[1]选股结果!$A$2:$AX$3002,16,FALSE)+VLOOKUP(A1584,[1]选股结果!$A$2:$AX$3002,17,FALSE)+VLOOKUP(A1584,[1]选股结果!$A$2:$AX$3002,18,FALSE))</f>
        <v>0.608057885488677</v>
      </c>
      <c r="AD1584" s="13"/>
      <c r="AE1584" s="10">
        <f>AA1584/VLOOKUP(A1584,[1]选股结果!$A$2:$AX$3002,35,FALSE)</f>
        <v>102.819001267634</v>
      </c>
      <c r="AF1584" s="9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P1584/(1+0.13)+W1584)</f>
        <v>70801843.6492035</v>
      </c>
      <c r="AG1584" s="9">
        <f t="shared" si="111"/>
        <v>-103019272.889204</v>
      </c>
    </row>
    <row r="1585" spans="1:33">
      <c r="A1585" s="5" t="s">
        <v>3199</v>
      </c>
      <c r="B1585" s="5" t="s">
        <v>3200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1655500.42</v>
      </c>
      <c r="O1585" s="6">
        <v>54188186.67</v>
      </c>
      <c r="P1585" s="6">
        <v>538945794.23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145031644.71</v>
      </c>
      <c r="X1585" s="6">
        <v>115633846.15</v>
      </c>
      <c r="Y1585" s="9">
        <f t="shared" si="112"/>
        <v>1293948020.12</v>
      </c>
      <c r="Z1585" s="9">
        <f t="shared" si="113"/>
        <v>799611285.09</v>
      </c>
      <c r="AA1585" s="9">
        <f t="shared" si="110"/>
        <v>494336735.03</v>
      </c>
      <c r="AB1585" s="10">
        <f>C1585/(1+0.13)/VLOOKUP(A1585,[1]选股结果!$A$2:$AX$3002,3,FALSE)</f>
        <v>1.68465419644465</v>
      </c>
      <c r="AC1585" s="10">
        <f>(P1585/(1+0.1)+W1585)/(VLOOKUP(A1585,[1]选股结果!$A$2:$AX$3002,7,FALSE)+VLOOKUP(A1585,[1]选股结果!$A$2:$AX$3002,15,FALSE)+VLOOKUP(A1585,[1]选股结果!$A$2:$AX$3002,16,FALSE)+VLOOKUP(A1585,[1]选股结果!$A$2:$AX$3002,17,FALSE)+VLOOKUP(A1585,[1]选股结果!$A$2:$AX$3002,18,FALSE))</f>
        <v>0.874648898985025</v>
      </c>
      <c r="AD1585" s="13"/>
      <c r="AE1585" s="10">
        <f>AA1585/VLOOKUP(A1585,[1]选股结果!$A$2:$AX$3002,35,FALSE)</f>
        <v>-4.3681697247483</v>
      </c>
      <c r="AF1585" s="9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P1585/(1+0.13)+W1585)</f>
        <v>104010615.655487</v>
      </c>
      <c r="AG1585" s="9">
        <f t="shared" si="111"/>
        <v>390326119.374513</v>
      </c>
    </row>
    <row r="1586" spans="1:33">
      <c r="A1586" s="5" t="s">
        <v>3201</v>
      </c>
      <c r="B1586" s="5" t="s">
        <v>3202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51204673.37</v>
      </c>
      <c r="O1586" s="6">
        <v>1331864972.06</v>
      </c>
      <c r="P1586" s="6">
        <v>580186957.39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273362773.24</v>
      </c>
      <c r="X1586" s="6">
        <v>1358829050.28</v>
      </c>
      <c r="Y1586" s="9">
        <f t="shared" si="112"/>
        <v>2062999706.75</v>
      </c>
      <c r="Z1586" s="9">
        <f t="shared" si="113"/>
        <v>2212378780.91</v>
      </c>
      <c r="AA1586" s="9">
        <f t="shared" si="110"/>
        <v>-149379074.16</v>
      </c>
      <c r="AB1586" s="10">
        <f>C1586/(1+0.13)/VLOOKUP(A1586,[1]选股结果!$A$2:$AX$3002,3,FALSE)</f>
        <v>0.587412436227717</v>
      </c>
      <c r="AC1586" s="10">
        <f>(P1586/(1+0.1)+W1586)/(VLOOKUP(A1586,[1]选股结果!$A$2:$AX$3002,7,FALSE)+VLOOKUP(A1586,[1]选股结果!$A$2:$AX$3002,15,FALSE)+VLOOKUP(A1586,[1]选股结果!$A$2:$AX$3002,16,FALSE)+VLOOKUP(A1586,[1]选股结果!$A$2:$AX$3002,17,FALSE)+VLOOKUP(A1586,[1]选股结果!$A$2:$AX$3002,18,FALSE))</f>
        <v>0.794537682713566</v>
      </c>
      <c r="AD1586" s="13"/>
      <c r="AE1586" s="10">
        <f>AA1586/VLOOKUP(A1586,[1]选股结果!$A$2:$AX$3002,35,FALSE)</f>
        <v>-1.30497968740751</v>
      </c>
      <c r="AF1586" s="9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P1586/(1+0.13)+W1586)</f>
        <v>221086027.739115</v>
      </c>
      <c r="AG1586" s="9">
        <f t="shared" si="111"/>
        <v>-370465101.899115</v>
      </c>
    </row>
    <row r="1587" spans="1:33">
      <c r="A1587" s="5" t="s">
        <v>3203</v>
      </c>
      <c r="B1587" s="5" t="s">
        <v>3204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627152726.78</v>
      </c>
      <c r="O1587" s="6">
        <v>129161542.26</v>
      </c>
      <c r="P1587" s="6">
        <v>4116359644.43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605190726.45</v>
      </c>
      <c r="X1587" s="6">
        <v>1249916319.1</v>
      </c>
      <c r="Y1587" s="9">
        <f t="shared" si="112"/>
        <v>6837948547.31</v>
      </c>
      <c r="Z1587" s="9">
        <f t="shared" si="113"/>
        <v>5971466689.98</v>
      </c>
      <c r="AA1587" s="9">
        <f t="shared" si="110"/>
        <v>866481857.330001</v>
      </c>
      <c r="AB1587" s="10">
        <f>C1587/(1+0.13)/VLOOKUP(A1587,[1]选股结果!$A$2:$AX$3002,3,FALSE)</f>
        <v>0.871591746146721</v>
      </c>
      <c r="AC1587" s="10">
        <f>(P1587/(1+0.1)+W1587)/(VLOOKUP(A1587,[1]选股结果!$A$2:$AX$3002,7,FALSE)+VLOOKUP(A1587,[1]选股结果!$A$2:$AX$3002,15,FALSE)+VLOOKUP(A1587,[1]选股结果!$A$2:$AX$3002,16,FALSE)+VLOOKUP(A1587,[1]选股结果!$A$2:$AX$3002,17,FALSE)+VLOOKUP(A1587,[1]选股结果!$A$2:$AX$3002,18,FALSE))</f>
        <v>0.73495434271268</v>
      </c>
      <c r="AD1587" s="13"/>
      <c r="AE1587" s="10">
        <f>AA1587/VLOOKUP(A1587,[1]选股结果!$A$2:$AX$3002,35,FALSE)</f>
        <v>1.35949850493543</v>
      </c>
      <c r="AF1587" s="9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P1587/(1+0.13)+W1587)</f>
        <v>1667123230.93672</v>
      </c>
      <c r="AG1587" s="9">
        <f t="shared" si="111"/>
        <v>-800641373.606724</v>
      </c>
    </row>
    <row r="1588" spans="1:33">
      <c r="A1588" s="5" t="s">
        <v>3205</v>
      </c>
      <c r="B1588" s="5" t="s">
        <v>3206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197407613.89</v>
      </c>
      <c r="O1588" s="6">
        <v>258045068.23</v>
      </c>
      <c r="P1588" s="6">
        <v>2140077371.06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251593233.38</v>
      </c>
      <c r="X1588" s="6">
        <v>234208869.26</v>
      </c>
      <c r="Y1588" s="9">
        <f t="shared" si="112"/>
        <v>2716739234.13</v>
      </c>
      <c r="Z1588" s="9">
        <f t="shared" si="113"/>
        <v>2625879473.7</v>
      </c>
      <c r="AA1588" s="9">
        <f t="shared" si="110"/>
        <v>90859760.4300003</v>
      </c>
      <c r="AB1588" s="10">
        <f>C1588/(1+0.13)/VLOOKUP(A1588,[1]选股结果!$A$2:$AX$3002,3,FALSE)</f>
        <v>0.817395885650315</v>
      </c>
      <c r="AC1588" s="10">
        <f>(P1588/(1+0.1)+W1588)/(VLOOKUP(A1588,[1]选股结果!$A$2:$AX$3002,7,FALSE)+VLOOKUP(A1588,[1]选股结果!$A$2:$AX$3002,15,FALSE)+VLOOKUP(A1588,[1]选股结果!$A$2:$AX$3002,16,FALSE)+VLOOKUP(A1588,[1]选股结果!$A$2:$AX$3002,17,FALSE)+VLOOKUP(A1588,[1]选股结果!$A$2:$AX$3002,18,FALSE))</f>
        <v>1.00893192345946</v>
      </c>
      <c r="AD1588" s="13"/>
      <c r="AE1588" s="10">
        <f>AA1588/VLOOKUP(A1588,[1]选股结果!$A$2:$AX$3002,35,FALSE)</f>
        <v>0.393305800192503</v>
      </c>
      <c r="AF1588" s="9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P1588/(1+0.13)+W1588)</f>
        <v>32200344.9208846</v>
      </c>
      <c r="AG1588" s="9">
        <f t="shared" si="111"/>
        <v>58659415.5091157</v>
      </c>
    </row>
    <row r="1589" spans="1:33">
      <c r="A1589" s="5" t="s">
        <v>3207</v>
      </c>
      <c r="B1589" s="5" t="s">
        <v>3208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92249444.33</v>
      </c>
      <c r="O1589" s="6">
        <v>37586064.22</v>
      </c>
      <c r="P1589" s="6">
        <v>2647520109.41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285317230.56</v>
      </c>
      <c r="X1589" s="6">
        <v>150300571.38</v>
      </c>
      <c r="Y1589" s="9">
        <f t="shared" si="112"/>
        <v>3013716063.78</v>
      </c>
      <c r="Z1589" s="9">
        <f t="shared" si="113"/>
        <v>3083137911.35</v>
      </c>
      <c r="AA1589" s="9">
        <f t="shared" si="110"/>
        <v>-69421847.5700002</v>
      </c>
      <c r="AB1589" s="10">
        <f>C1589/(1+0.13)/VLOOKUP(A1589,[1]选股结果!$A$2:$AX$3002,3,FALSE)</f>
        <v>0.650790220663351</v>
      </c>
      <c r="AC1589" s="10">
        <f>(P1589/(1+0.1)+W1589)/(VLOOKUP(A1589,[1]选股结果!$A$2:$AX$3002,7,FALSE)+VLOOKUP(A1589,[1]选股结果!$A$2:$AX$3002,15,FALSE)+VLOOKUP(A1589,[1]选股结果!$A$2:$AX$3002,16,FALSE)+VLOOKUP(A1589,[1]选股结果!$A$2:$AX$3002,17,FALSE)+VLOOKUP(A1589,[1]选股结果!$A$2:$AX$3002,18,FALSE))</f>
        <v>0.685850993270216</v>
      </c>
      <c r="AD1589" s="13"/>
      <c r="AE1589" s="10">
        <f>AA1589/VLOOKUP(A1589,[1]选股结果!$A$2:$AX$3002,35,FALSE)</f>
        <v>-0.728111928098312</v>
      </c>
      <c r="AF1589" s="9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P1589/(1+0.13)+W1589)</f>
        <v>1297019526.27965</v>
      </c>
      <c r="AG1589" s="9">
        <f t="shared" si="111"/>
        <v>-1366441373.84965</v>
      </c>
    </row>
    <row r="1590" spans="1:33">
      <c r="A1590" s="5" t="s">
        <v>3209</v>
      </c>
      <c r="B1590" s="5" t="s">
        <v>3210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1135574115.87</v>
      </c>
      <c r="O1590" s="6">
        <v>631756573.54</v>
      </c>
      <c r="P1590" s="6">
        <v>12249248420.25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1250817690.9</v>
      </c>
      <c r="X1590" s="6">
        <v>743871940.43</v>
      </c>
      <c r="Y1590" s="9">
        <f t="shared" si="112"/>
        <v>17267603485.98</v>
      </c>
      <c r="Z1590" s="9">
        <f t="shared" si="113"/>
        <v>14243938051.58</v>
      </c>
      <c r="AA1590" s="9">
        <f t="shared" si="110"/>
        <v>3023665434.4</v>
      </c>
      <c r="AB1590" s="10">
        <f>C1590/(1+0.13)/VLOOKUP(A1590,[1]选股结果!$A$2:$AX$3002,3,FALSE)</f>
        <v>0.722212316915366</v>
      </c>
      <c r="AC1590" s="10">
        <f>(P1590/(1+0.1)+W1590)/(VLOOKUP(A1590,[1]选股结果!$A$2:$AX$3002,7,FALSE)+VLOOKUP(A1590,[1]选股结果!$A$2:$AX$3002,15,FALSE)+VLOOKUP(A1590,[1]选股结果!$A$2:$AX$3002,16,FALSE)+VLOOKUP(A1590,[1]选股结果!$A$2:$AX$3002,17,FALSE)+VLOOKUP(A1590,[1]选股结果!$A$2:$AX$3002,18,FALSE))</f>
        <v>0.709688981514176</v>
      </c>
      <c r="AD1590" s="13"/>
      <c r="AE1590" s="10">
        <f>AA1590/VLOOKUP(A1590,[1]选股结果!$A$2:$AX$3002,35,FALSE)</f>
        <v>1.18574317421357</v>
      </c>
      <c r="AF1590" s="9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P1590/(1+0.13)+W1590)</f>
        <v>5362556935.97124</v>
      </c>
      <c r="AG1590" s="9">
        <f t="shared" si="111"/>
        <v>-2338891501.57124</v>
      </c>
    </row>
    <row r="1591" spans="1:33">
      <c r="A1591" s="5" t="s">
        <v>3211</v>
      </c>
      <c r="B1591" s="5" t="s">
        <v>3212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47168214.31</v>
      </c>
      <c r="O1591" s="6">
        <v>46208803.14</v>
      </c>
      <c r="P1591" s="6">
        <v>613460357.1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282268581.43</v>
      </c>
      <c r="X1591" s="6">
        <v>94071693.23</v>
      </c>
      <c r="Y1591" s="9">
        <f t="shared" si="112"/>
        <v>1232754804.83</v>
      </c>
      <c r="Z1591" s="9">
        <f t="shared" si="113"/>
        <v>989800631.76</v>
      </c>
      <c r="AA1591" s="9">
        <f t="shared" si="110"/>
        <v>242954173.07</v>
      </c>
      <c r="AB1591" s="10">
        <f>C1591/(1+0.13)/VLOOKUP(A1591,[1]选股结果!$A$2:$AX$3002,3,FALSE)</f>
        <v>0.734515858282144</v>
      </c>
      <c r="AC1591" s="10">
        <f>(P1591/(1+0.1)+W1591)/(VLOOKUP(A1591,[1]选股结果!$A$2:$AX$3002,7,FALSE)+VLOOKUP(A1591,[1]选股结果!$A$2:$AX$3002,15,FALSE)+VLOOKUP(A1591,[1]选股结果!$A$2:$AX$3002,16,FALSE)+VLOOKUP(A1591,[1]选股结果!$A$2:$AX$3002,17,FALSE)+VLOOKUP(A1591,[1]选股结果!$A$2:$AX$3002,18,FALSE))</f>
        <v>0.659890326971917</v>
      </c>
      <c r="AD1591" s="13"/>
      <c r="AE1591" s="10">
        <f>AA1591/VLOOKUP(A1591,[1]选股结果!$A$2:$AX$3002,35,FALSE)</f>
        <v>4.08719141821406</v>
      </c>
      <c r="AF1591" s="9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P1591/(1+0.13)+W1591)</f>
        <v>447724049.120089</v>
      </c>
      <c r="AG1591" s="9">
        <f t="shared" si="111"/>
        <v>-204769876.050089</v>
      </c>
    </row>
    <row r="1592" spans="1:33">
      <c r="A1592" s="5" t="s">
        <v>3213</v>
      </c>
      <c r="B1592" s="5" t="s">
        <v>3214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38391868.31</v>
      </c>
      <c r="O1592" s="6">
        <v>16000636.99</v>
      </c>
      <c r="P1592" s="6">
        <v>731008559.72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199643692.02</v>
      </c>
      <c r="X1592" s="6">
        <v>160768593.04</v>
      </c>
      <c r="Y1592" s="9">
        <f t="shared" si="112"/>
        <v>1192818670.2</v>
      </c>
      <c r="Z1592" s="9">
        <f t="shared" si="113"/>
        <v>1091420844.78</v>
      </c>
      <c r="AA1592" s="9">
        <f t="shared" si="110"/>
        <v>101397825.42</v>
      </c>
      <c r="AB1592" s="10">
        <f>C1592/(1+0.13)/VLOOKUP(A1592,[1]选股结果!$A$2:$AX$3002,3,FALSE)</f>
        <v>0.931618656626194</v>
      </c>
      <c r="AC1592" s="10">
        <f>(P1592/(1+0.1)+W1592)/(VLOOKUP(A1592,[1]选股结果!$A$2:$AX$3002,7,FALSE)+VLOOKUP(A1592,[1]选股结果!$A$2:$AX$3002,15,FALSE)+VLOOKUP(A1592,[1]选股结果!$A$2:$AX$3002,16,FALSE)+VLOOKUP(A1592,[1]选股结果!$A$2:$AX$3002,17,FALSE)+VLOOKUP(A1592,[1]选股结果!$A$2:$AX$3002,18,FALSE))</f>
        <v>0.846497443310135</v>
      </c>
      <c r="AD1592" s="13"/>
      <c r="AE1592" s="10">
        <f>AA1592/VLOOKUP(A1592,[1]选股结果!$A$2:$AX$3002,35,FALSE)</f>
        <v>3.96387877252407</v>
      </c>
      <c r="AF1592" s="9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P1592/(1+0.13)+W1592)</f>
        <v>174355160.569292</v>
      </c>
      <c r="AG1592" s="9">
        <f t="shared" si="111"/>
        <v>-72957335.1492921</v>
      </c>
    </row>
    <row r="1593" spans="1:33">
      <c r="A1593" s="5" t="s">
        <v>3215</v>
      </c>
      <c r="B1593" s="5" t="s">
        <v>3216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1506909338.05</v>
      </c>
      <c r="O1593" s="6">
        <v>1321528335.37</v>
      </c>
      <c r="P1593" s="6">
        <v>5975420998.81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513473079.93</v>
      </c>
      <c r="X1593" s="6">
        <v>1393565425.25</v>
      </c>
      <c r="Y1593" s="9">
        <f t="shared" si="112"/>
        <v>14180500245.31</v>
      </c>
      <c r="Z1593" s="9">
        <f t="shared" si="113"/>
        <v>7882459503.99</v>
      </c>
      <c r="AA1593" s="9">
        <f t="shared" si="110"/>
        <v>6298040741.32</v>
      </c>
      <c r="AB1593" s="10">
        <f>C1593/(1+0.13)/VLOOKUP(A1593,[1]选股结果!$A$2:$AX$3002,3,FALSE)</f>
        <v>1.7922878857354</v>
      </c>
      <c r="AC1593" s="10">
        <f>(P1593/(1+0.1)+W1593)/(VLOOKUP(A1593,[1]选股结果!$A$2:$AX$3002,7,FALSE)+VLOOKUP(A1593,[1]选股结果!$A$2:$AX$3002,15,FALSE)+VLOOKUP(A1593,[1]选股结果!$A$2:$AX$3002,16,FALSE)+VLOOKUP(A1593,[1]选股结果!$A$2:$AX$3002,17,FALSE)+VLOOKUP(A1593,[1]选股结果!$A$2:$AX$3002,18,FALSE))</f>
        <v>1.03510223265132</v>
      </c>
      <c r="AD1593" s="13"/>
      <c r="AE1593" s="10">
        <f>AA1593/VLOOKUP(A1593,[1]选股结果!$A$2:$AX$3002,35,FALSE)</f>
        <v>13.109045379544</v>
      </c>
      <c r="AF1593" s="9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P1593/(1+0.13)+W1593)</f>
        <v>-57411086.9676113</v>
      </c>
      <c r="AG1593" s="9">
        <f t="shared" si="111"/>
        <v>6355451828.28761</v>
      </c>
    </row>
    <row r="1594" spans="1:33">
      <c r="A1594" s="5" t="s">
        <v>3217</v>
      </c>
      <c r="B1594" s="5" t="s">
        <v>3218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40664138.07</v>
      </c>
      <c r="O1594" s="6">
        <v>25973033.12</v>
      </c>
      <c r="P1594" s="6">
        <v>1378371773.47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108248990.43</v>
      </c>
      <c r="X1594" s="6">
        <v>136953257.88</v>
      </c>
      <c r="Y1594" s="9">
        <f t="shared" si="112"/>
        <v>1868683639.16</v>
      </c>
      <c r="Z1594" s="9">
        <f t="shared" si="113"/>
        <v>1623574021.78</v>
      </c>
      <c r="AA1594" s="9">
        <f t="shared" si="110"/>
        <v>245109617.38</v>
      </c>
      <c r="AB1594" s="10">
        <f>C1594/(1+0.13)/VLOOKUP(A1594,[1]选股结果!$A$2:$AX$3002,3,FALSE)</f>
        <v>0.985290558857425</v>
      </c>
      <c r="AC1594" s="10">
        <f>(P1594/(1+0.1)+W1594)/(VLOOKUP(A1594,[1]选股结果!$A$2:$AX$3002,7,FALSE)+VLOOKUP(A1594,[1]选股结果!$A$2:$AX$3002,15,FALSE)+VLOOKUP(A1594,[1]选股结果!$A$2:$AX$3002,16,FALSE)+VLOOKUP(A1594,[1]选股结果!$A$2:$AX$3002,17,FALSE)+VLOOKUP(A1594,[1]选股结果!$A$2:$AX$3002,18,FALSE))</f>
        <v>0.891724324989214</v>
      </c>
      <c r="AD1594" s="13"/>
      <c r="AE1594" s="10">
        <f>AA1594/VLOOKUP(A1594,[1]选股结果!$A$2:$AX$3002,35,FALSE)</f>
        <v>2.23793906745983</v>
      </c>
      <c r="AF1594" s="9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P1594/(1+0.13)+W1594)</f>
        <v>198561821.820531</v>
      </c>
      <c r="AG1594" s="9">
        <f t="shared" si="111"/>
        <v>46547795.5594691</v>
      </c>
    </row>
    <row r="1595" spans="1:33">
      <c r="A1595" s="5" t="s">
        <v>3219</v>
      </c>
      <c r="B1595" s="5" t="s">
        <v>3220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30861747.9</v>
      </c>
      <c r="O1595" s="6">
        <v>93578580.75</v>
      </c>
      <c r="P1595" s="6">
        <v>152039882.52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100989376.81</v>
      </c>
      <c r="X1595" s="6">
        <v>193433278.48</v>
      </c>
      <c r="Y1595" s="9">
        <f t="shared" si="112"/>
        <v>493512976.36</v>
      </c>
      <c r="Z1595" s="9">
        <f t="shared" si="113"/>
        <v>446462537.81</v>
      </c>
      <c r="AA1595" s="9">
        <f t="shared" si="110"/>
        <v>47050438.55</v>
      </c>
      <c r="AB1595" s="10">
        <f>C1595/(1+0.13)/VLOOKUP(A1595,[1]选股结果!$A$2:$AX$3002,3,FALSE)</f>
        <v>0.895607458843393</v>
      </c>
      <c r="AC1595" s="10">
        <f>(P1595/(1+0.1)+W1595)/(VLOOKUP(A1595,[1]选股结果!$A$2:$AX$3002,7,FALSE)+VLOOKUP(A1595,[1]选股结果!$A$2:$AX$3002,15,FALSE)+VLOOKUP(A1595,[1]选股结果!$A$2:$AX$3002,16,FALSE)+VLOOKUP(A1595,[1]选股结果!$A$2:$AX$3002,17,FALSE)+VLOOKUP(A1595,[1]选股结果!$A$2:$AX$3002,18,FALSE))</f>
        <v>0.651175638342485</v>
      </c>
      <c r="AD1595" s="13"/>
      <c r="AE1595" s="10">
        <f>AA1595/VLOOKUP(A1595,[1]选股结果!$A$2:$AX$3002,35,FALSE)</f>
        <v>1.22006992739808</v>
      </c>
      <c r="AF1595" s="9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P1595/(1+0.13)+W1595)</f>
        <v>131809107.73823</v>
      </c>
      <c r="AG1595" s="9">
        <f t="shared" si="111"/>
        <v>-84758669.1882301</v>
      </c>
    </row>
    <row r="1596" spans="1:33">
      <c r="A1596" s="5" t="s">
        <v>3221</v>
      </c>
      <c r="B1596" s="5" t="s">
        <v>3222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43769405.31</v>
      </c>
      <c r="O1596" s="6">
        <v>46811500.94</v>
      </c>
      <c r="P1596" s="6">
        <v>1205584001.48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226197058.25</v>
      </c>
      <c r="X1596" s="6">
        <v>164386585.98</v>
      </c>
      <c r="Y1596" s="9">
        <f t="shared" si="112"/>
        <v>1710069253.05</v>
      </c>
      <c r="Z1596" s="9">
        <f t="shared" si="113"/>
        <v>1596167645.71</v>
      </c>
      <c r="AA1596" s="9">
        <f t="shared" si="110"/>
        <v>113901607.34</v>
      </c>
      <c r="AB1596" s="10">
        <f>C1596/(1+0.13)/VLOOKUP(A1596,[1]选股结果!$A$2:$AX$3002,3,FALSE)</f>
        <v>0.855821575908865</v>
      </c>
      <c r="AC1596" s="10">
        <f>(P1596/(1+0.1)+W1596)/(VLOOKUP(A1596,[1]选股结果!$A$2:$AX$3002,7,FALSE)+VLOOKUP(A1596,[1]选股结果!$A$2:$AX$3002,15,FALSE)+VLOOKUP(A1596,[1]选股结果!$A$2:$AX$3002,16,FALSE)+VLOOKUP(A1596,[1]选股结果!$A$2:$AX$3002,17,FALSE)+VLOOKUP(A1596,[1]选股结果!$A$2:$AX$3002,18,FALSE))</f>
        <v>0.882580177646016</v>
      </c>
      <c r="AD1596" s="13"/>
      <c r="AE1596" s="10">
        <f>AA1596/VLOOKUP(A1596,[1]选股结果!$A$2:$AX$3002,35,FALSE)</f>
        <v>0.583565237477151</v>
      </c>
      <c r="AF1596" s="9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P1596/(1+0.13)+W1596)</f>
        <v>205002151.375044</v>
      </c>
      <c r="AG1596" s="9">
        <f t="shared" si="111"/>
        <v>-91100544.0350441</v>
      </c>
    </row>
    <row r="1597" spans="1:33">
      <c r="A1597" s="5" t="s">
        <v>3223</v>
      </c>
      <c r="B1597" s="5" t="s">
        <v>3224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10564611.06</v>
      </c>
      <c r="O1597" s="6">
        <v>11181669.49</v>
      </c>
      <c r="P1597" s="6">
        <v>1035542006.12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108059908.01</v>
      </c>
      <c r="X1597" s="6">
        <v>38832852.17</v>
      </c>
      <c r="Y1597" s="9">
        <f t="shared" si="112"/>
        <v>1444581048.87</v>
      </c>
      <c r="Z1597" s="9">
        <f t="shared" si="113"/>
        <v>1182434766.3</v>
      </c>
      <c r="AA1597" s="9">
        <f t="shared" si="110"/>
        <v>262146282.57</v>
      </c>
      <c r="AB1597" s="10">
        <f>C1597/(1+0.13)/VLOOKUP(A1597,[1]选股结果!$A$2:$AX$3002,3,FALSE)</f>
        <v>0.737236494957129</v>
      </c>
      <c r="AC1597" s="10">
        <f>(P1597/(1+0.1)+W1597)/(VLOOKUP(A1597,[1]选股结果!$A$2:$AX$3002,7,FALSE)+VLOOKUP(A1597,[1]选股结果!$A$2:$AX$3002,15,FALSE)+VLOOKUP(A1597,[1]选股结果!$A$2:$AX$3002,16,FALSE)+VLOOKUP(A1597,[1]选股结果!$A$2:$AX$3002,17,FALSE)+VLOOKUP(A1597,[1]选股结果!$A$2:$AX$3002,18,FALSE))</f>
        <v>0.68114985577208</v>
      </c>
      <c r="AD1597" s="13"/>
      <c r="AE1597" s="10">
        <f>AA1597/VLOOKUP(A1597,[1]选股结果!$A$2:$AX$3002,35,FALSE)</f>
        <v>1.50116997426865</v>
      </c>
      <c r="AF1597" s="9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P1597/(1+0.13)+W1597)</f>
        <v>516252009.196548</v>
      </c>
      <c r="AG1597" s="9">
        <f t="shared" si="111"/>
        <v>-254105726.626548</v>
      </c>
    </row>
    <row r="1598" spans="1:33">
      <c r="A1598" s="5" t="s">
        <v>3225</v>
      </c>
      <c r="B1598" s="5" t="s">
        <v>3226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860206490.62</v>
      </c>
      <c r="O1598" s="6">
        <v>116243040.81</v>
      </c>
      <c r="P1598" s="6">
        <v>14035820942.26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813919722.51</v>
      </c>
      <c r="X1598" s="6">
        <v>1223254410.62</v>
      </c>
      <c r="Y1598" s="9">
        <f t="shared" si="112"/>
        <v>18017072947.97</v>
      </c>
      <c r="Z1598" s="9">
        <f t="shared" si="113"/>
        <v>16072995075.39</v>
      </c>
      <c r="AA1598" s="9">
        <f t="shared" si="110"/>
        <v>1944077872.58</v>
      </c>
      <c r="AB1598" s="10">
        <f>C1598/(1+0.13)/VLOOKUP(A1598,[1]选股结果!$A$2:$AX$3002,3,FALSE)</f>
        <v>0.788949348205238</v>
      </c>
      <c r="AC1598" s="10">
        <f>(P1598/(1+0.1)+W1598)/(VLOOKUP(A1598,[1]选股结果!$A$2:$AX$3002,7,FALSE)+VLOOKUP(A1598,[1]选股结果!$A$2:$AX$3002,15,FALSE)+VLOOKUP(A1598,[1]选股结果!$A$2:$AX$3002,16,FALSE)+VLOOKUP(A1598,[1]选股结果!$A$2:$AX$3002,17,FALSE)+VLOOKUP(A1598,[1]选股结果!$A$2:$AX$3002,18,FALSE))</f>
        <v>0.728120907012585</v>
      </c>
      <c r="AD1598" s="13"/>
      <c r="AE1598" s="10">
        <f>AA1598/VLOOKUP(A1598,[1]选股结果!$A$2:$AX$3002,35,FALSE)</f>
        <v>1.78131388023821</v>
      </c>
      <c r="AF1598" s="9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P1598/(1+0.13)+W1598)</f>
        <v>5407174211.25389</v>
      </c>
      <c r="AG1598" s="9">
        <f t="shared" si="111"/>
        <v>-3463096338.67389</v>
      </c>
    </row>
    <row r="1599" spans="1:33">
      <c r="A1599" s="5" t="s">
        <v>3227</v>
      </c>
      <c r="B1599" s="5" t="s">
        <v>3228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46498058.49</v>
      </c>
      <c r="O1599" s="6">
        <v>29671053.16</v>
      </c>
      <c r="P1599" s="6">
        <v>549766186.39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117361444.61</v>
      </c>
      <c r="X1599" s="6">
        <v>30594509.65</v>
      </c>
      <c r="Y1599" s="9">
        <f t="shared" si="112"/>
        <v>746014290.12</v>
      </c>
      <c r="Z1599" s="9">
        <f t="shared" si="113"/>
        <v>697722140.65</v>
      </c>
      <c r="AA1599" s="9">
        <f t="shared" si="110"/>
        <v>48292149.47</v>
      </c>
      <c r="AB1599" s="10">
        <f>C1599/(1+0.13)/VLOOKUP(A1599,[1]选股结果!$A$2:$AX$3002,3,FALSE)</f>
        <v>0.745935865810516</v>
      </c>
      <c r="AC1599" s="10">
        <f>(P1599/(1+0.1)+W1599)/(VLOOKUP(A1599,[1]选股结果!$A$2:$AX$3002,7,FALSE)+VLOOKUP(A1599,[1]选股结果!$A$2:$AX$3002,15,FALSE)+VLOOKUP(A1599,[1]选股结果!$A$2:$AX$3002,16,FALSE)+VLOOKUP(A1599,[1]选股结果!$A$2:$AX$3002,17,FALSE)+VLOOKUP(A1599,[1]选股结果!$A$2:$AX$3002,18,FALSE))</f>
        <v>0.758665384491023</v>
      </c>
      <c r="AD1599" s="13"/>
      <c r="AE1599" s="10">
        <f>AA1599/VLOOKUP(A1599,[1]选股结果!$A$2:$AX$3002,35,FALSE)</f>
        <v>3.93102412808776</v>
      </c>
      <c r="AF1599" s="9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P1599/(1+0.13)+W1599)</f>
        <v>209586321.912301</v>
      </c>
      <c r="AG1599" s="9">
        <f t="shared" si="111"/>
        <v>-161294172.442301</v>
      </c>
    </row>
    <row r="1600" spans="1:33">
      <c r="A1600" s="5" t="s">
        <v>3229</v>
      </c>
      <c r="B1600" s="5" t="s">
        <v>3230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468048498.99</v>
      </c>
      <c r="O1600" s="6">
        <v>441582366.12</v>
      </c>
      <c r="P1600" s="6">
        <v>28305463868.01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1476128532.9</v>
      </c>
      <c r="X1600" s="6">
        <v>338251358.56</v>
      </c>
      <c r="Y1600" s="9">
        <f t="shared" si="112"/>
        <v>32124097886.39</v>
      </c>
      <c r="Z1600" s="9">
        <f t="shared" si="113"/>
        <v>30119843759.47</v>
      </c>
      <c r="AA1600" s="9">
        <f t="shared" si="110"/>
        <v>2004254126.92</v>
      </c>
      <c r="AB1600" s="10">
        <f>C1600/(1+0.13)/VLOOKUP(A1600,[1]选股结果!$A$2:$AX$3002,3,FALSE)</f>
        <v>0.918013076052838</v>
      </c>
      <c r="AC1600" s="10">
        <f>(P1600/(1+0.1)+W1600)/(VLOOKUP(A1600,[1]选股结果!$A$2:$AX$3002,7,FALSE)+VLOOKUP(A1600,[1]选股结果!$A$2:$AX$3002,15,FALSE)+VLOOKUP(A1600,[1]选股结果!$A$2:$AX$3002,16,FALSE)+VLOOKUP(A1600,[1]选股结果!$A$2:$AX$3002,17,FALSE)+VLOOKUP(A1600,[1]选股结果!$A$2:$AX$3002,18,FALSE))</f>
        <v>0.925175484323003</v>
      </c>
      <c r="AD1600" s="13"/>
      <c r="AE1600" s="10">
        <f>AA1600/VLOOKUP(A1600,[1]选股结果!$A$2:$AX$3002,35,FALSE)</f>
        <v>2.25522320459941</v>
      </c>
      <c r="AF1600" s="9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P1600/(1+0.13)+W1600)</f>
        <v>2883661497.2246</v>
      </c>
      <c r="AG1600" s="9">
        <f t="shared" si="111"/>
        <v>-879407370.304598</v>
      </c>
    </row>
    <row r="1601" spans="1:33">
      <c r="A1601" s="5" t="s">
        <v>3231</v>
      </c>
      <c r="B1601" s="5" t="s">
        <v>3232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53812236.75</v>
      </c>
      <c r="O1601" s="6">
        <v>20960506.16</v>
      </c>
      <c r="P1601" s="6">
        <v>523846502.32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38753192.37</v>
      </c>
      <c r="X1601" s="6">
        <v>40170492.45</v>
      </c>
      <c r="Y1601" s="9">
        <f t="shared" si="112"/>
        <v>474408872.51</v>
      </c>
      <c r="Z1601" s="9">
        <f t="shared" si="113"/>
        <v>602770187.14</v>
      </c>
      <c r="AA1601" s="9">
        <f t="shared" si="110"/>
        <v>-128361314.63</v>
      </c>
      <c r="AB1601" s="10">
        <f>C1601/(1+0.13)/VLOOKUP(A1601,[1]选股结果!$A$2:$AX$3002,3,FALSE)</f>
        <v>0.822205375302014</v>
      </c>
      <c r="AC1601" s="10">
        <f>(P1601/(1+0.1)+W1601)/(VLOOKUP(A1601,[1]选股结果!$A$2:$AX$3002,7,FALSE)+VLOOKUP(A1601,[1]选股结果!$A$2:$AX$3002,15,FALSE)+VLOOKUP(A1601,[1]选股结果!$A$2:$AX$3002,16,FALSE)+VLOOKUP(A1601,[1]选股结果!$A$2:$AX$3002,17,FALSE)+VLOOKUP(A1601,[1]选股结果!$A$2:$AX$3002,18,FALSE))</f>
        <v>1.11379271584207</v>
      </c>
      <c r="AD1601" s="13"/>
      <c r="AE1601" s="10">
        <f>AA1601/VLOOKUP(A1601,[1]选股结果!$A$2:$AX$3002,35,FALSE)</f>
        <v>-14.4787239119002</v>
      </c>
      <c r="AF1601" s="9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P1601/(1+0.13)+W1601)</f>
        <v>-39970499.9644248</v>
      </c>
      <c r="AG1601" s="9">
        <f t="shared" si="111"/>
        <v>-88390814.6655752</v>
      </c>
    </row>
    <row r="1602" spans="1:33">
      <c r="A1602" s="5" t="s">
        <v>3233</v>
      </c>
      <c r="B1602" s="5" t="s">
        <v>3234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72899801.56</v>
      </c>
      <c r="O1602" s="6">
        <v>24768420.54</v>
      </c>
      <c r="P1602" s="6">
        <v>874805950.07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110673052.13</v>
      </c>
      <c r="X1602" s="6">
        <v>59371254.14</v>
      </c>
      <c r="Y1602" s="9">
        <f t="shared" si="112"/>
        <v>1179303760</v>
      </c>
      <c r="Z1602" s="9">
        <f t="shared" si="113"/>
        <v>1044850256.34</v>
      </c>
      <c r="AA1602" s="9">
        <f t="shared" si="110"/>
        <v>134453503.66</v>
      </c>
      <c r="AB1602" s="10">
        <f>C1602/(1+0.13)/VLOOKUP(A1602,[1]选股结果!$A$2:$AX$3002,3,FALSE)</f>
        <v>0.938877501802879</v>
      </c>
      <c r="AC1602" s="10">
        <f>(P1602/(1+0.1)+W1602)/(VLOOKUP(A1602,[1]选股结果!$A$2:$AX$3002,7,FALSE)+VLOOKUP(A1602,[1]选股结果!$A$2:$AX$3002,15,FALSE)+VLOOKUP(A1602,[1]选股结果!$A$2:$AX$3002,16,FALSE)+VLOOKUP(A1602,[1]选股结果!$A$2:$AX$3002,17,FALSE)+VLOOKUP(A1602,[1]选股结果!$A$2:$AX$3002,18,FALSE))</f>
        <v>0.892890552857022</v>
      </c>
      <c r="AD1602" s="13"/>
      <c r="AE1602" s="10">
        <f>AA1602/VLOOKUP(A1602,[1]选股结果!$A$2:$AX$3002,35,FALSE)</f>
        <v>2.4647846079449</v>
      </c>
      <c r="AF1602" s="9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P1602/(1+0.13)+W1602)</f>
        <v>129789754.925929</v>
      </c>
      <c r="AG1602" s="9">
        <f t="shared" si="111"/>
        <v>4663748.73407093</v>
      </c>
    </row>
    <row r="1603" spans="1:33">
      <c r="A1603" s="5" t="s">
        <v>3235</v>
      </c>
      <c r="B1603" s="5" t="s">
        <v>3236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1559521455.56</v>
      </c>
      <c r="O1603" s="6">
        <v>159309547.36</v>
      </c>
      <c r="P1603" s="6">
        <v>1072746287.7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629937956.48</v>
      </c>
      <c r="X1603" s="6">
        <v>307453419.87</v>
      </c>
      <c r="Y1603" s="9">
        <f t="shared" si="112"/>
        <v>7612003860.92</v>
      </c>
      <c r="Z1603" s="9">
        <f t="shared" si="113"/>
        <v>2010137664.05</v>
      </c>
      <c r="AA1603" s="9">
        <f t="shared" ref="AA1603:AA1666" si="114">Y1603-Z1603</f>
        <v>5601866196.87</v>
      </c>
      <c r="AB1603" s="10">
        <f>C1603/(1+0.13)/VLOOKUP(A1603,[1]选股结果!$A$2:$AX$3002,3,FALSE)</f>
        <v>1.03144100284043</v>
      </c>
      <c r="AC1603" s="10">
        <f>(P1603/(1+0.1)+W1603)/(VLOOKUP(A1603,[1]选股结果!$A$2:$AX$3002,7,FALSE)+VLOOKUP(A1603,[1]选股结果!$A$2:$AX$3002,15,FALSE)+VLOOKUP(A1603,[1]选股结果!$A$2:$AX$3002,16,FALSE)+VLOOKUP(A1603,[1]选股结果!$A$2:$AX$3002,17,FALSE)+VLOOKUP(A1603,[1]选股结果!$A$2:$AX$3002,18,FALSE))</f>
        <v>0.437461138273133</v>
      </c>
      <c r="AD1603" s="13"/>
      <c r="AE1603" s="10">
        <f>AA1603/VLOOKUP(A1603,[1]选股结果!$A$2:$AX$3002,35,FALSE)</f>
        <v>3.10662081962489</v>
      </c>
      <c r="AF1603" s="9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P1603/(1+0.13)+W1603)</f>
        <v>2089996356.3054</v>
      </c>
      <c r="AG1603" s="9">
        <f t="shared" ref="AG1603:AG1666" si="115">AA1603-AF1603</f>
        <v>3511869840.5646</v>
      </c>
    </row>
    <row r="1604" spans="1:33">
      <c r="A1604" s="5" t="s">
        <v>3237</v>
      </c>
      <c r="B1604" s="5" t="s">
        <v>3238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51456065.55</v>
      </c>
      <c r="O1604" s="6">
        <v>5481325.34</v>
      </c>
      <c r="P1604" s="6">
        <v>354209189.86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116359346.28</v>
      </c>
      <c r="X1604" s="6">
        <v>39785709.26</v>
      </c>
      <c r="Y1604" s="9">
        <f t="shared" si="112"/>
        <v>655604443.05</v>
      </c>
      <c r="Z1604" s="9">
        <f t="shared" si="113"/>
        <v>510354245.4</v>
      </c>
      <c r="AA1604" s="9">
        <f t="shared" si="114"/>
        <v>145250197.65</v>
      </c>
      <c r="AB1604" s="10">
        <f>C1604/(1+0.13)/VLOOKUP(A1604,[1]选股结果!$A$2:$AX$3002,3,FALSE)</f>
        <v>0.77396083517833</v>
      </c>
      <c r="AC1604" s="10">
        <f>(P1604/(1+0.1)+W1604)/(VLOOKUP(A1604,[1]选股结果!$A$2:$AX$3002,7,FALSE)+VLOOKUP(A1604,[1]选股结果!$A$2:$AX$3002,15,FALSE)+VLOOKUP(A1604,[1]选股结果!$A$2:$AX$3002,16,FALSE)+VLOOKUP(A1604,[1]选股结果!$A$2:$AX$3002,17,FALSE)+VLOOKUP(A1604,[1]选股结果!$A$2:$AX$3002,18,FALSE))</f>
        <v>0.632041416217484</v>
      </c>
      <c r="AD1604" s="13"/>
      <c r="AE1604" s="10">
        <f>AA1604/VLOOKUP(A1604,[1]选股结果!$A$2:$AX$3002,35,FALSE)</f>
        <v>4.25702691955167</v>
      </c>
      <c r="AF1604" s="9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P1604/(1+0.13)+W1604)</f>
        <v>263755521.946903</v>
      </c>
      <c r="AG1604" s="9">
        <f t="shared" si="115"/>
        <v>-118505324.296903</v>
      </c>
    </row>
    <row r="1605" spans="1:33">
      <c r="A1605" s="5" t="s">
        <v>3239</v>
      </c>
      <c r="B1605" s="5" t="s">
        <v>3240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45557005.41</v>
      </c>
      <c r="O1605" s="6">
        <v>21971954.25</v>
      </c>
      <c r="P1605" s="6">
        <v>707562508.3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50178966.93</v>
      </c>
      <c r="X1605" s="6">
        <v>98135943.39</v>
      </c>
      <c r="Y1605" s="9">
        <f t="shared" si="112"/>
        <v>745471006.54</v>
      </c>
      <c r="Z1605" s="9">
        <f t="shared" si="113"/>
        <v>855877418.62</v>
      </c>
      <c r="AA1605" s="9">
        <f t="shared" si="114"/>
        <v>-110406412.08</v>
      </c>
      <c r="AB1605" s="10">
        <f>C1605/(1+0.13)/VLOOKUP(A1605,[1]选股结果!$A$2:$AX$3002,3,FALSE)</f>
        <v>0.943003202689248</v>
      </c>
      <c r="AC1605" s="10">
        <f>(P1605/(1+0.1)+W1605)/(VLOOKUP(A1605,[1]选股结果!$A$2:$AX$3002,7,FALSE)+VLOOKUP(A1605,[1]选股结果!$A$2:$AX$3002,15,FALSE)+VLOOKUP(A1605,[1]选股结果!$A$2:$AX$3002,16,FALSE)+VLOOKUP(A1605,[1]选股结果!$A$2:$AX$3002,17,FALSE)+VLOOKUP(A1605,[1]选股结果!$A$2:$AX$3002,18,FALSE))</f>
        <v>1.00598527857892</v>
      </c>
      <c r="AD1605" s="13"/>
      <c r="AE1605" s="10">
        <f>AA1605/VLOOKUP(A1605,[1]选股结果!$A$2:$AX$3002,35,FALSE)</f>
        <v>6.61938998068584</v>
      </c>
      <c r="AF1605" s="9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P1605/(1+0.13)+W1605)</f>
        <v>12951527.4600884</v>
      </c>
      <c r="AG1605" s="9">
        <f t="shared" si="115"/>
        <v>-123357939.540088</v>
      </c>
    </row>
    <row r="1606" spans="1:33">
      <c r="A1606" s="5" t="s">
        <v>3241</v>
      </c>
      <c r="B1606" s="5" t="s">
        <v>3242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14563768.64</v>
      </c>
      <c r="O1606" s="6">
        <v>100486133.99</v>
      </c>
      <c r="P1606" s="6">
        <v>254523360.44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99339255.23</v>
      </c>
      <c r="X1606" s="6">
        <v>112467165.66</v>
      </c>
      <c r="Y1606" s="9">
        <f t="shared" si="112"/>
        <v>447122368.84</v>
      </c>
      <c r="Z1606" s="9">
        <f t="shared" si="113"/>
        <v>466329781.33</v>
      </c>
      <c r="AA1606" s="9">
        <f t="shared" si="114"/>
        <v>-19207412.49</v>
      </c>
      <c r="AB1606" s="10">
        <f>C1606/(1+0.13)/VLOOKUP(A1606,[1]选股结果!$A$2:$AX$3002,3,FALSE)</f>
        <v>0.714655262034186</v>
      </c>
      <c r="AC1606" s="10">
        <f>(P1606/(1+0.1)+W1606)/(VLOOKUP(A1606,[1]选股结果!$A$2:$AX$3002,7,FALSE)+VLOOKUP(A1606,[1]选股结果!$A$2:$AX$3002,15,FALSE)+VLOOKUP(A1606,[1]选股结果!$A$2:$AX$3002,16,FALSE)+VLOOKUP(A1606,[1]选股结果!$A$2:$AX$3002,17,FALSE)+VLOOKUP(A1606,[1]选股结果!$A$2:$AX$3002,18,FALSE))</f>
        <v>0.713558386435203</v>
      </c>
      <c r="AD1606" s="13"/>
      <c r="AE1606" s="10">
        <f>AA1606/VLOOKUP(A1606,[1]选股结果!$A$2:$AX$3002,35,FALSE)</f>
        <v>0.750684715223265</v>
      </c>
      <c r="AF1606" s="9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P1606/(1+0.13)+W1606)</f>
        <v>138904561.086195</v>
      </c>
      <c r="AG1606" s="9">
        <f t="shared" si="115"/>
        <v>-158111973.576195</v>
      </c>
    </row>
    <row r="1607" spans="1:33">
      <c r="A1607" s="5" t="s">
        <v>3243</v>
      </c>
      <c r="B1607" s="5" t="s">
        <v>3244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267797224.76</v>
      </c>
      <c r="O1607" s="6">
        <v>156886012.42</v>
      </c>
      <c r="P1607" s="6">
        <v>114363178.91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128376155.65</v>
      </c>
      <c r="X1607" s="6">
        <v>264112994.13</v>
      </c>
      <c r="Y1607" s="9">
        <f t="shared" si="112"/>
        <v>817465490.93</v>
      </c>
      <c r="Z1607" s="9">
        <f t="shared" si="113"/>
        <v>506852328.69</v>
      </c>
      <c r="AA1607" s="9">
        <f t="shared" si="114"/>
        <v>310613162.24</v>
      </c>
      <c r="AB1607" s="10">
        <f>C1607/(1+0.13)/VLOOKUP(A1607,[1]选股结果!$A$2:$AX$3002,3,FALSE)</f>
        <v>0.891976255828276</v>
      </c>
      <c r="AC1607" s="10">
        <f>(P1607/(1+0.1)+W1607)/(VLOOKUP(A1607,[1]选股结果!$A$2:$AX$3002,7,FALSE)+VLOOKUP(A1607,[1]选股结果!$A$2:$AX$3002,15,FALSE)+VLOOKUP(A1607,[1]选股结果!$A$2:$AX$3002,16,FALSE)+VLOOKUP(A1607,[1]选股结果!$A$2:$AX$3002,17,FALSE)+VLOOKUP(A1607,[1]选股结果!$A$2:$AX$3002,18,FALSE))</f>
        <v>0.326662410757234</v>
      </c>
      <c r="AD1607" s="13"/>
      <c r="AE1607" s="10">
        <f>AA1607/VLOOKUP(A1607,[1]选股结果!$A$2:$AX$3002,35,FALSE)</f>
        <v>1.17186081728276</v>
      </c>
      <c r="AF1607" s="9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P1607/(1+0.13)+W1607)</f>
        <v>481679865.822301</v>
      </c>
      <c r="AG1607" s="9">
        <f t="shared" si="115"/>
        <v>-171066703.582301</v>
      </c>
    </row>
    <row r="1608" spans="1:33">
      <c r="A1608" s="5" t="s">
        <v>3245</v>
      </c>
      <c r="B1608" s="5" t="s">
        <v>3246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2900274217.93</v>
      </c>
      <c r="O1608" s="6">
        <v>5479400838.2</v>
      </c>
      <c r="P1608" s="6">
        <v>87726686488.49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4444228844.27</v>
      </c>
      <c r="X1608" s="6">
        <v>4541903397.36</v>
      </c>
      <c r="Y1608" s="9">
        <f t="shared" si="112"/>
        <v>95189451745.83</v>
      </c>
      <c r="Z1608" s="9">
        <f t="shared" si="113"/>
        <v>96712818730.12</v>
      </c>
      <c r="AA1608" s="9">
        <f t="shared" si="114"/>
        <v>-1523366984.29001</v>
      </c>
      <c r="AB1608" s="10">
        <f>C1608/(1+0.13)/VLOOKUP(A1608,[1]选股结果!$A$2:$AX$3002,3,FALSE)</f>
        <v>0.67402460829927</v>
      </c>
      <c r="AC1608" s="10">
        <f>(P1608/(1+0.1)+W1608)/(VLOOKUP(A1608,[1]选股结果!$A$2:$AX$3002,7,FALSE)+VLOOKUP(A1608,[1]选股结果!$A$2:$AX$3002,15,FALSE)+VLOOKUP(A1608,[1]选股结果!$A$2:$AX$3002,16,FALSE)+VLOOKUP(A1608,[1]选股结果!$A$2:$AX$3002,17,FALSE)+VLOOKUP(A1608,[1]选股结果!$A$2:$AX$3002,18,FALSE))</f>
        <v>0.753330351163276</v>
      </c>
      <c r="AD1608" s="13"/>
      <c r="AE1608" s="10">
        <f>AA1608/VLOOKUP(A1608,[1]选股结果!$A$2:$AX$3002,35,FALSE)</f>
        <v>-0.436576896873965</v>
      </c>
      <c r="AF1608" s="9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P1608/(1+0.13)+W1608)</f>
        <v>29686263622.1779</v>
      </c>
      <c r="AG1608" s="9">
        <f t="shared" si="115"/>
        <v>-31209630606.4679</v>
      </c>
    </row>
    <row r="1609" spans="1:33">
      <c r="A1609" s="5" t="s">
        <v>3247</v>
      </c>
      <c r="B1609" s="5" t="s">
        <v>3248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31989177.86</v>
      </c>
      <c r="O1609" s="6">
        <v>26189390.46</v>
      </c>
      <c r="P1609" s="6">
        <v>421964529.77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106461358.8</v>
      </c>
      <c r="X1609" s="6">
        <v>68363435.36</v>
      </c>
      <c r="Y1609" s="9">
        <f t="shared" si="112"/>
        <v>564464666.71</v>
      </c>
      <c r="Z1609" s="9">
        <f t="shared" si="113"/>
        <v>596789323.93</v>
      </c>
      <c r="AA1609" s="9">
        <f t="shared" si="114"/>
        <v>-32324657.2199999</v>
      </c>
      <c r="AB1609" s="10">
        <f>C1609/(1+0.13)/VLOOKUP(A1609,[1]选股结果!$A$2:$AX$3002,3,FALSE)</f>
        <v>0.971742084020441</v>
      </c>
      <c r="AC1609" s="10">
        <f>(P1609/(1+0.1)+W1609)/(VLOOKUP(A1609,[1]选股结果!$A$2:$AX$3002,7,FALSE)+VLOOKUP(A1609,[1]选股结果!$A$2:$AX$3002,15,FALSE)+VLOOKUP(A1609,[1]选股结果!$A$2:$AX$3002,16,FALSE)+VLOOKUP(A1609,[1]选股结果!$A$2:$AX$3002,17,FALSE)+VLOOKUP(A1609,[1]选股结果!$A$2:$AX$3002,18,FALSE))</f>
        <v>0.963506132359823</v>
      </c>
      <c r="AD1609" s="13"/>
      <c r="AE1609" s="10">
        <f>AA1609/VLOOKUP(A1609,[1]选股结果!$A$2:$AX$3002,35,FALSE)</f>
        <v>64.0242000772242</v>
      </c>
      <c r="AF1609" s="9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P1609/(1+0.13)+W1609)</f>
        <v>28745955.7504424</v>
      </c>
      <c r="AG1609" s="9">
        <f t="shared" si="115"/>
        <v>-61070612.9704423</v>
      </c>
    </row>
    <row r="1610" spans="1:33">
      <c r="A1610" s="5" t="s">
        <v>3249</v>
      </c>
      <c r="B1610" s="5" t="s">
        <v>3250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28084281.23</v>
      </c>
      <c r="O1610" s="6">
        <v>239353839.53</v>
      </c>
      <c r="P1610" s="6">
        <v>943088101.69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64319104.77</v>
      </c>
      <c r="X1610" s="6">
        <v>256676310.17</v>
      </c>
      <c r="Y1610" s="9">
        <f t="shared" si="112"/>
        <v>1242328686.37</v>
      </c>
      <c r="Z1610" s="9">
        <f t="shared" si="113"/>
        <v>1264083516.63</v>
      </c>
      <c r="AA1610" s="9">
        <f t="shared" si="114"/>
        <v>-21754830.26</v>
      </c>
      <c r="AB1610" s="10">
        <f>C1610/(1+0.13)/VLOOKUP(A1610,[1]选股结果!$A$2:$AX$3002,3,FALSE)</f>
        <v>1.53638540191014</v>
      </c>
      <c r="AC1610" s="10">
        <f>(P1610/(1+0.1)+W1610)/(VLOOKUP(A1610,[1]选股结果!$A$2:$AX$3002,7,FALSE)+VLOOKUP(A1610,[1]选股结果!$A$2:$AX$3002,15,FALSE)+VLOOKUP(A1610,[1]选股结果!$A$2:$AX$3002,16,FALSE)+VLOOKUP(A1610,[1]选股结果!$A$2:$AX$3002,17,FALSE)+VLOOKUP(A1610,[1]选股结果!$A$2:$AX$3002,18,FALSE))</f>
        <v>1.68027888703914</v>
      </c>
      <c r="AD1610" s="13"/>
      <c r="AE1610" s="10">
        <f>AA1610/VLOOKUP(A1610,[1]选股结果!$A$2:$AX$3002,35,FALSE)</f>
        <v>0.252667746991094</v>
      </c>
      <c r="AF1610" s="9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P1610/(1+0.13)+W1610)</f>
        <v>-350387161.583628</v>
      </c>
      <c r="AG1610" s="9">
        <f t="shared" si="115"/>
        <v>328632331.323628</v>
      </c>
    </row>
    <row r="1611" spans="1:33">
      <c r="A1611" s="5" t="s">
        <v>3251</v>
      </c>
      <c r="B1611" s="5" t="s">
        <v>3252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48146033.34</v>
      </c>
      <c r="O1611" s="6">
        <v>344961546.81</v>
      </c>
      <c r="P1611" s="6">
        <v>2567603718.21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90984281.77</v>
      </c>
      <c r="X1611" s="6">
        <v>512552559.76</v>
      </c>
      <c r="Y1611" s="9">
        <f t="shared" si="112"/>
        <v>5548719686.13</v>
      </c>
      <c r="Z1611" s="9">
        <f t="shared" si="113"/>
        <v>3171140559.74</v>
      </c>
      <c r="AA1611" s="9">
        <f t="shared" si="114"/>
        <v>2377579126.39</v>
      </c>
      <c r="AB1611" s="10">
        <f>C1611/(1+0.13)/VLOOKUP(A1611,[1]选股结果!$A$2:$AX$3002,3,FALSE)</f>
        <v>1.08416588384751</v>
      </c>
      <c r="AC1611" s="10">
        <f>(P1611/(1+0.1)+W1611)/(VLOOKUP(A1611,[1]选股结果!$A$2:$AX$3002,7,FALSE)+VLOOKUP(A1611,[1]选股结果!$A$2:$AX$3002,15,FALSE)+VLOOKUP(A1611,[1]选股结果!$A$2:$AX$3002,16,FALSE)+VLOOKUP(A1611,[1]选股结果!$A$2:$AX$3002,17,FALSE)+VLOOKUP(A1611,[1]选股结果!$A$2:$AX$3002,18,FALSE))</f>
        <v>0.583385623791426</v>
      </c>
      <c r="AD1611" s="13"/>
      <c r="AE1611" s="10">
        <f>AA1611/VLOOKUP(A1611,[1]选股结果!$A$2:$AX$3002,35,FALSE)</f>
        <v>9.83612967800578</v>
      </c>
      <c r="AF1611" s="9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P1611/(1+0.13)+W1611)</f>
        <v>1793860790.73814</v>
      </c>
      <c r="AG1611" s="9">
        <f t="shared" si="115"/>
        <v>583718335.651858</v>
      </c>
    </row>
    <row r="1612" spans="1:33">
      <c r="A1612" s="5" t="s">
        <v>3253</v>
      </c>
      <c r="B1612" s="5" t="s">
        <v>3254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412428524.99</v>
      </c>
      <c r="O1612" s="6">
        <v>528575144.86</v>
      </c>
      <c r="P1612" s="6">
        <v>676899125.04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371327318.33</v>
      </c>
      <c r="X1612" s="6">
        <v>1731324066.42</v>
      </c>
      <c r="Y1612" s="9">
        <f t="shared" si="112"/>
        <v>3372187077.57</v>
      </c>
      <c r="Z1612" s="9">
        <f t="shared" si="113"/>
        <v>2779550509.79</v>
      </c>
      <c r="AA1612" s="9">
        <f t="shared" si="114"/>
        <v>592636567.78</v>
      </c>
      <c r="AB1612" s="10">
        <f>C1612/(1+0.13)/VLOOKUP(A1612,[1]选股结果!$A$2:$AX$3002,3,FALSE)</f>
        <v>0.943020051790077</v>
      </c>
      <c r="AC1612" s="10">
        <f>(P1612/(1+0.1)+W1612)/(VLOOKUP(A1612,[1]选股结果!$A$2:$AX$3002,7,FALSE)+VLOOKUP(A1612,[1]选股结果!$A$2:$AX$3002,15,FALSE)+VLOOKUP(A1612,[1]选股结果!$A$2:$AX$3002,16,FALSE)+VLOOKUP(A1612,[1]选股结果!$A$2:$AX$3002,17,FALSE)+VLOOKUP(A1612,[1]选股结果!$A$2:$AX$3002,18,FALSE))</f>
        <v>0.400235198176629</v>
      </c>
      <c r="AD1612" s="13"/>
      <c r="AE1612" s="10">
        <f>AA1612/VLOOKUP(A1612,[1]选股结果!$A$2:$AX$3002,35,FALSE)</f>
        <v>1.25319893227798</v>
      </c>
      <c r="AF1612" s="9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P1612/(1+0.13)+W1612)</f>
        <v>1494922734.53832</v>
      </c>
      <c r="AG1612" s="9">
        <f t="shared" si="115"/>
        <v>-902286166.758318</v>
      </c>
    </row>
    <row r="1613" spans="1:33">
      <c r="A1613" s="5" t="s">
        <v>3255</v>
      </c>
      <c r="B1613" s="5" t="s">
        <v>3256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30889120.62</v>
      </c>
      <c r="O1613" s="6">
        <v>45007354.97</v>
      </c>
      <c r="P1613" s="6">
        <v>3480755590.15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91187499.93</v>
      </c>
      <c r="X1613" s="6">
        <v>26302190.76</v>
      </c>
      <c r="Y1613" s="9">
        <f t="shared" si="112"/>
        <v>3473435356.31</v>
      </c>
      <c r="Z1613" s="9">
        <f t="shared" si="113"/>
        <v>3598245280.84</v>
      </c>
      <c r="AA1613" s="9">
        <f t="shared" si="114"/>
        <v>-124809924.53</v>
      </c>
      <c r="AB1613" s="10">
        <f>C1613/(1+0.13)/VLOOKUP(A1613,[1]选股结果!$A$2:$AX$3002,3,FALSE)</f>
        <v>1.24800837356276</v>
      </c>
      <c r="AC1613" s="10">
        <f>(P1613/(1+0.1)+W1613)/(VLOOKUP(A1613,[1]选股结果!$A$2:$AX$3002,7,FALSE)+VLOOKUP(A1613,[1]选股结果!$A$2:$AX$3002,15,FALSE)+VLOOKUP(A1613,[1]选股结果!$A$2:$AX$3002,16,FALSE)+VLOOKUP(A1613,[1]选股结果!$A$2:$AX$3002,17,FALSE)+VLOOKUP(A1613,[1]选股结果!$A$2:$AX$3002,18,FALSE))</f>
        <v>1.40790006300059</v>
      </c>
      <c r="AD1613" s="13"/>
      <c r="AE1613" s="10">
        <f>AA1613/VLOOKUP(A1613,[1]选股结果!$A$2:$AX$3002,35,FALSE)</f>
        <v>-1.53076177959098</v>
      </c>
      <c r="AF1613" s="9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P1613/(1+0.13)+W1613)</f>
        <v>-859185526.868673</v>
      </c>
      <c r="AG1613" s="9">
        <f t="shared" si="115"/>
        <v>734375602.338673</v>
      </c>
    </row>
    <row r="1614" spans="1:33">
      <c r="A1614" s="5" t="s">
        <v>3257</v>
      </c>
      <c r="B1614" s="5" t="s">
        <v>3258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1804287118.96</v>
      </c>
      <c r="O1614" s="6">
        <v>342727380.87</v>
      </c>
      <c r="P1614" s="6">
        <v>11461680935.04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515396856.13</v>
      </c>
      <c r="X1614" s="6">
        <v>347820168.14</v>
      </c>
      <c r="Y1614" s="9">
        <f t="shared" si="112"/>
        <v>18329265760.87</v>
      </c>
      <c r="Z1614" s="9">
        <f t="shared" si="113"/>
        <v>12324897959.31</v>
      </c>
      <c r="AA1614" s="9">
        <f t="shared" si="114"/>
        <v>6004367801.56</v>
      </c>
      <c r="AB1614" s="10">
        <f>C1614/(1+0.13)/VLOOKUP(A1614,[1]选股结果!$A$2:$AX$3002,3,FALSE)</f>
        <v>0.966523446416679</v>
      </c>
      <c r="AC1614" s="10">
        <f>(P1614/(1+0.1)+W1614)/(VLOOKUP(A1614,[1]选股结果!$A$2:$AX$3002,7,FALSE)+VLOOKUP(A1614,[1]选股结果!$A$2:$AX$3002,15,FALSE)+VLOOKUP(A1614,[1]选股结果!$A$2:$AX$3002,16,FALSE)+VLOOKUP(A1614,[1]选股结果!$A$2:$AX$3002,17,FALSE)+VLOOKUP(A1614,[1]选股结果!$A$2:$AX$3002,18,FALSE))</f>
        <v>0.911172054222647</v>
      </c>
      <c r="AD1614" s="13"/>
      <c r="AE1614" s="10">
        <f>AA1614/VLOOKUP(A1614,[1]选股结果!$A$2:$AX$3002,35,FALSE)</f>
        <v>2.21613260358036</v>
      </c>
      <c r="AF1614" s="9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P1614/(1+0.13)+W1614)</f>
        <v>1342666413.10328</v>
      </c>
      <c r="AG1614" s="9">
        <f t="shared" si="115"/>
        <v>4661701388.45673</v>
      </c>
    </row>
    <row r="1615" spans="1:33">
      <c r="A1615" s="5" t="s">
        <v>3259</v>
      </c>
      <c r="B1615" s="5" t="s">
        <v>3260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43605535.98</v>
      </c>
      <c r="O1615" s="6">
        <v>56905447.71</v>
      </c>
      <c r="P1615" s="6">
        <v>709386203.83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134771090.62</v>
      </c>
      <c r="X1615" s="6">
        <v>142192678.53</v>
      </c>
      <c r="Y1615" s="9">
        <f t="shared" si="112"/>
        <v>1078396049.87</v>
      </c>
      <c r="Z1615" s="9">
        <f t="shared" si="113"/>
        <v>986349972.98</v>
      </c>
      <c r="AA1615" s="9">
        <f t="shared" si="114"/>
        <v>92046076.8899999</v>
      </c>
      <c r="AB1615" s="10">
        <f>C1615/(1+0.13)/VLOOKUP(A1615,[1]选股结果!$A$2:$AX$3002,3,FALSE)</f>
        <v>0.965914878231786</v>
      </c>
      <c r="AC1615" s="10">
        <f>(P1615/(1+0.1)+W1615)/(VLOOKUP(A1615,[1]选股结果!$A$2:$AX$3002,7,FALSE)+VLOOKUP(A1615,[1]选股结果!$A$2:$AX$3002,15,FALSE)+VLOOKUP(A1615,[1]选股结果!$A$2:$AX$3002,16,FALSE)+VLOOKUP(A1615,[1]选股结果!$A$2:$AX$3002,17,FALSE)+VLOOKUP(A1615,[1]选股结果!$A$2:$AX$3002,18,FALSE))</f>
        <v>0.901476903546545</v>
      </c>
      <c r="AD1615" s="13"/>
      <c r="AE1615" s="10">
        <f>AA1615/VLOOKUP(A1615,[1]选股结果!$A$2:$AX$3002,35,FALSE)</f>
        <v>3.48853832360258</v>
      </c>
      <c r="AF1615" s="9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P1615/(1+0.13)+W1615)</f>
        <v>102331616.660531</v>
      </c>
      <c r="AG1615" s="9">
        <f t="shared" si="115"/>
        <v>-10285539.770531</v>
      </c>
    </row>
    <row r="1616" spans="1:33">
      <c r="A1616" s="5" t="s">
        <v>3261</v>
      </c>
      <c r="B1616" s="5" t="s">
        <v>3262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315564092.09</v>
      </c>
      <c r="O1616" s="6">
        <v>260138290.76</v>
      </c>
      <c r="P1616" s="6">
        <v>1470712223.23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1401237346.76</v>
      </c>
      <c r="X1616" s="6">
        <v>225070354.32</v>
      </c>
      <c r="Y1616" s="9">
        <f t="shared" si="112"/>
        <v>5216153585.31</v>
      </c>
      <c r="Z1616" s="9">
        <f t="shared" si="113"/>
        <v>3097019924.31</v>
      </c>
      <c r="AA1616" s="9">
        <f t="shared" si="114"/>
        <v>2119133661</v>
      </c>
      <c r="AB1616" s="10">
        <f>C1616/(1+0.13)/VLOOKUP(A1616,[1]选股结果!$A$2:$AX$3002,3,FALSE)</f>
        <v>0.928037053800992</v>
      </c>
      <c r="AC1616" s="10">
        <f>(P1616/(1+0.1)+W1616)/(VLOOKUP(A1616,[1]选股结果!$A$2:$AX$3002,7,FALSE)+VLOOKUP(A1616,[1]选股结果!$A$2:$AX$3002,15,FALSE)+VLOOKUP(A1616,[1]选股结果!$A$2:$AX$3002,16,FALSE)+VLOOKUP(A1616,[1]选股结果!$A$2:$AX$3002,17,FALSE)+VLOOKUP(A1616,[1]选股结果!$A$2:$AX$3002,18,FALSE))</f>
        <v>0.647751690860132</v>
      </c>
      <c r="AD1616" s="13"/>
      <c r="AE1616" s="10">
        <f>AA1616/VLOOKUP(A1616,[1]选股结果!$A$2:$AX$3002,35,FALSE)</f>
        <v>55.348884460104</v>
      </c>
      <c r="AF1616" s="9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P1616/(1+0.13)+W1616)</f>
        <v>1524559354.31354</v>
      </c>
      <c r="AG1616" s="9">
        <f t="shared" si="115"/>
        <v>594574306.68646</v>
      </c>
    </row>
    <row r="1617" spans="1:33">
      <c r="A1617" s="5" t="s">
        <v>3263</v>
      </c>
      <c r="B1617" s="5" t="s">
        <v>3264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108089816.47</v>
      </c>
      <c r="O1617" s="6">
        <v>128979929.44</v>
      </c>
      <c r="P1617" s="6">
        <v>12483970185.3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140845476.29</v>
      </c>
      <c r="X1617" s="6">
        <v>107408277.46</v>
      </c>
      <c r="Y1617" s="9">
        <f t="shared" si="112"/>
        <v>12130540280.49</v>
      </c>
      <c r="Z1617" s="9">
        <f t="shared" si="113"/>
        <v>12732223939.05</v>
      </c>
      <c r="AA1617" s="9">
        <f t="shared" si="114"/>
        <v>-601683658.559999</v>
      </c>
      <c r="AB1617" s="10">
        <f>C1617/(1+0.13)/VLOOKUP(A1617,[1]选股结果!$A$2:$AX$3002,3,FALSE)</f>
        <v>0.952561882795576</v>
      </c>
      <c r="AC1617" s="10">
        <f>(P1617/(1+0.1)+W1617)/(VLOOKUP(A1617,[1]选股结果!$A$2:$AX$3002,7,FALSE)+VLOOKUP(A1617,[1]选股结果!$A$2:$AX$3002,15,FALSE)+VLOOKUP(A1617,[1]选股结果!$A$2:$AX$3002,16,FALSE)+VLOOKUP(A1617,[1]选股结果!$A$2:$AX$3002,17,FALSE)+VLOOKUP(A1617,[1]选股结果!$A$2:$AX$3002,18,FALSE))</f>
        <v>1.05290351697035</v>
      </c>
      <c r="AD1617" s="13"/>
      <c r="AE1617" s="10">
        <f>AA1617/VLOOKUP(A1617,[1]选股结果!$A$2:$AX$3002,35,FALSE)</f>
        <v>-4.54670201224279</v>
      </c>
      <c r="AF1617" s="9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P1617/(1+0.13)+W1617)</f>
        <v>-276012057.109203</v>
      </c>
      <c r="AG1617" s="9">
        <f t="shared" si="115"/>
        <v>-325671601.450796</v>
      </c>
    </row>
    <row r="1618" spans="1:33">
      <c r="A1618" s="5" t="s">
        <v>3265</v>
      </c>
      <c r="B1618" s="5" t="s">
        <v>3266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160136427.97</v>
      </c>
      <c r="O1618" s="6">
        <v>158209888.24</v>
      </c>
      <c r="P1618" s="6">
        <v>2469965429.93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597434234.82</v>
      </c>
      <c r="X1618" s="6">
        <v>381851961.58</v>
      </c>
      <c r="Y1618" s="9">
        <f t="shared" si="112"/>
        <v>3376675621.91</v>
      </c>
      <c r="Z1618" s="9">
        <f t="shared" si="113"/>
        <v>3449251626.33</v>
      </c>
      <c r="AA1618" s="9">
        <f t="shared" si="114"/>
        <v>-72576004.4200001</v>
      </c>
      <c r="AB1618" s="10">
        <f>C1618/(1+0.13)/VLOOKUP(A1618,[1]选股结果!$A$2:$AX$3002,3,FALSE)</f>
        <v>0.881832437579569</v>
      </c>
      <c r="AC1618" s="10">
        <f>(P1618/(1+0.1)+W1618)/(VLOOKUP(A1618,[1]选股结果!$A$2:$AX$3002,7,FALSE)+VLOOKUP(A1618,[1]选股结果!$A$2:$AX$3002,15,FALSE)+VLOOKUP(A1618,[1]选股结果!$A$2:$AX$3002,16,FALSE)+VLOOKUP(A1618,[1]选股结果!$A$2:$AX$3002,17,FALSE)+VLOOKUP(A1618,[1]选股结果!$A$2:$AX$3002,18,FALSE))</f>
        <v>0.939060855515291</v>
      </c>
      <c r="AD1618" s="13"/>
      <c r="AE1618" s="10">
        <f>AA1618/VLOOKUP(A1618,[1]选股结果!$A$2:$AX$3002,35,FALSE)</f>
        <v>-0.242697204866187</v>
      </c>
      <c r="AF1618" s="9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P1618/(1+0.13)+W1618)</f>
        <v>244096568.777699</v>
      </c>
      <c r="AG1618" s="9">
        <f t="shared" si="115"/>
        <v>-316672573.197699</v>
      </c>
    </row>
    <row r="1619" spans="1:33">
      <c r="A1619" s="5" t="s">
        <v>3267</v>
      </c>
      <c r="B1619" s="5" t="s">
        <v>3268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66977002.74</v>
      </c>
      <c r="O1619" s="6">
        <v>55194783.05</v>
      </c>
      <c r="P1619" s="6">
        <v>812631523.25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115149747.56</v>
      </c>
      <c r="X1619" s="6">
        <v>49530573.53</v>
      </c>
      <c r="Y1619" s="9">
        <f t="shared" si="112"/>
        <v>1068151822.27</v>
      </c>
      <c r="Z1619" s="9">
        <f t="shared" si="113"/>
        <v>977311844.34</v>
      </c>
      <c r="AA1619" s="9">
        <f t="shared" si="114"/>
        <v>90839977.9300001</v>
      </c>
      <c r="AB1619" s="10">
        <f>C1619/(1+0.13)/VLOOKUP(A1619,[1]选股结果!$A$2:$AX$3002,3,FALSE)</f>
        <v>0.80444844266424</v>
      </c>
      <c r="AC1619" s="10">
        <f>(P1619/(1+0.1)+W1619)/(VLOOKUP(A1619,[1]选股结果!$A$2:$AX$3002,7,FALSE)+VLOOKUP(A1619,[1]选股结果!$A$2:$AX$3002,15,FALSE)+VLOOKUP(A1619,[1]选股结果!$A$2:$AX$3002,16,FALSE)+VLOOKUP(A1619,[1]选股结果!$A$2:$AX$3002,17,FALSE)+VLOOKUP(A1619,[1]选股结果!$A$2:$AX$3002,18,FALSE))</f>
        <v>0.803441987884107</v>
      </c>
      <c r="AD1619" s="13"/>
      <c r="AE1619" s="10">
        <f>AA1619/VLOOKUP(A1619,[1]选股结果!$A$2:$AX$3002,35,FALSE)</f>
        <v>1.52758711602613</v>
      </c>
      <c r="AF1619" s="9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P1619/(1+0.13)+W1619)</f>
        <v>228516687.500796</v>
      </c>
      <c r="AG1619" s="9">
        <f t="shared" si="115"/>
        <v>-137676709.570796</v>
      </c>
    </row>
    <row r="1620" spans="1:33">
      <c r="A1620" s="5" t="s">
        <v>3269</v>
      </c>
      <c r="B1620" s="5" t="s">
        <v>3270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1893413495.66</v>
      </c>
      <c r="O1620" s="6">
        <v>8341751131.08</v>
      </c>
      <c r="P1620" s="6">
        <v>14634352496.49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398716453.07</v>
      </c>
      <c r="X1620" s="6">
        <v>10423825332.71</v>
      </c>
      <c r="Y1620" s="9">
        <f t="shared" si="112"/>
        <v>26906467336.13</v>
      </c>
      <c r="Z1620" s="9">
        <f t="shared" si="113"/>
        <v>25456894282.27</v>
      </c>
      <c r="AA1620" s="9">
        <f t="shared" si="114"/>
        <v>1449573053.86</v>
      </c>
      <c r="AB1620" s="10">
        <f>C1620/(1+0.13)/VLOOKUP(A1620,[1]选股结果!$A$2:$AX$3002,3,FALSE)</f>
        <v>1.29083115637067</v>
      </c>
      <c r="AC1620" s="10">
        <f>(P1620/(1+0.1)+W1620)/(VLOOKUP(A1620,[1]选股结果!$A$2:$AX$3002,7,FALSE)+VLOOKUP(A1620,[1]选股结果!$A$2:$AX$3002,15,FALSE)+VLOOKUP(A1620,[1]选股结果!$A$2:$AX$3002,16,FALSE)+VLOOKUP(A1620,[1]选股结果!$A$2:$AX$3002,17,FALSE)+VLOOKUP(A1620,[1]选股结果!$A$2:$AX$3002,18,FALSE))</f>
        <v>1.19244686211742</v>
      </c>
      <c r="AD1620" s="13"/>
      <c r="AE1620" s="10">
        <f>AA1620/VLOOKUP(A1620,[1]选股结果!$A$2:$AX$3002,35,FALSE)</f>
        <v>2.81645203712718</v>
      </c>
      <c r="AF1620" s="9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P1620/(1+0.13)+W1620)</f>
        <v>-1858247489.13257</v>
      </c>
      <c r="AG1620" s="9">
        <f t="shared" si="115"/>
        <v>3307820542.99257</v>
      </c>
    </row>
    <row r="1621" spans="1:33">
      <c r="A1621" s="5" t="s">
        <v>3271</v>
      </c>
      <c r="B1621" s="5" t="s">
        <v>3272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643782889.5</v>
      </c>
      <c r="O1621" s="6">
        <v>284489210.45</v>
      </c>
      <c r="P1621" s="6">
        <v>4641314559.81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1269688449.93</v>
      </c>
      <c r="X1621" s="6">
        <v>1647305909.85</v>
      </c>
      <c r="Y1621" s="9">
        <f t="shared" si="112"/>
        <v>9187332294.7</v>
      </c>
      <c r="Z1621" s="9">
        <f t="shared" si="113"/>
        <v>7558308919.59</v>
      </c>
      <c r="AA1621" s="9">
        <f t="shared" si="114"/>
        <v>1629023375.11</v>
      </c>
      <c r="AB1621" s="10">
        <f>C1621/(1+0.13)/VLOOKUP(A1621,[1]选股结果!$A$2:$AX$3002,3,FALSE)</f>
        <v>0.865075153971734</v>
      </c>
      <c r="AC1621" s="10">
        <f>(P1621/(1+0.1)+W1621)/(VLOOKUP(A1621,[1]选股结果!$A$2:$AX$3002,7,FALSE)+VLOOKUP(A1621,[1]选股结果!$A$2:$AX$3002,15,FALSE)+VLOOKUP(A1621,[1]选股结果!$A$2:$AX$3002,16,FALSE)+VLOOKUP(A1621,[1]选股结果!$A$2:$AX$3002,17,FALSE)+VLOOKUP(A1621,[1]选股结果!$A$2:$AX$3002,18,FALSE))</f>
        <v>0.656416246314475</v>
      </c>
      <c r="AD1621" s="13"/>
      <c r="AE1621" s="10">
        <f>AA1621/VLOOKUP(A1621,[1]选股结果!$A$2:$AX$3002,35,FALSE)</f>
        <v>3.38498466436147</v>
      </c>
      <c r="AF1621" s="9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P1621/(1+0.13)+W1621)</f>
        <v>2985125177.89902</v>
      </c>
      <c r="AG1621" s="9">
        <f t="shared" si="115"/>
        <v>-1356101802.78903</v>
      </c>
    </row>
    <row r="1622" spans="1:33">
      <c r="A1622" s="5" t="s">
        <v>3273</v>
      </c>
      <c r="B1622" s="5" t="s">
        <v>3274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211600883.69</v>
      </c>
      <c r="O1622" s="6">
        <v>121722626.8</v>
      </c>
      <c r="P1622" s="6">
        <v>2750632413.04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695399239.09</v>
      </c>
      <c r="X1622" s="6">
        <v>357132233.44</v>
      </c>
      <c r="Y1622" s="9">
        <f t="shared" si="112"/>
        <v>3664628350.4</v>
      </c>
      <c r="Z1622" s="9">
        <f t="shared" si="113"/>
        <v>3803163885.57</v>
      </c>
      <c r="AA1622" s="9">
        <f t="shared" si="114"/>
        <v>-138535535.17</v>
      </c>
      <c r="AB1622" s="10">
        <f>C1622/(1+0.13)/VLOOKUP(A1622,[1]选股结果!$A$2:$AX$3002,3,FALSE)</f>
        <v>0.883364518543091</v>
      </c>
      <c r="AC1622" s="10">
        <f>(P1622/(1+0.1)+W1622)/(VLOOKUP(A1622,[1]选股结果!$A$2:$AX$3002,7,FALSE)+VLOOKUP(A1622,[1]选股结果!$A$2:$AX$3002,15,FALSE)+VLOOKUP(A1622,[1]选股结果!$A$2:$AX$3002,16,FALSE)+VLOOKUP(A1622,[1]选股结果!$A$2:$AX$3002,17,FALSE)+VLOOKUP(A1622,[1]选股结果!$A$2:$AX$3002,18,FALSE))</f>
        <v>0.913835465356322</v>
      </c>
      <c r="AD1622" s="13"/>
      <c r="AE1622" s="10">
        <f>AA1622/VLOOKUP(A1622,[1]选股结果!$A$2:$AX$3002,35,FALSE)</f>
        <v>-0.867246831143758</v>
      </c>
      <c r="AF1622" s="9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P1622/(1+0.13)+W1622)</f>
        <v>367731811.218406</v>
      </c>
      <c r="AG1622" s="9">
        <f t="shared" si="115"/>
        <v>-506267346.388406</v>
      </c>
    </row>
    <row r="1623" spans="1:33">
      <c r="A1623" s="5" t="s">
        <v>3275</v>
      </c>
      <c r="B1623" s="5" t="s">
        <v>3276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570764064.02</v>
      </c>
      <c r="O1623" s="6">
        <v>334181439.28</v>
      </c>
      <c r="P1623" s="6">
        <v>1487905404.54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471500367.97</v>
      </c>
      <c r="X1623" s="6">
        <v>243674397.87</v>
      </c>
      <c r="Y1623" s="9">
        <f t="shared" si="112"/>
        <v>5132600936.68</v>
      </c>
      <c r="Z1623" s="9">
        <f t="shared" si="113"/>
        <v>2203080170.38</v>
      </c>
      <c r="AA1623" s="9">
        <f t="shared" si="114"/>
        <v>2929520766.3</v>
      </c>
      <c r="AB1623" s="10">
        <f>C1623/(1+0.13)/VLOOKUP(A1623,[1]选股结果!$A$2:$AX$3002,3,FALSE)</f>
        <v>1.02432352283625</v>
      </c>
      <c r="AC1623" s="10">
        <f>(P1623/(1+0.1)+W1623)/(VLOOKUP(A1623,[1]选股结果!$A$2:$AX$3002,7,FALSE)+VLOOKUP(A1623,[1]选股结果!$A$2:$AX$3002,15,FALSE)+VLOOKUP(A1623,[1]选股结果!$A$2:$AX$3002,16,FALSE)+VLOOKUP(A1623,[1]选股结果!$A$2:$AX$3002,17,FALSE)+VLOOKUP(A1623,[1]选股结果!$A$2:$AX$3002,18,FALSE))</f>
        <v>0.70838199956302</v>
      </c>
      <c r="AD1623" s="13"/>
      <c r="AE1623" s="10">
        <f>AA1623/VLOOKUP(A1623,[1]选股结果!$A$2:$AX$3002,35,FALSE)</f>
        <v>4.41255825148492</v>
      </c>
      <c r="AF1623" s="9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P1623/(1+0.13)+W1623)</f>
        <v>786851056.544424</v>
      </c>
      <c r="AG1623" s="9">
        <f t="shared" si="115"/>
        <v>2142669709.75558</v>
      </c>
    </row>
    <row r="1624" spans="1:33">
      <c r="A1624" s="5" t="s">
        <v>3277</v>
      </c>
      <c r="B1624" s="5" t="s">
        <v>3278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813517612.45</v>
      </c>
      <c r="O1624" s="6">
        <v>694669699.02</v>
      </c>
      <c r="P1624" s="6">
        <v>12643601056.73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2374053870.28</v>
      </c>
      <c r="X1624" s="6">
        <v>1179108734.53</v>
      </c>
      <c r="Y1624" s="9">
        <f t="shared" si="112"/>
        <v>15909840672.4</v>
      </c>
      <c r="Z1624" s="9">
        <f t="shared" si="113"/>
        <v>16196763661.54</v>
      </c>
      <c r="AA1624" s="9">
        <f t="shared" si="114"/>
        <v>-286922989.140001</v>
      </c>
      <c r="AB1624" s="10">
        <f>C1624/(1+0.13)/VLOOKUP(A1624,[1]选股结果!$A$2:$AX$3002,3,FALSE)</f>
        <v>0.951186012082072</v>
      </c>
      <c r="AC1624" s="10">
        <f>(P1624/(1+0.1)+W1624)/(VLOOKUP(A1624,[1]选股结果!$A$2:$AX$3002,7,FALSE)+VLOOKUP(A1624,[1]选股结果!$A$2:$AX$3002,15,FALSE)+VLOOKUP(A1624,[1]选股结果!$A$2:$AX$3002,16,FALSE)+VLOOKUP(A1624,[1]选股结果!$A$2:$AX$3002,17,FALSE)+VLOOKUP(A1624,[1]选股结果!$A$2:$AX$3002,18,FALSE))</f>
        <v>1.12886653474818</v>
      </c>
      <c r="AD1624" s="13"/>
      <c r="AE1624" s="10">
        <f>AA1624/VLOOKUP(A1624,[1]选股结果!$A$2:$AX$3002,35,FALSE)</f>
        <v>-0.250597652438064</v>
      </c>
      <c r="AF1624" s="9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P1624/(1+0.13)+W1624)</f>
        <v>-1277982786.44186</v>
      </c>
      <c r="AG1624" s="9">
        <f t="shared" si="115"/>
        <v>991059797.301857</v>
      </c>
    </row>
    <row r="1625" spans="1:33">
      <c r="A1625" s="5" t="s">
        <v>3279</v>
      </c>
      <c r="B1625" s="5" t="s">
        <v>3280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27478044.92</v>
      </c>
      <c r="O1625" s="6">
        <v>14921780.6</v>
      </c>
      <c r="P1625" s="6">
        <v>415074399.19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88655798.9</v>
      </c>
      <c r="X1625" s="6">
        <v>25930680.36</v>
      </c>
      <c r="Y1625" s="9">
        <f t="shared" si="112"/>
        <v>536450585.45</v>
      </c>
      <c r="Z1625" s="9">
        <f t="shared" si="113"/>
        <v>529660878.45</v>
      </c>
      <c r="AA1625" s="9">
        <f t="shared" si="114"/>
        <v>6789707</v>
      </c>
      <c r="AB1625" s="10">
        <f>C1625/(1+0.13)/VLOOKUP(A1625,[1]选股结果!$A$2:$AX$3002,3,FALSE)</f>
        <v>0.947421007144727</v>
      </c>
      <c r="AC1625" s="10">
        <f>(P1625/(1+0.1)+W1625)/(VLOOKUP(A1625,[1]选股结果!$A$2:$AX$3002,7,FALSE)+VLOOKUP(A1625,[1]选股结果!$A$2:$AX$3002,15,FALSE)+VLOOKUP(A1625,[1]选股结果!$A$2:$AX$3002,16,FALSE)+VLOOKUP(A1625,[1]选股结果!$A$2:$AX$3002,17,FALSE)+VLOOKUP(A1625,[1]选股结果!$A$2:$AX$3002,18,FALSE))</f>
        <v>0.957248778311265</v>
      </c>
      <c r="AD1625" s="13"/>
      <c r="AE1625" s="10">
        <f>AA1625/VLOOKUP(A1625,[1]选股结果!$A$2:$AX$3002,35,FALSE)</f>
        <v>-1.19834523302379</v>
      </c>
      <c r="AF1625" s="9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P1625/(1+0.13)+W1625)</f>
        <v>30829513.4707079</v>
      </c>
      <c r="AG1625" s="9">
        <f t="shared" si="115"/>
        <v>-24039806.4707079</v>
      </c>
    </row>
    <row r="1626" spans="1:33">
      <c r="A1626" s="5" t="s">
        <v>3281</v>
      </c>
      <c r="B1626" s="5" t="s">
        <v>3282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357205220.98</v>
      </c>
      <c r="O1626" s="6">
        <v>45912898.71</v>
      </c>
      <c r="P1626" s="6">
        <v>2581183131.05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187449277.28</v>
      </c>
      <c r="X1626" s="6">
        <v>20115519.94</v>
      </c>
      <c r="Y1626" s="9">
        <f t="shared" si="112"/>
        <v>4002909701.12</v>
      </c>
      <c r="Z1626" s="9">
        <f t="shared" si="113"/>
        <v>2788747928.27</v>
      </c>
      <c r="AA1626" s="9">
        <f t="shared" si="114"/>
        <v>1214161772.85</v>
      </c>
      <c r="AB1626" s="10">
        <f>C1626/(1+0.13)/VLOOKUP(A1626,[1]选股结果!$A$2:$AX$3002,3,FALSE)</f>
        <v>0.598114098401512</v>
      </c>
      <c r="AC1626" s="10">
        <f>(P1626/(1+0.1)+W1626)/(VLOOKUP(A1626,[1]选股结果!$A$2:$AX$3002,7,FALSE)+VLOOKUP(A1626,[1]选股结果!$A$2:$AX$3002,15,FALSE)+VLOOKUP(A1626,[1]选股结果!$A$2:$AX$3002,16,FALSE)+VLOOKUP(A1626,[1]选股结果!$A$2:$AX$3002,17,FALSE)+VLOOKUP(A1626,[1]选股结果!$A$2:$AX$3002,18,FALSE))</f>
        <v>0.565027362666571</v>
      </c>
      <c r="AD1626" s="13"/>
      <c r="AE1626" s="10">
        <f>AA1626/VLOOKUP(A1626,[1]选股结果!$A$2:$AX$3002,35,FALSE)</f>
        <v>1.01388318141058</v>
      </c>
      <c r="AF1626" s="9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P1626/(1+0.13)+W1626)</f>
        <v>2013019957.20372</v>
      </c>
      <c r="AG1626" s="9">
        <f t="shared" si="115"/>
        <v>-798858184.353716</v>
      </c>
    </row>
    <row r="1627" spans="1:33">
      <c r="A1627" s="5" t="s">
        <v>3283</v>
      </c>
      <c r="B1627" s="5" t="s">
        <v>3284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1379990281.51</v>
      </c>
      <c r="O1627" s="6">
        <v>222292699.4</v>
      </c>
      <c r="P1627" s="6">
        <v>756925066.92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5178960739.33</v>
      </c>
      <c r="X1627" s="6">
        <v>9067997800.85</v>
      </c>
      <c r="Y1627" s="9">
        <f t="shared" si="112"/>
        <v>19840995349.41</v>
      </c>
      <c r="Z1627" s="9">
        <f t="shared" si="113"/>
        <v>15003883607.1</v>
      </c>
      <c r="AA1627" s="9">
        <f t="shared" si="114"/>
        <v>4837111742.31</v>
      </c>
      <c r="AB1627" s="10">
        <f>C1627/(1+0.13)/VLOOKUP(A1627,[1]选股结果!$A$2:$AX$3002,3,FALSE)</f>
        <v>0.859533186903014</v>
      </c>
      <c r="AC1627" s="10">
        <f>(P1627/(1+0.1)+W1627)/(VLOOKUP(A1627,[1]选股结果!$A$2:$AX$3002,7,FALSE)+VLOOKUP(A1627,[1]选股结果!$A$2:$AX$3002,15,FALSE)+VLOOKUP(A1627,[1]选股结果!$A$2:$AX$3002,16,FALSE)+VLOOKUP(A1627,[1]选股结果!$A$2:$AX$3002,17,FALSE)+VLOOKUP(A1627,[1]选股结果!$A$2:$AX$3002,18,FALSE))</f>
        <v>0.377017676357624</v>
      </c>
      <c r="AD1627" s="13"/>
      <c r="AE1627" s="10">
        <f>AA1627/VLOOKUP(A1627,[1]选股结果!$A$2:$AX$3002,35,FALSE)</f>
        <v>1.18048049754619</v>
      </c>
      <c r="AF1627" s="9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P1627/(1+0.13)+W1627)</f>
        <v>9712996086.0854</v>
      </c>
      <c r="AG1627" s="9">
        <f t="shared" si="115"/>
        <v>-4875884343.7754</v>
      </c>
    </row>
    <row r="1628" spans="1:33">
      <c r="A1628" s="5" t="s">
        <v>3285</v>
      </c>
      <c r="B1628" s="5" t="s">
        <v>3286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297556727.1</v>
      </c>
      <c r="O1628" s="6">
        <v>595449304.62</v>
      </c>
      <c r="P1628" s="6">
        <v>7711731485.71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398305945.63</v>
      </c>
      <c r="X1628" s="6">
        <v>703119422.45</v>
      </c>
      <c r="Y1628" s="9">
        <f t="shared" si="112"/>
        <v>10671732465.55</v>
      </c>
      <c r="Z1628" s="9">
        <f t="shared" si="113"/>
        <v>8813156853.79</v>
      </c>
      <c r="AA1628" s="9">
        <f t="shared" si="114"/>
        <v>1858575611.76</v>
      </c>
      <c r="AB1628" s="10">
        <f>C1628/(1+0.13)/VLOOKUP(A1628,[1]选股结果!$A$2:$AX$3002,3,FALSE)</f>
        <v>0.867576761688799</v>
      </c>
      <c r="AC1628" s="10">
        <f>(P1628/(1+0.1)+W1628)/(VLOOKUP(A1628,[1]选股结果!$A$2:$AX$3002,7,FALSE)+VLOOKUP(A1628,[1]选股结果!$A$2:$AX$3002,15,FALSE)+VLOOKUP(A1628,[1]选股结果!$A$2:$AX$3002,16,FALSE)+VLOOKUP(A1628,[1]选股结果!$A$2:$AX$3002,17,FALSE)+VLOOKUP(A1628,[1]选股结果!$A$2:$AX$3002,18,FALSE))</f>
        <v>0.789037382165727</v>
      </c>
      <c r="AD1628" s="13"/>
      <c r="AE1628" s="10">
        <f>AA1628/VLOOKUP(A1628,[1]选股结果!$A$2:$AX$3002,35,FALSE)</f>
        <v>2.75324041140886</v>
      </c>
      <c r="AF1628" s="9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P1628/(1+0.13)+W1628)</f>
        <v>2167038744.67354</v>
      </c>
      <c r="AG1628" s="9">
        <f t="shared" si="115"/>
        <v>-308463132.913541</v>
      </c>
    </row>
    <row r="1629" spans="1:33">
      <c r="A1629" s="5" t="s">
        <v>3287</v>
      </c>
      <c r="B1629" s="5" t="s">
        <v>3288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340244694.11</v>
      </c>
      <c r="O1629" s="6">
        <v>3876665345.84</v>
      </c>
      <c r="P1629" s="6">
        <v>41340074830.37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553975479.21</v>
      </c>
      <c r="X1629" s="6">
        <v>4243616040.57</v>
      </c>
      <c r="Y1629" s="9">
        <f t="shared" si="112"/>
        <v>44100203172.23</v>
      </c>
      <c r="Z1629" s="9">
        <f t="shared" si="113"/>
        <v>46137666350.15</v>
      </c>
      <c r="AA1629" s="9">
        <f t="shared" si="114"/>
        <v>-2037463177.92001</v>
      </c>
      <c r="AB1629" s="10">
        <f>C1629/(1+0.13)/VLOOKUP(A1629,[1]选股结果!$A$2:$AX$3002,3,FALSE)</f>
        <v>1.01263398859043</v>
      </c>
      <c r="AC1629" s="10">
        <f>(P1629/(1+0.1)+W1629)/(VLOOKUP(A1629,[1]选股结果!$A$2:$AX$3002,7,FALSE)+VLOOKUP(A1629,[1]选股结果!$A$2:$AX$3002,15,FALSE)+VLOOKUP(A1629,[1]选股结果!$A$2:$AX$3002,16,FALSE)+VLOOKUP(A1629,[1]选股结果!$A$2:$AX$3002,17,FALSE)+VLOOKUP(A1629,[1]选股结果!$A$2:$AX$3002,18,FALSE))</f>
        <v>1.09388436886571</v>
      </c>
      <c r="AD1629" s="13"/>
      <c r="AE1629" s="10">
        <f>AA1629/VLOOKUP(A1629,[1]选股结果!$A$2:$AX$3002,35,FALSE)</f>
        <v>-5.65852344398288</v>
      </c>
      <c r="AF1629" s="9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P1629/(1+0.13)+W1629)</f>
        <v>-2275321900.65656</v>
      </c>
      <c r="AG1629" s="9">
        <f t="shared" si="115"/>
        <v>237858722.736545</v>
      </c>
    </row>
    <row r="1630" spans="1:33">
      <c r="A1630" s="5" t="s">
        <v>3289</v>
      </c>
      <c r="B1630" s="5" t="s">
        <v>3290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71141875.21</v>
      </c>
      <c r="O1630" s="6">
        <v>108933677.57</v>
      </c>
      <c r="P1630" s="6">
        <v>3786534626.69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238151651.81</v>
      </c>
      <c r="X1630" s="6">
        <v>148727510.51</v>
      </c>
      <c r="Y1630" s="9">
        <f t="shared" si="112"/>
        <v>4654613019.5</v>
      </c>
      <c r="Z1630" s="9">
        <f t="shared" si="113"/>
        <v>4173413789.01</v>
      </c>
      <c r="AA1630" s="9">
        <f t="shared" si="114"/>
        <v>481199230.49</v>
      </c>
      <c r="AB1630" s="10">
        <f>C1630/(1+0.13)/VLOOKUP(A1630,[1]选股结果!$A$2:$AX$3002,3,FALSE)</f>
        <v>0.858165482933542</v>
      </c>
      <c r="AC1630" s="10">
        <f>(P1630/(1+0.1)+W1630)/(VLOOKUP(A1630,[1]选股结果!$A$2:$AX$3002,7,FALSE)+VLOOKUP(A1630,[1]选股结果!$A$2:$AX$3002,15,FALSE)+VLOOKUP(A1630,[1]选股结果!$A$2:$AX$3002,16,FALSE)+VLOOKUP(A1630,[1]选股结果!$A$2:$AX$3002,17,FALSE)+VLOOKUP(A1630,[1]选股结果!$A$2:$AX$3002,18,FALSE))</f>
        <v>0.806899540490063</v>
      </c>
      <c r="AD1630" s="13"/>
      <c r="AE1630" s="10">
        <f>AA1630/VLOOKUP(A1630,[1]选股结果!$A$2:$AX$3002,35,FALSE)</f>
        <v>21.1245359640014</v>
      </c>
      <c r="AF1630" s="9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P1630/(1+0.13)+W1630)</f>
        <v>972164567.199291</v>
      </c>
      <c r="AG1630" s="9">
        <f t="shared" si="115"/>
        <v>-490965336.709291</v>
      </c>
    </row>
    <row r="1631" spans="1:33">
      <c r="A1631" s="5" t="s">
        <v>3291</v>
      </c>
      <c r="B1631" s="5" t="s">
        <v>3292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274564533</v>
      </c>
      <c r="O1631" s="6">
        <v>209239662</v>
      </c>
      <c r="P1631" s="6">
        <v>4244460184.56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315485467.31</v>
      </c>
      <c r="X1631" s="6">
        <v>457327037.26</v>
      </c>
      <c r="Y1631" s="9">
        <f t="shared" ref="Y1631:Y1694" si="116">C1631+D1631+E1631+F1631+G1631+H1631+I1631+J1631+K1631+L1631+M1631+O1631</f>
        <v>5556167438.95</v>
      </c>
      <c r="Z1631" s="9">
        <f t="shared" ref="Z1631:Z1694" si="117">P1631+Q1631+R1631+S1631+T1631+U1631+V1631+W1631+X1631</f>
        <v>5017272689.13</v>
      </c>
      <c r="AA1631" s="9">
        <f t="shared" si="114"/>
        <v>538894749.82</v>
      </c>
      <c r="AB1631" s="10">
        <f>C1631/(1+0.13)/VLOOKUP(A1631,[1]选股结果!$A$2:$AX$3002,3,FALSE)</f>
        <v>1.98024312036905</v>
      </c>
      <c r="AC1631" s="10">
        <f>(P1631/(1+0.1)+W1631)/(VLOOKUP(A1631,[1]选股结果!$A$2:$AX$3002,7,FALSE)+VLOOKUP(A1631,[1]选股结果!$A$2:$AX$3002,15,FALSE)+VLOOKUP(A1631,[1]选股结果!$A$2:$AX$3002,16,FALSE)+VLOOKUP(A1631,[1]选股结果!$A$2:$AX$3002,17,FALSE)+VLOOKUP(A1631,[1]选股结果!$A$2:$AX$3002,18,FALSE))</f>
        <v>1.96717725419632</v>
      </c>
      <c r="AD1631" s="13"/>
      <c r="AE1631" s="10">
        <f>AA1631/VLOOKUP(A1631,[1]选股结果!$A$2:$AX$3002,35,FALSE)</f>
        <v>-12.5506330709526</v>
      </c>
      <c r="AF1631" s="9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P1631/(1+0.13)+W1631)</f>
        <v>-1949779378.43283</v>
      </c>
      <c r="AG1631" s="9">
        <f t="shared" si="115"/>
        <v>2488674128.25283</v>
      </c>
    </row>
    <row r="1632" spans="1:33">
      <c r="A1632" s="5" t="s">
        <v>3293</v>
      </c>
      <c r="B1632" s="5" t="s">
        <v>3294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7877687.3</v>
      </c>
      <c r="O1632" s="6">
        <v>78562871.05</v>
      </c>
      <c r="P1632" s="6">
        <v>115743780.44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19240870.39</v>
      </c>
      <c r="X1632" s="6">
        <v>74320981.68</v>
      </c>
      <c r="Y1632" s="9">
        <f t="shared" si="116"/>
        <v>154372171.56</v>
      </c>
      <c r="Z1632" s="9">
        <f t="shared" si="117"/>
        <v>209305632.51</v>
      </c>
      <c r="AA1632" s="9">
        <f t="shared" si="114"/>
        <v>-54933460.95</v>
      </c>
      <c r="AB1632" s="10">
        <f>C1632/(1+0.13)/VLOOKUP(A1632,[1]选股结果!$A$2:$AX$3002,3,FALSE)</f>
        <v>0.274625416360689</v>
      </c>
      <c r="AC1632" s="10">
        <f>(P1632/(1+0.1)+W1632)/(VLOOKUP(A1632,[1]选股结果!$A$2:$AX$3002,7,FALSE)+VLOOKUP(A1632,[1]选股结果!$A$2:$AX$3002,15,FALSE)+VLOOKUP(A1632,[1]选股结果!$A$2:$AX$3002,16,FALSE)+VLOOKUP(A1632,[1]选股结果!$A$2:$AX$3002,17,FALSE)+VLOOKUP(A1632,[1]选股结果!$A$2:$AX$3002,18,FALSE))</f>
        <v>0.564731883500327</v>
      </c>
      <c r="AD1632" s="13"/>
      <c r="AE1632" s="10">
        <f>AA1632/VLOOKUP(A1632,[1]选股结果!$A$2:$AX$3002,35,FALSE)</f>
        <v>4.77548126277023</v>
      </c>
      <c r="AF1632" s="9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P1632/(1+0.13)+W1632)</f>
        <v>98723181.8768142</v>
      </c>
      <c r="AG1632" s="9">
        <f t="shared" si="115"/>
        <v>-153656642.826814</v>
      </c>
    </row>
    <row r="1633" spans="1:33">
      <c r="A1633" s="5" t="s">
        <v>3295</v>
      </c>
      <c r="B1633" s="5" t="s">
        <v>3296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1570919912.63</v>
      </c>
      <c r="O1633" s="6">
        <v>493971641.72</v>
      </c>
      <c r="P1633" s="6">
        <v>37090796378.04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1841240024.99</v>
      </c>
      <c r="X1633" s="6">
        <v>570833941.1</v>
      </c>
      <c r="Y1633" s="9">
        <f t="shared" si="116"/>
        <v>44467874497.61</v>
      </c>
      <c r="Z1633" s="9">
        <f t="shared" si="117"/>
        <v>39502870344.13</v>
      </c>
      <c r="AA1633" s="9">
        <f t="shared" si="114"/>
        <v>4965004153.48</v>
      </c>
      <c r="AB1633" s="10">
        <f>C1633/(1+0.13)/VLOOKUP(A1633,[1]选股结果!$A$2:$AX$3002,3,FALSE)</f>
        <v>0.657843444866176</v>
      </c>
      <c r="AC1633" s="10">
        <f>(P1633/(1+0.1)+W1633)/(VLOOKUP(A1633,[1]选股结果!$A$2:$AX$3002,7,FALSE)+VLOOKUP(A1633,[1]选股结果!$A$2:$AX$3002,15,FALSE)+VLOOKUP(A1633,[1]选股结果!$A$2:$AX$3002,16,FALSE)+VLOOKUP(A1633,[1]选股结果!$A$2:$AX$3002,17,FALSE)+VLOOKUP(A1633,[1]选股结果!$A$2:$AX$3002,18,FALSE))</f>
        <v>0.645813996538168</v>
      </c>
      <c r="AD1633" s="13"/>
      <c r="AE1633" s="10">
        <f>AA1633/VLOOKUP(A1633,[1]选股结果!$A$2:$AX$3002,35,FALSE)</f>
        <v>1.52741826081356</v>
      </c>
      <c r="AF1633" s="9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P1633/(1+0.13)+W1633)</f>
        <v>20397565936.505</v>
      </c>
      <c r="AG1633" s="9">
        <f t="shared" si="115"/>
        <v>-15432561783.025</v>
      </c>
    </row>
    <row r="1634" spans="1:33">
      <c r="A1634" s="5" t="s">
        <v>3297</v>
      </c>
      <c r="B1634" s="5" t="s">
        <v>3298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132744982.07</v>
      </c>
      <c r="O1634" s="6">
        <v>123586019.6</v>
      </c>
      <c r="P1634" s="6">
        <v>635786648.27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197934942.95</v>
      </c>
      <c r="X1634" s="6">
        <v>141267601.68</v>
      </c>
      <c r="Y1634" s="9">
        <f t="shared" si="116"/>
        <v>1478357735.82</v>
      </c>
      <c r="Z1634" s="9">
        <f t="shared" si="117"/>
        <v>974989192.9</v>
      </c>
      <c r="AA1634" s="9">
        <f t="shared" si="114"/>
        <v>503368542.92</v>
      </c>
      <c r="AB1634" s="10">
        <f>C1634/(1+0.13)/VLOOKUP(A1634,[1]选股结果!$A$2:$AX$3002,3,FALSE)</f>
        <v>1.10088789589987</v>
      </c>
      <c r="AC1634" s="10">
        <f>(P1634/(1+0.1)+W1634)/(VLOOKUP(A1634,[1]选股结果!$A$2:$AX$3002,7,FALSE)+VLOOKUP(A1634,[1]选股结果!$A$2:$AX$3002,15,FALSE)+VLOOKUP(A1634,[1]选股结果!$A$2:$AX$3002,16,FALSE)+VLOOKUP(A1634,[1]选股结果!$A$2:$AX$3002,17,FALSE)+VLOOKUP(A1634,[1]选股结果!$A$2:$AX$3002,18,FALSE))</f>
        <v>0.8839487338796</v>
      </c>
      <c r="AD1634" s="13"/>
      <c r="AE1634" s="10">
        <f>AA1634/VLOOKUP(A1634,[1]选股结果!$A$2:$AX$3002,35,FALSE)</f>
        <v>3.25060381986021</v>
      </c>
      <c r="AF1634" s="9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P1634/(1+0.13)+W1634)</f>
        <v>117213641.213628</v>
      </c>
      <c r="AG1634" s="9">
        <f t="shared" si="115"/>
        <v>386154901.706372</v>
      </c>
    </row>
    <row r="1635" spans="1:33">
      <c r="A1635" s="5" t="s">
        <v>3299</v>
      </c>
      <c r="B1635" s="5" t="s">
        <v>3300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199231091.64</v>
      </c>
      <c r="O1635" s="6">
        <v>91316289.32</v>
      </c>
      <c r="P1635" s="6">
        <v>6170386009.39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211884494.66</v>
      </c>
      <c r="X1635" s="6">
        <v>524006480.98</v>
      </c>
      <c r="Y1635" s="9">
        <f t="shared" si="116"/>
        <v>6159813182.84</v>
      </c>
      <c r="Z1635" s="9">
        <f t="shared" si="117"/>
        <v>6906276985.03</v>
      </c>
      <c r="AA1635" s="9">
        <f t="shared" si="114"/>
        <v>-746463802.190001</v>
      </c>
      <c r="AB1635" s="10">
        <f>C1635/(1+0.13)/VLOOKUP(A1635,[1]选股结果!$A$2:$AX$3002,3,FALSE)</f>
        <v>0.737679332869936</v>
      </c>
      <c r="AC1635" s="10">
        <f>(P1635/(1+0.1)+W1635)/(VLOOKUP(A1635,[1]选股结果!$A$2:$AX$3002,7,FALSE)+VLOOKUP(A1635,[1]选股结果!$A$2:$AX$3002,15,FALSE)+VLOOKUP(A1635,[1]选股结果!$A$2:$AX$3002,16,FALSE)+VLOOKUP(A1635,[1]选股结果!$A$2:$AX$3002,17,FALSE)+VLOOKUP(A1635,[1]选股结果!$A$2:$AX$3002,18,FALSE))</f>
        <v>0.819685104225286</v>
      </c>
      <c r="AD1635" s="13"/>
      <c r="AE1635" s="10">
        <f>AA1635/VLOOKUP(A1635,[1]选股结果!$A$2:$AX$3002,35,FALSE)</f>
        <v>-2.27860460548872</v>
      </c>
      <c r="AF1635" s="9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P1635/(1+0.13)+W1635)</f>
        <v>1429502622.07947</v>
      </c>
      <c r="AG1635" s="9">
        <f t="shared" si="115"/>
        <v>-2175966424.26947</v>
      </c>
    </row>
    <row r="1636" spans="1:33">
      <c r="A1636" s="5" t="s">
        <v>3301</v>
      </c>
      <c r="B1636" s="5" t="s">
        <v>3302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282751594.3</v>
      </c>
      <c r="O1636" s="6">
        <v>59164413.22</v>
      </c>
      <c r="P1636" s="6">
        <v>492190294.93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180142554.32</v>
      </c>
      <c r="X1636" s="6">
        <v>909993865.94</v>
      </c>
      <c r="Y1636" s="9">
        <f t="shared" si="116"/>
        <v>2493058522.59</v>
      </c>
      <c r="Z1636" s="9">
        <f t="shared" si="117"/>
        <v>1582326715.19</v>
      </c>
      <c r="AA1636" s="9">
        <f t="shared" si="114"/>
        <v>910731807.4</v>
      </c>
      <c r="AB1636" s="10">
        <f>C1636/(1+0.13)/VLOOKUP(A1636,[1]选股结果!$A$2:$AX$3002,3,FALSE)</f>
        <v>1.04912147178222</v>
      </c>
      <c r="AC1636" s="10">
        <f>(P1636/(1+0.1)+W1636)/(VLOOKUP(A1636,[1]选股结果!$A$2:$AX$3002,7,FALSE)+VLOOKUP(A1636,[1]选股结果!$A$2:$AX$3002,15,FALSE)+VLOOKUP(A1636,[1]选股结果!$A$2:$AX$3002,16,FALSE)+VLOOKUP(A1636,[1]选股结果!$A$2:$AX$3002,17,FALSE)+VLOOKUP(A1636,[1]选股结果!$A$2:$AX$3002,18,FALSE))</f>
        <v>0.365741684318053</v>
      </c>
      <c r="AD1636" s="13"/>
      <c r="AE1636" s="10">
        <f>AA1636/VLOOKUP(A1636,[1]选股结果!$A$2:$AX$3002,35,FALSE)</f>
        <v>2.90795601036079</v>
      </c>
      <c r="AF1636" s="9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P1636/(1+0.13)+W1636)</f>
        <v>1100223953.49858</v>
      </c>
      <c r="AG1636" s="9">
        <f t="shared" si="115"/>
        <v>-189492146.098584</v>
      </c>
    </row>
    <row r="1637" spans="1:33">
      <c r="A1637" s="5" t="s">
        <v>3303</v>
      </c>
      <c r="B1637" s="5" t="s">
        <v>3304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149245315.1</v>
      </c>
      <c r="O1637" s="6">
        <v>15471355.85</v>
      </c>
      <c r="P1637" s="6">
        <v>3848027594.75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192525970.93</v>
      </c>
      <c r="X1637" s="6">
        <v>83425178.01</v>
      </c>
      <c r="Y1637" s="9">
        <f t="shared" si="116"/>
        <v>3456284083.51</v>
      </c>
      <c r="Z1637" s="9">
        <f t="shared" si="117"/>
        <v>4123978743.69</v>
      </c>
      <c r="AA1637" s="9">
        <f t="shared" si="114"/>
        <v>-667694660.18</v>
      </c>
      <c r="AB1637" s="10">
        <f>C1637/(1+0.13)/VLOOKUP(A1637,[1]选股结果!$A$2:$AX$3002,3,FALSE)</f>
        <v>0.768590611850322</v>
      </c>
      <c r="AC1637" s="10">
        <f>(P1637/(1+0.1)+W1637)/(VLOOKUP(A1637,[1]选股结果!$A$2:$AX$3002,7,FALSE)+VLOOKUP(A1637,[1]选股结果!$A$2:$AX$3002,15,FALSE)+VLOOKUP(A1637,[1]选股结果!$A$2:$AX$3002,16,FALSE)+VLOOKUP(A1637,[1]选股结果!$A$2:$AX$3002,17,FALSE)+VLOOKUP(A1637,[1]选股结果!$A$2:$AX$3002,18,FALSE))</f>
        <v>0.962740000800634</v>
      </c>
      <c r="AD1637" s="13"/>
      <c r="AE1637" s="10">
        <f>AA1637/VLOOKUP(A1637,[1]选股结果!$A$2:$AX$3002,35,FALSE)</f>
        <v>12.4815824558463</v>
      </c>
      <c r="AF1637" s="9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P1637/(1+0.13)+W1637)</f>
        <v>235711630.223982</v>
      </c>
      <c r="AG1637" s="9">
        <f t="shared" si="115"/>
        <v>-903406290.403982</v>
      </c>
    </row>
    <row r="1638" spans="1:33">
      <c r="A1638" s="5" t="s">
        <v>3305</v>
      </c>
      <c r="B1638" s="5" t="s">
        <v>3306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92478753.42</v>
      </c>
      <c r="O1638" s="6">
        <v>91483767.52</v>
      </c>
      <c r="P1638" s="6">
        <v>1241781151.48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432554878.22</v>
      </c>
      <c r="X1638" s="6">
        <v>228760435.02</v>
      </c>
      <c r="Y1638" s="9">
        <f t="shared" si="116"/>
        <v>1756178859.97</v>
      </c>
      <c r="Z1638" s="9">
        <f t="shared" si="117"/>
        <v>1903096464.72</v>
      </c>
      <c r="AA1638" s="9">
        <f t="shared" si="114"/>
        <v>-146917604.75</v>
      </c>
      <c r="AB1638" s="10">
        <f>C1638/(1+0.13)/VLOOKUP(A1638,[1]选股结果!$A$2:$AX$3002,3,FALSE)</f>
        <v>0.838636352799658</v>
      </c>
      <c r="AC1638" s="10">
        <f>(P1638/(1+0.1)+W1638)/(VLOOKUP(A1638,[1]选股结果!$A$2:$AX$3002,7,FALSE)+VLOOKUP(A1638,[1]选股结果!$A$2:$AX$3002,15,FALSE)+VLOOKUP(A1638,[1]选股结果!$A$2:$AX$3002,16,FALSE)+VLOOKUP(A1638,[1]选股结果!$A$2:$AX$3002,17,FALSE)+VLOOKUP(A1638,[1]选股结果!$A$2:$AX$3002,18,FALSE))</f>
        <v>0.865346211409417</v>
      </c>
      <c r="AD1638" s="13"/>
      <c r="AE1638" s="10">
        <f>AA1638/VLOOKUP(A1638,[1]选股结果!$A$2:$AX$3002,35,FALSE)</f>
        <v>20.4367855386839</v>
      </c>
      <c r="AF1638" s="9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P1638/(1+0.13)+W1638)</f>
        <v>272942389.008849</v>
      </c>
      <c r="AG1638" s="9">
        <f t="shared" si="115"/>
        <v>-419859993.758849</v>
      </c>
    </row>
    <row r="1639" spans="1:33">
      <c r="A1639" s="5" t="s">
        <v>3307</v>
      </c>
      <c r="B1639" s="5" t="s">
        <v>3308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169515588.68</v>
      </c>
      <c r="O1639" s="6">
        <v>134307992.57</v>
      </c>
      <c r="P1639" s="6">
        <v>1194745109.57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351584719.9</v>
      </c>
      <c r="X1639" s="6">
        <v>256629895.17</v>
      </c>
      <c r="Y1639" s="9">
        <f t="shared" si="116"/>
        <v>2076251768.43</v>
      </c>
      <c r="Z1639" s="9">
        <f t="shared" si="117"/>
        <v>1802959724.64</v>
      </c>
      <c r="AA1639" s="9">
        <f t="shared" si="114"/>
        <v>273292043.79</v>
      </c>
      <c r="AB1639" s="10">
        <f>C1639/(1+0.13)/VLOOKUP(A1639,[1]选股结果!$A$2:$AX$3002,3,FALSE)</f>
        <v>0.552774897918386</v>
      </c>
      <c r="AC1639" s="10">
        <f>(P1639/(1+0.1)+W1639)/(VLOOKUP(A1639,[1]选股结果!$A$2:$AX$3002,7,FALSE)+VLOOKUP(A1639,[1]选股结果!$A$2:$AX$3002,15,FALSE)+VLOOKUP(A1639,[1]选股结果!$A$2:$AX$3002,16,FALSE)+VLOOKUP(A1639,[1]选股结果!$A$2:$AX$3002,17,FALSE)+VLOOKUP(A1639,[1]选股结果!$A$2:$AX$3002,18,FALSE))</f>
        <v>0.493791815942791</v>
      </c>
      <c r="AD1639" s="13"/>
      <c r="AE1639" s="10">
        <f>AA1639/VLOOKUP(A1639,[1]选股结果!$A$2:$AX$3002,35,FALSE)</f>
        <v>3.791110766198</v>
      </c>
      <c r="AF1639" s="9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P1639/(1+0.13)+W1639)</f>
        <v>1502703304.29841</v>
      </c>
      <c r="AG1639" s="9">
        <f t="shared" si="115"/>
        <v>-1229411260.50841</v>
      </c>
    </row>
    <row r="1640" spans="1:33">
      <c r="A1640" s="5" t="s">
        <v>3309</v>
      </c>
      <c r="B1640" s="5" t="s">
        <v>3310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149591875.06</v>
      </c>
      <c r="O1640" s="6">
        <v>304623578.2</v>
      </c>
      <c r="P1640" s="6">
        <v>794791024.19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116292065.08</v>
      </c>
      <c r="X1640" s="6">
        <v>290407856.73</v>
      </c>
      <c r="Y1640" s="9">
        <f t="shared" si="116"/>
        <v>1585002546.08</v>
      </c>
      <c r="Z1640" s="9">
        <f t="shared" si="117"/>
        <v>1201490946</v>
      </c>
      <c r="AA1640" s="9">
        <f t="shared" si="114"/>
        <v>383511600.08</v>
      </c>
      <c r="AB1640" s="10">
        <f>C1640/(1+0.13)/VLOOKUP(A1640,[1]选股结果!$A$2:$AX$3002,3,FALSE)</f>
        <v>0.513702974891913</v>
      </c>
      <c r="AC1640" s="10">
        <f>(P1640/(1+0.1)+W1640)/(VLOOKUP(A1640,[1]选股结果!$A$2:$AX$3002,7,FALSE)+VLOOKUP(A1640,[1]选股结果!$A$2:$AX$3002,15,FALSE)+VLOOKUP(A1640,[1]选股结果!$A$2:$AX$3002,16,FALSE)+VLOOKUP(A1640,[1]选股结果!$A$2:$AX$3002,17,FALSE)+VLOOKUP(A1640,[1]选股结果!$A$2:$AX$3002,18,FALSE))</f>
        <v>0.553302529339864</v>
      </c>
      <c r="AD1640" s="13"/>
      <c r="AE1640" s="10">
        <f>AA1640/VLOOKUP(A1640,[1]选股结果!$A$2:$AX$3002,35,FALSE)</f>
        <v>2.75967761317405</v>
      </c>
      <c r="AF1640" s="9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P1640/(1+0.13)+W1640)</f>
        <v>696394118.396283</v>
      </c>
      <c r="AG1640" s="9">
        <f t="shared" si="115"/>
        <v>-312882518.316283</v>
      </c>
    </row>
    <row r="1641" spans="1:33">
      <c r="A1641" s="5" t="s">
        <v>3311</v>
      </c>
      <c r="B1641" s="5" t="s">
        <v>3312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2626079913.26</v>
      </c>
      <c r="O1641" s="6">
        <v>1229087310.96</v>
      </c>
      <c r="P1641" s="6">
        <v>6206002765.47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2026576129.12</v>
      </c>
      <c r="X1641" s="6">
        <v>1919385781.06</v>
      </c>
      <c r="Y1641" s="9">
        <f t="shared" si="116"/>
        <v>21783069814.55</v>
      </c>
      <c r="Z1641" s="9">
        <f t="shared" si="117"/>
        <v>10151964675.65</v>
      </c>
      <c r="AA1641" s="9">
        <f t="shared" si="114"/>
        <v>11631105138.9</v>
      </c>
      <c r="AB1641" s="10">
        <f>C1641/(1+0.13)/VLOOKUP(A1641,[1]选股结果!$A$2:$AX$3002,3,FALSE)</f>
        <v>0.750625427499515</v>
      </c>
      <c r="AC1641" s="10">
        <f>(P1641/(1+0.1)+W1641)/(VLOOKUP(A1641,[1]选股结果!$A$2:$AX$3002,7,FALSE)+VLOOKUP(A1641,[1]选股结果!$A$2:$AX$3002,15,FALSE)+VLOOKUP(A1641,[1]选股结果!$A$2:$AX$3002,16,FALSE)+VLOOKUP(A1641,[1]选股结果!$A$2:$AX$3002,17,FALSE)+VLOOKUP(A1641,[1]选股结果!$A$2:$AX$3002,18,FALSE))</f>
        <v>0.418972394679699</v>
      </c>
      <c r="AD1641" s="13"/>
      <c r="AE1641" s="10">
        <f>AA1641/VLOOKUP(A1641,[1]选股结果!$A$2:$AX$3002,35,FALSE)</f>
        <v>2.36691633388132</v>
      </c>
      <c r="AF1641" s="9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P1641/(1+0.13)+W1641)</f>
        <v>10784254955.0713</v>
      </c>
      <c r="AG1641" s="9">
        <f t="shared" si="115"/>
        <v>846850183.828676</v>
      </c>
    </row>
    <row r="1642" spans="1:33">
      <c r="A1642" s="5" t="s">
        <v>3313</v>
      </c>
      <c r="B1642" s="5" t="s">
        <v>3314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2677596860.93</v>
      </c>
      <c r="O1642" s="6">
        <v>1747972628.61</v>
      </c>
      <c r="P1642" s="6">
        <v>134928764583.64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4185875681.18</v>
      </c>
      <c r="X1642" s="6">
        <v>5726953325.16</v>
      </c>
      <c r="Y1642" s="9">
        <f t="shared" si="116"/>
        <v>140015492404.55</v>
      </c>
      <c r="Z1642" s="9">
        <f t="shared" si="117"/>
        <v>144841593589.98</v>
      </c>
      <c r="AA1642" s="9">
        <f t="shared" si="114"/>
        <v>-4826101185.43002</v>
      </c>
      <c r="AB1642" s="10">
        <f>C1642/(1+0.13)/VLOOKUP(A1642,[1]选股结果!$A$2:$AX$3002,3,FALSE)</f>
        <v>1.00914749695657</v>
      </c>
      <c r="AC1642" s="10">
        <f>(P1642/(1+0.1)+W1642)/(VLOOKUP(A1642,[1]选股结果!$A$2:$AX$3002,7,FALSE)+VLOOKUP(A1642,[1]选股结果!$A$2:$AX$3002,15,FALSE)+VLOOKUP(A1642,[1]选股结果!$A$2:$AX$3002,16,FALSE)+VLOOKUP(A1642,[1]选股结果!$A$2:$AX$3002,17,FALSE)+VLOOKUP(A1642,[1]选股结果!$A$2:$AX$3002,18,FALSE))</f>
        <v>1.08933780201028</v>
      </c>
      <c r="AD1642" s="13"/>
      <c r="AE1642" s="10">
        <f>AA1642/VLOOKUP(A1642,[1]选股结果!$A$2:$AX$3002,35,FALSE)</f>
        <v>-2.67185826513027</v>
      </c>
      <c r="AF1642" s="9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P1642/(1+0.13)+W1642)</f>
        <v>-7146450243.30354</v>
      </c>
      <c r="AG1642" s="9">
        <f t="shared" si="115"/>
        <v>2320349057.87352</v>
      </c>
    </row>
    <row r="1643" spans="1:33">
      <c r="A1643" s="5" t="s">
        <v>3315</v>
      </c>
      <c r="B1643" s="5" t="s">
        <v>3316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501047394.2</v>
      </c>
      <c r="O1643" s="6">
        <v>216313935.02</v>
      </c>
      <c r="P1643" s="6">
        <v>6032852722.03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927275172.56</v>
      </c>
      <c r="X1643" s="6">
        <v>482779517.66</v>
      </c>
      <c r="Y1643" s="9">
        <f t="shared" si="116"/>
        <v>8201439032.48</v>
      </c>
      <c r="Z1643" s="9">
        <f t="shared" si="117"/>
        <v>7442907412.25</v>
      </c>
      <c r="AA1643" s="9">
        <f t="shared" si="114"/>
        <v>758531620.23</v>
      </c>
      <c r="AB1643" s="10">
        <f>C1643/(1+0.13)/VLOOKUP(A1643,[1]选股结果!$A$2:$AX$3002,3,FALSE)</f>
        <v>0.93052268022927</v>
      </c>
      <c r="AC1643" s="10">
        <f>(P1643/(1+0.1)+W1643)/(VLOOKUP(A1643,[1]选股结果!$A$2:$AX$3002,7,FALSE)+VLOOKUP(A1643,[1]选股结果!$A$2:$AX$3002,15,FALSE)+VLOOKUP(A1643,[1]选股结果!$A$2:$AX$3002,16,FALSE)+VLOOKUP(A1643,[1]选股结果!$A$2:$AX$3002,17,FALSE)+VLOOKUP(A1643,[1]选股结果!$A$2:$AX$3002,18,FALSE))</f>
        <v>0.987426895836787</v>
      </c>
      <c r="AD1643" s="13"/>
      <c r="AE1643" s="10">
        <f>AA1643/VLOOKUP(A1643,[1]选股结果!$A$2:$AX$3002,35,FALSE)</f>
        <v>0.837053735424339</v>
      </c>
      <c r="AF1643" s="9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P1643/(1+0.13)+W1643)</f>
        <v>227245136.529381</v>
      </c>
      <c r="AG1643" s="9">
        <f t="shared" si="115"/>
        <v>531286483.700619</v>
      </c>
    </row>
    <row r="1644" spans="1:33">
      <c r="A1644" s="5" t="s">
        <v>3317</v>
      </c>
      <c r="B1644" s="5" t="s">
        <v>3318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271547222</v>
      </c>
      <c r="O1644" s="6">
        <v>92368702</v>
      </c>
      <c r="P1644" s="6">
        <v>5476759162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1517755432</v>
      </c>
      <c r="X1644" s="6">
        <v>87573775</v>
      </c>
      <c r="Y1644" s="9">
        <f t="shared" si="116"/>
        <v>9106614566</v>
      </c>
      <c r="Z1644" s="9">
        <f t="shared" si="117"/>
        <v>7082088369</v>
      </c>
      <c r="AA1644" s="9">
        <f t="shared" si="114"/>
        <v>2024526197</v>
      </c>
      <c r="AB1644" s="10">
        <f>C1644/(1+0.13)/VLOOKUP(A1644,[1]选股结果!$A$2:$AX$3002,3,FALSE)</f>
        <v>0.85382997420547</v>
      </c>
      <c r="AC1644" s="10">
        <f>(P1644/(1+0.1)+W1644)/(VLOOKUP(A1644,[1]选股结果!$A$2:$AX$3002,7,FALSE)+VLOOKUP(A1644,[1]选股结果!$A$2:$AX$3002,15,FALSE)+VLOOKUP(A1644,[1]选股结果!$A$2:$AX$3002,16,FALSE)+VLOOKUP(A1644,[1]选股结果!$A$2:$AX$3002,17,FALSE)+VLOOKUP(A1644,[1]选股结果!$A$2:$AX$3002,18,FALSE))</f>
        <v>0.853773182765847</v>
      </c>
      <c r="AD1644" s="13"/>
      <c r="AE1644" s="10">
        <f>AA1644/VLOOKUP(A1644,[1]选股结果!$A$2:$AX$3002,35,FALSE)</f>
        <v>1.59600382667652</v>
      </c>
      <c r="AF1644" s="9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P1644/(1+0.13)+W1644)</f>
        <v>1244868066.10619</v>
      </c>
      <c r="AG1644" s="9">
        <f t="shared" si="115"/>
        <v>779658130.893806</v>
      </c>
    </row>
    <row r="1645" spans="1:33">
      <c r="A1645" s="5" t="s">
        <v>3319</v>
      </c>
      <c r="B1645" s="5" t="s">
        <v>3320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29331862.8</v>
      </c>
      <c r="O1645" s="6">
        <v>267239041.28</v>
      </c>
      <c r="P1645" s="6">
        <v>1604311465.67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123125590.93</v>
      </c>
      <c r="X1645" s="6">
        <v>212174517.4</v>
      </c>
      <c r="Y1645" s="9">
        <f t="shared" si="116"/>
        <v>2020591016.94</v>
      </c>
      <c r="Z1645" s="9">
        <f t="shared" si="117"/>
        <v>1939611574</v>
      </c>
      <c r="AA1645" s="9">
        <f t="shared" si="114"/>
        <v>80979442.9399998</v>
      </c>
      <c r="AB1645" s="10">
        <f>C1645/(1+0.13)/VLOOKUP(A1645,[1]选股结果!$A$2:$AX$3002,3,FALSE)</f>
        <v>1.09412736259551</v>
      </c>
      <c r="AC1645" s="10">
        <f>(P1645/(1+0.1)+W1645)/(VLOOKUP(A1645,[1]选股结果!$A$2:$AX$3002,7,FALSE)+VLOOKUP(A1645,[1]选股结果!$A$2:$AX$3002,15,FALSE)+VLOOKUP(A1645,[1]选股结果!$A$2:$AX$3002,16,FALSE)+VLOOKUP(A1645,[1]选股结果!$A$2:$AX$3002,17,FALSE)+VLOOKUP(A1645,[1]选股结果!$A$2:$AX$3002,18,FALSE))</f>
        <v>1.10323773668747</v>
      </c>
      <c r="AD1645" s="13"/>
      <c r="AE1645" s="10">
        <f>AA1645/VLOOKUP(A1645,[1]选股结果!$A$2:$AX$3002,35,FALSE)</f>
        <v>-2.44708044156636</v>
      </c>
      <c r="AF1645" s="9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P1645/(1+0.13)+W1645)</f>
        <v>-109280275.484956</v>
      </c>
      <c r="AG1645" s="9">
        <f t="shared" si="115"/>
        <v>190259718.424956</v>
      </c>
    </row>
    <row r="1646" spans="1:33">
      <c r="A1646" s="5" t="s">
        <v>3321</v>
      </c>
      <c r="B1646" s="5" t="s">
        <v>3322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60900795.61</v>
      </c>
      <c r="O1646" s="6">
        <v>111083788.12</v>
      </c>
      <c r="P1646" s="6">
        <v>1729022800.77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235850449.38</v>
      </c>
      <c r="X1646" s="6">
        <v>247651364.76</v>
      </c>
      <c r="Y1646" s="9">
        <f t="shared" si="116"/>
        <v>1859872797.52</v>
      </c>
      <c r="Z1646" s="9">
        <f t="shared" si="117"/>
        <v>2212524614.91</v>
      </c>
      <c r="AA1646" s="9">
        <f t="shared" si="114"/>
        <v>-352651817.39</v>
      </c>
      <c r="AB1646" s="10">
        <f>C1646/(1+0.13)/VLOOKUP(A1646,[1]选股结果!$A$2:$AX$3002,3,FALSE)</f>
        <v>0.804055992142042</v>
      </c>
      <c r="AC1646" s="10">
        <f>(P1646/(1+0.1)+W1646)/(VLOOKUP(A1646,[1]选股结果!$A$2:$AX$3002,7,FALSE)+VLOOKUP(A1646,[1]选股结果!$A$2:$AX$3002,15,FALSE)+VLOOKUP(A1646,[1]选股结果!$A$2:$AX$3002,16,FALSE)+VLOOKUP(A1646,[1]选股结果!$A$2:$AX$3002,17,FALSE)+VLOOKUP(A1646,[1]选股结果!$A$2:$AX$3002,18,FALSE))</f>
        <v>0.831872987199085</v>
      </c>
      <c r="AD1646" s="13"/>
      <c r="AE1646" s="10">
        <f>AA1646/VLOOKUP(A1646,[1]选股结果!$A$2:$AX$3002,35,FALSE)</f>
        <v>1.81828392930586</v>
      </c>
      <c r="AF1646" s="9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P1646/(1+0.13)+W1646)</f>
        <v>407076168.802213</v>
      </c>
      <c r="AG1646" s="9">
        <f t="shared" si="115"/>
        <v>-759727986.192213</v>
      </c>
    </row>
    <row r="1647" spans="1:33">
      <c r="A1647" s="5" t="s">
        <v>3323</v>
      </c>
      <c r="B1647" s="5" t="s">
        <v>3324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133038955.99</v>
      </c>
      <c r="O1647" s="6">
        <v>74479584.16</v>
      </c>
      <c r="P1647" s="6">
        <v>840815995.86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235376849.83</v>
      </c>
      <c r="X1647" s="6">
        <v>310262283.4</v>
      </c>
      <c r="Y1647" s="9">
        <f t="shared" si="116"/>
        <v>1626939541.67</v>
      </c>
      <c r="Z1647" s="9">
        <f t="shared" si="117"/>
        <v>1386455129.09</v>
      </c>
      <c r="AA1647" s="9">
        <f t="shared" si="114"/>
        <v>240484412.58</v>
      </c>
      <c r="AB1647" s="10">
        <f>C1647/(1+0.13)/VLOOKUP(A1647,[1]选股结果!$A$2:$AX$3002,3,FALSE)</f>
        <v>1.01064305225594</v>
      </c>
      <c r="AC1647" s="10">
        <f>(P1647/(1+0.1)+W1647)/(VLOOKUP(A1647,[1]选股结果!$A$2:$AX$3002,7,FALSE)+VLOOKUP(A1647,[1]选股结果!$A$2:$AX$3002,15,FALSE)+VLOOKUP(A1647,[1]选股结果!$A$2:$AX$3002,16,FALSE)+VLOOKUP(A1647,[1]选股结果!$A$2:$AX$3002,17,FALSE)+VLOOKUP(A1647,[1]选股结果!$A$2:$AX$3002,18,FALSE))</f>
        <v>0.824381345054858</v>
      </c>
      <c r="AD1647" s="13"/>
      <c r="AE1647" s="10">
        <f>AA1647/VLOOKUP(A1647,[1]选股结果!$A$2:$AX$3002,35,FALSE)</f>
        <v>1.91375627102949</v>
      </c>
      <c r="AF1647" s="9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P1647/(1+0.13)+W1647)</f>
        <v>233271884.841504</v>
      </c>
      <c r="AG1647" s="9">
        <f t="shared" si="115"/>
        <v>7212527.73849568</v>
      </c>
    </row>
    <row r="1648" spans="1:33">
      <c r="A1648" s="5" t="s">
        <v>3325</v>
      </c>
      <c r="B1648" s="5" t="s">
        <v>3326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1521445505.71</v>
      </c>
      <c r="O1648" s="6">
        <v>128639201</v>
      </c>
      <c r="P1648" s="6">
        <v>21535004826.19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2378480234.39</v>
      </c>
      <c r="X1648" s="6">
        <v>179984154.49</v>
      </c>
      <c r="Y1648" s="9">
        <f t="shared" si="116"/>
        <v>31218824942.73</v>
      </c>
      <c r="Z1648" s="9">
        <f t="shared" si="117"/>
        <v>24093469215.07</v>
      </c>
      <c r="AA1648" s="9">
        <f t="shared" si="114"/>
        <v>7125355727.66</v>
      </c>
      <c r="AB1648" s="10">
        <f>C1648/(1+0.13)/VLOOKUP(A1648,[1]选股结果!$A$2:$AX$3002,3,FALSE)</f>
        <v>0.68140376607919</v>
      </c>
      <c r="AC1648" s="10">
        <f>(P1648/(1+0.1)+W1648)/(VLOOKUP(A1648,[1]选股结果!$A$2:$AX$3002,7,FALSE)+VLOOKUP(A1648,[1]选股结果!$A$2:$AX$3002,15,FALSE)+VLOOKUP(A1648,[1]选股结果!$A$2:$AX$3002,16,FALSE)+VLOOKUP(A1648,[1]选股结果!$A$2:$AX$3002,17,FALSE)+VLOOKUP(A1648,[1]选股结果!$A$2:$AX$3002,18,FALSE))</f>
        <v>0.594082007280235</v>
      </c>
      <c r="AD1648" s="13"/>
      <c r="AE1648" s="10">
        <f>AA1648/VLOOKUP(A1648,[1]选股结果!$A$2:$AX$3002,35,FALSE)</f>
        <v>2.87730959195503</v>
      </c>
      <c r="AF1648" s="9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P1648/(1+0.13)+W1648)</f>
        <v>15521445507.0716</v>
      </c>
      <c r="AG1648" s="9">
        <f t="shared" si="115"/>
        <v>-8396089779.41159</v>
      </c>
    </row>
    <row r="1649" spans="1:33">
      <c r="A1649" s="5" t="s">
        <v>3327</v>
      </c>
      <c r="B1649" s="5" t="s">
        <v>3328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484633938.32</v>
      </c>
      <c r="O1649" s="6">
        <v>29322362.78</v>
      </c>
      <c r="P1649" s="6">
        <v>9198367620.57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412113661.48</v>
      </c>
      <c r="X1649" s="6">
        <v>65602517.01</v>
      </c>
      <c r="Y1649" s="9">
        <f t="shared" si="116"/>
        <v>11184979949.69</v>
      </c>
      <c r="Z1649" s="9">
        <f t="shared" si="117"/>
        <v>9676083799.06</v>
      </c>
      <c r="AA1649" s="9">
        <f t="shared" si="114"/>
        <v>1508896150.63</v>
      </c>
      <c r="AB1649" s="10">
        <f>C1649/(1+0.13)/VLOOKUP(A1649,[1]选股结果!$A$2:$AX$3002,3,FALSE)</f>
        <v>0.885795239642078</v>
      </c>
      <c r="AC1649" s="10">
        <f>(P1649/(1+0.1)+W1649)/(VLOOKUP(A1649,[1]选股结果!$A$2:$AX$3002,7,FALSE)+VLOOKUP(A1649,[1]选股结果!$A$2:$AX$3002,15,FALSE)+VLOOKUP(A1649,[1]选股结果!$A$2:$AX$3002,16,FALSE)+VLOOKUP(A1649,[1]选股结果!$A$2:$AX$3002,17,FALSE)+VLOOKUP(A1649,[1]选股结果!$A$2:$AX$3002,18,FALSE))</f>
        <v>0.853234053611259</v>
      </c>
      <c r="AD1649" s="13"/>
      <c r="AE1649" s="10">
        <f>AA1649/VLOOKUP(A1649,[1]选股结果!$A$2:$AX$3002,35,FALSE)</f>
        <v>2.16378533507783</v>
      </c>
      <c r="AF1649" s="9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P1649/(1+0.13)+W1649)</f>
        <v>1731277444.02239</v>
      </c>
      <c r="AG1649" s="9">
        <f t="shared" si="115"/>
        <v>-222381293.392388</v>
      </c>
    </row>
    <row r="1650" spans="1:33">
      <c r="A1650" s="5" t="s">
        <v>3329</v>
      </c>
      <c r="B1650" s="5" t="s">
        <v>3330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5716684673.42</v>
      </c>
      <c r="O1650" s="6">
        <v>1068890016.59</v>
      </c>
      <c r="P1650" s="6">
        <v>98415537211.72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3995983442.77</v>
      </c>
      <c r="X1650" s="6">
        <v>3703177125.31</v>
      </c>
      <c r="Y1650" s="9">
        <f t="shared" si="116"/>
        <v>126953265962.19</v>
      </c>
      <c r="Z1650" s="9">
        <f t="shared" si="117"/>
        <v>106114697779.8</v>
      </c>
      <c r="AA1650" s="9">
        <f t="shared" si="114"/>
        <v>20838568182.39</v>
      </c>
      <c r="AB1650" s="10">
        <f>C1650/(1+0.13)/VLOOKUP(A1650,[1]选股结果!$A$2:$AX$3002,3,FALSE)</f>
        <v>1.03805161865515</v>
      </c>
      <c r="AC1650" s="10">
        <f>(P1650/(1+0.1)+W1650)/(VLOOKUP(A1650,[1]选股结果!$A$2:$AX$3002,7,FALSE)+VLOOKUP(A1650,[1]选股结果!$A$2:$AX$3002,15,FALSE)+VLOOKUP(A1650,[1]选股结果!$A$2:$AX$3002,16,FALSE)+VLOOKUP(A1650,[1]选股结果!$A$2:$AX$3002,17,FALSE)+VLOOKUP(A1650,[1]选股结果!$A$2:$AX$3002,18,FALSE))</f>
        <v>1.12705093705094</v>
      </c>
      <c r="AD1650" s="13"/>
      <c r="AE1650" s="10">
        <f>AA1650/VLOOKUP(A1650,[1]选股结果!$A$2:$AX$3002,35,FALSE)</f>
        <v>1.06415595636883</v>
      </c>
      <c r="AF1650" s="9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P1650/(1+0.13)+W1650)</f>
        <v>-8160870330.8541</v>
      </c>
      <c r="AG1650" s="9">
        <f t="shared" si="115"/>
        <v>28999438513.2441</v>
      </c>
    </row>
    <row r="1651" spans="1:33">
      <c r="A1651" s="5" t="s">
        <v>3331</v>
      </c>
      <c r="B1651" s="5" t="s">
        <v>3332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234752439.75</v>
      </c>
      <c r="O1651" s="6">
        <v>1048540077.91</v>
      </c>
      <c r="P1651" s="6">
        <v>19697768760.28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262901135.44</v>
      </c>
      <c r="X1651" s="6">
        <v>1052003804.02</v>
      </c>
      <c r="Y1651" s="9">
        <f t="shared" si="116"/>
        <v>21493467421.45</v>
      </c>
      <c r="Z1651" s="9">
        <f t="shared" si="117"/>
        <v>21012673699.74</v>
      </c>
      <c r="AA1651" s="9">
        <f t="shared" si="114"/>
        <v>480793721.710003</v>
      </c>
      <c r="AB1651" s="10">
        <f>C1651/(1+0.13)/VLOOKUP(A1651,[1]选股结果!$A$2:$AX$3002,3,FALSE)</f>
        <v>1.07378982512073</v>
      </c>
      <c r="AC1651" s="10">
        <f>(P1651/(1+0.1)+W1651)/(VLOOKUP(A1651,[1]选股结果!$A$2:$AX$3002,7,FALSE)+VLOOKUP(A1651,[1]选股结果!$A$2:$AX$3002,15,FALSE)+VLOOKUP(A1651,[1]选股结果!$A$2:$AX$3002,16,FALSE)+VLOOKUP(A1651,[1]选股结果!$A$2:$AX$3002,17,FALSE)+VLOOKUP(A1651,[1]选股结果!$A$2:$AX$3002,18,FALSE))</f>
        <v>1.10774193941013</v>
      </c>
      <c r="AD1651" s="13"/>
      <c r="AE1651" s="10">
        <f>AA1651/VLOOKUP(A1651,[1]选股结果!$A$2:$AX$3002,35,FALSE)</f>
        <v>5.72215808383686</v>
      </c>
      <c r="AF1651" s="9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P1651/(1+0.13)+W1651)</f>
        <v>-1291850450.38929</v>
      </c>
      <c r="AG1651" s="9">
        <f t="shared" si="115"/>
        <v>1772644172.0993</v>
      </c>
    </row>
    <row r="1652" spans="1:33">
      <c r="A1652" s="5" t="s">
        <v>3333</v>
      </c>
      <c r="B1652" s="5" t="s">
        <v>3334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206944249.24</v>
      </c>
      <c r="O1652" s="6">
        <v>185288486.16</v>
      </c>
      <c r="P1652" s="6">
        <v>4817615002.24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533636677.19</v>
      </c>
      <c r="X1652" s="6">
        <v>395533415.44</v>
      </c>
      <c r="Y1652" s="9">
        <f t="shared" si="116"/>
        <v>5898020136.77</v>
      </c>
      <c r="Z1652" s="9">
        <f t="shared" si="117"/>
        <v>5746785094.87</v>
      </c>
      <c r="AA1652" s="9">
        <f t="shared" si="114"/>
        <v>151235041.900001</v>
      </c>
      <c r="AB1652" s="10">
        <f>C1652/(1+0.13)/VLOOKUP(A1652,[1]选股结果!$A$2:$AX$3002,3,FALSE)</f>
        <v>0.856396111894163</v>
      </c>
      <c r="AC1652" s="10">
        <f>(P1652/(1+0.1)+W1652)/(VLOOKUP(A1652,[1]选股结果!$A$2:$AX$3002,7,FALSE)+VLOOKUP(A1652,[1]选股结果!$A$2:$AX$3002,15,FALSE)+VLOOKUP(A1652,[1]选股结果!$A$2:$AX$3002,16,FALSE)+VLOOKUP(A1652,[1]选股结果!$A$2:$AX$3002,17,FALSE)+VLOOKUP(A1652,[1]选股结果!$A$2:$AX$3002,18,FALSE))</f>
        <v>0.850443049752863</v>
      </c>
      <c r="AD1652" s="13"/>
      <c r="AE1652" s="10">
        <f>AA1652/VLOOKUP(A1652,[1]选股结果!$A$2:$AX$3002,35,FALSE)</f>
        <v>1.22293083702914</v>
      </c>
      <c r="AF1652" s="9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P1652/(1+0.13)+W1652)</f>
        <v>980313139.813009</v>
      </c>
      <c r="AG1652" s="9">
        <f t="shared" si="115"/>
        <v>-829078097.913008</v>
      </c>
    </row>
    <row r="1653" spans="1:33">
      <c r="A1653" s="5" t="s">
        <v>3335</v>
      </c>
      <c r="B1653" s="5" t="s">
        <v>3336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26191009.39</v>
      </c>
      <c r="O1653" s="6">
        <v>108203696.67</v>
      </c>
      <c r="P1653" s="6">
        <v>3568727900.05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86671504.37</v>
      </c>
      <c r="X1653" s="6">
        <v>101223188.85</v>
      </c>
      <c r="Y1653" s="9">
        <f t="shared" si="116"/>
        <v>3466352193.31</v>
      </c>
      <c r="Z1653" s="9">
        <f t="shared" si="117"/>
        <v>3756622593.27</v>
      </c>
      <c r="AA1653" s="9">
        <f t="shared" si="114"/>
        <v>-290270399.96</v>
      </c>
      <c r="AB1653" s="10">
        <f>C1653/(1+0.13)/VLOOKUP(A1653,[1]选股结果!$A$2:$AX$3002,3,FALSE)</f>
        <v>1.05980084983821</v>
      </c>
      <c r="AC1653" s="10">
        <f>(P1653/(1+0.1)+W1653)/(VLOOKUP(A1653,[1]选股结果!$A$2:$AX$3002,7,FALSE)+VLOOKUP(A1653,[1]选股结果!$A$2:$AX$3002,15,FALSE)+VLOOKUP(A1653,[1]选股结果!$A$2:$AX$3002,16,FALSE)+VLOOKUP(A1653,[1]选股结果!$A$2:$AX$3002,17,FALSE)+VLOOKUP(A1653,[1]选股结果!$A$2:$AX$3002,18,FALSE))</f>
        <v>1.17844418421799</v>
      </c>
      <c r="AD1653" s="13"/>
      <c r="AE1653" s="10">
        <f>AA1653/VLOOKUP(A1653,[1]选股结果!$A$2:$AX$3002,35,FALSE)</f>
        <v>11.4112747239371</v>
      </c>
      <c r="AF1653" s="9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P1653/(1+0.13)+W1653)</f>
        <v>-418255383.500089</v>
      </c>
      <c r="AG1653" s="9">
        <f t="shared" si="115"/>
        <v>127984983.540089</v>
      </c>
    </row>
    <row r="1654" spans="1:33">
      <c r="A1654" s="5" t="s">
        <v>3337</v>
      </c>
      <c r="B1654" s="5" t="s">
        <v>3338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476192784.65</v>
      </c>
      <c r="O1654" s="6">
        <v>49819149.5</v>
      </c>
      <c r="P1654" s="6">
        <v>2421114733.47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838057352.07</v>
      </c>
      <c r="X1654" s="6">
        <v>1703108904.28</v>
      </c>
      <c r="Y1654" s="9">
        <f t="shared" si="116"/>
        <v>6419114534.92</v>
      </c>
      <c r="Z1654" s="9">
        <f t="shared" si="117"/>
        <v>4962280989.82</v>
      </c>
      <c r="AA1654" s="9">
        <f t="shared" si="114"/>
        <v>1456833545.1</v>
      </c>
      <c r="AB1654" s="10">
        <f>C1654/(1+0.13)/VLOOKUP(A1654,[1]选股结果!$A$2:$AX$3002,3,FALSE)</f>
        <v>0.966753594733396</v>
      </c>
      <c r="AC1654" s="10">
        <f>(P1654/(1+0.1)+W1654)/(VLOOKUP(A1654,[1]选股结果!$A$2:$AX$3002,7,FALSE)+VLOOKUP(A1654,[1]选股结果!$A$2:$AX$3002,15,FALSE)+VLOOKUP(A1654,[1]选股结果!$A$2:$AX$3002,16,FALSE)+VLOOKUP(A1654,[1]选股结果!$A$2:$AX$3002,17,FALSE)+VLOOKUP(A1654,[1]选股结果!$A$2:$AX$3002,18,FALSE))</f>
        <v>0.553417457589705</v>
      </c>
      <c r="AD1654" s="13"/>
      <c r="AE1654" s="10">
        <f>AA1654/VLOOKUP(A1654,[1]选股结果!$A$2:$AX$3002,35,FALSE)</f>
        <v>4.135070529858</v>
      </c>
      <c r="AF1654" s="9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P1654/(1+0.13)+W1654)</f>
        <v>2510824890.19956</v>
      </c>
      <c r="AG1654" s="9">
        <f t="shared" si="115"/>
        <v>-1053991345.09956</v>
      </c>
    </row>
    <row r="1655" spans="1:33">
      <c r="A1655" s="5" t="s">
        <v>3339</v>
      </c>
      <c r="B1655" s="5" t="s">
        <v>3340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28117821.14</v>
      </c>
      <c r="O1655" s="6">
        <v>85047306.54</v>
      </c>
      <c r="P1655" s="6">
        <v>10510253286.21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301005483.92</v>
      </c>
      <c r="X1655" s="6">
        <v>44321285.61</v>
      </c>
      <c r="Y1655" s="9">
        <f t="shared" si="116"/>
        <v>10891620480.16</v>
      </c>
      <c r="Z1655" s="9">
        <f t="shared" si="117"/>
        <v>10855580055.74</v>
      </c>
      <c r="AA1655" s="9">
        <f t="shared" si="114"/>
        <v>36040424.420002</v>
      </c>
      <c r="AB1655" s="10">
        <f>C1655/(1+0.13)/VLOOKUP(A1655,[1]选股结果!$A$2:$AX$3002,3,FALSE)</f>
        <v>2.22223337193237</v>
      </c>
      <c r="AC1655" s="10">
        <f>(P1655/(1+0.1)+W1655)/(VLOOKUP(A1655,[1]选股结果!$A$2:$AX$3002,7,FALSE)+VLOOKUP(A1655,[1]选股结果!$A$2:$AX$3002,15,FALSE)+VLOOKUP(A1655,[1]选股结果!$A$2:$AX$3002,16,FALSE)+VLOOKUP(A1655,[1]选股结果!$A$2:$AX$3002,17,FALSE)+VLOOKUP(A1655,[1]选股结果!$A$2:$AX$3002,18,FALSE))</f>
        <v>2.29331987079904</v>
      </c>
      <c r="AD1655" s="13"/>
      <c r="AE1655" s="10">
        <f>AA1655/VLOOKUP(A1655,[1]选股结果!$A$2:$AX$3002,35,FALSE)</f>
        <v>2.96820133353899</v>
      </c>
      <c r="AF1655" s="9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P1655/(1+0.13)+W1655)</f>
        <v>-5304510347.53071</v>
      </c>
      <c r="AG1655" s="9">
        <f t="shared" si="115"/>
        <v>5340550771.95071</v>
      </c>
    </row>
    <row r="1656" spans="1:33">
      <c r="A1656" s="5" t="s">
        <v>3341</v>
      </c>
      <c r="B1656" s="5" t="s">
        <v>3342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>
        <v>-158966546.33</v>
      </c>
      <c r="L1656" s="6">
        <v>0</v>
      </c>
      <c r="M1656" s="6">
        <v>0</v>
      </c>
      <c r="N1656" s="6">
        <v>119272884</v>
      </c>
      <c r="O1656" s="6">
        <v>99639845.13</v>
      </c>
      <c r="P1656" s="6">
        <v>3553913.33</v>
      </c>
      <c r="Q1656" s="6">
        <v>-143913884.92</v>
      </c>
      <c r="R1656" s="6">
        <v>0</v>
      </c>
      <c r="S1656" s="6">
        <v>0</v>
      </c>
      <c r="T1656" s="6">
        <v>0</v>
      </c>
      <c r="U1656" s="6">
        <v>40162430.87</v>
      </c>
      <c r="V1656" s="6">
        <v>0</v>
      </c>
      <c r="W1656" s="6">
        <v>44770122.88</v>
      </c>
      <c r="X1656" s="6">
        <v>52592841.49</v>
      </c>
      <c r="Y1656" s="9">
        <f t="shared" si="116"/>
        <v>260764791.08</v>
      </c>
      <c r="Z1656" s="9">
        <f t="shared" si="117"/>
        <v>-2834576.34999996</v>
      </c>
      <c r="AA1656" s="9">
        <f t="shared" si="114"/>
        <v>263599367.43</v>
      </c>
      <c r="AB1656" s="10">
        <f>C1656/(1+0.13)/VLOOKUP(A1656,[1]选股结果!$A$2:$AX$3002,3,FALSE)</f>
        <v>0.200915078746911</v>
      </c>
      <c r="AC1656" s="10">
        <f>(P1656/(1+0.1)+W1656)/(VLOOKUP(A1656,[1]选股结果!$A$2:$AX$3002,7,FALSE)+VLOOKUP(A1656,[1]选股结果!$A$2:$AX$3002,15,FALSE)+VLOOKUP(A1656,[1]选股结果!$A$2:$AX$3002,16,FALSE)+VLOOKUP(A1656,[1]选股结果!$A$2:$AX$3002,17,FALSE)+VLOOKUP(A1656,[1]选股结果!$A$2:$AX$3002,18,FALSE))</f>
        <v>0.345879916963568</v>
      </c>
      <c r="AD1656" s="13"/>
      <c r="AE1656" s="10">
        <f>AA1656/VLOOKUP(A1656,[1]选股结果!$A$2:$AX$3002,35,FALSE)</f>
        <v>4.21718727379485</v>
      </c>
      <c r="AF1656" s="9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P1656/(1+0.13)+W1656)</f>
        <v>90864064.4657522</v>
      </c>
      <c r="AG1656" s="9">
        <f t="shared" si="115"/>
        <v>172735302.964248</v>
      </c>
    </row>
    <row r="1657" spans="1:33">
      <c r="A1657" s="5" t="s">
        <v>3343</v>
      </c>
      <c r="B1657" s="5" t="s">
        <v>3344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275224203</v>
      </c>
      <c r="O1657" s="6">
        <v>137096920</v>
      </c>
      <c r="P1657" s="6">
        <v>13815934352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1633745677</v>
      </c>
      <c r="X1657" s="6">
        <v>426428850</v>
      </c>
      <c r="Y1657" s="9">
        <f t="shared" si="116"/>
        <v>15723499634</v>
      </c>
      <c r="Z1657" s="9">
        <f t="shared" si="117"/>
        <v>15876108879</v>
      </c>
      <c r="AA1657" s="9">
        <f t="shared" si="114"/>
        <v>-152609245</v>
      </c>
      <c r="AB1657" s="10">
        <f>C1657/(1+0.13)/VLOOKUP(A1657,[1]选股结果!$A$2:$AX$3002,3,FALSE)</f>
        <v>0.862719293328813</v>
      </c>
      <c r="AC1657" s="10">
        <f>(P1657/(1+0.1)+W1657)/(VLOOKUP(A1657,[1]选股结果!$A$2:$AX$3002,7,FALSE)+VLOOKUP(A1657,[1]选股结果!$A$2:$AX$3002,15,FALSE)+VLOOKUP(A1657,[1]选股结果!$A$2:$AX$3002,16,FALSE)+VLOOKUP(A1657,[1]选股结果!$A$2:$AX$3002,17,FALSE)+VLOOKUP(A1657,[1]选股结果!$A$2:$AX$3002,18,FALSE))</f>
        <v>0.898935834469746</v>
      </c>
      <c r="AD1657" s="13"/>
      <c r="AE1657" s="10">
        <f>AA1657/VLOOKUP(A1657,[1]选股结果!$A$2:$AX$3002,35,FALSE)</f>
        <v>-1.24822690539782</v>
      </c>
      <c r="AF1657" s="9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P1657/(1+0.13)+W1657)</f>
        <v>1929195486.00885</v>
      </c>
      <c r="AG1657" s="9">
        <f t="shared" si="115"/>
        <v>-2081804731.00885</v>
      </c>
    </row>
    <row r="1658" spans="1:33">
      <c r="A1658" s="5" t="s">
        <v>3345</v>
      </c>
      <c r="B1658" s="5" t="s">
        <v>3346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83598162.38</v>
      </c>
      <c r="O1658" s="6">
        <v>29892301.35</v>
      </c>
      <c r="P1658" s="6">
        <v>640518487.66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50309267.38</v>
      </c>
      <c r="X1658" s="6">
        <v>59816741.97</v>
      </c>
      <c r="Y1658" s="9">
        <f t="shared" si="116"/>
        <v>1041504563.16</v>
      </c>
      <c r="Z1658" s="9">
        <f t="shared" si="117"/>
        <v>750644497.01</v>
      </c>
      <c r="AA1658" s="9">
        <f t="shared" si="114"/>
        <v>290860066.15</v>
      </c>
      <c r="AB1658" s="10">
        <f>C1658/(1+0.13)/VLOOKUP(A1658,[1]选股结果!$A$2:$AX$3002,3,FALSE)</f>
        <v>1.42555127990772</v>
      </c>
      <c r="AC1658" s="10">
        <f>(P1658/(1+0.1)+W1658)/(VLOOKUP(A1658,[1]选股结果!$A$2:$AX$3002,7,FALSE)+VLOOKUP(A1658,[1]选股结果!$A$2:$AX$3002,15,FALSE)+VLOOKUP(A1658,[1]选股结果!$A$2:$AX$3002,16,FALSE)+VLOOKUP(A1658,[1]选股结果!$A$2:$AX$3002,17,FALSE)+VLOOKUP(A1658,[1]选股结果!$A$2:$AX$3002,18,FALSE))</f>
        <v>0.963837880870949</v>
      </c>
      <c r="AD1658" s="13"/>
      <c r="AE1658" s="10">
        <f>AA1658/VLOOKUP(A1658,[1]选股结果!$A$2:$AX$3002,35,FALSE)</f>
        <v>-7.95499996181819</v>
      </c>
      <c r="AF1658" s="9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P1658/(1+0.13)+W1658)</f>
        <v>39193413.5869025</v>
      </c>
      <c r="AG1658" s="9">
        <f t="shared" si="115"/>
        <v>251666652.563097</v>
      </c>
    </row>
    <row r="1659" spans="1:33">
      <c r="A1659" s="5" t="s">
        <v>3347</v>
      </c>
      <c r="B1659" s="5" t="s">
        <v>3348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291864168.81</v>
      </c>
      <c r="O1659" s="6">
        <v>222127945.85</v>
      </c>
      <c r="P1659" s="6">
        <v>673251718.9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104533035.92</v>
      </c>
      <c r="X1659" s="6">
        <v>348512672.02</v>
      </c>
      <c r="Y1659" s="9">
        <f t="shared" si="116"/>
        <v>3090491277.17</v>
      </c>
      <c r="Z1659" s="9">
        <f t="shared" si="117"/>
        <v>1126297426.84</v>
      </c>
      <c r="AA1659" s="9">
        <f t="shared" si="114"/>
        <v>1964193850.33</v>
      </c>
      <c r="AB1659" s="10">
        <f>C1659/(1+0.13)/VLOOKUP(A1659,[1]选股结果!$A$2:$AX$3002,3,FALSE)</f>
        <v>2.51096506108107</v>
      </c>
      <c r="AC1659" s="10">
        <f>(P1659/(1+0.1)+W1659)/(VLOOKUP(A1659,[1]选股结果!$A$2:$AX$3002,7,FALSE)+VLOOKUP(A1659,[1]选股结果!$A$2:$AX$3002,15,FALSE)+VLOOKUP(A1659,[1]选股结果!$A$2:$AX$3002,16,FALSE)+VLOOKUP(A1659,[1]选股结果!$A$2:$AX$3002,17,FALSE)+VLOOKUP(A1659,[1]选股结果!$A$2:$AX$3002,18,FALSE))</f>
        <v>0.629139020569094</v>
      </c>
      <c r="AD1659" s="13"/>
      <c r="AE1659" s="10">
        <f>AA1659/VLOOKUP(A1659,[1]选股结果!$A$2:$AX$3002,35,FALSE)</f>
        <v>-13.9156891792623</v>
      </c>
      <c r="AF1659" s="9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P1659/(1+0.13)+W1659)</f>
        <v>438654214.432566</v>
      </c>
      <c r="AG1659" s="9">
        <f t="shared" si="115"/>
        <v>1525539635.89743</v>
      </c>
    </row>
    <row r="1660" spans="1:33">
      <c r="A1660" s="5" t="s">
        <v>3349</v>
      </c>
      <c r="B1660" s="5" t="s">
        <v>3350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388514478.31</v>
      </c>
      <c r="O1660" s="6">
        <v>251919898.31</v>
      </c>
      <c r="P1660" s="6">
        <v>3128217424.64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931279713.84</v>
      </c>
      <c r="X1660" s="6">
        <v>310374766.39</v>
      </c>
      <c r="Y1660" s="9">
        <f t="shared" si="116"/>
        <v>6378245628.67</v>
      </c>
      <c r="Z1660" s="9">
        <f t="shared" si="117"/>
        <v>4369871904.87</v>
      </c>
      <c r="AA1660" s="9">
        <f t="shared" si="114"/>
        <v>2008373723.8</v>
      </c>
      <c r="AB1660" s="10">
        <f>C1660/(1+0.13)/VLOOKUP(A1660,[1]选股结果!$A$2:$AX$3002,3,FALSE)</f>
        <v>0.761048029441217</v>
      </c>
      <c r="AC1660" s="10">
        <f>(P1660/(1+0.1)+W1660)/(VLOOKUP(A1660,[1]选股结果!$A$2:$AX$3002,7,FALSE)+VLOOKUP(A1660,[1]选股结果!$A$2:$AX$3002,15,FALSE)+VLOOKUP(A1660,[1]选股结果!$A$2:$AX$3002,16,FALSE)+VLOOKUP(A1660,[1]选股结果!$A$2:$AX$3002,17,FALSE)+VLOOKUP(A1660,[1]选股结果!$A$2:$AX$3002,18,FALSE))</f>
        <v>0.654489991477877</v>
      </c>
      <c r="AD1660" s="13"/>
      <c r="AE1660" s="10">
        <f>AA1660/VLOOKUP(A1660,[1]选股结果!$A$2:$AX$3002,35,FALSE)</f>
        <v>2.39900314910828</v>
      </c>
      <c r="AF1660" s="9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P1660/(1+0.13)+W1660)</f>
        <v>2068409911.7438</v>
      </c>
      <c r="AG1660" s="9">
        <f t="shared" si="115"/>
        <v>-60036187.9438045</v>
      </c>
    </row>
    <row r="1661" spans="1:33">
      <c r="A1661" s="5" t="s">
        <v>3351</v>
      </c>
      <c r="B1661" s="5" t="s">
        <v>3352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8059801829.9</v>
      </c>
      <c r="O1661" s="6">
        <v>2662873758.68</v>
      </c>
      <c r="P1661" s="6">
        <v>17300533800.1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2506756116.89</v>
      </c>
      <c r="X1661" s="6">
        <v>2779123770.45</v>
      </c>
      <c r="Y1661" s="9">
        <f t="shared" si="116"/>
        <v>56508348389.46</v>
      </c>
      <c r="Z1661" s="9">
        <f t="shared" si="117"/>
        <v>22586413687.44</v>
      </c>
      <c r="AA1661" s="9">
        <f t="shared" si="114"/>
        <v>33921934702.02</v>
      </c>
      <c r="AB1661" s="10">
        <f>C1661/(1+0.13)/VLOOKUP(A1661,[1]选股结果!$A$2:$AX$3002,3,FALSE)</f>
        <v>1.66207471131787</v>
      </c>
      <c r="AC1661" s="10">
        <f>(P1661/(1+0.1)+W1661)/(VLOOKUP(A1661,[1]选股结果!$A$2:$AX$3002,7,FALSE)+VLOOKUP(A1661,[1]选股结果!$A$2:$AX$3002,15,FALSE)+VLOOKUP(A1661,[1]选股结果!$A$2:$AX$3002,16,FALSE)+VLOOKUP(A1661,[1]选股结果!$A$2:$AX$3002,17,FALSE)+VLOOKUP(A1661,[1]选股结果!$A$2:$AX$3002,18,FALSE))</f>
        <v>0.727517158021642</v>
      </c>
      <c r="AD1661" s="13"/>
      <c r="AE1661" s="10">
        <f>AA1661/VLOOKUP(A1661,[1]选股结果!$A$2:$AX$3002,35,FALSE)</f>
        <v>12.0928630962447</v>
      </c>
      <c r="AF1661" s="9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P1661/(1+0.13)+W1661)</f>
        <v>7247070063.19664</v>
      </c>
      <c r="AG1661" s="9">
        <f t="shared" si="115"/>
        <v>26674864638.8234</v>
      </c>
    </row>
    <row r="1662" spans="1:33">
      <c r="A1662" s="5" t="s">
        <v>3353</v>
      </c>
      <c r="B1662" s="5" t="s">
        <v>3354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205307406.49</v>
      </c>
      <c r="O1662" s="6">
        <v>203319127.89</v>
      </c>
      <c r="P1662" s="6">
        <v>3643580160.75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380318924.36</v>
      </c>
      <c r="X1662" s="6">
        <v>384224030.42</v>
      </c>
      <c r="Y1662" s="9">
        <f t="shared" si="116"/>
        <v>3845658058.55</v>
      </c>
      <c r="Z1662" s="9">
        <f t="shared" si="117"/>
        <v>4408123115.53</v>
      </c>
      <c r="AA1662" s="9">
        <f t="shared" si="114"/>
        <v>-562465056.98</v>
      </c>
      <c r="AB1662" s="10">
        <f>C1662/(1+0.13)/VLOOKUP(A1662,[1]选股结果!$A$2:$AX$3002,3,FALSE)</f>
        <v>0.819248841061106</v>
      </c>
      <c r="AC1662" s="10">
        <f>(P1662/(1+0.1)+W1662)/(VLOOKUP(A1662,[1]选股结果!$A$2:$AX$3002,7,FALSE)+VLOOKUP(A1662,[1]选股结果!$A$2:$AX$3002,15,FALSE)+VLOOKUP(A1662,[1]选股结果!$A$2:$AX$3002,16,FALSE)+VLOOKUP(A1662,[1]选股结果!$A$2:$AX$3002,17,FALSE)+VLOOKUP(A1662,[1]选股结果!$A$2:$AX$3002,18,FALSE))</f>
        <v>0.994163345512588</v>
      </c>
      <c r="AD1662" s="13"/>
      <c r="AE1662" s="10">
        <f>AA1662/VLOOKUP(A1662,[1]选股结果!$A$2:$AX$3002,35,FALSE)</f>
        <v>-4.66709218084518</v>
      </c>
      <c r="AF1662" s="9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P1662/(1+0.13)+W1662)</f>
        <v>109617720.577344</v>
      </c>
      <c r="AG1662" s="9">
        <f t="shared" si="115"/>
        <v>-672082777.557344</v>
      </c>
    </row>
    <row r="1663" spans="1:33">
      <c r="A1663" s="5" t="s">
        <v>3355</v>
      </c>
      <c r="B1663" s="5" t="s">
        <v>3356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324626686.18</v>
      </c>
      <c r="O1663" s="6">
        <v>68262372.23</v>
      </c>
      <c r="P1663" s="6">
        <v>7244686823.12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379432700.4</v>
      </c>
      <c r="X1663" s="6">
        <v>280840612.85</v>
      </c>
      <c r="Y1663" s="9">
        <f t="shared" si="116"/>
        <v>8661705030.04</v>
      </c>
      <c r="Z1663" s="9">
        <f t="shared" si="117"/>
        <v>7904960136.37</v>
      </c>
      <c r="AA1663" s="9">
        <f t="shared" si="114"/>
        <v>756744893.669999</v>
      </c>
      <c r="AB1663" s="10">
        <f>C1663/(1+0.13)/VLOOKUP(A1663,[1]选股结果!$A$2:$AX$3002,3,FALSE)</f>
        <v>1.25290248625907</v>
      </c>
      <c r="AC1663" s="10">
        <f>(P1663/(1+0.1)+W1663)/(VLOOKUP(A1663,[1]选股结果!$A$2:$AX$3002,7,FALSE)+VLOOKUP(A1663,[1]选股结果!$A$2:$AX$3002,15,FALSE)+VLOOKUP(A1663,[1]选股结果!$A$2:$AX$3002,16,FALSE)+VLOOKUP(A1663,[1]选股结果!$A$2:$AX$3002,17,FALSE)+VLOOKUP(A1663,[1]选股结果!$A$2:$AX$3002,18,FALSE))</f>
        <v>1.18660797236998</v>
      </c>
      <c r="AD1663" s="13"/>
      <c r="AE1663" s="10">
        <f>AA1663/VLOOKUP(A1663,[1]选股结果!$A$2:$AX$3002,35,FALSE)</f>
        <v>1.80121936503108</v>
      </c>
      <c r="AF1663" s="9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P1663/(1+0.13)+W1663)</f>
        <v>-920556461.677345</v>
      </c>
      <c r="AG1663" s="9">
        <f t="shared" si="115"/>
        <v>1677301355.34734</v>
      </c>
    </row>
    <row r="1664" spans="1:33">
      <c r="A1664" s="5" t="s">
        <v>3357</v>
      </c>
      <c r="B1664" s="5" t="s">
        <v>3358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714657202.09</v>
      </c>
      <c r="O1664" s="6">
        <v>421520798.87</v>
      </c>
      <c r="P1664" s="6">
        <v>2370711385.35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645645692.4</v>
      </c>
      <c r="X1664" s="6">
        <v>379303759.81</v>
      </c>
      <c r="Y1664" s="9">
        <f t="shared" si="116"/>
        <v>7151280567.3</v>
      </c>
      <c r="Z1664" s="9">
        <f t="shared" si="117"/>
        <v>3395660837.56</v>
      </c>
      <c r="AA1664" s="9">
        <f t="shared" si="114"/>
        <v>3755619729.74</v>
      </c>
      <c r="AB1664" s="10">
        <f>C1664/(1+0.13)/VLOOKUP(A1664,[1]选股结果!$A$2:$AX$3002,3,FALSE)</f>
        <v>0.652924274714879</v>
      </c>
      <c r="AC1664" s="10">
        <f>(P1664/(1+0.1)+W1664)/(VLOOKUP(A1664,[1]选股结果!$A$2:$AX$3002,7,FALSE)+VLOOKUP(A1664,[1]选股结果!$A$2:$AX$3002,15,FALSE)+VLOOKUP(A1664,[1]选股结果!$A$2:$AX$3002,16,FALSE)+VLOOKUP(A1664,[1]选股结果!$A$2:$AX$3002,17,FALSE)+VLOOKUP(A1664,[1]选股结果!$A$2:$AX$3002,18,FALSE))</f>
        <v>0.382905802734247</v>
      </c>
      <c r="AD1664" s="13"/>
      <c r="AE1664" s="10">
        <f>AA1664/VLOOKUP(A1664,[1]选股结果!$A$2:$AX$3002,35,FALSE)</f>
        <v>2.7227774298593</v>
      </c>
      <c r="AF1664" s="9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P1664/(1+0.13)+W1664)</f>
        <v>4571071235.64912</v>
      </c>
      <c r="AG1664" s="9">
        <f t="shared" si="115"/>
        <v>-815451505.909116</v>
      </c>
    </row>
    <row r="1665" spans="1:33">
      <c r="A1665" s="5" t="s">
        <v>3359</v>
      </c>
      <c r="B1665" s="5" t="s">
        <v>3360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401355738.54</v>
      </c>
      <c r="O1665" s="6">
        <v>79684234.39</v>
      </c>
      <c r="P1665" s="6">
        <v>2696349396.3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630254422.43</v>
      </c>
      <c r="X1665" s="6">
        <v>1109529689.55</v>
      </c>
      <c r="Y1665" s="9">
        <f t="shared" si="116"/>
        <v>5503602406.79</v>
      </c>
      <c r="Z1665" s="9">
        <f t="shared" si="117"/>
        <v>4436133508.28</v>
      </c>
      <c r="AA1665" s="9">
        <f t="shared" si="114"/>
        <v>1067468898.51</v>
      </c>
      <c r="AB1665" s="10">
        <f>C1665/(1+0.13)/VLOOKUP(A1665,[1]选股结果!$A$2:$AX$3002,3,FALSE)</f>
        <v>0.896810169631949</v>
      </c>
      <c r="AC1665" s="10">
        <f>(P1665/(1+0.1)+W1665)/(VLOOKUP(A1665,[1]选股结果!$A$2:$AX$3002,7,FALSE)+VLOOKUP(A1665,[1]选股结果!$A$2:$AX$3002,15,FALSE)+VLOOKUP(A1665,[1]选股结果!$A$2:$AX$3002,16,FALSE)+VLOOKUP(A1665,[1]选股结果!$A$2:$AX$3002,17,FALSE)+VLOOKUP(A1665,[1]选股结果!$A$2:$AX$3002,18,FALSE))</f>
        <v>0.646487169377072</v>
      </c>
      <c r="AD1665" s="13"/>
      <c r="AE1665" s="10">
        <f>AA1665/VLOOKUP(A1665,[1]选股结果!$A$2:$AX$3002,35,FALSE)</f>
        <v>1.5946303990078</v>
      </c>
      <c r="AF1665" s="9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P1665/(1+0.13)+W1665)</f>
        <v>1750095752.09991</v>
      </c>
      <c r="AG1665" s="9">
        <f t="shared" si="115"/>
        <v>-682626853.589912</v>
      </c>
    </row>
    <row r="1666" spans="1:33">
      <c r="A1666" s="5" t="s">
        <v>3361</v>
      </c>
      <c r="B1666" s="5" t="s">
        <v>3362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184246348.88</v>
      </c>
      <c r="O1666" s="6">
        <v>202111409.53</v>
      </c>
      <c r="P1666" s="6">
        <v>1410175408.57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374071604.66</v>
      </c>
      <c r="X1666" s="6">
        <v>276809763.89</v>
      </c>
      <c r="Y1666" s="9">
        <f t="shared" si="116"/>
        <v>2421845178.7</v>
      </c>
      <c r="Z1666" s="9">
        <f t="shared" si="117"/>
        <v>2061056777.12</v>
      </c>
      <c r="AA1666" s="9">
        <f t="shared" si="114"/>
        <v>360788401.58</v>
      </c>
      <c r="AB1666" s="10">
        <f>C1666/(1+0.13)/VLOOKUP(A1666,[1]选股结果!$A$2:$AX$3002,3,FALSE)</f>
        <v>0.637864745925008</v>
      </c>
      <c r="AC1666" s="10">
        <f>(P1666/(1+0.1)+W1666)/(VLOOKUP(A1666,[1]选股结果!$A$2:$AX$3002,7,FALSE)+VLOOKUP(A1666,[1]选股结果!$A$2:$AX$3002,15,FALSE)+VLOOKUP(A1666,[1]选股结果!$A$2:$AX$3002,16,FALSE)+VLOOKUP(A1666,[1]选股结果!$A$2:$AX$3002,17,FALSE)+VLOOKUP(A1666,[1]选股结果!$A$2:$AX$3002,18,FALSE))</f>
        <v>0.594092717767974</v>
      </c>
      <c r="AD1666" s="13"/>
      <c r="AE1666" s="10">
        <f>AA1666/VLOOKUP(A1666,[1]选股结果!$A$2:$AX$3002,35,FALSE)</f>
        <v>1.13107162656988</v>
      </c>
      <c r="AF1666" s="9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P1666/(1+0.13)+W1666)</f>
        <v>1165512147.76752</v>
      </c>
      <c r="AG1666" s="9">
        <f t="shared" si="115"/>
        <v>-804723746.187522</v>
      </c>
    </row>
    <row r="1667" spans="1:33">
      <c r="A1667" s="5" t="s">
        <v>3363</v>
      </c>
      <c r="B1667" s="5" t="s">
        <v>3364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29673668.02</v>
      </c>
      <c r="O1667" s="6">
        <v>20385479.07</v>
      </c>
      <c r="P1667" s="6">
        <v>1390633649.15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185615482.39</v>
      </c>
      <c r="X1667" s="6">
        <v>47687389.88</v>
      </c>
      <c r="Y1667" s="9">
        <f t="shared" si="116"/>
        <v>1712630089.97</v>
      </c>
      <c r="Z1667" s="9">
        <f t="shared" si="117"/>
        <v>1623936521.42</v>
      </c>
      <c r="AA1667" s="9">
        <f t="shared" ref="AA1667:AA1730" si="118">Y1667-Z1667</f>
        <v>88693568.55</v>
      </c>
      <c r="AB1667" s="10">
        <f>C1667/(1+0.13)/VLOOKUP(A1667,[1]选股结果!$A$2:$AX$3002,3,FALSE)</f>
        <v>0.709256643353043</v>
      </c>
      <c r="AC1667" s="10">
        <f>(P1667/(1+0.1)+W1667)/(VLOOKUP(A1667,[1]选股结果!$A$2:$AX$3002,7,FALSE)+VLOOKUP(A1667,[1]选股结果!$A$2:$AX$3002,15,FALSE)+VLOOKUP(A1667,[1]选股结果!$A$2:$AX$3002,16,FALSE)+VLOOKUP(A1667,[1]选股结果!$A$2:$AX$3002,17,FALSE)+VLOOKUP(A1667,[1]选股结果!$A$2:$AX$3002,18,FALSE))</f>
        <v>0.739116466309089</v>
      </c>
      <c r="AD1667" s="13"/>
      <c r="AE1667" s="10">
        <f>AA1667/VLOOKUP(A1667,[1]选股结果!$A$2:$AX$3002,35,FALSE)</f>
        <v>0.30691512399545</v>
      </c>
      <c r="AF1667" s="9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P1667/(1+0.13)+W1667)</f>
        <v>545304193.464602</v>
      </c>
      <c r="AG1667" s="9">
        <f t="shared" ref="AG1667:AG1730" si="119">AA1667-AF1667</f>
        <v>-456610624.914602</v>
      </c>
    </row>
    <row r="1668" spans="1:33">
      <c r="A1668" s="5" t="s">
        <v>3365</v>
      </c>
      <c r="B1668" s="5" t="s">
        <v>3366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2286607930.36</v>
      </c>
      <c r="O1668" s="6">
        <v>1360832935.5</v>
      </c>
      <c r="P1668" s="6">
        <v>38960003881.98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3891407699.58</v>
      </c>
      <c r="X1668" s="6">
        <v>2249133619.7</v>
      </c>
      <c r="Y1668" s="9">
        <f t="shared" si="116"/>
        <v>53154196066.63</v>
      </c>
      <c r="Z1668" s="9">
        <f t="shared" si="117"/>
        <v>45100545201.26</v>
      </c>
      <c r="AA1668" s="9">
        <f t="shared" si="118"/>
        <v>8053650865.37</v>
      </c>
      <c r="AB1668" s="10">
        <f>C1668/(1+0.13)/VLOOKUP(A1668,[1]选股结果!$A$2:$AX$3002,3,FALSE)</f>
        <v>0.856093133432338</v>
      </c>
      <c r="AC1668" s="10">
        <f>(P1668/(1+0.1)+W1668)/(VLOOKUP(A1668,[1]选股结果!$A$2:$AX$3002,7,FALSE)+VLOOKUP(A1668,[1]选股结果!$A$2:$AX$3002,15,FALSE)+VLOOKUP(A1668,[1]选股结果!$A$2:$AX$3002,16,FALSE)+VLOOKUP(A1668,[1]选股结果!$A$2:$AX$3002,17,FALSE)+VLOOKUP(A1668,[1]选股结果!$A$2:$AX$3002,18,FALSE))</f>
        <v>0.792722035308498</v>
      </c>
      <c r="AD1668" s="13"/>
      <c r="AE1668" s="10">
        <f>AA1668/VLOOKUP(A1668,[1]选股结果!$A$2:$AX$3002,35,FALSE)</f>
        <v>2.36163519584412</v>
      </c>
      <c r="AF1668" s="9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P1668/(1+0.13)+W1668)</f>
        <v>11218829773.3248</v>
      </c>
      <c r="AG1668" s="9">
        <f t="shared" si="119"/>
        <v>-3165178907.95477</v>
      </c>
    </row>
    <row r="1669" spans="1:33">
      <c r="A1669" s="5" t="s">
        <v>3367</v>
      </c>
      <c r="B1669" s="5" t="s">
        <v>3368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48771883.94</v>
      </c>
      <c r="O1669" s="6">
        <v>36545322.72</v>
      </c>
      <c r="P1669" s="6">
        <v>877842699.18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201169905.34</v>
      </c>
      <c r="X1669" s="6">
        <v>106685176.03</v>
      </c>
      <c r="Y1669" s="9">
        <f t="shared" si="116"/>
        <v>1285878132.05</v>
      </c>
      <c r="Z1669" s="9">
        <f t="shared" si="117"/>
        <v>1185697780.55</v>
      </c>
      <c r="AA1669" s="9">
        <f t="shared" si="118"/>
        <v>100180351.5</v>
      </c>
      <c r="AB1669" s="10">
        <f>C1669/(1+0.13)/VLOOKUP(A1669,[1]选股结果!$A$2:$AX$3002,3,FALSE)</f>
        <v>0.981561801461987</v>
      </c>
      <c r="AC1669" s="10">
        <f>(P1669/(1+0.1)+W1669)/(VLOOKUP(A1669,[1]选股结果!$A$2:$AX$3002,7,FALSE)+VLOOKUP(A1669,[1]选股结果!$A$2:$AX$3002,15,FALSE)+VLOOKUP(A1669,[1]选股结果!$A$2:$AX$3002,16,FALSE)+VLOOKUP(A1669,[1]选股结果!$A$2:$AX$3002,17,FALSE)+VLOOKUP(A1669,[1]选股结果!$A$2:$AX$3002,18,FALSE))</f>
        <v>0.870422970868789</v>
      </c>
      <c r="AD1669" s="13"/>
      <c r="AE1669" s="10">
        <f>AA1669/VLOOKUP(A1669,[1]选股结果!$A$2:$AX$3002,35,FALSE)</f>
        <v>-0.986331037464796</v>
      </c>
      <c r="AF1669" s="9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P1669/(1+0.13)+W1669)</f>
        <v>169935815.293009</v>
      </c>
      <c r="AG1669" s="9">
        <f t="shared" si="119"/>
        <v>-69755463.7930089</v>
      </c>
    </row>
    <row r="1670" spans="1:33">
      <c r="A1670" s="5" t="s">
        <v>3369</v>
      </c>
      <c r="B1670" s="5" t="s">
        <v>3370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1841764840.41</v>
      </c>
      <c r="O1670" s="6">
        <v>4557672726.78</v>
      </c>
      <c r="P1670" s="6">
        <v>28727988756.96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1125376238.9</v>
      </c>
      <c r="X1670" s="6">
        <v>4903375129.25</v>
      </c>
      <c r="Y1670" s="9">
        <f t="shared" si="116"/>
        <v>38500902891.25</v>
      </c>
      <c r="Z1670" s="9">
        <f t="shared" si="117"/>
        <v>34756740125.11</v>
      </c>
      <c r="AA1670" s="9">
        <f t="shared" si="118"/>
        <v>3744162766.14</v>
      </c>
      <c r="AB1670" s="10">
        <f>C1670/(1+0.13)/VLOOKUP(A1670,[1]选股结果!$A$2:$AX$3002,3,FALSE)</f>
        <v>0.947625777098318</v>
      </c>
      <c r="AC1670" s="10">
        <f>(P1670/(1+0.1)+W1670)/(VLOOKUP(A1670,[1]选股结果!$A$2:$AX$3002,7,FALSE)+VLOOKUP(A1670,[1]选股结果!$A$2:$AX$3002,15,FALSE)+VLOOKUP(A1670,[1]选股结果!$A$2:$AX$3002,16,FALSE)+VLOOKUP(A1670,[1]选股结果!$A$2:$AX$3002,17,FALSE)+VLOOKUP(A1670,[1]选股结果!$A$2:$AX$3002,18,FALSE))</f>
        <v>0.873372340176949</v>
      </c>
      <c r="AD1670" s="13"/>
      <c r="AE1670" s="10">
        <f>AA1670/VLOOKUP(A1670,[1]选股结果!$A$2:$AX$3002,35,FALSE)</f>
        <v>22.4707322780686</v>
      </c>
      <c r="AF1670" s="9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P1670/(1+0.13)+W1670)</f>
        <v>4643051931.97539</v>
      </c>
      <c r="AG1670" s="9">
        <f t="shared" si="119"/>
        <v>-898889165.835392</v>
      </c>
    </row>
    <row r="1671" spans="1:33">
      <c r="A1671" s="5" t="s">
        <v>3371</v>
      </c>
      <c r="B1671" s="5" t="s">
        <v>3372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332592060.85</v>
      </c>
      <c r="O1671" s="6">
        <v>193892727.3</v>
      </c>
      <c r="P1671" s="6">
        <v>5175547070.06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684392500.63</v>
      </c>
      <c r="X1671" s="6">
        <v>825815886.24</v>
      </c>
      <c r="Y1671" s="9">
        <f t="shared" si="116"/>
        <v>6908305611.43</v>
      </c>
      <c r="Z1671" s="9">
        <f t="shared" si="117"/>
        <v>6685755456.93</v>
      </c>
      <c r="AA1671" s="9">
        <f t="shared" si="118"/>
        <v>222550154.5</v>
      </c>
      <c r="AB1671" s="10">
        <f>C1671/(1+0.13)/VLOOKUP(A1671,[1]选股结果!$A$2:$AX$3002,3,FALSE)</f>
        <v>0.90008860994812</v>
      </c>
      <c r="AC1671" s="10">
        <f>(P1671/(1+0.1)+W1671)/(VLOOKUP(A1671,[1]选股结果!$A$2:$AX$3002,7,FALSE)+VLOOKUP(A1671,[1]选股结果!$A$2:$AX$3002,15,FALSE)+VLOOKUP(A1671,[1]选股结果!$A$2:$AX$3002,16,FALSE)+VLOOKUP(A1671,[1]选股结果!$A$2:$AX$3002,17,FALSE)+VLOOKUP(A1671,[1]选股结果!$A$2:$AX$3002,18,FALSE))</f>
        <v>0.835129391255821</v>
      </c>
      <c r="AD1671" s="13"/>
      <c r="AE1671" s="10">
        <f>AA1671/VLOOKUP(A1671,[1]选股结果!$A$2:$AX$3002,35,FALSE)</f>
        <v>1.39575430054393</v>
      </c>
      <c r="AF1671" s="9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P1671/(1+0.13)+W1671)</f>
        <v>1188890853.44442</v>
      </c>
      <c r="AG1671" s="9">
        <f t="shared" si="119"/>
        <v>-966340698.944425</v>
      </c>
    </row>
    <row r="1672" spans="1:33">
      <c r="A1672" s="5" t="s">
        <v>3373</v>
      </c>
      <c r="B1672" s="5" t="s">
        <v>3374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240728236.6</v>
      </c>
      <c r="O1672" s="6">
        <v>138460002.24</v>
      </c>
      <c r="P1672" s="6">
        <v>1809379444.78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965622399.16</v>
      </c>
      <c r="X1672" s="6">
        <v>820907290.74</v>
      </c>
      <c r="Y1672" s="9">
        <f t="shared" si="116"/>
        <v>4193378894.08</v>
      </c>
      <c r="Z1672" s="9">
        <f t="shared" si="117"/>
        <v>3595909134.68</v>
      </c>
      <c r="AA1672" s="9">
        <f t="shared" si="118"/>
        <v>597469759.4</v>
      </c>
      <c r="AB1672" s="10">
        <f>C1672/(1+0.13)/VLOOKUP(A1672,[1]选股结果!$A$2:$AX$3002,3,FALSE)</f>
        <v>0.96389122777847</v>
      </c>
      <c r="AC1672" s="10">
        <f>(P1672/(1+0.1)+W1672)/(VLOOKUP(A1672,[1]选股结果!$A$2:$AX$3002,7,FALSE)+VLOOKUP(A1672,[1]选股结果!$A$2:$AX$3002,15,FALSE)+VLOOKUP(A1672,[1]选股结果!$A$2:$AX$3002,16,FALSE)+VLOOKUP(A1672,[1]选股结果!$A$2:$AX$3002,17,FALSE)+VLOOKUP(A1672,[1]选股结果!$A$2:$AX$3002,18,FALSE))</f>
        <v>0.759463126396809</v>
      </c>
      <c r="AD1672" s="13"/>
      <c r="AE1672" s="10">
        <f>AA1672/VLOOKUP(A1672,[1]选股结果!$A$2:$AX$3002,35,FALSE)</f>
        <v>4.72121665582381</v>
      </c>
      <c r="AF1672" s="9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P1672/(1+0.13)+W1672)</f>
        <v>870470282.65708</v>
      </c>
      <c r="AG1672" s="9">
        <f t="shared" si="119"/>
        <v>-273000523.25708</v>
      </c>
    </row>
    <row r="1673" spans="1:33">
      <c r="A1673" s="5" t="s">
        <v>3375</v>
      </c>
      <c r="B1673" s="5" t="s">
        <v>3376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323544077.46</v>
      </c>
      <c r="O1673" s="6">
        <v>32865530.33</v>
      </c>
      <c r="P1673" s="6">
        <v>477890031.18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65672937.18</v>
      </c>
      <c r="X1673" s="6">
        <v>108159794.41</v>
      </c>
      <c r="Y1673" s="9">
        <f t="shared" si="116"/>
        <v>1588144361.22</v>
      </c>
      <c r="Z1673" s="9">
        <f t="shared" si="117"/>
        <v>651722762.77</v>
      </c>
      <c r="AA1673" s="9">
        <f t="shared" si="118"/>
        <v>936421598.45</v>
      </c>
      <c r="AB1673" s="10">
        <f>C1673/(1+0.13)/VLOOKUP(A1673,[1]选股结果!$A$2:$AX$3002,3,FALSE)</f>
        <v>0.917465457340855</v>
      </c>
      <c r="AC1673" s="10">
        <f>(P1673/(1+0.1)+W1673)/(VLOOKUP(A1673,[1]选股结果!$A$2:$AX$3002,7,FALSE)+VLOOKUP(A1673,[1]选股结果!$A$2:$AX$3002,15,FALSE)+VLOOKUP(A1673,[1]选股结果!$A$2:$AX$3002,16,FALSE)+VLOOKUP(A1673,[1]选股结果!$A$2:$AX$3002,17,FALSE)+VLOOKUP(A1673,[1]选股结果!$A$2:$AX$3002,18,FALSE))</f>
        <v>0.675323012187504</v>
      </c>
      <c r="AD1673" s="13"/>
      <c r="AE1673" s="10">
        <f>AA1673/VLOOKUP(A1673,[1]选股结果!$A$2:$AX$3002,35,FALSE)</f>
        <v>1.51673102457791</v>
      </c>
      <c r="AF1673" s="9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P1673/(1+0.13)+W1673)</f>
        <v>251977322.782301</v>
      </c>
      <c r="AG1673" s="9">
        <f t="shared" si="119"/>
        <v>684444275.667699</v>
      </c>
    </row>
    <row r="1674" spans="1:33">
      <c r="A1674" s="5" t="s">
        <v>3377</v>
      </c>
      <c r="B1674" s="5" t="s">
        <v>3378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1812510534.24</v>
      </c>
      <c r="O1674" s="6">
        <v>3478907273.64</v>
      </c>
      <c r="P1674" s="6">
        <v>48937067248.95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8519263525.54</v>
      </c>
      <c r="X1674" s="6">
        <v>5603784692.21</v>
      </c>
      <c r="Y1674" s="9">
        <f t="shared" si="116"/>
        <v>60020008541.47</v>
      </c>
      <c r="Z1674" s="9">
        <f t="shared" si="117"/>
        <v>63060115466.7</v>
      </c>
      <c r="AA1674" s="9">
        <f t="shared" si="118"/>
        <v>-3040106925.23</v>
      </c>
      <c r="AB1674" s="10">
        <f>C1674/(1+0.13)/VLOOKUP(A1674,[1]选股结果!$A$2:$AX$3002,3,FALSE)</f>
        <v>0.957905015547715</v>
      </c>
      <c r="AC1674" s="10">
        <f>(P1674/(1+0.1)+W1674)/(VLOOKUP(A1674,[1]选股结果!$A$2:$AX$3002,7,FALSE)+VLOOKUP(A1674,[1]选股结果!$A$2:$AX$3002,15,FALSE)+VLOOKUP(A1674,[1]选股结果!$A$2:$AX$3002,16,FALSE)+VLOOKUP(A1674,[1]选股结果!$A$2:$AX$3002,17,FALSE)+VLOOKUP(A1674,[1]选股结果!$A$2:$AX$3002,18,FALSE))</f>
        <v>1.03761390151592</v>
      </c>
      <c r="AD1674" s="13"/>
      <c r="AE1674" s="10">
        <f>AA1674/VLOOKUP(A1674,[1]选股结果!$A$2:$AX$3002,35,FALSE)</f>
        <v>-3.87168051576714</v>
      </c>
      <c r="AF1674" s="9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P1674/(1+0.13)+W1674)</f>
        <v>-740438625.702827</v>
      </c>
      <c r="AG1674" s="9">
        <f t="shared" si="119"/>
        <v>-2299668299.52717</v>
      </c>
    </row>
    <row r="1675" spans="1:33">
      <c r="A1675" s="5" t="s">
        <v>3379</v>
      </c>
      <c r="B1675" s="5" t="s">
        <v>3380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5411404600</v>
      </c>
      <c r="O1675" s="6">
        <v>1126994465.84</v>
      </c>
      <c r="P1675" s="6">
        <v>23509036877.06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3658335061.8</v>
      </c>
      <c r="X1675" s="6">
        <v>2384018660.89</v>
      </c>
      <c r="Y1675" s="9">
        <f t="shared" si="116"/>
        <v>30069831708.27</v>
      </c>
      <c r="Z1675" s="9">
        <f t="shared" si="117"/>
        <v>29551390599.75</v>
      </c>
      <c r="AA1675" s="9">
        <f t="shared" si="118"/>
        <v>518441108.52</v>
      </c>
      <c r="AB1675" s="10">
        <f>C1675/(1+0.13)/VLOOKUP(A1675,[1]选股结果!$A$2:$AX$3002,3,FALSE)</f>
        <v>0.901157879406375</v>
      </c>
      <c r="AC1675" s="10">
        <f>(P1675/(1+0.1)+W1675)/(VLOOKUP(A1675,[1]选股结果!$A$2:$AX$3002,7,FALSE)+VLOOKUP(A1675,[1]选股结果!$A$2:$AX$3002,15,FALSE)+VLOOKUP(A1675,[1]选股结果!$A$2:$AX$3002,16,FALSE)+VLOOKUP(A1675,[1]选股结果!$A$2:$AX$3002,17,FALSE)+VLOOKUP(A1675,[1]选股结果!$A$2:$AX$3002,18,FALSE))</f>
        <v>0.798525358976644</v>
      </c>
      <c r="AD1675" s="13"/>
      <c r="AE1675" s="10">
        <f>AA1675/VLOOKUP(A1675,[1]选股结果!$A$2:$AX$3002,35,FALSE)</f>
        <v>-0.0394479561647654</v>
      </c>
      <c r="AF1675" s="9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P1675/(1+0.13)+W1675)</f>
        <v>6882720208.77256</v>
      </c>
      <c r="AG1675" s="9">
        <f t="shared" si="119"/>
        <v>-6364279100.25256</v>
      </c>
    </row>
    <row r="1676" spans="1:33">
      <c r="A1676" s="5" t="s">
        <v>3381</v>
      </c>
      <c r="B1676" s="5" t="s">
        <v>3382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41863676.89</v>
      </c>
      <c r="O1676" s="6">
        <v>14995986.62</v>
      </c>
      <c r="P1676" s="6">
        <v>467039972.29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179067861.35</v>
      </c>
      <c r="X1676" s="6">
        <v>58705665.38</v>
      </c>
      <c r="Y1676" s="9">
        <f t="shared" si="116"/>
        <v>679900066.66</v>
      </c>
      <c r="Z1676" s="9">
        <f t="shared" si="117"/>
        <v>704813499.02</v>
      </c>
      <c r="AA1676" s="9">
        <f t="shared" si="118"/>
        <v>-24913432.36</v>
      </c>
      <c r="AB1676" s="10">
        <f>C1676/(1+0.13)/VLOOKUP(A1676,[1]选股结果!$A$2:$AX$3002,3,FALSE)</f>
        <v>0.748798070087037</v>
      </c>
      <c r="AC1676" s="10">
        <f>(P1676/(1+0.1)+W1676)/(VLOOKUP(A1676,[1]选股结果!$A$2:$AX$3002,7,FALSE)+VLOOKUP(A1676,[1]选股结果!$A$2:$AX$3002,15,FALSE)+VLOOKUP(A1676,[1]选股结果!$A$2:$AX$3002,16,FALSE)+VLOOKUP(A1676,[1]选股结果!$A$2:$AX$3002,17,FALSE)+VLOOKUP(A1676,[1]选股结果!$A$2:$AX$3002,18,FALSE))</f>
        <v>0.698238202448943</v>
      </c>
      <c r="AD1676" s="13"/>
      <c r="AE1676" s="10">
        <f>AA1676/VLOOKUP(A1676,[1]选股结果!$A$2:$AX$3002,35,FALSE)</f>
        <v>0.279997095673674</v>
      </c>
      <c r="AF1676" s="9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P1676/(1+0.13)+W1676)</f>
        <v>272154979.618849</v>
      </c>
      <c r="AG1676" s="9">
        <f t="shared" si="119"/>
        <v>-297068411.978849</v>
      </c>
    </row>
    <row r="1677" spans="1:33">
      <c r="A1677" s="5" t="s">
        <v>3383</v>
      </c>
      <c r="B1677" s="5" t="s">
        <v>3384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7052577.51</v>
      </c>
      <c r="O1677" s="6">
        <v>12920087.31</v>
      </c>
      <c r="P1677" s="6">
        <v>65514836.19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26076175.3</v>
      </c>
      <c r="X1677" s="6">
        <v>21491966.51</v>
      </c>
      <c r="Y1677" s="9">
        <f t="shared" si="116"/>
        <v>61813008.32</v>
      </c>
      <c r="Z1677" s="9">
        <f t="shared" si="117"/>
        <v>113082978</v>
      </c>
      <c r="AA1677" s="9">
        <f t="shared" si="118"/>
        <v>-51269969.68</v>
      </c>
      <c r="AB1677" s="10">
        <f>C1677/(1+0.13)/VLOOKUP(A1677,[1]选股结果!$A$2:$AX$3002,3,FALSE)</f>
        <v>0.470377830659603</v>
      </c>
      <c r="AC1677" s="10">
        <f>(P1677/(1+0.1)+W1677)/(VLOOKUP(A1677,[1]选股结果!$A$2:$AX$3002,7,FALSE)+VLOOKUP(A1677,[1]选股结果!$A$2:$AX$3002,15,FALSE)+VLOOKUP(A1677,[1]选股结果!$A$2:$AX$3002,16,FALSE)+VLOOKUP(A1677,[1]选股结果!$A$2:$AX$3002,17,FALSE)+VLOOKUP(A1677,[1]选股结果!$A$2:$AX$3002,18,FALSE))</f>
        <v>0.73399628894958</v>
      </c>
      <c r="AD1677" s="13"/>
      <c r="AE1677" s="10">
        <f>AA1677/VLOOKUP(A1677,[1]选股结果!$A$2:$AX$3002,35,FALSE)</f>
        <v>-0.674247925254694</v>
      </c>
      <c r="AF1677" s="9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P1677/(1+0.13)+W1677)</f>
        <v>32615780.5584071</v>
      </c>
      <c r="AG1677" s="9">
        <f t="shared" si="119"/>
        <v>-83885750.238407</v>
      </c>
    </row>
    <row r="1678" spans="1:33">
      <c r="A1678" s="5" t="s">
        <v>3385</v>
      </c>
      <c r="B1678" s="5" t="s">
        <v>3386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>
        <v>0</v>
      </c>
      <c r="L1678" s="6">
        <v>0</v>
      </c>
      <c r="M1678" s="6">
        <v>0</v>
      </c>
      <c r="N1678" s="6">
        <v>7076607975.83</v>
      </c>
      <c r="O1678" s="6">
        <v>4961013075.22</v>
      </c>
      <c r="P1678" s="6">
        <v>125783946278.95</v>
      </c>
      <c r="Q1678" s="6">
        <v>0</v>
      </c>
      <c r="R1678" s="6">
        <v>171307863.3</v>
      </c>
      <c r="S1678" s="6">
        <v>0</v>
      </c>
      <c r="T1678" s="6">
        <v>0</v>
      </c>
      <c r="U1678" s="6">
        <v>0</v>
      </c>
      <c r="V1678" s="6">
        <v>0</v>
      </c>
      <c r="W1678" s="6">
        <v>2844745327.57</v>
      </c>
      <c r="X1678" s="6">
        <v>5053876375.91</v>
      </c>
      <c r="Y1678" s="9">
        <f t="shared" si="116"/>
        <v>160202556209.08</v>
      </c>
      <c r="Z1678" s="9">
        <f t="shared" si="117"/>
        <v>133853875845.73</v>
      </c>
      <c r="AA1678" s="9">
        <f t="shared" si="118"/>
        <v>26348680363.35</v>
      </c>
      <c r="AB1678" s="10">
        <f>C1678/(1+0.13)/VLOOKUP(A1678,[1]选股结果!$A$2:$AX$3002,3,FALSE)</f>
        <v>0.904888330797976</v>
      </c>
      <c r="AC1678" s="10">
        <f>(P1678/(1+0.1)+W1678)/(VLOOKUP(A1678,[1]选股结果!$A$2:$AX$3002,7,FALSE)+VLOOKUP(A1678,[1]选股结果!$A$2:$AX$3002,15,FALSE)+VLOOKUP(A1678,[1]选股结果!$A$2:$AX$3002,16,FALSE)+VLOOKUP(A1678,[1]选股结果!$A$2:$AX$3002,17,FALSE)+VLOOKUP(A1678,[1]选股结果!$A$2:$AX$3002,18,FALSE))</f>
        <v>0.88690241607319</v>
      </c>
      <c r="AD1678" s="13"/>
      <c r="AE1678" s="10">
        <f>AA1678/VLOOKUP(A1678,[1]选股结果!$A$2:$AX$3002,35,FALSE)</f>
        <v>2.13322091179072</v>
      </c>
      <c r="AF1678" s="9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P1678/(1+0.13)+W1678)</f>
        <v>17980339009.509</v>
      </c>
      <c r="AG1678" s="9">
        <f t="shared" si="119"/>
        <v>8368341353.84098</v>
      </c>
    </row>
    <row r="1679" spans="1:33">
      <c r="A1679" s="5" t="s">
        <v>3387</v>
      </c>
      <c r="B1679" s="5" t="s">
        <v>3388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3979982151.54</v>
      </c>
      <c r="O1679" s="6">
        <v>47983702.75</v>
      </c>
      <c r="P1679" s="6">
        <v>16050524436.61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3787496971.72</v>
      </c>
      <c r="X1679" s="6">
        <v>528401816.19</v>
      </c>
      <c r="Y1679" s="9">
        <f t="shared" si="116"/>
        <v>29119161641.9</v>
      </c>
      <c r="Z1679" s="9">
        <f t="shared" si="117"/>
        <v>20366423224.52</v>
      </c>
      <c r="AA1679" s="9">
        <f t="shared" si="118"/>
        <v>8752738417.38</v>
      </c>
      <c r="AB1679" s="10">
        <f>C1679/(1+0.13)/VLOOKUP(A1679,[1]选股结果!$A$2:$AX$3002,3,FALSE)</f>
        <v>0.91869301903584</v>
      </c>
      <c r="AC1679" s="10">
        <f>(P1679/(1+0.1)+W1679)/(VLOOKUP(A1679,[1]选股结果!$A$2:$AX$3002,7,FALSE)+VLOOKUP(A1679,[1]选股结果!$A$2:$AX$3002,15,FALSE)+VLOOKUP(A1679,[1]选股结果!$A$2:$AX$3002,16,FALSE)+VLOOKUP(A1679,[1]选股结果!$A$2:$AX$3002,17,FALSE)+VLOOKUP(A1679,[1]选股结果!$A$2:$AX$3002,18,FALSE))</f>
        <v>0.769684688941469</v>
      </c>
      <c r="AD1679" s="13"/>
      <c r="AE1679" s="10">
        <f>AA1679/VLOOKUP(A1679,[1]选股结果!$A$2:$AX$3002,35,FALSE)</f>
        <v>3.33612181077925</v>
      </c>
      <c r="AF1679" s="9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P1679/(1+0.13)+W1679)</f>
        <v>5886956199.17646</v>
      </c>
      <c r="AG1679" s="9">
        <f t="shared" si="119"/>
        <v>2865782218.20354</v>
      </c>
    </row>
    <row r="1680" spans="1:33">
      <c r="A1680" s="5" t="s">
        <v>3389</v>
      </c>
      <c r="B1680" s="5" t="s">
        <v>3390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1217355773.72</v>
      </c>
      <c r="O1680" s="6">
        <v>2038080302.85</v>
      </c>
      <c r="P1680" s="6">
        <v>3550331888.24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1173174233.01</v>
      </c>
      <c r="X1680" s="6">
        <v>1248685226.01</v>
      </c>
      <c r="Y1680" s="9">
        <f t="shared" si="116"/>
        <v>11462829285.59</v>
      </c>
      <c r="Z1680" s="9">
        <f t="shared" si="117"/>
        <v>5972191347.26</v>
      </c>
      <c r="AA1680" s="9">
        <f t="shared" si="118"/>
        <v>5490637938.33</v>
      </c>
      <c r="AB1680" s="10">
        <f>C1680/(1+0.13)/VLOOKUP(A1680,[1]选股结果!$A$2:$AX$3002,3,FALSE)</f>
        <v>0.833571567396163</v>
      </c>
      <c r="AC1680" s="10">
        <f>(P1680/(1+0.1)+W1680)/(VLOOKUP(A1680,[1]选股结果!$A$2:$AX$3002,7,FALSE)+VLOOKUP(A1680,[1]选股结果!$A$2:$AX$3002,15,FALSE)+VLOOKUP(A1680,[1]选股结果!$A$2:$AX$3002,16,FALSE)+VLOOKUP(A1680,[1]选股结果!$A$2:$AX$3002,17,FALSE)+VLOOKUP(A1680,[1]选股结果!$A$2:$AX$3002,18,FALSE))</f>
        <v>0.682876413454894</v>
      </c>
      <c r="AD1680" s="13"/>
      <c r="AE1680" s="10">
        <f>AA1680/VLOOKUP(A1680,[1]选股结果!$A$2:$AX$3002,35,FALSE)</f>
        <v>2.37559941421028</v>
      </c>
      <c r="AF1680" s="9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P1680/(1+0.13)+W1680)</f>
        <v>2129368308.01894</v>
      </c>
      <c r="AG1680" s="9">
        <f t="shared" si="119"/>
        <v>3361269630.31106</v>
      </c>
    </row>
    <row r="1681" spans="1:33">
      <c r="A1681" s="5" t="s">
        <v>3391</v>
      </c>
      <c r="B1681" s="5" t="s">
        <v>3392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185389088.14</v>
      </c>
      <c r="O1681" s="6">
        <v>49377800.4</v>
      </c>
      <c r="P1681" s="6">
        <v>389039273.97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354153832.56</v>
      </c>
      <c r="X1681" s="6">
        <v>807194124.94</v>
      </c>
      <c r="Y1681" s="9">
        <f t="shared" si="116"/>
        <v>2009856756.35</v>
      </c>
      <c r="Z1681" s="9">
        <f t="shared" si="117"/>
        <v>1550387231.47</v>
      </c>
      <c r="AA1681" s="9">
        <f t="shared" si="118"/>
        <v>459469524.88</v>
      </c>
      <c r="AB1681" s="10">
        <f>C1681/(1+0.13)/VLOOKUP(A1681,[1]选股结果!$A$2:$AX$3002,3,FALSE)</f>
        <v>0.786586227808892</v>
      </c>
      <c r="AC1681" s="10">
        <f>(P1681/(1+0.1)+W1681)/(VLOOKUP(A1681,[1]选股结果!$A$2:$AX$3002,7,FALSE)+VLOOKUP(A1681,[1]选股结果!$A$2:$AX$3002,15,FALSE)+VLOOKUP(A1681,[1]选股结果!$A$2:$AX$3002,16,FALSE)+VLOOKUP(A1681,[1]选股结果!$A$2:$AX$3002,17,FALSE)+VLOOKUP(A1681,[1]选股结果!$A$2:$AX$3002,18,FALSE))</f>
        <v>0.34735905501007</v>
      </c>
      <c r="AD1681" s="13"/>
      <c r="AE1681" s="10">
        <f>AA1681/VLOOKUP(A1681,[1]选股结果!$A$2:$AX$3002,35,FALSE)</f>
        <v>3.73950667460839</v>
      </c>
      <c r="AF1681" s="9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P1681/(1+0.13)+W1681)</f>
        <v>1339299187.91372</v>
      </c>
      <c r="AG1681" s="9">
        <f t="shared" si="119"/>
        <v>-879829663.033717</v>
      </c>
    </row>
    <row r="1682" spans="1:33">
      <c r="A1682" s="5" t="s">
        <v>3393</v>
      </c>
      <c r="B1682" s="5" t="s">
        <v>3394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1652608309.61</v>
      </c>
      <c r="O1682" s="6">
        <v>1445365223</v>
      </c>
      <c r="P1682" s="6">
        <v>6611970665.68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1528738368.73</v>
      </c>
      <c r="X1682" s="6">
        <v>2252640015.71</v>
      </c>
      <c r="Y1682" s="9">
        <f t="shared" si="116"/>
        <v>15743338314.65</v>
      </c>
      <c r="Z1682" s="9">
        <f t="shared" si="117"/>
        <v>10393349050.12</v>
      </c>
      <c r="AA1682" s="9">
        <f t="shared" si="118"/>
        <v>5349989264.53</v>
      </c>
      <c r="AB1682" s="10">
        <f>C1682/(1+0.13)/VLOOKUP(A1682,[1]选股结果!$A$2:$AX$3002,3,FALSE)</f>
        <v>1.00691392066203</v>
      </c>
      <c r="AC1682" s="10">
        <f>(P1682/(1+0.1)+W1682)/(VLOOKUP(A1682,[1]选股结果!$A$2:$AX$3002,7,FALSE)+VLOOKUP(A1682,[1]选股结果!$A$2:$AX$3002,15,FALSE)+VLOOKUP(A1682,[1]选股结果!$A$2:$AX$3002,16,FALSE)+VLOOKUP(A1682,[1]选股结果!$A$2:$AX$3002,17,FALSE)+VLOOKUP(A1682,[1]选股结果!$A$2:$AX$3002,18,FALSE))</f>
        <v>0.766027575711101</v>
      </c>
      <c r="AD1682" s="13"/>
      <c r="AE1682" s="10">
        <f>AA1682/VLOOKUP(A1682,[1]选股结果!$A$2:$AX$3002,35,FALSE)</f>
        <v>1.82313614131854</v>
      </c>
      <c r="AF1682" s="9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P1682/(1+0.13)+W1682)</f>
        <v>2462452818.2369</v>
      </c>
      <c r="AG1682" s="9">
        <f t="shared" si="119"/>
        <v>2887536446.2931</v>
      </c>
    </row>
    <row r="1683" spans="1:33">
      <c r="A1683" s="5" t="s">
        <v>3395</v>
      </c>
      <c r="B1683" s="5" t="s">
        <v>3396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30246253.25</v>
      </c>
      <c r="O1683" s="6">
        <v>13927272.14</v>
      </c>
      <c r="P1683" s="6">
        <v>164159113.8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104787235.95</v>
      </c>
      <c r="X1683" s="6">
        <v>33761730.81</v>
      </c>
      <c r="Y1683" s="9">
        <f t="shared" si="116"/>
        <v>326675444.13</v>
      </c>
      <c r="Z1683" s="9">
        <f t="shared" si="117"/>
        <v>302708080.56</v>
      </c>
      <c r="AA1683" s="9">
        <f t="shared" si="118"/>
        <v>23967363.57</v>
      </c>
      <c r="AB1683" s="10">
        <f>C1683/(1+0.13)/VLOOKUP(A1683,[1]选股结果!$A$2:$AX$3002,3,FALSE)</f>
        <v>0.410826449579003</v>
      </c>
      <c r="AC1683" s="10">
        <f>(P1683/(1+0.1)+W1683)/(VLOOKUP(A1683,[1]选股结果!$A$2:$AX$3002,7,FALSE)+VLOOKUP(A1683,[1]选股结果!$A$2:$AX$3002,15,FALSE)+VLOOKUP(A1683,[1]选股结果!$A$2:$AX$3002,16,FALSE)+VLOOKUP(A1683,[1]选股结果!$A$2:$AX$3002,17,FALSE)+VLOOKUP(A1683,[1]选股结果!$A$2:$AX$3002,18,FALSE))</f>
        <v>0.421527510842492</v>
      </c>
      <c r="AD1683" s="13"/>
      <c r="AE1683" s="10">
        <f>AA1683/VLOOKUP(A1683,[1]选股结果!$A$2:$AX$3002,35,FALSE)</f>
        <v>0.419507271782105</v>
      </c>
      <c r="AF1683" s="9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P1683/(1+0.13)+W1683)</f>
        <v>352563684.714602</v>
      </c>
      <c r="AG1683" s="9">
        <f t="shared" si="119"/>
        <v>-328596321.144602</v>
      </c>
    </row>
    <row r="1684" spans="1:33">
      <c r="A1684" s="5" t="s">
        <v>3397</v>
      </c>
      <c r="B1684" s="5" t="s">
        <v>3398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5833729.5</v>
      </c>
      <c r="O1684" s="6">
        <v>22885374.81</v>
      </c>
      <c r="P1684" s="6">
        <v>309723519.72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69397273.01</v>
      </c>
      <c r="X1684" s="6">
        <v>71951425.08</v>
      </c>
      <c r="Y1684" s="9">
        <f t="shared" si="116"/>
        <v>504798480.95</v>
      </c>
      <c r="Z1684" s="9">
        <f t="shared" si="117"/>
        <v>451072217.81</v>
      </c>
      <c r="AA1684" s="9">
        <f t="shared" si="118"/>
        <v>53726263.14</v>
      </c>
      <c r="AB1684" s="10">
        <f>C1684/(1+0.13)/VLOOKUP(A1684,[1]选股结果!$A$2:$AX$3002,3,FALSE)</f>
        <v>0.967226077546037</v>
      </c>
      <c r="AC1684" s="10">
        <f>(P1684/(1+0.1)+W1684)/(VLOOKUP(A1684,[1]选股结果!$A$2:$AX$3002,7,FALSE)+VLOOKUP(A1684,[1]选股结果!$A$2:$AX$3002,15,FALSE)+VLOOKUP(A1684,[1]选股结果!$A$2:$AX$3002,16,FALSE)+VLOOKUP(A1684,[1]选股结果!$A$2:$AX$3002,17,FALSE)+VLOOKUP(A1684,[1]选股结果!$A$2:$AX$3002,18,FALSE))</f>
        <v>0.758316223953645</v>
      </c>
      <c r="AD1684" s="13"/>
      <c r="AE1684" s="10">
        <f>AA1684/VLOOKUP(A1684,[1]选股结果!$A$2:$AX$3002,35,FALSE)</f>
        <v>-2.6522831703964</v>
      </c>
      <c r="AF1684" s="9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P1684/(1+0.13)+W1684)</f>
        <v>119331372.908319</v>
      </c>
      <c r="AG1684" s="9">
        <f t="shared" si="119"/>
        <v>-65605109.7683185</v>
      </c>
    </row>
    <row r="1685" spans="1:33">
      <c r="A1685" s="5" t="s">
        <v>3399</v>
      </c>
      <c r="B1685" s="5" t="s">
        <v>3400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8457098.08</v>
      </c>
      <c r="O1685" s="6">
        <v>42106001.27</v>
      </c>
      <c r="P1685" s="6">
        <v>174659648.86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44526115.42</v>
      </c>
      <c r="X1685" s="6">
        <v>49854539.64</v>
      </c>
      <c r="Y1685" s="9">
        <f t="shared" si="116"/>
        <v>280215068.08</v>
      </c>
      <c r="Z1685" s="9">
        <f t="shared" si="117"/>
        <v>269040303.92</v>
      </c>
      <c r="AA1685" s="9">
        <f t="shared" si="118"/>
        <v>11174764.16</v>
      </c>
      <c r="AB1685" s="10">
        <f>C1685/(1+0.13)/VLOOKUP(A1685,[1]选股结果!$A$2:$AX$3002,3,FALSE)</f>
        <v>0.992849423325456</v>
      </c>
      <c r="AC1685" s="10">
        <f>(P1685/(1+0.1)+W1685)/(VLOOKUP(A1685,[1]选股结果!$A$2:$AX$3002,7,FALSE)+VLOOKUP(A1685,[1]选股结果!$A$2:$AX$3002,15,FALSE)+VLOOKUP(A1685,[1]选股结果!$A$2:$AX$3002,16,FALSE)+VLOOKUP(A1685,[1]选股结果!$A$2:$AX$3002,17,FALSE)+VLOOKUP(A1685,[1]选股结果!$A$2:$AX$3002,18,FALSE))</f>
        <v>0.952579185682618</v>
      </c>
      <c r="AD1685" s="13"/>
      <c r="AE1685" s="10">
        <f>AA1685/VLOOKUP(A1685,[1]选股结果!$A$2:$AX$3002,35,FALSE)</f>
        <v>25.7783107073794</v>
      </c>
      <c r="AF1685" s="9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P1685/(1+0.13)+W1685)</f>
        <v>14336394.6619468</v>
      </c>
      <c r="AG1685" s="9">
        <f t="shared" si="119"/>
        <v>-3161630.50194683</v>
      </c>
    </row>
    <row r="1686" spans="1:33">
      <c r="A1686" s="5" t="s">
        <v>3401</v>
      </c>
      <c r="B1686" s="5" t="s">
        <v>3402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100681442.79</v>
      </c>
      <c r="O1686" s="6">
        <v>30209753.7</v>
      </c>
      <c r="P1686" s="6">
        <v>974974216.3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130968729.14</v>
      </c>
      <c r="X1686" s="6">
        <v>190739598.65</v>
      </c>
      <c r="Y1686" s="9">
        <f t="shared" si="116"/>
        <v>1494854726.93</v>
      </c>
      <c r="Z1686" s="9">
        <f t="shared" si="117"/>
        <v>1296682544.09</v>
      </c>
      <c r="AA1686" s="9">
        <f t="shared" si="118"/>
        <v>198172182.84</v>
      </c>
      <c r="AB1686" s="10">
        <f>C1686/(1+0.13)/VLOOKUP(A1686,[1]选股结果!$A$2:$AX$3002,3,FALSE)</f>
        <v>0.866982509674242</v>
      </c>
      <c r="AC1686" s="10">
        <f>(P1686/(1+0.1)+W1686)/(VLOOKUP(A1686,[1]选股结果!$A$2:$AX$3002,7,FALSE)+VLOOKUP(A1686,[1]选股结果!$A$2:$AX$3002,15,FALSE)+VLOOKUP(A1686,[1]选股结果!$A$2:$AX$3002,16,FALSE)+VLOOKUP(A1686,[1]选股结果!$A$2:$AX$3002,17,FALSE)+VLOOKUP(A1686,[1]选股结果!$A$2:$AX$3002,18,FALSE))</f>
        <v>0.750176853850112</v>
      </c>
      <c r="AD1686" s="13"/>
      <c r="AE1686" s="10">
        <f>AA1686/VLOOKUP(A1686,[1]选股结果!$A$2:$AX$3002,35,FALSE)</f>
        <v>1.9803999140319</v>
      </c>
      <c r="AF1686" s="9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P1686/(1+0.13)+W1686)</f>
        <v>362314357.436549</v>
      </c>
      <c r="AG1686" s="9">
        <f t="shared" si="119"/>
        <v>-164142174.596549</v>
      </c>
    </row>
    <row r="1687" spans="1:33">
      <c r="A1687" s="5" t="s">
        <v>3403</v>
      </c>
      <c r="B1687" s="5" t="s">
        <v>3404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7116559.54</v>
      </c>
      <c r="O1687" s="6">
        <v>30639578.82</v>
      </c>
      <c r="P1687" s="6">
        <v>612641071.01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34404687.46</v>
      </c>
      <c r="X1687" s="6">
        <v>33893725.19</v>
      </c>
      <c r="Y1687" s="9">
        <f t="shared" si="116"/>
        <v>636958933.79</v>
      </c>
      <c r="Z1687" s="9">
        <f t="shared" si="117"/>
        <v>680939483.66</v>
      </c>
      <c r="AA1687" s="9">
        <f t="shared" si="118"/>
        <v>-43980549.87</v>
      </c>
      <c r="AB1687" s="10">
        <f>C1687/(1+0.13)/VLOOKUP(A1687,[1]选股结果!$A$2:$AX$3002,3,FALSE)</f>
        <v>0.876645877416678</v>
      </c>
      <c r="AC1687" s="10">
        <f>(P1687/(1+0.1)+W1687)/(VLOOKUP(A1687,[1]选股结果!$A$2:$AX$3002,7,FALSE)+VLOOKUP(A1687,[1]选股结果!$A$2:$AX$3002,15,FALSE)+VLOOKUP(A1687,[1]选股结果!$A$2:$AX$3002,16,FALSE)+VLOOKUP(A1687,[1]选股结果!$A$2:$AX$3002,17,FALSE)+VLOOKUP(A1687,[1]选股结果!$A$2:$AX$3002,18,FALSE))</f>
        <v>0.942580234721582</v>
      </c>
      <c r="AD1687" s="13"/>
      <c r="AE1687" s="10">
        <f>AA1687/VLOOKUP(A1687,[1]选股结果!$A$2:$AX$3002,35,FALSE)</f>
        <v>-9.62257496256444</v>
      </c>
      <c r="AF1687" s="9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P1687/(1+0.13)+W1687)</f>
        <v>50809903.9081415</v>
      </c>
      <c r="AG1687" s="9">
        <f t="shared" si="119"/>
        <v>-94790453.7781415</v>
      </c>
    </row>
    <row r="1688" spans="1:33">
      <c r="A1688" s="5" t="s">
        <v>3405</v>
      </c>
      <c r="B1688" s="5" t="s">
        <v>3406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7647714.85</v>
      </c>
      <c r="O1688" s="6">
        <v>45007150.78</v>
      </c>
      <c r="P1688" s="6">
        <v>196307838.66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59202536.87</v>
      </c>
      <c r="X1688" s="6">
        <v>43425192.43</v>
      </c>
      <c r="Y1688" s="9">
        <f t="shared" si="116"/>
        <v>356837626.54</v>
      </c>
      <c r="Z1688" s="9">
        <f t="shared" si="117"/>
        <v>298935567.96</v>
      </c>
      <c r="AA1688" s="9">
        <f t="shared" si="118"/>
        <v>57902058.58</v>
      </c>
      <c r="AB1688" s="10">
        <f>C1688/(1+0.13)/VLOOKUP(A1688,[1]选股结果!$A$2:$AX$3002,3,FALSE)</f>
        <v>0.641898809412502</v>
      </c>
      <c r="AC1688" s="10">
        <f>(P1688/(1+0.1)+W1688)/(VLOOKUP(A1688,[1]选股结果!$A$2:$AX$3002,7,FALSE)+VLOOKUP(A1688,[1]选股结果!$A$2:$AX$3002,15,FALSE)+VLOOKUP(A1688,[1]选股结果!$A$2:$AX$3002,16,FALSE)+VLOOKUP(A1688,[1]选股结果!$A$2:$AX$3002,17,FALSE)+VLOOKUP(A1688,[1]选股结果!$A$2:$AX$3002,18,FALSE))</f>
        <v>0.699833529851313</v>
      </c>
      <c r="AD1688" s="13"/>
      <c r="AE1688" s="10">
        <f>AA1688/VLOOKUP(A1688,[1]选股结果!$A$2:$AX$3002,35,FALSE)</f>
        <v>1.08873194364497</v>
      </c>
      <c r="AF1688" s="9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P1688/(1+0.13)+W1688)</f>
        <v>106674771.843451</v>
      </c>
      <c r="AG1688" s="9">
        <f t="shared" si="119"/>
        <v>-48772713.2634513</v>
      </c>
    </row>
    <row r="1689" spans="1:33">
      <c r="A1689" s="5" t="s">
        <v>3407</v>
      </c>
      <c r="B1689" s="5" t="s">
        <v>3408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42240224.46</v>
      </c>
      <c r="O1689" s="6">
        <v>16931163.76</v>
      </c>
      <c r="P1689" s="6">
        <v>810829922.83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150772100.95</v>
      </c>
      <c r="X1689" s="6">
        <v>61732231.38</v>
      </c>
      <c r="Y1689" s="9">
        <f t="shared" si="116"/>
        <v>1228473848.43</v>
      </c>
      <c r="Z1689" s="9">
        <f t="shared" si="117"/>
        <v>1023334255.16</v>
      </c>
      <c r="AA1689" s="9">
        <f t="shared" si="118"/>
        <v>205139593.27</v>
      </c>
      <c r="AB1689" s="10">
        <f>C1689/(1+0.13)/VLOOKUP(A1689,[1]选股结果!$A$2:$AX$3002,3,FALSE)</f>
        <v>0.669987277343554</v>
      </c>
      <c r="AC1689" s="10">
        <f>(P1689/(1+0.1)+W1689)/(VLOOKUP(A1689,[1]选股结果!$A$2:$AX$3002,7,FALSE)+VLOOKUP(A1689,[1]选股结果!$A$2:$AX$3002,15,FALSE)+VLOOKUP(A1689,[1]选股结果!$A$2:$AX$3002,16,FALSE)+VLOOKUP(A1689,[1]选股结果!$A$2:$AX$3002,17,FALSE)+VLOOKUP(A1689,[1]选股结果!$A$2:$AX$3002,18,FALSE))</f>
        <v>0.609204322842663</v>
      </c>
      <c r="AD1689" s="13"/>
      <c r="AE1689" s="10">
        <f>AA1689/VLOOKUP(A1689,[1]选股结果!$A$2:$AX$3002,35,FALSE)</f>
        <v>3.4421043837198</v>
      </c>
      <c r="AF1689" s="9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P1689/(1+0.13)+W1689)</f>
        <v>589138113.305664</v>
      </c>
      <c r="AG1689" s="9">
        <f t="shared" si="119"/>
        <v>-383998520.035664</v>
      </c>
    </row>
    <row r="1690" spans="1:33">
      <c r="A1690" s="5" t="s">
        <v>3409</v>
      </c>
      <c r="B1690" s="5" t="s">
        <v>3410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144849522.54</v>
      </c>
      <c r="O1690" s="6">
        <v>231708314.36</v>
      </c>
      <c r="P1690" s="6">
        <v>8431373946.24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701210623.4</v>
      </c>
      <c r="X1690" s="6">
        <v>562733015.62</v>
      </c>
      <c r="Y1690" s="9">
        <f t="shared" si="116"/>
        <v>10177820182.02</v>
      </c>
      <c r="Z1690" s="9">
        <f t="shared" si="117"/>
        <v>9695317585.26</v>
      </c>
      <c r="AA1690" s="9">
        <f t="shared" si="118"/>
        <v>482502596.76</v>
      </c>
      <c r="AB1690" s="10">
        <f>C1690/(1+0.13)/VLOOKUP(A1690,[1]选股结果!$A$2:$AX$3002,3,FALSE)</f>
        <v>1.43204466417393</v>
      </c>
      <c r="AC1690" s="10">
        <f>(P1690/(1+0.1)+W1690)/(VLOOKUP(A1690,[1]选股结果!$A$2:$AX$3002,7,FALSE)+VLOOKUP(A1690,[1]选股结果!$A$2:$AX$3002,15,FALSE)+VLOOKUP(A1690,[1]选股结果!$A$2:$AX$3002,16,FALSE)+VLOOKUP(A1690,[1]选股结果!$A$2:$AX$3002,17,FALSE)+VLOOKUP(A1690,[1]选股结果!$A$2:$AX$3002,18,FALSE))</f>
        <v>1.39402157456691</v>
      </c>
      <c r="AD1690" s="13"/>
      <c r="AE1690" s="10">
        <f>AA1690/VLOOKUP(A1690,[1]选股结果!$A$2:$AX$3002,35,FALSE)</f>
        <v>-2.76388631952747</v>
      </c>
      <c r="AF1690" s="9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P1690/(1+0.13)+W1690)</f>
        <v>-2161192770.75876</v>
      </c>
      <c r="AG1690" s="9">
        <f t="shared" si="119"/>
        <v>2643695367.51876</v>
      </c>
    </row>
    <row r="1691" spans="1:33">
      <c r="A1691" s="5" t="s">
        <v>3411</v>
      </c>
      <c r="B1691" s="5" t="s">
        <v>3412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3026270060</v>
      </c>
      <c r="O1691" s="6">
        <v>2994144091</v>
      </c>
      <c r="P1691" s="6">
        <v>372399908628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3596539678</v>
      </c>
      <c r="X1691" s="6">
        <v>3491404153</v>
      </c>
      <c r="Y1691" s="9">
        <f t="shared" si="116"/>
        <v>390522704932</v>
      </c>
      <c r="Z1691" s="9">
        <f t="shared" si="117"/>
        <v>379487852459</v>
      </c>
      <c r="AA1691" s="9">
        <f t="shared" si="118"/>
        <v>11034852473</v>
      </c>
      <c r="AB1691" s="10">
        <f>C1691/(1+0.13)/VLOOKUP(A1691,[1]选股结果!$A$2:$AX$3002,3,FALSE)</f>
        <v>1.01686862395622</v>
      </c>
      <c r="AC1691" s="10">
        <f>(P1691/(1+0.1)+W1691)/(VLOOKUP(A1691,[1]选股结果!$A$2:$AX$3002,7,FALSE)+VLOOKUP(A1691,[1]选股结果!$A$2:$AX$3002,15,FALSE)+VLOOKUP(A1691,[1]选股结果!$A$2:$AX$3002,16,FALSE)+VLOOKUP(A1691,[1]选股结果!$A$2:$AX$3002,17,FALSE)+VLOOKUP(A1691,[1]选股结果!$A$2:$AX$3002,18,FALSE))</f>
        <v>1.04742454285864</v>
      </c>
      <c r="AD1691" s="13"/>
      <c r="AE1691" s="10">
        <f>AA1691/VLOOKUP(A1691,[1]选股结果!$A$2:$AX$3002,35,FALSE)</f>
        <v>2.34903668684478</v>
      </c>
      <c r="AF1691" s="9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P1691/(1+0.13)+W1691)</f>
        <v>-6503327688.71686</v>
      </c>
      <c r="AG1691" s="9">
        <f t="shared" si="119"/>
        <v>17538180161.7169</v>
      </c>
    </row>
    <row r="1692" spans="1:33">
      <c r="A1692" s="5" t="s">
        <v>3413</v>
      </c>
      <c r="B1692" s="5" t="s">
        <v>3414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62927035.23</v>
      </c>
      <c r="O1692" s="6">
        <v>290410328.48</v>
      </c>
      <c r="P1692" s="6">
        <v>2517102081.84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466038252.43</v>
      </c>
      <c r="X1692" s="6">
        <v>350931362.22</v>
      </c>
      <c r="Y1692" s="9">
        <f t="shared" si="116"/>
        <v>3419457523.11</v>
      </c>
      <c r="Z1692" s="9">
        <f t="shared" si="117"/>
        <v>3334071696.49</v>
      </c>
      <c r="AA1692" s="9">
        <f t="shared" si="118"/>
        <v>85385826.6200004</v>
      </c>
      <c r="AB1692" s="10">
        <f>C1692/(1+0.13)/VLOOKUP(A1692,[1]选股结果!$A$2:$AX$3002,3,FALSE)</f>
        <v>0.8475508541783</v>
      </c>
      <c r="AC1692" s="10">
        <f>(P1692/(1+0.1)+W1692)/(VLOOKUP(A1692,[1]选股结果!$A$2:$AX$3002,7,FALSE)+VLOOKUP(A1692,[1]选股结果!$A$2:$AX$3002,15,FALSE)+VLOOKUP(A1692,[1]选股结果!$A$2:$AX$3002,16,FALSE)+VLOOKUP(A1692,[1]选股结果!$A$2:$AX$3002,17,FALSE)+VLOOKUP(A1692,[1]选股结果!$A$2:$AX$3002,18,FALSE))</f>
        <v>0.851253486930281</v>
      </c>
      <c r="AD1692" s="13"/>
      <c r="AE1692" s="10">
        <f>AA1692/VLOOKUP(A1692,[1]选股结果!$A$2:$AX$3002,35,FALSE)</f>
        <v>0.312414996134072</v>
      </c>
      <c r="AF1692" s="9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P1692/(1+0.13)+W1692)</f>
        <v>542034362.819911</v>
      </c>
      <c r="AG1692" s="9">
        <f t="shared" si="119"/>
        <v>-456648536.199911</v>
      </c>
    </row>
    <row r="1693" spans="1:33">
      <c r="A1693" s="5" t="s">
        <v>3415</v>
      </c>
      <c r="B1693" s="5" t="s">
        <v>3416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103321152.49</v>
      </c>
      <c r="O1693" s="6">
        <v>96101904.8</v>
      </c>
      <c r="P1693" s="6">
        <v>2187792211.7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318837068.4</v>
      </c>
      <c r="X1693" s="6">
        <v>259953385.09</v>
      </c>
      <c r="Y1693" s="9">
        <f t="shared" si="116"/>
        <v>2061111323.46</v>
      </c>
      <c r="Z1693" s="9">
        <f t="shared" si="117"/>
        <v>2766582665.19</v>
      </c>
      <c r="AA1693" s="9">
        <f t="shared" si="118"/>
        <v>-705471341.73</v>
      </c>
      <c r="AB1693" s="10">
        <f>C1693/(1+0.13)/VLOOKUP(A1693,[1]选股结果!$A$2:$AX$3002,3,FALSE)</f>
        <v>0.669276996034096</v>
      </c>
      <c r="AC1693" s="10">
        <f>(P1693/(1+0.1)+W1693)/(VLOOKUP(A1693,[1]选股结果!$A$2:$AX$3002,7,FALSE)+VLOOKUP(A1693,[1]选股结果!$A$2:$AX$3002,15,FALSE)+VLOOKUP(A1693,[1]选股结果!$A$2:$AX$3002,16,FALSE)+VLOOKUP(A1693,[1]选股结果!$A$2:$AX$3002,17,FALSE)+VLOOKUP(A1693,[1]选股结果!$A$2:$AX$3002,18,FALSE))</f>
        <v>1.01308615401422</v>
      </c>
      <c r="AD1693" s="13"/>
      <c r="AE1693" s="10">
        <f>AA1693/VLOOKUP(A1693,[1]选股结果!$A$2:$AX$3002,35,FALSE)</f>
        <v>-1.98597467000928</v>
      </c>
      <c r="AF1693" s="9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P1693/(1+0.13)+W1693)</f>
        <v>22993368.8406196</v>
      </c>
      <c r="AG1693" s="9">
        <f t="shared" si="119"/>
        <v>-728464710.57062</v>
      </c>
    </row>
    <row r="1694" spans="1:33">
      <c r="A1694" s="5" t="s">
        <v>3417</v>
      </c>
      <c r="B1694" s="5" t="s">
        <v>3418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96134928.2</v>
      </c>
      <c r="O1694" s="6">
        <v>22191937.76</v>
      </c>
      <c r="P1694" s="6">
        <v>536490624.27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199977574.88</v>
      </c>
      <c r="X1694" s="6">
        <v>20439993.46</v>
      </c>
      <c r="Y1694" s="9">
        <f t="shared" si="116"/>
        <v>992963126.41</v>
      </c>
      <c r="Z1694" s="9">
        <f t="shared" si="117"/>
        <v>756908192.61</v>
      </c>
      <c r="AA1694" s="9">
        <f t="shared" si="118"/>
        <v>236054933.8</v>
      </c>
      <c r="AB1694" s="10">
        <f>C1694/(1+0.13)/VLOOKUP(A1694,[1]选股结果!$A$2:$AX$3002,3,FALSE)</f>
        <v>0.590279477578915</v>
      </c>
      <c r="AC1694" s="10">
        <f>(P1694/(1+0.1)+W1694)/(VLOOKUP(A1694,[1]选股结果!$A$2:$AX$3002,7,FALSE)+VLOOKUP(A1694,[1]选股结果!$A$2:$AX$3002,15,FALSE)+VLOOKUP(A1694,[1]选股结果!$A$2:$AX$3002,16,FALSE)+VLOOKUP(A1694,[1]选股结果!$A$2:$AX$3002,17,FALSE)+VLOOKUP(A1694,[1]选股结果!$A$2:$AX$3002,18,FALSE))</f>
        <v>0.543415058588967</v>
      </c>
      <c r="AD1694" s="13"/>
      <c r="AE1694" s="10">
        <f>AA1694/VLOOKUP(A1694,[1]选股结果!$A$2:$AX$3002,35,FALSE)</f>
        <v>1.51491791549663</v>
      </c>
      <c r="AF1694" s="9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P1694/(1+0.13)+W1694)</f>
        <v>590760366.474248</v>
      </c>
      <c r="AG1694" s="9">
        <f t="shared" si="119"/>
        <v>-354705432.674248</v>
      </c>
    </row>
    <row r="1695" spans="1:33">
      <c r="A1695" s="5" t="s">
        <v>3419</v>
      </c>
      <c r="B1695" s="5" t="s">
        <v>3420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>
        <v>0</v>
      </c>
      <c r="L1695" s="6">
        <v>0</v>
      </c>
      <c r="M1695" s="6">
        <v>0</v>
      </c>
      <c r="N1695" s="6">
        <v>140898713.18</v>
      </c>
      <c r="O1695" s="6">
        <v>390185855.53</v>
      </c>
      <c r="P1695" s="6">
        <v>446316830.27</v>
      </c>
      <c r="Q1695" s="6">
        <v>-2517960.78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98026749.46</v>
      </c>
      <c r="X1695" s="6">
        <v>52729773.14</v>
      </c>
      <c r="Y1695" s="9">
        <f t="shared" ref="Y1695:Y1758" si="120">C1695+D1695+E1695+F1695+G1695+H1695+I1695+J1695+K1695+L1695+M1695+O1695</f>
        <v>1954507266.39</v>
      </c>
      <c r="Z1695" s="9">
        <f t="shared" ref="Z1695:Z1758" si="121">P1695+Q1695+R1695+S1695+T1695+U1695+V1695+W1695+X1695</f>
        <v>594555392.09</v>
      </c>
      <c r="AA1695" s="9">
        <f t="shared" si="118"/>
        <v>1359951874.3</v>
      </c>
      <c r="AB1695" s="10">
        <f>C1695/(1+0.13)/VLOOKUP(A1695,[1]选股结果!$A$2:$AX$3002,3,FALSE)</f>
        <v>0.989838234406454</v>
      </c>
      <c r="AC1695" s="10">
        <f>(P1695/(1+0.1)+W1695)/(VLOOKUP(A1695,[1]选股结果!$A$2:$AX$3002,7,FALSE)+VLOOKUP(A1695,[1]选股结果!$A$2:$AX$3002,15,FALSE)+VLOOKUP(A1695,[1]选股结果!$A$2:$AX$3002,16,FALSE)+VLOOKUP(A1695,[1]选股结果!$A$2:$AX$3002,17,FALSE)+VLOOKUP(A1695,[1]选股结果!$A$2:$AX$3002,18,FALSE))</f>
        <v>0.691987758580289</v>
      </c>
      <c r="AD1695" s="13"/>
      <c r="AE1695" s="10">
        <f>AA1695/VLOOKUP(A1695,[1]选股结果!$A$2:$AX$3002,35,FALSE)</f>
        <v>2.33780972889801</v>
      </c>
      <c r="AF1695" s="9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P1695/(1+0.13)+W1695)</f>
        <v>235005832.933363</v>
      </c>
      <c r="AG1695" s="9">
        <f t="shared" si="119"/>
        <v>1124946041.36664</v>
      </c>
    </row>
    <row r="1696" spans="1:33">
      <c r="A1696" s="5" t="s">
        <v>3421</v>
      </c>
      <c r="B1696" s="5" t="s">
        <v>3422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368405868.05</v>
      </c>
      <c r="O1696" s="6">
        <v>61144834.41</v>
      </c>
      <c r="P1696" s="6">
        <v>13918489707.45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191269003.95</v>
      </c>
      <c r="X1696" s="6">
        <v>55484736.89</v>
      </c>
      <c r="Y1696" s="9">
        <f t="shared" si="120"/>
        <v>13915857278.89</v>
      </c>
      <c r="Z1696" s="9">
        <f t="shared" si="121"/>
        <v>14165243448.29</v>
      </c>
      <c r="AA1696" s="9">
        <f t="shared" si="118"/>
        <v>-249386169.400002</v>
      </c>
      <c r="AB1696" s="10">
        <f>C1696/(1+0.13)/VLOOKUP(A1696,[1]选股结果!$A$2:$AX$3002,3,FALSE)</f>
        <v>0.884069748614032</v>
      </c>
      <c r="AC1696" s="10">
        <f>(P1696/(1+0.1)+W1696)/(VLOOKUP(A1696,[1]选股结果!$A$2:$AX$3002,7,FALSE)+VLOOKUP(A1696,[1]选股结果!$A$2:$AX$3002,15,FALSE)+VLOOKUP(A1696,[1]选股结果!$A$2:$AX$3002,16,FALSE)+VLOOKUP(A1696,[1]选股结果!$A$2:$AX$3002,17,FALSE)+VLOOKUP(A1696,[1]选股结果!$A$2:$AX$3002,18,FALSE))</f>
        <v>0.961674347886646</v>
      </c>
      <c r="AD1696" s="13"/>
      <c r="AE1696" s="10">
        <f>AA1696/VLOOKUP(A1696,[1]选股结果!$A$2:$AX$3002,35,FALSE)</f>
        <v>-0.580956510440651</v>
      </c>
      <c r="AF1696" s="9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P1696/(1+0.13)+W1696)</f>
        <v>847815050.363182</v>
      </c>
      <c r="AG1696" s="9">
        <f t="shared" si="119"/>
        <v>-1097201219.76318</v>
      </c>
    </row>
    <row r="1697" spans="1:33">
      <c r="A1697" s="5" t="s">
        <v>3423</v>
      </c>
      <c r="B1697" s="5" t="s">
        <v>3424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4158406.69</v>
      </c>
      <c r="O1697" s="6">
        <v>5723889.28</v>
      </c>
      <c r="P1697" s="6">
        <v>29983242.6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22566273.41</v>
      </c>
      <c r="X1697" s="6">
        <v>18636800.93</v>
      </c>
      <c r="Y1697" s="9">
        <f t="shared" si="120"/>
        <v>185367268.61</v>
      </c>
      <c r="Z1697" s="9">
        <f t="shared" si="121"/>
        <v>71186316.94</v>
      </c>
      <c r="AA1697" s="9">
        <f t="shared" si="118"/>
        <v>114180951.67</v>
      </c>
      <c r="AB1697" s="10">
        <f>C1697/(1+0.13)/VLOOKUP(A1697,[1]选股结果!$A$2:$AX$3002,3,FALSE)</f>
        <v>1.02328197448131</v>
      </c>
      <c r="AC1697" s="10">
        <f>(P1697/(1+0.1)+W1697)/(VLOOKUP(A1697,[1]选股结果!$A$2:$AX$3002,7,FALSE)+VLOOKUP(A1697,[1]选股结果!$A$2:$AX$3002,15,FALSE)+VLOOKUP(A1697,[1]选股结果!$A$2:$AX$3002,16,FALSE)+VLOOKUP(A1697,[1]选股结果!$A$2:$AX$3002,17,FALSE)+VLOOKUP(A1697,[1]选股结果!$A$2:$AX$3002,18,FALSE))</f>
        <v>0.367619975481305</v>
      </c>
      <c r="AD1697" s="13"/>
      <c r="AE1697" s="10">
        <f>AA1697/VLOOKUP(A1697,[1]选股结果!$A$2:$AX$3002,35,FALSE)</f>
        <v>4.51777768964927</v>
      </c>
      <c r="AF1697" s="9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P1697/(1+0.13)+W1697)</f>
        <v>86430513.0511504</v>
      </c>
      <c r="AG1697" s="9">
        <f t="shared" si="119"/>
        <v>27750438.6188496</v>
      </c>
    </row>
    <row r="1698" spans="1:33">
      <c r="A1698" s="5" t="s">
        <v>3425</v>
      </c>
      <c r="B1698" s="5" t="s">
        <v>3426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167469350.04</v>
      </c>
      <c r="O1698" s="6">
        <v>632604996.99</v>
      </c>
      <c r="P1698" s="6">
        <v>4148606565.5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1625842460.2</v>
      </c>
      <c r="X1698" s="6">
        <v>931080301.61</v>
      </c>
      <c r="Y1698" s="9">
        <f t="shared" si="120"/>
        <v>7325286768.76</v>
      </c>
      <c r="Z1698" s="9">
        <f t="shared" si="121"/>
        <v>6705529327.31</v>
      </c>
      <c r="AA1698" s="9">
        <f t="shared" si="118"/>
        <v>619757441.450001</v>
      </c>
      <c r="AB1698" s="10">
        <f>C1698/(1+0.13)/VLOOKUP(A1698,[1]选股结果!$A$2:$AX$3002,3,FALSE)</f>
        <v>0.853800083725716</v>
      </c>
      <c r="AC1698" s="10">
        <f>(P1698/(1+0.1)+W1698)/(VLOOKUP(A1698,[1]选股结果!$A$2:$AX$3002,7,FALSE)+VLOOKUP(A1698,[1]选股结果!$A$2:$AX$3002,15,FALSE)+VLOOKUP(A1698,[1]选股结果!$A$2:$AX$3002,16,FALSE)+VLOOKUP(A1698,[1]选股结果!$A$2:$AX$3002,17,FALSE)+VLOOKUP(A1698,[1]选股结果!$A$2:$AX$3002,18,FALSE))</f>
        <v>0.872108157426363</v>
      </c>
      <c r="AD1698" s="13"/>
      <c r="AE1698" s="10">
        <f>AA1698/VLOOKUP(A1698,[1]选股结果!$A$2:$AX$3002,35,FALSE)</f>
        <v>1.11617854692447</v>
      </c>
      <c r="AF1698" s="9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P1698/(1+0.13)+W1698)</f>
        <v>891624307.014689</v>
      </c>
      <c r="AG1698" s="9">
        <f t="shared" si="119"/>
        <v>-271866865.564688</v>
      </c>
    </row>
    <row r="1699" spans="1:33">
      <c r="A1699" s="5" t="s">
        <v>3427</v>
      </c>
      <c r="B1699" s="5" t="s">
        <v>3428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237336442.63</v>
      </c>
      <c r="O1699" s="6">
        <v>647706719.86</v>
      </c>
      <c r="P1699" s="6">
        <v>5163232622.62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1210140217.46</v>
      </c>
      <c r="X1699" s="6">
        <v>726526519.45</v>
      </c>
      <c r="Y1699" s="9">
        <f t="shared" si="120"/>
        <v>7539115355.14</v>
      </c>
      <c r="Z1699" s="9">
        <f t="shared" si="121"/>
        <v>7099899359.53</v>
      </c>
      <c r="AA1699" s="9">
        <f t="shared" si="118"/>
        <v>439215995.61</v>
      </c>
      <c r="AB1699" s="10">
        <f>C1699/(1+0.13)/VLOOKUP(A1699,[1]选股结果!$A$2:$AX$3002,3,FALSE)</f>
        <v>0.800381403383674</v>
      </c>
      <c r="AC1699" s="10">
        <f>(P1699/(1+0.1)+W1699)/(VLOOKUP(A1699,[1]选股结果!$A$2:$AX$3002,7,FALSE)+VLOOKUP(A1699,[1]选股结果!$A$2:$AX$3002,15,FALSE)+VLOOKUP(A1699,[1]选股结果!$A$2:$AX$3002,16,FALSE)+VLOOKUP(A1699,[1]选股结果!$A$2:$AX$3002,17,FALSE)+VLOOKUP(A1699,[1]选股结果!$A$2:$AX$3002,18,FALSE))</f>
        <v>0.887157414879536</v>
      </c>
      <c r="AD1699" s="13"/>
      <c r="AE1699" s="10">
        <f>AA1699/VLOOKUP(A1699,[1]选股结果!$A$2:$AX$3002,35,FALSE)</f>
        <v>0.260991501061773</v>
      </c>
      <c r="AF1699" s="9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P1699/(1+0.13)+W1699)</f>
        <v>875577168.05177</v>
      </c>
      <c r="AG1699" s="9">
        <f t="shared" si="119"/>
        <v>-436361172.44177</v>
      </c>
    </row>
    <row r="1700" spans="1:33">
      <c r="A1700" s="5" t="s">
        <v>3429</v>
      </c>
      <c r="B1700" s="5" t="s">
        <v>3430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150065869.89</v>
      </c>
      <c r="O1700" s="6">
        <v>128941057.6</v>
      </c>
      <c r="P1700" s="6">
        <v>2463621081.96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302070798.93</v>
      </c>
      <c r="X1700" s="6">
        <v>319697921.96</v>
      </c>
      <c r="Y1700" s="9">
        <f t="shared" si="120"/>
        <v>3441005478.41</v>
      </c>
      <c r="Z1700" s="9">
        <f t="shared" si="121"/>
        <v>3085389802.85</v>
      </c>
      <c r="AA1700" s="9">
        <f t="shared" si="118"/>
        <v>355615675.56</v>
      </c>
      <c r="AB1700" s="10">
        <f>C1700/(1+0.13)/VLOOKUP(A1700,[1]选股结果!$A$2:$AX$3002,3,FALSE)</f>
        <v>0.66310780938509</v>
      </c>
      <c r="AC1700" s="10">
        <f>(P1700/(1+0.1)+W1700)/(VLOOKUP(A1700,[1]选股结果!$A$2:$AX$3002,7,FALSE)+VLOOKUP(A1700,[1]选股结果!$A$2:$AX$3002,15,FALSE)+VLOOKUP(A1700,[1]选股结果!$A$2:$AX$3002,16,FALSE)+VLOOKUP(A1700,[1]选股结果!$A$2:$AX$3002,17,FALSE)+VLOOKUP(A1700,[1]选股结果!$A$2:$AX$3002,18,FALSE))</f>
        <v>0.544103981803036</v>
      </c>
      <c r="AD1700" s="13"/>
      <c r="AE1700" s="10">
        <f>AA1700/VLOOKUP(A1700,[1]选股结果!$A$2:$AX$3002,35,FALSE)</f>
        <v>-0.457482681204473</v>
      </c>
      <c r="AF1700" s="9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P1700/(1+0.13)+W1700)</f>
        <v>2189131692.25779</v>
      </c>
      <c r="AG1700" s="9">
        <f t="shared" si="119"/>
        <v>-1833516016.69779</v>
      </c>
    </row>
    <row r="1701" spans="1:33">
      <c r="A1701" s="5" t="s">
        <v>3431</v>
      </c>
      <c r="B1701" s="5" t="s">
        <v>3432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5248855439.74</v>
      </c>
      <c r="O1701" s="6">
        <v>35138591820.71</v>
      </c>
      <c r="P1701" s="6">
        <v>22883144051.3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843503940.63</v>
      </c>
      <c r="X1701" s="6">
        <v>44548813381.4</v>
      </c>
      <c r="Y1701" s="9">
        <f t="shared" si="120"/>
        <v>82891558481.33</v>
      </c>
      <c r="Z1701" s="9">
        <f t="shared" si="121"/>
        <v>68275461373.33</v>
      </c>
      <c r="AA1701" s="9">
        <f t="shared" si="118"/>
        <v>14616097108</v>
      </c>
      <c r="AB1701" s="10">
        <f>C1701/(1+0.13)/VLOOKUP(A1701,[1]选股结果!$A$2:$AX$3002,3,FALSE)</f>
        <v>0.961969926918727</v>
      </c>
      <c r="AC1701" s="10">
        <f>(P1701/(1+0.1)+W1701)/(VLOOKUP(A1701,[1]选股结果!$A$2:$AX$3002,7,FALSE)+VLOOKUP(A1701,[1]选股结果!$A$2:$AX$3002,15,FALSE)+VLOOKUP(A1701,[1]选股结果!$A$2:$AX$3002,16,FALSE)+VLOOKUP(A1701,[1]选股结果!$A$2:$AX$3002,17,FALSE)+VLOOKUP(A1701,[1]选股结果!$A$2:$AX$3002,18,FALSE))</f>
        <v>0.541262747323171</v>
      </c>
      <c r="AD1701" s="13"/>
      <c r="AE1701" s="10">
        <f>AA1701/VLOOKUP(A1701,[1]选股结果!$A$2:$AX$3002,35,FALSE)</f>
        <v>8.04049120308822</v>
      </c>
      <c r="AF1701" s="9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P1701/(1+0.13)+W1701)</f>
        <v>18898263051.8273</v>
      </c>
      <c r="AG1701" s="9">
        <f t="shared" si="119"/>
        <v>-4282165943.82734</v>
      </c>
    </row>
    <row r="1702" spans="1:33">
      <c r="A1702" s="5" t="s">
        <v>3433</v>
      </c>
      <c r="B1702" s="5" t="s">
        <v>3434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1158239027.58</v>
      </c>
      <c r="O1702" s="6">
        <v>700813149.55</v>
      </c>
      <c r="P1702" s="6">
        <v>1948244870.59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659770839.99</v>
      </c>
      <c r="X1702" s="6">
        <v>841660802.74</v>
      </c>
      <c r="Y1702" s="9">
        <f t="shared" si="120"/>
        <v>8754374546.24</v>
      </c>
      <c r="Z1702" s="9">
        <f t="shared" si="121"/>
        <v>3449676513.32</v>
      </c>
      <c r="AA1702" s="9">
        <f t="shared" si="118"/>
        <v>5304698032.92</v>
      </c>
      <c r="AB1702" s="10">
        <f>C1702/(1+0.13)/VLOOKUP(A1702,[1]选股结果!$A$2:$AX$3002,3,FALSE)</f>
        <v>0.930496484338648</v>
      </c>
      <c r="AC1702" s="10">
        <f>(P1702/(1+0.1)+W1702)/(VLOOKUP(A1702,[1]选股结果!$A$2:$AX$3002,7,FALSE)+VLOOKUP(A1702,[1]选股结果!$A$2:$AX$3002,15,FALSE)+VLOOKUP(A1702,[1]选股结果!$A$2:$AX$3002,16,FALSE)+VLOOKUP(A1702,[1]选股结果!$A$2:$AX$3002,17,FALSE)+VLOOKUP(A1702,[1]选股结果!$A$2:$AX$3002,18,FALSE))</f>
        <v>0.672809360553705</v>
      </c>
      <c r="AD1702" s="13"/>
      <c r="AE1702" s="10">
        <f>AA1702/VLOOKUP(A1702,[1]选股结果!$A$2:$AX$3002,35,FALSE)</f>
        <v>1.40626419092459</v>
      </c>
      <c r="AF1702" s="9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P1702/(1+0.13)+W1702)</f>
        <v>1229181556.7531</v>
      </c>
      <c r="AG1702" s="9">
        <f t="shared" si="119"/>
        <v>4075516476.1669</v>
      </c>
    </row>
    <row r="1703" spans="1:33">
      <c r="A1703" s="5" t="s">
        <v>3435</v>
      </c>
      <c r="B1703" s="5" t="s">
        <v>3436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341107485.81</v>
      </c>
      <c r="O1703" s="6">
        <v>482581598.34</v>
      </c>
      <c r="P1703" s="6">
        <v>2728247743.05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1024638322.78</v>
      </c>
      <c r="X1703" s="6">
        <v>376911644.81</v>
      </c>
      <c r="Y1703" s="9">
        <f t="shared" si="120"/>
        <v>4879171682.72</v>
      </c>
      <c r="Z1703" s="9">
        <f t="shared" si="121"/>
        <v>4129797710.64</v>
      </c>
      <c r="AA1703" s="9">
        <f t="shared" si="118"/>
        <v>749373972.08</v>
      </c>
      <c r="AB1703" s="10">
        <f>C1703/(1+0.13)/VLOOKUP(A1703,[1]选股结果!$A$2:$AX$3002,3,FALSE)</f>
        <v>0.750802565458153</v>
      </c>
      <c r="AC1703" s="10">
        <f>(P1703/(1+0.1)+W1703)/(VLOOKUP(A1703,[1]选股结果!$A$2:$AX$3002,7,FALSE)+VLOOKUP(A1703,[1]选股结果!$A$2:$AX$3002,15,FALSE)+VLOOKUP(A1703,[1]选股结果!$A$2:$AX$3002,16,FALSE)+VLOOKUP(A1703,[1]选股结果!$A$2:$AX$3002,17,FALSE)+VLOOKUP(A1703,[1]选股结果!$A$2:$AX$3002,18,FALSE))</f>
        <v>0.755398292388427</v>
      </c>
      <c r="AD1703" s="13"/>
      <c r="AE1703" s="10">
        <f>AA1703/VLOOKUP(A1703,[1]选股结果!$A$2:$AX$3002,35,FALSE)</f>
        <v>1.45969443001245</v>
      </c>
      <c r="AF1703" s="9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P1703/(1+0.13)+W1703)</f>
        <v>1200738857.91743</v>
      </c>
      <c r="AG1703" s="9">
        <f t="shared" si="119"/>
        <v>-451364885.837433</v>
      </c>
    </row>
    <row r="1704" spans="1:33">
      <c r="A1704" s="5" t="s">
        <v>3437</v>
      </c>
      <c r="B1704" s="5" t="s">
        <v>3438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42074806.71</v>
      </c>
      <c r="O1704" s="6">
        <v>17713128.81</v>
      </c>
      <c r="P1704" s="6">
        <v>117934896.44</v>
      </c>
      <c r="Q1704" s="6">
        <v>0</v>
      </c>
      <c r="R1704" s="6">
        <v>0</v>
      </c>
      <c r="S1704" s="6">
        <v>0</v>
      </c>
      <c r="T1704" s="6">
        <v>0</v>
      </c>
      <c r="U1704" s="6">
        <v>16084.22</v>
      </c>
      <c r="V1704" s="6">
        <v>0</v>
      </c>
      <c r="W1704" s="6">
        <v>102340732.78</v>
      </c>
      <c r="X1704" s="6">
        <v>16757443.17</v>
      </c>
      <c r="Y1704" s="9">
        <f t="shared" si="120"/>
        <v>445463166.09</v>
      </c>
      <c r="Z1704" s="9">
        <f t="shared" si="121"/>
        <v>237049156.61</v>
      </c>
      <c r="AA1704" s="9">
        <f t="shared" si="118"/>
        <v>208414009.48</v>
      </c>
      <c r="AB1704" s="10">
        <f>C1704/(1+0.13)/VLOOKUP(A1704,[1]选股结果!$A$2:$AX$3002,3,FALSE)</f>
        <v>0.464110573995991</v>
      </c>
      <c r="AC1704" s="10">
        <f>(P1704/(1+0.1)+W1704)/(VLOOKUP(A1704,[1]选股结果!$A$2:$AX$3002,7,FALSE)+VLOOKUP(A1704,[1]选股结果!$A$2:$AX$3002,15,FALSE)+VLOOKUP(A1704,[1]选股结果!$A$2:$AX$3002,16,FALSE)+VLOOKUP(A1704,[1]选股结果!$A$2:$AX$3002,17,FALSE)+VLOOKUP(A1704,[1]选股结果!$A$2:$AX$3002,18,FALSE))</f>
        <v>0.269834321237103</v>
      </c>
      <c r="AD1704" s="13"/>
      <c r="AE1704" s="10">
        <f>AA1704/VLOOKUP(A1704,[1]选股结果!$A$2:$AX$3002,35,FALSE)</f>
        <v>6.40663988044507</v>
      </c>
      <c r="AF1704" s="9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P1704/(1+0.13)+W1704)</f>
        <v>569895590.018849</v>
      </c>
      <c r="AG1704" s="9">
        <f t="shared" si="119"/>
        <v>-361481580.538849</v>
      </c>
    </row>
    <row r="1705" spans="1:33">
      <c r="A1705" s="5" t="s">
        <v>3439</v>
      </c>
      <c r="B1705" s="5" t="s">
        <v>3440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1263867720.7</v>
      </c>
      <c r="O1705" s="6">
        <v>357722261.48</v>
      </c>
      <c r="P1705" s="6">
        <v>3161363236.72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1546737299.97</v>
      </c>
      <c r="X1705" s="6">
        <v>4781069905.04</v>
      </c>
      <c r="Y1705" s="9">
        <f t="shared" si="120"/>
        <v>12256903444.72</v>
      </c>
      <c r="Z1705" s="9">
        <f t="shared" si="121"/>
        <v>9489170441.73</v>
      </c>
      <c r="AA1705" s="9">
        <f t="shared" si="118"/>
        <v>2767733002.99</v>
      </c>
      <c r="AB1705" s="10">
        <f>C1705/(1+0.13)/VLOOKUP(A1705,[1]选股结果!$A$2:$AX$3002,3,FALSE)</f>
        <v>0.88239974584173</v>
      </c>
      <c r="AC1705" s="10">
        <f>(P1705/(1+0.1)+W1705)/(VLOOKUP(A1705,[1]选股结果!$A$2:$AX$3002,7,FALSE)+VLOOKUP(A1705,[1]选股结果!$A$2:$AX$3002,15,FALSE)+VLOOKUP(A1705,[1]选股结果!$A$2:$AX$3002,16,FALSE)+VLOOKUP(A1705,[1]选股结果!$A$2:$AX$3002,17,FALSE)+VLOOKUP(A1705,[1]选股结果!$A$2:$AX$3002,18,FALSE))</f>
        <v>0.452398770122454</v>
      </c>
      <c r="AD1705" s="13"/>
      <c r="AE1705" s="10">
        <f>AA1705/VLOOKUP(A1705,[1]选股结果!$A$2:$AX$3002,35,FALSE)</f>
        <v>1.45780358718622</v>
      </c>
      <c r="AF1705" s="9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P1705/(1+0.13)+W1705)</f>
        <v>5427293503.47186</v>
      </c>
      <c r="AG1705" s="9">
        <f t="shared" si="119"/>
        <v>-2659560500.48186</v>
      </c>
    </row>
    <row r="1706" spans="1:33">
      <c r="A1706" s="5" t="s">
        <v>3441</v>
      </c>
      <c r="B1706" s="5" t="s">
        <v>3442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3074062.72</v>
      </c>
      <c r="O1706" s="6">
        <v>2320549.54</v>
      </c>
      <c r="P1706" s="6">
        <v>94266355.01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16329889.16</v>
      </c>
      <c r="X1706" s="6">
        <v>41432567.46</v>
      </c>
      <c r="Y1706" s="9">
        <f t="shared" si="120"/>
        <v>76321332.39</v>
      </c>
      <c r="Z1706" s="9">
        <f t="shared" si="121"/>
        <v>152028811.63</v>
      </c>
      <c r="AA1706" s="9">
        <f t="shared" si="118"/>
        <v>-75707479.24</v>
      </c>
      <c r="AB1706" s="10">
        <f>C1706/(1+0.13)/VLOOKUP(A1706,[1]选股结果!$A$2:$AX$3002,3,FALSE)</f>
        <v>0.803767403841576</v>
      </c>
      <c r="AC1706" s="10">
        <f>(P1706/(1+0.1)+W1706)/(VLOOKUP(A1706,[1]选股结果!$A$2:$AX$3002,7,FALSE)+VLOOKUP(A1706,[1]选股结果!$A$2:$AX$3002,15,FALSE)+VLOOKUP(A1706,[1]选股结果!$A$2:$AX$3002,16,FALSE)+VLOOKUP(A1706,[1]选股结果!$A$2:$AX$3002,17,FALSE)+VLOOKUP(A1706,[1]选股结果!$A$2:$AX$3002,18,FALSE))</f>
        <v>0.815038630898664</v>
      </c>
      <c r="AD1706" s="13"/>
      <c r="AE1706" s="10">
        <f>AA1706/VLOOKUP(A1706,[1]选股结果!$A$2:$AX$3002,35,FALSE)</f>
        <v>1.23920585282214</v>
      </c>
      <c r="AF1706" s="9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P1706/(1+0.13)+W1706)</f>
        <v>25428606.4638053</v>
      </c>
      <c r="AG1706" s="9">
        <f t="shared" si="119"/>
        <v>-101136085.703805</v>
      </c>
    </row>
    <row r="1707" spans="1:33">
      <c r="A1707" s="5" t="s">
        <v>3443</v>
      </c>
      <c r="B1707" s="5" t="s">
        <v>3444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>
        <v>0</v>
      </c>
      <c r="L1707" s="6">
        <v>0</v>
      </c>
      <c r="M1707" s="6">
        <v>0</v>
      </c>
      <c r="N1707" s="6">
        <v>12481909745.02</v>
      </c>
      <c r="O1707" s="6">
        <v>123767867314.42</v>
      </c>
      <c r="P1707" s="6">
        <v>50560781530.49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5435347533.26</v>
      </c>
      <c r="X1707" s="6">
        <v>131193576142.02</v>
      </c>
      <c r="Y1707" s="9">
        <f t="shared" si="120"/>
        <v>198184843963.29</v>
      </c>
      <c r="Z1707" s="9">
        <f t="shared" si="121"/>
        <v>187189705205.77</v>
      </c>
      <c r="AA1707" s="9">
        <f t="shared" si="118"/>
        <v>10995138757.52</v>
      </c>
      <c r="AB1707" s="10">
        <f>C1707/(1+0.13)/VLOOKUP(A1707,[1]选股结果!$A$2:$AX$3002,3,FALSE)</f>
        <v>1.22339065087784</v>
      </c>
      <c r="AC1707" s="10">
        <f>(P1707/(1+0.1)+W1707)/(VLOOKUP(A1707,[1]选股结果!$A$2:$AX$3002,7,FALSE)+VLOOKUP(A1707,[1]选股结果!$A$2:$AX$3002,15,FALSE)+VLOOKUP(A1707,[1]选股结果!$A$2:$AX$3002,16,FALSE)+VLOOKUP(A1707,[1]选股结果!$A$2:$AX$3002,17,FALSE)+VLOOKUP(A1707,[1]选股结果!$A$2:$AX$3002,18,FALSE))</f>
        <v>1.00611972333874</v>
      </c>
      <c r="AD1707" s="13"/>
      <c r="AE1707" s="10">
        <f>AA1707/VLOOKUP(A1707,[1]选股结果!$A$2:$AX$3002,35,FALSE)</f>
        <v>2.06315201041449</v>
      </c>
      <c r="AF1707" s="9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P1707/(1+0.13)+W1707)</f>
        <v>907653746.868935</v>
      </c>
      <c r="AG1707" s="9">
        <f t="shared" si="119"/>
        <v>10087485010.6511</v>
      </c>
    </row>
    <row r="1708" spans="1:33">
      <c r="A1708" s="5" t="s">
        <v>3445</v>
      </c>
      <c r="B1708" s="5" t="s">
        <v>3446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138537707.53</v>
      </c>
      <c r="O1708" s="6">
        <v>17529364.7</v>
      </c>
      <c r="P1708" s="6">
        <v>2687858906.36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236448870.6</v>
      </c>
      <c r="X1708" s="6">
        <v>78705085.07</v>
      </c>
      <c r="Y1708" s="9">
        <f t="shared" si="120"/>
        <v>3420835196.45</v>
      </c>
      <c r="Z1708" s="9">
        <f t="shared" si="121"/>
        <v>3003012862.03</v>
      </c>
      <c r="AA1708" s="9">
        <f t="shared" si="118"/>
        <v>417822334.42</v>
      </c>
      <c r="AB1708" s="10">
        <f>C1708/(1+0.13)/VLOOKUP(A1708,[1]选股结果!$A$2:$AX$3002,3,FALSE)</f>
        <v>0.93077464438107</v>
      </c>
      <c r="AC1708" s="10">
        <f>(P1708/(1+0.1)+W1708)/(VLOOKUP(A1708,[1]选股结果!$A$2:$AX$3002,7,FALSE)+VLOOKUP(A1708,[1]选股结果!$A$2:$AX$3002,15,FALSE)+VLOOKUP(A1708,[1]选股结果!$A$2:$AX$3002,16,FALSE)+VLOOKUP(A1708,[1]选股结果!$A$2:$AX$3002,17,FALSE)+VLOOKUP(A1708,[1]选股结果!$A$2:$AX$3002,18,FALSE))</f>
        <v>0.897113248452357</v>
      </c>
      <c r="AD1708" s="13"/>
      <c r="AE1708" s="10">
        <f>AA1708/VLOOKUP(A1708,[1]选股结果!$A$2:$AX$3002,35,FALSE)</f>
        <v>3.16381220700622</v>
      </c>
      <c r="AF1708" s="9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P1708/(1+0.13)+W1708)</f>
        <v>372226700.381416</v>
      </c>
      <c r="AG1708" s="9">
        <f t="shared" si="119"/>
        <v>45595634.0385842</v>
      </c>
    </row>
    <row r="1709" spans="1:33">
      <c r="A1709" s="5" t="s">
        <v>3447</v>
      </c>
      <c r="B1709" s="5" t="s">
        <v>3448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531096403.7</v>
      </c>
      <c r="O1709" s="6">
        <v>156335622.99</v>
      </c>
      <c r="P1709" s="6">
        <v>3531391061.13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826818991.72</v>
      </c>
      <c r="X1709" s="6">
        <v>381607735.11</v>
      </c>
      <c r="Y1709" s="9">
        <f t="shared" si="120"/>
        <v>5604429671.95</v>
      </c>
      <c r="Z1709" s="9">
        <f t="shared" si="121"/>
        <v>4739817787.96</v>
      </c>
      <c r="AA1709" s="9">
        <f t="shared" si="118"/>
        <v>864611883.99</v>
      </c>
      <c r="AB1709" s="10">
        <f>C1709/(1+0.13)/VLOOKUP(A1709,[1]选股结果!$A$2:$AX$3002,3,FALSE)</f>
        <v>0.585343805157899</v>
      </c>
      <c r="AC1709" s="10">
        <f>(P1709/(1+0.1)+W1709)/(VLOOKUP(A1709,[1]选股结果!$A$2:$AX$3002,7,FALSE)+VLOOKUP(A1709,[1]选股结果!$A$2:$AX$3002,15,FALSE)+VLOOKUP(A1709,[1]选股结果!$A$2:$AX$3002,16,FALSE)+VLOOKUP(A1709,[1]选股结果!$A$2:$AX$3002,17,FALSE)+VLOOKUP(A1709,[1]选股结果!$A$2:$AX$3002,18,FALSE))</f>
        <v>0.550694620346892</v>
      </c>
      <c r="AD1709" s="13"/>
      <c r="AE1709" s="10">
        <f>AA1709/VLOOKUP(A1709,[1]选股结果!$A$2:$AX$3002,35,FALSE)</f>
        <v>1.33982722936035</v>
      </c>
      <c r="AF1709" s="9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P1709/(1+0.13)+W1709)</f>
        <v>3379114719.80159</v>
      </c>
      <c r="AG1709" s="9">
        <f t="shared" si="119"/>
        <v>-2514502835.81159</v>
      </c>
    </row>
    <row r="1710" spans="1:33">
      <c r="A1710" s="5" t="s">
        <v>3449</v>
      </c>
      <c r="B1710" s="5" t="s">
        <v>3450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78380154.36</v>
      </c>
      <c r="O1710" s="6">
        <v>35998548.45</v>
      </c>
      <c r="P1710" s="6">
        <v>2972150492.31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227218146.12</v>
      </c>
      <c r="X1710" s="6">
        <v>181951147.52</v>
      </c>
      <c r="Y1710" s="9">
        <f t="shared" si="120"/>
        <v>3929575723.77</v>
      </c>
      <c r="Z1710" s="9">
        <f t="shared" si="121"/>
        <v>3381319785.95</v>
      </c>
      <c r="AA1710" s="9">
        <f t="shared" si="118"/>
        <v>548255937.82</v>
      </c>
      <c r="AB1710" s="10">
        <f>C1710/(1+0.13)/VLOOKUP(A1710,[1]选股结果!$A$2:$AX$3002,3,FALSE)</f>
        <v>0.718874481230934</v>
      </c>
      <c r="AC1710" s="10">
        <f>(P1710/(1+0.1)+W1710)/(VLOOKUP(A1710,[1]选股结果!$A$2:$AX$3002,7,FALSE)+VLOOKUP(A1710,[1]选股结果!$A$2:$AX$3002,15,FALSE)+VLOOKUP(A1710,[1]选股结果!$A$2:$AX$3002,16,FALSE)+VLOOKUP(A1710,[1]选股结果!$A$2:$AX$3002,17,FALSE)+VLOOKUP(A1710,[1]选股结果!$A$2:$AX$3002,18,FALSE))</f>
        <v>0.702838645309771</v>
      </c>
      <c r="AD1710" s="13"/>
      <c r="AE1710" s="10">
        <f>AA1710/VLOOKUP(A1710,[1]选股结果!$A$2:$AX$3002,35,FALSE)</f>
        <v>1.04184042759809</v>
      </c>
      <c r="AF1710" s="9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P1710/(1+0.13)+W1710)</f>
        <v>1310192620.47938</v>
      </c>
      <c r="AG1710" s="9">
        <f t="shared" si="119"/>
        <v>-761936682.659381</v>
      </c>
    </row>
    <row r="1711" spans="1:33">
      <c r="A1711" s="5" t="s">
        <v>3451</v>
      </c>
      <c r="B1711" s="5" t="s">
        <v>3452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>
        <v>1880000000</v>
      </c>
      <c r="L1711" s="6">
        <v>7129707059.58</v>
      </c>
      <c r="M1711" s="6">
        <v>0</v>
      </c>
      <c r="N1711" s="6">
        <v>3834287498.58</v>
      </c>
      <c r="O1711" s="6">
        <v>5725701801.96</v>
      </c>
      <c r="P1711" s="6">
        <v>2066647088.58</v>
      </c>
      <c r="Q1711" s="6">
        <v>-2219138593</v>
      </c>
      <c r="R1711" s="6">
        <v>0</v>
      </c>
      <c r="S1711" s="6">
        <v>0</v>
      </c>
      <c r="T1711" s="6">
        <v>0</v>
      </c>
      <c r="U1711" s="6">
        <v>1673480652.99</v>
      </c>
      <c r="V1711" s="6">
        <v>0</v>
      </c>
      <c r="W1711" s="6">
        <v>1626960682.91</v>
      </c>
      <c r="X1711" s="6">
        <v>11309389339.17</v>
      </c>
      <c r="Y1711" s="9">
        <f t="shared" si="120"/>
        <v>25509932105.96</v>
      </c>
      <c r="Z1711" s="9">
        <f t="shared" si="121"/>
        <v>14457339170.65</v>
      </c>
      <c r="AA1711" s="9">
        <f t="shared" si="118"/>
        <v>11052592935.31</v>
      </c>
      <c r="AB1711" s="10">
        <f>C1711/(1+0.13)/VLOOKUP(A1711,[1]选股结果!$A$2:$AX$3002,3,FALSE)</f>
        <v>1.01461023060976</v>
      </c>
      <c r="AC1711" s="10">
        <f>(P1711/(1+0.1)+W1711)/(VLOOKUP(A1711,[1]选股结果!$A$2:$AX$3002,7,FALSE)+VLOOKUP(A1711,[1]选股结果!$A$2:$AX$3002,15,FALSE)+VLOOKUP(A1711,[1]选股结果!$A$2:$AX$3002,16,FALSE)+VLOOKUP(A1711,[1]选股结果!$A$2:$AX$3002,17,FALSE)+VLOOKUP(A1711,[1]选股结果!$A$2:$AX$3002,18,FALSE))</f>
        <v>0.816023170764365</v>
      </c>
      <c r="AD1711" s="13"/>
      <c r="AE1711" s="10">
        <f>AA1711/VLOOKUP(A1711,[1]选股结果!$A$2:$AX$3002,35,FALSE)</f>
        <v>-3.33575436255991</v>
      </c>
      <c r="AF1711" s="9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P1711/(1+0.13)+W1711)</f>
        <v>840264778.368141</v>
      </c>
      <c r="AG1711" s="9">
        <f t="shared" si="119"/>
        <v>10212328156.9419</v>
      </c>
    </row>
    <row r="1712" spans="1:33">
      <c r="A1712" s="5" t="s">
        <v>3453</v>
      </c>
      <c r="B1712" s="5" t="s">
        <v>3454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13369776.14</v>
      </c>
      <c r="O1712" s="6">
        <v>73656110.65</v>
      </c>
      <c r="P1712" s="6">
        <v>1680098746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445553447.6</v>
      </c>
      <c r="X1712" s="6">
        <v>112523603.26</v>
      </c>
      <c r="Y1712" s="9">
        <f t="shared" si="120"/>
        <v>2051293672.88</v>
      </c>
      <c r="Z1712" s="9">
        <f t="shared" si="121"/>
        <v>2238175796.86</v>
      </c>
      <c r="AA1712" s="9">
        <f t="shared" si="118"/>
        <v>-186882123.98</v>
      </c>
      <c r="AB1712" s="10">
        <f>C1712/(1+0.13)/VLOOKUP(A1712,[1]选股结果!$A$2:$AX$3002,3,FALSE)</f>
        <v>0.762563272191908</v>
      </c>
      <c r="AC1712" s="10">
        <f>(P1712/(1+0.1)+W1712)/(VLOOKUP(A1712,[1]选股结果!$A$2:$AX$3002,7,FALSE)+VLOOKUP(A1712,[1]选股结果!$A$2:$AX$3002,15,FALSE)+VLOOKUP(A1712,[1]选股结果!$A$2:$AX$3002,16,FALSE)+VLOOKUP(A1712,[1]选股结果!$A$2:$AX$3002,17,FALSE)+VLOOKUP(A1712,[1]选股结果!$A$2:$AX$3002,18,FALSE))</f>
        <v>0.871675387770085</v>
      </c>
      <c r="AD1712" s="13"/>
      <c r="AE1712" s="10">
        <f>AA1712/VLOOKUP(A1712,[1]选股结果!$A$2:$AX$3002,35,FALSE)</f>
        <v>5.34954956445843</v>
      </c>
      <c r="AF1712" s="9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P1712/(1+0.13)+W1712)</f>
        <v>330994349.832478</v>
      </c>
      <c r="AG1712" s="9">
        <f t="shared" si="119"/>
        <v>-517876473.812478</v>
      </c>
    </row>
    <row r="1713" spans="1:33">
      <c r="A1713" s="5" t="s">
        <v>3455</v>
      </c>
      <c r="B1713" s="5" t="s">
        <v>3456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550085054.53</v>
      </c>
      <c r="O1713" s="6">
        <v>120431423.77</v>
      </c>
      <c r="P1713" s="6">
        <v>6729439415.99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177347190.96</v>
      </c>
      <c r="X1713" s="6">
        <v>101928087.51</v>
      </c>
      <c r="Y1713" s="9">
        <f t="shared" si="120"/>
        <v>7791847374.99</v>
      </c>
      <c r="Z1713" s="9">
        <f t="shared" si="121"/>
        <v>7008714694.46</v>
      </c>
      <c r="AA1713" s="9">
        <f t="shared" si="118"/>
        <v>783132680.530001</v>
      </c>
      <c r="AB1713" s="10">
        <f>C1713/(1+0.13)/VLOOKUP(A1713,[1]选股结果!$A$2:$AX$3002,3,FALSE)</f>
        <v>0.871355117577667</v>
      </c>
      <c r="AC1713" s="10">
        <f>(P1713/(1+0.1)+W1713)/(VLOOKUP(A1713,[1]选股结果!$A$2:$AX$3002,7,FALSE)+VLOOKUP(A1713,[1]选股结果!$A$2:$AX$3002,15,FALSE)+VLOOKUP(A1713,[1]选股结果!$A$2:$AX$3002,16,FALSE)+VLOOKUP(A1713,[1]选股结果!$A$2:$AX$3002,17,FALSE)+VLOOKUP(A1713,[1]选股结果!$A$2:$AX$3002,18,FALSE))</f>
        <v>0.929877847542587</v>
      </c>
      <c r="AD1713" s="13"/>
      <c r="AE1713" s="10">
        <f>AA1713/VLOOKUP(A1713,[1]选股结果!$A$2:$AX$3002,35,FALSE)</f>
        <v>0.983088808365805</v>
      </c>
      <c r="AF1713" s="9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P1713/(1+0.13)+W1713)</f>
        <v>637123921.094867</v>
      </c>
      <c r="AG1713" s="9">
        <f t="shared" si="119"/>
        <v>146008759.435134</v>
      </c>
    </row>
    <row r="1714" spans="1:33">
      <c r="A1714" s="5" t="s">
        <v>3457</v>
      </c>
      <c r="B1714" s="5" t="s">
        <v>3458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861552209.37</v>
      </c>
      <c r="O1714" s="6">
        <v>349785840.79</v>
      </c>
      <c r="P1714" s="6">
        <v>1098315346.32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2132562036.82</v>
      </c>
      <c r="X1714" s="6">
        <v>373621340.96</v>
      </c>
      <c r="Y1714" s="9">
        <f t="shared" si="120"/>
        <v>5437774766.36</v>
      </c>
      <c r="Z1714" s="9">
        <f t="shared" si="121"/>
        <v>3604498724.1</v>
      </c>
      <c r="AA1714" s="9">
        <f t="shared" si="118"/>
        <v>1833276042.26</v>
      </c>
      <c r="AB1714" s="10">
        <f>C1714/(1+0.13)/VLOOKUP(A1714,[1]选股结果!$A$2:$AX$3002,3,FALSE)</f>
        <v>0.73222782235366</v>
      </c>
      <c r="AC1714" s="10">
        <f>(P1714/(1+0.1)+W1714)/(VLOOKUP(A1714,[1]选股结果!$A$2:$AX$3002,7,FALSE)+VLOOKUP(A1714,[1]选股结果!$A$2:$AX$3002,15,FALSE)+VLOOKUP(A1714,[1]选股结果!$A$2:$AX$3002,16,FALSE)+VLOOKUP(A1714,[1]选股结果!$A$2:$AX$3002,17,FALSE)+VLOOKUP(A1714,[1]选股结果!$A$2:$AX$3002,18,FALSE))</f>
        <v>0.62158814236138</v>
      </c>
      <c r="AD1714" s="13"/>
      <c r="AE1714" s="10">
        <f>AA1714/VLOOKUP(A1714,[1]选股结果!$A$2:$AX$3002,35,FALSE)</f>
        <v>2.12183054420871</v>
      </c>
      <c r="AF1714" s="9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P1714/(1+0.13)+W1714)</f>
        <v>1932623976.07097</v>
      </c>
      <c r="AG1714" s="9">
        <f t="shared" si="119"/>
        <v>-99347933.8109744</v>
      </c>
    </row>
    <row r="1715" spans="1:33">
      <c r="A1715" s="5" t="s">
        <v>3459</v>
      </c>
      <c r="B1715" s="5" t="s">
        <v>3460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183990215.2</v>
      </c>
      <c r="O1715" s="6">
        <v>42053724.33</v>
      </c>
      <c r="P1715" s="6">
        <v>3662539695.28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488760288.2</v>
      </c>
      <c r="X1715" s="6">
        <v>96682539.75</v>
      </c>
      <c r="Y1715" s="9">
        <f t="shared" si="120"/>
        <v>4756821839.57</v>
      </c>
      <c r="Z1715" s="9">
        <f t="shared" si="121"/>
        <v>4247982523.23</v>
      </c>
      <c r="AA1715" s="9">
        <f t="shared" si="118"/>
        <v>508839316.34</v>
      </c>
      <c r="AB1715" s="10">
        <f>C1715/(1+0.13)/VLOOKUP(A1715,[1]选股结果!$A$2:$AX$3002,3,FALSE)</f>
        <v>0.916331924180802</v>
      </c>
      <c r="AC1715" s="10">
        <f>(P1715/(1+0.1)+W1715)/(VLOOKUP(A1715,[1]选股结果!$A$2:$AX$3002,7,FALSE)+VLOOKUP(A1715,[1]选股结果!$A$2:$AX$3002,15,FALSE)+VLOOKUP(A1715,[1]选股结果!$A$2:$AX$3002,16,FALSE)+VLOOKUP(A1715,[1]选股结果!$A$2:$AX$3002,17,FALSE)+VLOOKUP(A1715,[1]选股结果!$A$2:$AX$3002,18,FALSE))</f>
        <v>0.749417072170371</v>
      </c>
      <c r="AD1715" s="13"/>
      <c r="AE1715" s="10">
        <f>AA1715/VLOOKUP(A1715,[1]选股结果!$A$2:$AX$3002,35,FALSE)</f>
        <v>-0.494694818060695</v>
      </c>
      <c r="AF1715" s="9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P1715/(1+0.13)+W1715)</f>
        <v>1365136667.10575</v>
      </c>
      <c r="AG1715" s="9">
        <f t="shared" si="119"/>
        <v>-856297350.765752</v>
      </c>
    </row>
    <row r="1716" spans="1:33">
      <c r="A1716" s="5" t="s">
        <v>3461</v>
      </c>
      <c r="B1716" s="5" t="s">
        <v>3462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155252611.86</v>
      </c>
      <c r="O1716" s="6">
        <v>2218090542.25</v>
      </c>
      <c r="P1716" s="6">
        <v>5080867117.78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467823409.02</v>
      </c>
      <c r="X1716" s="6">
        <v>2028168531.23</v>
      </c>
      <c r="Y1716" s="9">
        <f t="shared" si="120"/>
        <v>7854016570.75</v>
      </c>
      <c r="Z1716" s="9">
        <f t="shared" si="121"/>
        <v>7576859058.03</v>
      </c>
      <c r="AA1716" s="9">
        <f t="shared" si="118"/>
        <v>277157512.720001</v>
      </c>
      <c r="AB1716" s="10">
        <f>C1716/(1+0.13)/VLOOKUP(A1716,[1]选股结果!$A$2:$AX$3002,3,FALSE)</f>
        <v>0.602049867705413</v>
      </c>
      <c r="AC1716" s="10">
        <f>(P1716/(1+0.1)+W1716)/(VLOOKUP(A1716,[1]选股结果!$A$2:$AX$3002,7,FALSE)+VLOOKUP(A1716,[1]选股结果!$A$2:$AX$3002,15,FALSE)+VLOOKUP(A1716,[1]选股结果!$A$2:$AX$3002,16,FALSE)+VLOOKUP(A1716,[1]选股结果!$A$2:$AX$3002,17,FALSE)+VLOOKUP(A1716,[1]选股结果!$A$2:$AX$3002,18,FALSE))</f>
        <v>0.623487624870534</v>
      </c>
      <c r="AD1716" s="13"/>
      <c r="AE1716" s="10">
        <f>AA1716/VLOOKUP(A1716,[1]选股结果!$A$2:$AX$3002,35,FALSE)</f>
        <v>-5.80167198771041</v>
      </c>
      <c r="AF1716" s="9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P1716/(1+0.13)+W1716)</f>
        <v>3194445845.23381</v>
      </c>
      <c r="AG1716" s="9">
        <f t="shared" si="119"/>
        <v>-2917288332.5138</v>
      </c>
    </row>
    <row r="1717" spans="1:33">
      <c r="A1717" s="5" t="s">
        <v>3463</v>
      </c>
      <c r="B1717" s="5" t="s">
        <v>3464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1118389215.46</v>
      </c>
      <c r="O1717" s="6">
        <v>664719201.14</v>
      </c>
      <c r="P1717" s="6">
        <v>9593269229.25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1426491535.12</v>
      </c>
      <c r="X1717" s="6">
        <v>2185721210.23</v>
      </c>
      <c r="Y1717" s="9">
        <f t="shared" si="120"/>
        <v>16502306074.08</v>
      </c>
      <c r="Z1717" s="9">
        <f t="shared" si="121"/>
        <v>13205481974.6</v>
      </c>
      <c r="AA1717" s="9">
        <f t="shared" si="118"/>
        <v>3296824099.48</v>
      </c>
      <c r="AB1717" s="10">
        <f>C1717/(1+0.13)/VLOOKUP(A1717,[1]选股结果!$A$2:$AX$3002,3,FALSE)</f>
        <v>0.990075460972764</v>
      </c>
      <c r="AC1717" s="10">
        <f>(P1717/(1+0.1)+W1717)/(VLOOKUP(A1717,[1]选股结果!$A$2:$AX$3002,7,FALSE)+VLOOKUP(A1717,[1]选股结果!$A$2:$AX$3002,15,FALSE)+VLOOKUP(A1717,[1]选股结果!$A$2:$AX$3002,16,FALSE)+VLOOKUP(A1717,[1]选股结果!$A$2:$AX$3002,17,FALSE)+VLOOKUP(A1717,[1]选股结果!$A$2:$AX$3002,18,FALSE))</f>
        <v>0.90646631357554</v>
      </c>
      <c r="AD1717" s="13"/>
      <c r="AE1717" s="10">
        <f>AA1717/VLOOKUP(A1717,[1]选股结果!$A$2:$AX$3002,35,FALSE)</f>
        <v>1.6566279789954</v>
      </c>
      <c r="AF1717" s="9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P1717/(1+0.13)+W1717)</f>
        <v>1278619396.9731</v>
      </c>
      <c r="AG1717" s="9">
        <f t="shared" si="119"/>
        <v>2018204702.5069</v>
      </c>
    </row>
    <row r="1718" spans="1:33">
      <c r="A1718" s="5" t="s">
        <v>3465</v>
      </c>
      <c r="B1718" s="5" t="s">
        <v>3466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158412385.86</v>
      </c>
      <c r="O1718" s="6">
        <v>168410238.97</v>
      </c>
      <c r="P1718" s="6">
        <v>3416690235.17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673215558.16</v>
      </c>
      <c r="X1718" s="6">
        <v>141440539.16</v>
      </c>
      <c r="Y1718" s="9">
        <f t="shared" si="120"/>
        <v>4426373615.22</v>
      </c>
      <c r="Z1718" s="9">
        <f t="shared" si="121"/>
        <v>4231346332.49</v>
      </c>
      <c r="AA1718" s="9">
        <f t="shared" si="118"/>
        <v>195027282.73</v>
      </c>
      <c r="AB1718" s="10">
        <f>C1718/(1+0.13)/VLOOKUP(A1718,[1]选股结果!$A$2:$AX$3002,3,FALSE)</f>
        <v>0.676641032646533</v>
      </c>
      <c r="AC1718" s="10">
        <f>(P1718/(1+0.1)+W1718)/(VLOOKUP(A1718,[1]选股结果!$A$2:$AX$3002,7,FALSE)+VLOOKUP(A1718,[1]选股结果!$A$2:$AX$3002,15,FALSE)+VLOOKUP(A1718,[1]选股结果!$A$2:$AX$3002,16,FALSE)+VLOOKUP(A1718,[1]选股结果!$A$2:$AX$3002,17,FALSE)+VLOOKUP(A1718,[1]选股结果!$A$2:$AX$3002,18,FALSE))</f>
        <v>0.776029262397374</v>
      </c>
      <c r="AD1718" s="13"/>
      <c r="AE1718" s="10">
        <f>AA1718/VLOOKUP(A1718,[1]选股结果!$A$2:$AX$3002,35,FALSE)</f>
        <v>0.303584817290709</v>
      </c>
      <c r="AF1718" s="9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P1718/(1+0.13)+W1718)</f>
        <v>1173209972.08841</v>
      </c>
      <c r="AG1718" s="9">
        <f t="shared" si="119"/>
        <v>-978182689.358408</v>
      </c>
    </row>
    <row r="1719" spans="1:33">
      <c r="A1719" s="5" t="s">
        <v>3467</v>
      </c>
      <c r="B1719" s="5" t="s">
        <v>3468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105352963.79</v>
      </c>
      <c r="O1719" s="6">
        <v>13196746.82</v>
      </c>
      <c r="P1719" s="6">
        <v>1178480995.59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222505457.58</v>
      </c>
      <c r="X1719" s="6">
        <v>224138728.33</v>
      </c>
      <c r="Y1719" s="9">
        <f t="shared" si="120"/>
        <v>1487774522.54</v>
      </c>
      <c r="Z1719" s="9">
        <f t="shared" si="121"/>
        <v>1625125181.5</v>
      </c>
      <c r="AA1719" s="9">
        <f t="shared" si="118"/>
        <v>-137350658.96</v>
      </c>
      <c r="AB1719" s="10">
        <f>C1719/(1+0.13)/VLOOKUP(A1719,[1]选股结果!$A$2:$AX$3002,3,FALSE)</f>
        <v>0.805904851024015</v>
      </c>
      <c r="AC1719" s="10">
        <f>(P1719/(1+0.1)+W1719)/(VLOOKUP(A1719,[1]选股结果!$A$2:$AX$3002,7,FALSE)+VLOOKUP(A1719,[1]选股结果!$A$2:$AX$3002,15,FALSE)+VLOOKUP(A1719,[1]选股结果!$A$2:$AX$3002,16,FALSE)+VLOOKUP(A1719,[1]选股结果!$A$2:$AX$3002,17,FALSE)+VLOOKUP(A1719,[1]选股结果!$A$2:$AX$3002,18,FALSE))</f>
        <v>0.840469883838958</v>
      </c>
      <c r="AD1719" s="13"/>
      <c r="AE1719" s="10">
        <f>AA1719/VLOOKUP(A1719,[1]选股结果!$A$2:$AX$3002,35,FALSE)</f>
        <v>-1.81300225065204</v>
      </c>
      <c r="AF1719" s="9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P1719/(1+0.13)+W1719)</f>
        <v>274029649.199646</v>
      </c>
      <c r="AG1719" s="9">
        <f t="shared" si="119"/>
        <v>-411380308.159646</v>
      </c>
    </row>
    <row r="1720" spans="1:33">
      <c r="A1720" s="5" t="s">
        <v>3469</v>
      </c>
      <c r="B1720" s="5" t="s">
        <v>3470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20892562.42</v>
      </c>
      <c r="O1720" s="6">
        <v>25448191.94</v>
      </c>
      <c r="P1720" s="6">
        <v>432578514.88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186835329.99</v>
      </c>
      <c r="X1720" s="6">
        <v>88461008.41</v>
      </c>
      <c r="Y1720" s="9">
        <f t="shared" si="120"/>
        <v>674150576.94</v>
      </c>
      <c r="Z1720" s="9">
        <f t="shared" si="121"/>
        <v>707874853.28</v>
      </c>
      <c r="AA1720" s="9">
        <f t="shared" si="118"/>
        <v>-33724276.3399999</v>
      </c>
      <c r="AB1720" s="10">
        <f>C1720/(1+0.13)/VLOOKUP(A1720,[1]选股结果!$A$2:$AX$3002,3,FALSE)</f>
        <v>0.764334493926435</v>
      </c>
      <c r="AC1720" s="10">
        <f>(P1720/(1+0.1)+W1720)/(VLOOKUP(A1720,[1]选股结果!$A$2:$AX$3002,7,FALSE)+VLOOKUP(A1720,[1]选股结果!$A$2:$AX$3002,15,FALSE)+VLOOKUP(A1720,[1]选股结果!$A$2:$AX$3002,16,FALSE)+VLOOKUP(A1720,[1]选股结果!$A$2:$AX$3002,17,FALSE)+VLOOKUP(A1720,[1]选股结果!$A$2:$AX$3002,18,FALSE))</f>
        <v>0.72740129211043</v>
      </c>
      <c r="AD1720" s="13"/>
      <c r="AE1720" s="10">
        <f>AA1720/VLOOKUP(A1720,[1]选股结果!$A$2:$AX$3002,35,FALSE)</f>
        <v>0.508844728642023</v>
      </c>
      <c r="AF1720" s="9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P1720/(1+0.13)+W1720)</f>
        <v>227832571.343451</v>
      </c>
      <c r="AG1720" s="9">
        <f t="shared" si="119"/>
        <v>-261556847.683451</v>
      </c>
    </row>
    <row r="1721" spans="1:33">
      <c r="A1721" s="5" t="s">
        <v>3471</v>
      </c>
      <c r="B1721" s="5" t="s">
        <v>3472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1288030511.16</v>
      </c>
      <c r="O1721" s="6">
        <v>464191106.16</v>
      </c>
      <c r="P1721" s="6">
        <v>18587189995.86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2530886058.92</v>
      </c>
      <c r="X1721" s="6">
        <v>2032788613.56</v>
      </c>
      <c r="Y1721" s="9">
        <f t="shared" si="120"/>
        <v>22805209726.59</v>
      </c>
      <c r="Z1721" s="9">
        <f t="shared" si="121"/>
        <v>23150864668.34</v>
      </c>
      <c r="AA1721" s="9">
        <f t="shared" si="118"/>
        <v>-345654941.75</v>
      </c>
      <c r="AB1721" s="10">
        <f>C1721/(1+0.13)/VLOOKUP(A1721,[1]选股结果!$A$2:$AX$3002,3,FALSE)</f>
        <v>0.851031274534903</v>
      </c>
      <c r="AC1721" s="10">
        <f>(P1721/(1+0.1)+W1721)/(VLOOKUP(A1721,[1]选股结果!$A$2:$AX$3002,7,FALSE)+VLOOKUP(A1721,[1]选股结果!$A$2:$AX$3002,15,FALSE)+VLOOKUP(A1721,[1]选股结果!$A$2:$AX$3002,16,FALSE)+VLOOKUP(A1721,[1]选股结果!$A$2:$AX$3002,17,FALSE)+VLOOKUP(A1721,[1]选股结果!$A$2:$AX$3002,18,FALSE))</f>
        <v>0.9797032250594</v>
      </c>
      <c r="AD1721" s="13"/>
      <c r="AE1721" s="10">
        <f>AA1721/VLOOKUP(A1721,[1]选股结果!$A$2:$AX$3002,35,FALSE)</f>
        <v>-0.112259995474687</v>
      </c>
      <c r="AF1721" s="9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P1721/(1+0.13)+W1721)</f>
        <v>851106710.379116</v>
      </c>
      <c r="AG1721" s="9">
        <f t="shared" si="119"/>
        <v>-1196761652.12912</v>
      </c>
    </row>
    <row r="1722" spans="1:33">
      <c r="A1722" s="5" t="s">
        <v>3473</v>
      </c>
      <c r="B1722" s="5" t="s">
        <v>3474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1112576366.12</v>
      </c>
      <c r="O1722" s="6">
        <v>142675729.52</v>
      </c>
      <c r="P1722" s="6">
        <v>7189423757.57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1924377696.22</v>
      </c>
      <c r="X1722" s="6">
        <v>184146162.62</v>
      </c>
      <c r="Y1722" s="9">
        <f t="shared" si="120"/>
        <v>11374654213.7</v>
      </c>
      <c r="Z1722" s="9">
        <f t="shared" si="121"/>
        <v>9297947616.41</v>
      </c>
      <c r="AA1722" s="9">
        <f t="shared" si="118"/>
        <v>2076706597.29</v>
      </c>
      <c r="AB1722" s="10">
        <f>C1722/(1+0.13)/VLOOKUP(A1722,[1]选股结果!$A$2:$AX$3002,3,FALSE)</f>
        <v>0.575732772632755</v>
      </c>
      <c r="AC1722" s="10">
        <f>(P1722/(1+0.1)+W1722)/(VLOOKUP(A1722,[1]选股结果!$A$2:$AX$3002,7,FALSE)+VLOOKUP(A1722,[1]选股结果!$A$2:$AX$3002,15,FALSE)+VLOOKUP(A1722,[1]选股结果!$A$2:$AX$3002,16,FALSE)+VLOOKUP(A1722,[1]选股结果!$A$2:$AX$3002,17,FALSE)+VLOOKUP(A1722,[1]选股结果!$A$2:$AX$3002,18,FALSE))</f>
        <v>0.563051566114532</v>
      </c>
      <c r="AD1722" s="13"/>
      <c r="AE1722" s="10">
        <f>AA1722/VLOOKUP(A1722,[1]选股结果!$A$2:$AX$3002,35,FALSE)</f>
        <v>1.29548458275384</v>
      </c>
      <c r="AF1722" s="9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P1722/(1+0.13)+W1722)</f>
        <v>6738953434.00601</v>
      </c>
      <c r="AG1722" s="9">
        <f t="shared" si="119"/>
        <v>-4662246836.71601</v>
      </c>
    </row>
    <row r="1723" spans="1:33">
      <c r="A1723" s="5" t="s">
        <v>3475</v>
      </c>
      <c r="B1723" s="5" t="s">
        <v>3476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19956156.06</v>
      </c>
      <c r="O1723" s="6">
        <v>132482202.71</v>
      </c>
      <c r="P1723" s="6">
        <v>2148507626.75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552001243.06</v>
      </c>
      <c r="X1723" s="6">
        <v>200663222.87</v>
      </c>
      <c r="Y1723" s="9">
        <f t="shared" si="120"/>
        <v>2722947569.17</v>
      </c>
      <c r="Z1723" s="9">
        <f t="shared" si="121"/>
        <v>2901172092.68</v>
      </c>
      <c r="AA1723" s="9">
        <f t="shared" si="118"/>
        <v>-178224523.51</v>
      </c>
      <c r="AB1723" s="10">
        <f>C1723/(1+0.13)/VLOOKUP(A1723,[1]选股结果!$A$2:$AX$3002,3,FALSE)</f>
        <v>0.93609124416333</v>
      </c>
      <c r="AC1723" s="10">
        <f>(P1723/(1+0.1)+W1723)/(VLOOKUP(A1723,[1]选股结果!$A$2:$AX$3002,7,FALSE)+VLOOKUP(A1723,[1]选股结果!$A$2:$AX$3002,15,FALSE)+VLOOKUP(A1723,[1]选股结果!$A$2:$AX$3002,16,FALSE)+VLOOKUP(A1723,[1]选股结果!$A$2:$AX$3002,17,FALSE)+VLOOKUP(A1723,[1]选股结果!$A$2:$AX$3002,18,FALSE))</f>
        <v>0.997485547096777</v>
      </c>
      <c r="AD1723" s="13"/>
      <c r="AE1723" s="10">
        <f>AA1723/VLOOKUP(A1723,[1]选股结果!$A$2:$AX$3002,35,FALSE)</f>
        <v>2.95011767761617</v>
      </c>
      <c r="AF1723" s="9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P1723/(1+0.13)+W1723)</f>
        <v>58169629.8053985</v>
      </c>
      <c r="AG1723" s="9">
        <f t="shared" si="119"/>
        <v>-236394153.315398</v>
      </c>
    </row>
    <row r="1724" spans="1:33">
      <c r="A1724" s="5" t="s">
        <v>3477</v>
      </c>
      <c r="B1724" s="5" t="s">
        <v>3478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692772974.83</v>
      </c>
      <c r="O1724" s="6">
        <v>279224166.34</v>
      </c>
      <c r="P1724" s="6">
        <v>2866505793.28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434809137.1</v>
      </c>
      <c r="X1724" s="6">
        <v>277038375.13</v>
      </c>
      <c r="Y1724" s="9">
        <f t="shared" si="120"/>
        <v>5292778953.66</v>
      </c>
      <c r="Z1724" s="9">
        <f t="shared" si="121"/>
        <v>3578353305.51</v>
      </c>
      <c r="AA1724" s="9">
        <f t="shared" si="118"/>
        <v>1714425648.15</v>
      </c>
      <c r="AB1724" s="10">
        <f>C1724/(1+0.13)/VLOOKUP(A1724,[1]选股结果!$A$2:$AX$3002,3,FALSE)</f>
        <v>1.07536068314433</v>
      </c>
      <c r="AC1724" s="10">
        <f>(P1724/(1+0.1)+W1724)/(VLOOKUP(A1724,[1]选股结果!$A$2:$AX$3002,7,FALSE)+VLOOKUP(A1724,[1]选股结果!$A$2:$AX$3002,15,FALSE)+VLOOKUP(A1724,[1]选股结果!$A$2:$AX$3002,16,FALSE)+VLOOKUP(A1724,[1]选股结果!$A$2:$AX$3002,17,FALSE)+VLOOKUP(A1724,[1]选股结果!$A$2:$AX$3002,18,FALSE))</f>
        <v>1.0014139612887</v>
      </c>
      <c r="AD1724" s="13"/>
      <c r="AE1724" s="10">
        <f>AA1724/VLOOKUP(A1724,[1]选股结果!$A$2:$AX$3002,35,FALSE)</f>
        <v>1.43860206420563</v>
      </c>
      <c r="AF1724" s="9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P1724/(1+0.13)+W1724)</f>
        <v>64890172.3967261</v>
      </c>
      <c r="AG1724" s="9">
        <f t="shared" si="119"/>
        <v>1649535475.75327</v>
      </c>
    </row>
    <row r="1725" spans="1:33">
      <c r="A1725" s="5" t="s">
        <v>3479</v>
      </c>
      <c r="B1725" s="5" t="s">
        <v>3480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140266687.54</v>
      </c>
      <c r="O1725" s="6">
        <v>339429289.57</v>
      </c>
      <c r="P1725" s="6">
        <v>1163594416.29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462841335.66</v>
      </c>
      <c r="X1725" s="6">
        <v>311400527.62</v>
      </c>
      <c r="Y1725" s="9">
        <f t="shared" si="120"/>
        <v>2145945300.7</v>
      </c>
      <c r="Z1725" s="9">
        <f t="shared" si="121"/>
        <v>1937836279.57</v>
      </c>
      <c r="AA1725" s="9">
        <f t="shared" si="118"/>
        <v>208109021.13</v>
      </c>
      <c r="AB1725" s="10">
        <f>C1725/(1+0.13)/VLOOKUP(A1725,[1]选股结果!$A$2:$AX$3002,3,FALSE)</f>
        <v>0.531076783437455</v>
      </c>
      <c r="AC1725" s="10">
        <f>(P1725/(1+0.1)+W1725)/(VLOOKUP(A1725,[1]选股结果!$A$2:$AX$3002,7,FALSE)+VLOOKUP(A1725,[1]选股结果!$A$2:$AX$3002,15,FALSE)+VLOOKUP(A1725,[1]选股结果!$A$2:$AX$3002,16,FALSE)+VLOOKUP(A1725,[1]选股结果!$A$2:$AX$3002,17,FALSE)+VLOOKUP(A1725,[1]选股结果!$A$2:$AX$3002,18,FALSE))</f>
        <v>0.532641716462503</v>
      </c>
      <c r="AD1725" s="13"/>
      <c r="AE1725" s="10">
        <f>AA1725/VLOOKUP(A1725,[1]选股结果!$A$2:$AX$3002,35,FALSE)</f>
        <v>2.40544469207412</v>
      </c>
      <c r="AF1725" s="9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P1725/(1+0.13)+W1725)</f>
        <v>1362358389.86195</v>
      </c>
      <c r="AG1725" s="9">
        <f t="shared" si="119"/>
        <v>-1154249368.73195</v>
      </c>
    </row>
    <row r="1726" spans="1:33">
      <c r="A1726" s="5" t="s">
        <v>3481</v>
      </c>
      <c r="B1726" s="5" t="s">
        <v>3482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1132604396.44</v>
      </c>
      <c r="O1726" s="6">
        <v>619538601.4</v>
      </c>
      <c r="P1726" s="6">
        <v>33347414091.05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2880407179.31</v>
      </c>
      <c r="X1726" s="6">
        <v>292176689.38</v>
      </c>
      <c r="Y1726" s="9">
        <f t="shared" si="120"/>
        <v>37677964489.03</v>
      </c>
      <c r="Z1726" s="9">
        <f t="shared" si="121"/>
        <v>36519997959.74</v>
      </c>
      <c r="AA1726" s="9">
        <f t="shared" si="118"/>
        <v>1157966529.29</v>
      </c>
      <c r="AB1726" s="10">
        <f>C1726/(1+0.13)/VLOOKUP(A1726,[1]选股结果!$A$2:$AX$3002,3,FALSE)</f>
        <v>1.06734080132606</v>
      </c>
      <c r="AC1726" s="10">
        <f>(P1726/(1+0.1)+W1726)/(VLOOKUP(A1726,[1]选股结果!$A$2:$AX$3002,7,FALSE)+VLOOKUP(A1726,[1]选股结果!$A$2:$AX$3002,15,FALSE)+VLOOKUP(A1726,[1]选股结果!$A$2:$AX$3002,16,FALSE)+VLOOKUP(A1726,[1]选股结果!$A$2:$AX$3002,17,FALSE)+VLOOKUP(A1726,[1]选股结果!$A$2:$AX$3002,18,FALSE))</f>
        <v>1.04741419344957</v>
      </c>
      <c r="AD1726" s="13"/>
      <c r="AE1726" s="10">
        <f>AA1726/VLOOKUP(A1726,[1]选股结果!$A$2:$AX$3002,35,FALSE)</f>
        <v>-2.11593262960376</v>
      </c>
      <c r="AF1726" s="9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P1726/(1+0.13)+W1726)</f>
        <v>-697877413.31319</v>
      </c>
      <c r="AG1726" s="9">
        <f t="shared" si="119"/>
        <v>1855843942.60319</v>
      </c>
    </row>
    <row r="1727" spans="1:33">
      <c r="A1727" s="5" t="s">
        <v>3483</v>
      </c>
      <c r="B1727" s="5" t="s">
        <v>3484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52027691.79</v>
      </c>
      <c r="O1727" s="6">
        <v>125018453.64</v>
      </c>
      <c r="P1727" s="6">
        <v>1327991210.02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191446831.77</v>
      </c>
      <c r="X1727" s="6">
        <v>82439635.19</v>
      </c>
      <c r="Y1727" s="9">
        <f t="shared" si="120"/>
        <v>1831765054.22</v>
      </c>
      <c r="Z1727" s="9">
        <f t="shared" si="121"/>
        <v>1601877676.98</v>
      </c>
      <c r="AA1727" s="9">
        <f t="shared" si="118"/>
        <v>229887377.24</v>
      </c>
      <c r="AB1727" s="10">
        <f>C1727/(1+0.13)/VLOOKUP(A1727,[1]选股结果!$A$2:$AX$3002,3,FALSE)</f>
        <v>0.960862273196223</v>
      </c>
      <c r="AC1727" s="10">
        <f>(P1727/(1+0.1)+W1727)/(VLOOKUP(A1727,[1]选股结果!$A$2:$AX$3002,7,FALSE)+VLOOKUP(A1727,[1]选股结果!$A$2:$AX$3002,15,FALSE)+VLOOKUP(A1727,[1]选股结果!$A$2:$AX$3002,16,FALSE)+VLOOKUP(A1727,[1]选股结果!$A$2:$AX$3002,17,FALSE)+VLOOKUP(A1727,[1]选股结果!$A$2:$AX$3002,18,FALSE))</f>
        <v>0.966778682883319</v>
      </c>
      <c r="AD1727" s="13"/>
      <c r="AE1727" s="10">
        <f>AA1727/VLOOKUP(A1727,[1]选股结果!$A$2:$AX$3002,35,FALSE)</f>
        <v>2.08831590917566</v>
      </c>
      <c r="AF1727" s="9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P1727/(1+0.13)+W1727)</f>
        <v>80115058.9153097</v>
      </c>
      <c r="AG1727" s="9">
        <f t="shared" si="119"/>
        <v>149772318.32469</v>
      </c>
    </row>
    <row r="1728" spans="1:33">
      <c r="A1728" s="5" t="s">
        <v>3485</v>
      </c>
      <c r="B1728" s="5" t="s">
        <v>3486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749661585.69</v>
      </c>
      <c r="O1728" s="6">
        <v>482685800.01</v>
      </c>
      <c r="P1728" s="6">
        <v>4511792259.42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1136767178.95</v>
      </c>
      <c r="X1728" s="6">
        <v>2757579706.17</v>
      </c>
      <c r="Y1728" s="9">
        <f t="shared" si="120"/>
        <v>10368667172.65</v>
      </c>
      <c r="Z1728" s="9">
        <f t="shared" si="121"/>
        <v>8406139144.54</v>
      </c>
      <c r="AA1728" s="9">
        <f t="shared" si="118"/>
        <v>1962528028.11</v>
      </c>
      <c r="AB1728" s="10">
        <f>C1728/(1+0.13)/VLOOKUP(A1728,[1]选股结果!$A$2:$AX$3002,3,FALSE)</f>
        <v>0.81685495457127</v>
      </c>
      <c r="AC1728" s="10">
        <f>(P1728/(1+0.1)+W1728)/(VLOOKUP(A1728,[1]选股结果!$A$2:$AX$3002,7,FALSE)+VLOOKUP(A1728,[1]选股结果!$A$2:$AX$3002,15,FALSE)+VLOOKUP(A1728,[1]选股结果!$A$2:$AX$3002,16,FALSE)+VLOOKUP(A1728,[1]选股结果!$A$2:$AX$3002,17,FALSE)+VLOOKUP(A1728,[1]选股结果!$A$2:$AX$3002,18,FALSE))</f>
        <v>0.536556861085051</v>
      </c>
      <c r="AD1728" s="13"/>
      <c r="AE1728" s="10">
        <f>AA1728/VLOOKUP(A1728,[1]选股结果!$A$2:$AX$3002,35,FALSE)</f>
        <v>2.59437158863938</v>
      </c>
      <c r="AF1728" s="9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P1728/(1+0.13)+W1728)</f>
        <v>4633481157.83894</v>
      </c>
      <c r="AG1728" s="9">
        <f t="shared" si="119"/>
        <v>-2670953129.72894</v>
      </c>
    </row>
    <row r="1729" spans="1:33">
      <c r="A1729" s="5" t="s">
        <v>3487</v>
      </c>
      <c r="B1729" s="5" t="s">
        <v>3488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7013125.03</v>
      </c>
      <c r="O1729" s="6">
        <v>3973315.55</v>
      </c>
      <c r="P1729" s="6">
        <v>68637254.95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18521865.78</v>
      </c>
      <c r="X1729" s="6">
        <v>5305229.98</v>
      </c>
      <c r="Y1729" s="9">
        <f t="shared" si="120"/>
        <v>84229831.74</v>
      </c>
      <c r="Z1729" s="9">
        <f t="shared" si="121"/>
        <v>92464350.71</v>
      </c>
      <c r="AA1729" s="9">
        <f t="shared" si="118"/>
        <v>-8234518.97000001</v>
      </c>
      <c r="AB1729" s="10">
        <f>C1729/(1+0.13)/VLOOKUP(A1729,[1]选股结果!$A$2:$AX$3002,3,FALSE)</f>
        <v>0.757706129961193</v>
      </c>
      <c r="AC1729" s="10">
        <f>(P1729/(1+0.1)+W1729)/(VLOOKUP(A1729,[1]选股结果!$A$2:$AX$3002,7,FALSE)+VLOOKUP(A1729,[1]选股结果!$A$2:$AX$3002,15,FALSE)+VLOOKUP(A1729,[1]选股结果!$A$2:$AX$3002,16,FALSE)+VLOOKUP(A1729,[1]选股结果!$A$2:$AX$3002,17,FALSE)+VLOOKUP(A1729,[1]选股结果!$A$2:$AX$3002,18,FALSE))</f>
        <v>0.843241748089895</v>
      </c>
      <c r="AD1729" s="13"/>
      <c r="AE1729" s="10">
        <f>AA1729/VLOOKUP(A1729,[1]选股结果!$A$2:$AX$3002,35,FALSE)</f>
        <v>1.72034584677713</v>
      </c>
      <c r="AF1729" s="9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P1729/(1+0.13)+W1729)</f>
        <v>16699444.5159292</v>
      </c>
      <c r="AG1729" s="9">
        <f t="shared" si="119"/>
        <v>-24933963.4859292</v>
      </c>
    </row>
    <row r="1730" spans="1:33">
      <c r="A1730" s="5" t="s">
        <v>3489</v>
      </c>
      <c r="B1730" s="5" t="s">
        <v>3490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378523879.62</v>
      </c>
      <c r="O1730" s="6">
        <v>394559990.21</v>
      </c>
      <c r="P1730" s="6">
        <v>3478577208.51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471699024.49</v>
      </c>
      <c r="X1730" s="6">
        <v>2261123721.54</v>
      </c>
      <c r="Y1730" s="9">
        <f t="shared" si="120"/>
        <v>6421795355.36</v>
      </c>
      <c r="Z1730" s="9">
        <f t="shared" si="121"/>
        <v>6211399954.54</v>
      </c>
      <c r="AA1730" s="9">
        <f t="shared" si="118"/>
        <v>210395400.82</v>
      </c>
      <c r="AB1730" s="10">
        <f>C1730/(1+0.13)/VLOOKUP(A1730,[1]选股结果!$A$2:$AX$3002,3,FALSE)</f>
        <v>0.884886340215972</v>
      </c>
      <c r="AC1730" s="10">
        <f>(P1730/(1+0.1)+W1730)/(VLOOKUP(A1730,[1]选股结果!$A$2:$AX$3002,7,FALSE)+VLOOKUP(A1730,[1]选股结果!$A$2:$AX$3002,15,FALSE)+VLOOKUP(A1730,[1]选股结果!$A$2:$AX$3002,16,FALSE)+VLOOKUP(A1730,[1]选股结果!$A$2:$AX$3002,17,FALSE)+VLOOKUP(A1730,[1]选股结果!$A$2:$AX$3002,18,FALSE))</f>
        <v>0.642421023043723</v>
      </c>
      <c r="AD1730" s="13"/>
      <c r="AE1730" s="10">
        <f>AA1730/VLOOKUP(A1730,[1]选股结果!$A$2:$AX$3002,35,FALSE)</f>
        <v>0.575572234527003</v>
      </c>
      <c r="AF1730" s="9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P1730/(1+0.13)+W1730)</f>
        <v>2106705812.42416</v>
      </c>
      <c r="AG1730" s="9">
        <f t="shared" si="119"/>
        <v>-1896310411.60416</v>
      </c>
    </row>
    <row r="1731" spans="1:33">
      <c r="A1731" s="5" t="s">
        <v>3491</v>
      </c>
      <c r="B1731" s="5" t="s">
        <v>3492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5532631.67</v>
      </c>
      <c r="O1731" s="6">
        <v>10352017.14</v>
      </c>
      <c r="P1731" s="6">
        <v>57243995.82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7613364.45</v>
      </c>
      <c r="X1731" s="6">
        <v>28634115.95</v>
      </c>
      <c r="Y1731" s="9">
        <f t="shared" si="120"/>
        <v>105620292.38</v>
      </c>
      <c r="Z1731" s="9">
        <f t="shared" si="121"/>
        <v>93491476.22</v>
      </c>
      <c r="AA1731" s="9">
        <f t="shared" ref="AA1731:AA1794" si="122">Y1731-Z1731</f>
        <v>12128816.16</v>
      </c>
      <c r="AB1731" s="10">
        <f>C1731/(1+0.13)/VLOOKUP(A1731,[1]选股结果!$A$2:$AX$3002,3,FALSE)</f>
        <v>0.933110699091217</v>
      </c>
      <c r="AC1731" s="10">
        <f>(P1731/(1+0.1)+W1731)/(VLOOKUP(A1731,[1]选股结果!$A$2:$AX$3002,7,FALSE)+VLOOKUP(A1731,[1]选股结果!$A$2:$AX$3002,15,FALSE)+VLOOKUP(A1731,[1]选股结果!$A$2:$AX$3002,16,FALSE)+VLOOKUP(A1731,[1]选股结果!$A$2:$AX$3002,17,FALSE)+VLOOKUP(A1731,[1]选股结果!$A$2:$AX$3002,18,FALSE))</f>
        <v>0.787131410293712</v>
      </c>
      <c r="AD1731" s="13"/>
      <c r="AE1731" s="10">
        <f>AA1731/VLOOKUP(A1731,[1]选股结果!$A$2:$AX$3002,35,FALSE)</f>
        <v>0.479540604192554</v>
      </c>
      <c r="AF1731" s="9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P1731/(1+0.13)+W1731)</f>
        <v>17514002.969469</v>
      </c>
      <c r="AG1731" s="9">
        <f t="shared" ref="AG1731:AG1794" si="123">AA1731-AF1731</f>
        <v>-5385186.80946902</v>
      </c>
    </row>
    <row r="1732" spans="1:33">
      <c r="A1732" s="5" t="s">
        <v>3493</v>
      </c>
      <c r="B1732" s="5" t="s">
        <v>3494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260966551.03</v>
      </c>
      <c r="O1732" s="6">
        <v>243767201.17</v>
      </c>
      <c r="P1732" s="6">
        <v>1416041481.86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251928791.56</v>
      </c>
      <c r="X1732" s="6">
        <v>196516654.64</v>
      </c>
      <c r="Y1732" s="9">
        <f t="shared" si="120"/>
        <v>2627317738.68</v>
      </c>
      <c r="Z1732" s="9">
        <f t="shared" si="121"/>
        <v>1864486928.06</v>
      </c>
      <c r="AA1732" s="9">
        <f t="shared" si="122"/>
        <v>762830810.62</v>
      </c>
      <c r="AB1732" s="10">
        <f>C1732/(1+0.13)/VLOOKUP(A1732,[1]选股结果!$A$2:$AX$3002,3,FALSE)</f>
        <v>0.675606102109784</v>
      </c>
      <c r="AC1732" s="10">
        <f>(P1732/(1+0.1)+W1732)/(VLOOKUP(A1732,[1]选股结果!$A$2:$AX$3002,7,FALSE)+VLOOKUP(A1732,[1]选股结果!$A$2:$AX$3002,15,FALSE)+VLOOKUP(A1732,[1]选股结果!$A$2:$AX$3002,16,FALSE)+VLOOKUP(A1732,[1]选股结果!$A$2:$AX$3002,17,FALSE)+VLOOKUP(A1732,[1]选股结果!$A$2:$AX$3002,18,FALSE))</f>
        <v>0.611508466987031</v>
      </c>
      <c r="AD1732" s="13"/>
      <c r="AE1732" s="10">
        <f>AA1732/VLOOKUP(A1732,[1]选股结果!$A$2:$AX$3002,35,FALSE)</f>
        <v>3.06575327999493</v>
      </c>
      <c r="AF1732" s="9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P1732/(1+0.13)+W1732)</f>
        <v>1012055579.21664</v>
      </c>
      <c r="AG1732" s="9">
        <f t="shared" si="123"/>
        <v>-249224768.596637</v>
      </c>
    </row>
    <row r="1733" spans="1:33">
      <c r="A1733" s="5" t="s">
        <v>3495</v>
      </c>
      <c r="B1733" s="5" t="s">
        <v>3496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1443310846.99</v>
      </c>
      <c r="O1733" s="6">
        <v>24200733.51</v>
      </c>
      <c r="P1733" s="6">
        <v>8637775370.89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744746532.38</v>
      </c>
      <c r="X1733" s="6">
        <v>28735492.73</v>
      </c>
      <c r="Y1733" s="9">
        <f t="shared" si="120"/>
        <v>14208213279.64</v>
      </c>
      <c r="Z1733" s="9">
        <f t="shared" si="121"/>
        <v>9411257396</v>
      </c>
      <c r="AA1733" s="9">
        <f t="shared" si="122"/>
        <v>4796955883.64</v>
      </c>
      <c r="AB1733" s="10">
        <f>C1733/(1+0.13)/VLOOKUP(A1733,[1]选股结果!$A$2:$AX$3002,3,FALSE)</f>
        <v>0.68836781004447</v>
      </c>
      <c r="AC1733" s="10">
        <f>(P1733/(1+0.1)+W1733)/(VLOOKUP(A1733,[1]选股结果!$A$2:$AX$3002,7,FALSE)+VLOOKUP(A1733,[1]选股结果!$A$2:$AX$3002,15,FALSE)+VLOOKUP(A1733,[1]选股结果!$A$2:$AX$3002,16,FALSE)+VLOOKUP(A1733,[1]选股结果!$A$2:$AX$3002,17,FALSE)+VLOOKUP(A1733,[1]选股结果!$A$2:$AX$3002,18,FALSE))</f>
        <v>0.742816274412345</v>
      </c>
      <c r="AD1733" s="13"/>
      <c r="AE1733" s="10">
        <f>AA1733/VLOOKUP(A1733,[1]选股结果!$A$2:$AX$3002,35,FALSE)</f>
        <v>0.855046560644045</v>
      </c>
      <c r="AF1733" s="9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P1733/(1+0.13)+W1733)</f>
        <v>3185088740.74239</v>
      </c>
      <c r="AG1733" s="9">
        <f t="shared" si="123"/>
        <v>1611867142.89761</v>
      </c>
    </row>
    <row r="1734" spans="1:33">
      <c r="A1734" s="5" t="s">
        <v>3497</v>
      </c>
      <c r="B1734" s="5" t="s">
        <v>3498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98462372.52</v>
      </c>
      <c r="O1734" s="6">
        <v>39385654.8</v>
      </c>
      <c r="P1734" s="6">
        <v>3517184385.72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965780121.15</v>
      </c>
      <c r="X1734" s="6">
        <v>123135689.04</v>
      </c>
      <c r="Y1734" s="9">
        <f t="shared" si="120"/>
        <v>5695710643.45</v>
      </c>
      <c r="Z1734" s="9">
        <f t="shared" si="121"/>
        <v>4606100195.91</v>
      </c>
      <c r="AA1734" s="9">
        <f t="shared" si="122"/>
        <v>1089610447.54</v>
      </c>
      <c r="AB1734" s="10">
        <f>C1734/(1+0.13)/VLOOKUP(A1734,[1]选股结果!$A$2:$AX$3002,3,FALSE)</f>
        <v>0.837025355156805</v>
      </c>
      <c r="AC1734" s="10">
        <f>(P1734/(1+0.1)+W1734)/(VLOOKUP(A1734,[1]选股结果!$A$2:$AX$3002,7,FALSE)+VLOOKUP(A1734,[1]选股结果!$A$2:$AX$3002,15,FALSE)+VLOOKUP(A1734,[1]选股结果!$A$2:$AX$3002,16,FALSE)+VLOOKUP(A1734,[1]选股结果!$A$2:$AX$3002,17,FALSE)+VLOOKUP(A1734,[1]选股结果!$A$2:$AX$3002,18,FALSE))</f>
        <v>0.792632998315031</v>
      </c>
      <c r="AD1734" s="13"/>
      <c r="AE1734" s="10">
        <f>AA1734/VLOOKUP(A1734,[1]选股结果!$A$2:$AX$3002,35,FALSE)</f>
        <v>2.61403709938504</v>
      </c>
      <c r="AF1734" s="9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P1734/(1+0.13)+W1734)</f>
        <v>1174060905.31549</v>
      </c>
      <c r="AG1734" s="9">
        <f t="shared" si="123"/>
        <v>-84450457.7754865</v>
      </c>
    </row>
    <row r="1735" spans="1:33">
      <c r="A1735" s="5" t="s">
        <v>3499</v>
      </c>
      <c r="B1735" s="5" t="s">
        <v>3500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309189940.85</v>
      </c>
      <c r="O1735" s="6">
        <v>70120212.28</v>
      </c>
      <c r="P1735" s="6">
        <v>4421232070.17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760679185.53</v>
      </c>
      <c r="X1735" s="6">
        <v>621284501.9</v>
      </c>
      <c r="Y1735" s="9">
        <f t="shared" si="120"/>
        <v>6241191695.77</v>
      </c>
      <c r="Z1735" s="9">
        <f t="shared" si="121"/>
        <v>5803195757.6</v>
      </c>
      <c r="AA1735" s="9">
        <f t="shared" si="122"/>
        <v>437995938.17</v>
      </c>
      <c r="AB1735" s="10">
        <f>C1735/(1+0.13)/VLOOKUP(A1735,[1]选股结果!$A$2:$AX$3002,3,FALSE)</f>
        <v>0.920571706204916</v>
      </c>
      <c r="AC1735" s="10">
        <f>(P1735/(1+0.1)+W1735)/(VLOOKUP(A1735,[1]选股结果!$A$2:$AX$3002,7,FALSE)+VLOOKUP(A1735,[1]选股结果!$A$2:$AX$3002,15,FALSE)+VLOOKUP(A1735,[1]选股结果!$A$2:$AX$3002,16,FALSE)+VLOOKUP(A1735,[1]选股结果!$A$2:$AX$3002,17,FALSE)+VLOOKUP(A1735,[1]选股结果!$A$2:$AX$3002,18,FALSE))</f>
        <v>0.829422522575492</v>
      </c>
      <c r="AD1735" s="13"/>
      <c r="AE1735" s="10">
        <f>AA1735/VLOOKUP(A1735,[1]选股结果!$A$2:$AX$3002,35,FALSE)</f>
        <v>2.63251704451076</v>
      </c>
      <c r="AF1735" s="9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P1735/(1+0.13)+W1735)</f>
        <v>1089749053.88717</v>
      </c>
      <c r="AG1735" s="9">
        <f t="shared" si="123"/>
        <v>-651753115.717168</v>
      </c>
    </row>
    <row r="1736" spans="1:33">
      <c r="A1736" s="5" t="s">
        <v>3501</v>
      </c>
      <c r="B1736" s="5" t="s">
        <v>3502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292040383.74</v>
      </c>
      <c r="O1736" s="6">
        <v>67308539.34</v>
      </c>
      <c r="P1736" s="6">
        <v>3358220776.57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371477536.79</v>
      </c>
      <c r="X1736" s="6">
        <v>154486370.55</v>
      </c>
      <c r="Y1736" s="9">
        <f t="shared" si="120"/>
        <v>5037511705.31</v>
      </c>
      <c r="Z1736" s="9">
        <f t="shared" si="121"/>
        <v>3884184683.91</v>
      </c>
      <c r="AA1736" s="9">
        <f t="shared" si="122"/>
        <v>1153327021.4</v>
      </c>
      <c r="AB1736" s="10">
        <f>C1736/(1+0.13)/VLOOKUP(A1736,[1]选股结果!$A$2:$AX$3002,3,FALSE)</f>
        <v>0.807650778395943</v>
      </c>
      <c r="AC1736" s="10">
        <f>(P1736/(1+0.1)+W1736)/(VLOOKUP(A1736,[1]选股结果!$A$2:$AX$3002,7,FALSE)+VLOOKUP(A1736,[1]选股结果!$A$2:$AX$3002,15,FALSE)+VLOOKUP(A1736,[1]选股结果!$A$2:$AX$3002,16,FALSE)+VLOOKUP(A1736,[1]选股结果!$A$2:$AX$3002,17,FALSE)+VLOOKUP(A1736,[1]选股结果!$A$2:$AX$3002,18,FALSE))</f>
        <v>0.674861679211772</v>
      </c>
      <c r="AD1736" s="13"/>
      <c r="AE1736" s="10">
        <f>AA1736/VLOOKUP(A1736,[1]选股结果!$A$2:$AX$3002,35,FALSE)</f>
        <v>3.80169956044566</v>
      </c>
      <c r="AF1736" s="9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P1736/(1+0.13)+W1736)</f>
        <v>1730878836.33522</v>
      </c>
      <c r="AG1736" s="9">
        <f t="shared" si="123"/>
        <v>-577551814.93522</v>
      </c>
    </row>
    <row r="1737" spans="1:33">
      <c r="A1737" s="5" t="s">
        <v>3503</v>
      </c>
      <c r="B1737" s="5" t="s">
        <v>3504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80456812.1</v>
      </c>
      <c r="O1737" s="6">
        <v>48040103.52</v>
      </c>
      <c r="P1737" s="6">
        <v>1418076229.59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268718344.73</v>
      </c>
      <c r="X1737" s="6">
        <v>76747202.37</v>
      </c>
      <c r="Y1737" s="9">
        <f t="shared" si="120"/>
        <v>2112552639.22</v>
      </c>
      <c r="Z1737" s="9">
        <f t="shared" si="121"/>
        <v>1763541776.69</v>
      </c>
      <c r="AA1737" s="9">
        <f t="shared" si="122"/>
        <v>349010862.53</v>
      </c>
      <c r="AB1737" s="10">
        <f>C1737/(1+0.13)/VLOOKUP(A1737,[1]选股结果!$A$2:$AX$3002,3,FALSE)</f>
        <v>0.766831457846545</v>
      </c>
      <c r="AC1737" s="10">
        <f>(P1737/(1+0.1)+W1737)/(VLOOKUP(A1737,[1]选股结果!$A$2:$AX$3002,7,FALSE)+VLOOKUP(A1737,[1]选股结果!$A$2:$AX$3002,15,FALSE)+VLOOKUP(A1737,[1]选股结果!$A$2:$AX$3002,16,FALSE)+VLOOKUP(A1737,[1]选股结果!$A$2:$AX$3002,17,FALSE)+VLOOKUP(A1737,[1]选股结果!$A$2:$AX$3002,18,FALSE))</f>
        <v>0.695749254995577</v>
      </c>
      <c r="AD1737" s="13"/>
      <c r="AE1737" s="10">
        <f>AA1737/VLOOKUP(A1737,[1]选股结果!$A$2:$AX$3002,35,FALSE)</f>
        <v>2.93943118030467</v>
      </c>
      <c r="AF1737" s="9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P1737/(1+0.13)+W1737)</f>
        <v>715484878.618673</v>
      </c>
      <c r="AG1737" s="9">
        <f t="shared" si="123"/>
        <v>-366474016.088673</v>
      </c>
    </row>
    <row r="1738" spans="1:33">
      <c r="A1738" s="5" t="s">
        <v>3505</v>
      </c>
      <c r="B1738" s="5" t="s">
        <v>3506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671190505.91</v>
      </c>
      <c r="O1738" s="6">
        <v>201877845.14</v>
      </c>
      <c r="P1738" s="6">
        <v>2977488484.42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282918774.14</v>
      </c>
      <c r="X1738" s="6">
        <v>1980067122.36</v>
      </c>
      <c r="Y1738" s="9">
        <f t="shared" si="120"/>
        <v>6555294875.9</v>
      </c>
      <c r="Z1738" s="9">
        <f t="shared" si="121"/>
        <v>5240474380.92</v>
      </c>
      <c r="AA1738" s="9">
        <f t="shared" si="122"/>
        <v>1314820494.98</v>
      </c>
      <c r="AB1738" s="10">
        <f>C1738/(1+0.13)/VLOOKUP(A1738,[1]选股结果!$A$2:$AX$3002,3,FALSE)</f>
        <v>0.919963534030156</v>
      </c>
      <c r="AC1738" s="10">
        <f>(P1738/(1+0.1)+W1738)/(VLOOKUP(A1738,[1]选股结果!$A$2:$AX$3002,7,FALSE)+VLOOKUP(A1738,[1]选股结果!$A$2:$AX$3002,15,FALSE)+VLOOKUP(A1738,[1]选股结果!$A$2:$AX$3002,16,FALSE)+VLOOKUP(A1738,[1]选股结果!$A$2:$AX$3002,17,FALSE)+VLOOKUP(A1738,[1]选股结果!$A$2:$AX$3002,18,FALSE))</f>
        <v>0.795725301187806</v>
      </c>
      <c r="AD1738" s="13"/>
      <c r="AE1738" s="10">
        <f>AA1738/VLOOKUP(A1738,[1]选股结果!$A$2:$AX$3002,35,FALSE)</f>
        <v>0.638997293998968</v>
      </c>
      <c r="AF1738" s="9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P1738/(1+0.13)+W1738)</f>
        <v>839370080.356371</v>
      </c>
      <c r="AG1738" s="9">
        <f t="shared" si="123"/>
        <v>475450414.623629</v>
      </c>
    </row>
    <row r="1739" spans="1:33">
      <c r="A1739" s="5" t="s">
        <v>3507</v>
      </c>
      <c r="B1739" s="5" t="s">
        <v>3508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1367188866.24</v>
      </c>
      <c r="O1739" s="6">
        <v>900856438.45</v>
      </c>
      <c r="P1739" s="6">
        <v>33549267928.55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2278277705.28</v>
      </c>
      <c r="X1739" s="6">
        <v>564441615.86</v>
      </c>
      <c r="Y1739" s="9">
        <f t="shared" si="120"/>
        <v>40777219580.49</v>
      </c>
      <c r="Z1739" s="9">
        <f t="shared" si="121"/>
        <v>36391987249.69</v>
      </c>
      <c r="AA1739" s="9">
        <f t="shared" si="122"/>
        <v>4385232330.8</v>
      </c>
      <c r="AB1739" s="10">
        <f>C1739/(1+0.13)/VLOOKUP(A1739,[1]选股结果!$A$2:$AX$3002,3,FALSE)</f>
        <v>0.755653451551818</v>
      </c>
      <c r="AC1739" s="10">
        <f>(P1739/(1+0.1)+W1739)/(VLOOKUP(A1739,[1]选股结果!$A$2:$AX$3002,7,FALSE)+VLOOKUP(A1739,[1]选股结果!$A$2:$AX$3002,15,FALSE)+VLOOKUP(A1739,[1]选股结果!$A$2:$AX$3002,16,FALSE)+VLOOKUP(A1739,[1]选股结果!$A$2:$AX$3002,17,FALSE)+VLOOKUP(A1739,[1]选股结果!$A$2:$AX$3002,18,FALSE))</f>
        <v>0.844871143600713</v>
      </c>
      <c r="AD1739" s="13"/>
      <c r="AE1739" s="10">
        <f>AA1739/VLOOKUP(A1739,[1]选股结果!$A$2:$AX$3002,35,FALSE)</f>
        <v>0.712357431168748</v>
      </c>
      <c r="AF1739" s="9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P1739/(1+0.13)+W1739)</f>
        <v>6828094359.80505</v>
      </c>
      <c r="AG1739" s="9">
        <f t="shared" si="123"/>
        <v>-2442862029.00505</v>
      </c>
    </row>
    <row r="1740" spans="1:33">
      <c r="A1740" s="5" t="s">
        <v>3509</v>
      </c>
      <c r="B1740" s="5" t="s">
        <v>3510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43550334.41</v>
      </c>
      <c r="O1740" s="6">
        <v>20529432.83</v>
      </c>
      <c r="P1740" s="6">
        <v>373216718.29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536082549.01</v>
      </c>
      <c r="X1740" s="6">
        <v>113991905.59</v>
      </c>
      <c r="Y1740" s="9">
        <f t="shared" si="120"/>
        <v>1062132033.17</v>
      </c>
      <c r="Z1740" s="9">
        <f t="shared" si="121"/>
        <v>1023291172.89</v>
      </c>
      <c r="AA1740" s="9">
        <f t="shared" si="122"/>
        <v>38840860.2800001</v>
      </c>
      <c r="AB1740" s="10">
        <f>C1740/(1+0.13)/VLOOKUP(A1740,[1]选股结果!$A$2:$AX$3002,3,FALSE)</f>
        <v>0.87805440513324</v>
      </c>
      <c r="AC1740" s="10">
        <f>(P1740/(1+0.1)+W1740)/(VLOOKUP(A1740,[1]选股结果!$A$2:$AX$3002,7,FALSE)+VLOOKUP(A1740,[1]选股结果!$A$2:$AX$3002,15,FALSE)+VLOOKUP(A1740,[1]选股结果!$A$2:$AX$3002,16,FALSE)+VLOOKUP(A1740,[1]选股结果!$A$2:$AX$3002,17,FALSE)+VLOOKUP(A1740,[1]选股结果!$A$2:$AX$3002,18,FALSE))</f>
        <v>0.936044791167246</v>
      </c>
      <c r="AD1740" s="13"/>
      <c r="AE1740" s="10">
        <f>AA1740/VLOOKUP(A1740,[1]选股结果!$A$2:$AX$3002,35,FALSE)</f>
        <v>0.976128379338274</v>
      </c>
      <c r="AF1740" s="9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P1740/(1+0.13)+W1740)</f>
        <v>68817283.5474336</v>
      </c>
      <c r="AG1740" s="9">
        <f t="shared" si="123"/>
        <v>-29976423.2674335</v>
      </c>
    </row>
    <row r="1741" spans="1:33">
      <c r="A1741" s="5" t="s">
        <v>3511</v>
      </c>
      <c r="B1741" s="5" t="s">
        <v>3512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25666124.87</v>
      </c>
      <c r="O1741" s="6">
        <v>14767104.29</v>
      </c>
      <c r="P1741" s="6">
        <v>516577392.87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62848228.27</v>
      </c>
      <c r="X1741" s="6">
        <v>10560490.1</v>
      </c>
      <c r="Y1741" s="9">
        <f t="shared" si="120"/>
        <v>484964517.78</v>
      </c>
      <c r="Z1741" s="9">
        <f t="shared" si="121"/>
        <v>589986111.24</v>
      </c>
      <c r="AA1741" s="9">
        <f t="shared" si="122"/>
        <v>-105021593.46</v>
      </c>
      <c r="AB1741" s="10">
        <f>C1741/(1+0.13)/VLOOKUP(A1741,[1]选股结果!$A$2:$AX$3002,3,FALSE)</f>
        <v>0.865714838396449</v>
      </c>
      <c r="AC1741" s="10">
        <f>(P1741/(1+0.1)+W1741)/(VLOOKUP(A1741,[1]选股结果!$A$2:$AX$3002,7,FALSE)+VLOOKUP(A1741,[1]选股结果!$A$2:$AX$3002,15,FALSE)+VLOOKUP(A1741,[1]选股结果!$A$2:$AX$3002,16,FALSE)+VLOOKUP(A1741,[1]选股结果!$A$2:$AX$3002,17,FALSE)+VLOOKUP(A1741,[1]选股结果!$A$2:$AX$3002,18,FALSE))</f>
        <v>1.14534911470315</v>
      </c>
      <c r="AD1741" s="13"/>
      <c r="AE1741" s="10">
        <f>AA1741/VLOOKUP(A1741,[1]选股结果!$A$2:$AX$3002,35,FALSE)</f>
        <v>-4.62711183718236</v>
      </c>
      <c r="AF1741" s="9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P1741/(1+0.13)+W1741)</f>
        <v>-55104014.8931859</v>
      </c>
      <c r="AG1741" s="9">
        <f t="shared" si="123"/>
        <v>-49917578.5668141</v>
      </c>
    </row>
    <row r="1742" spans="1:33">
      <c r="A1742" s="5" t="s">
        <v>3513</v>
      </c>
      <c r="B1742" s="5" t="s">
        <v>3514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114579490.86</v>
      </c>
      <c r="O1742" s="6">
        <v>122833600.85</v>
      </c>
      <c r="P1742" s="6">
        <v>3715934176.07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1145164908.06</v>
      </c>
      <c r="X1742" s="6">
        <v>238102425.94</v>
      </c>
      <c r="Y1742" s="9">
        <f t="shared" si="120"/>
        <v>4559923679.25</v>
      </c>
      <c r="Z1742" s="9">
        <f t="shared" si="121"/>
        <v>5099201510.07</v>
      </c>
      <c r="AA1742" s="9">
        <f t="shared" si="122"/>
        <v>-539277830.82</v>
      </c>
      <c r="AB1742" s="10">
        <f>C1742/(1+0.13)/VLOOKUP(A1742,[1]选股结果!$A$2:$AX$3002,3,FALSE)</f>
        <v>0.935482002204793</v>
      </c>
      <c r="AC1742" s="10">
        <f>(P1742/(1+0.1)+W1742)/(VLOOKUP(A1742,[1]选股结果!$A$2:$AX$3002,7,FALSE)+VLOOKUP(A1742,[1]选股结果!$A$2:$AX$3002,15,FALSE)+VLOOKUP(A1742,[1]选股结果!$A$2:$AX$3002,16,FALSE)+VLOOKUP(A1742,[1]选股结果!$A$2:$AX$3002,17,FALSE)+VLOOKUP(A1742,[1]选股结果!$A$2:$AX$3002,18,FALSE))</f>
        <v>1.07971550748157</v>
      </c>
      <c r="AD1742" s="13"/>
      <c r="AE1742" s="10">
        <f>AA1742/VLOOKUP(A1742,[1]选股结果!$A$2:$AX$3002,35,FALSE)</f>
        <v>-3.14155271431836</v>
      </c>
      <c r="AF1742" s="9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P1742/(1+0.13)+W1742)</f>
        <v>-244270083.905753</v>
      </c>
      <c r="AG1742" s="9">
        <f t="shared" si="123"/>
        <v>-295007746.914247</v>
      </c>
    </row>
    <row r="1743" spans="1:33">
      <c r="A1743" s="5" t="s">
        <v>3515</v>
      </c>
      <c r="B1743" s="5" t="s">
        <v>3516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21148535.66</v>
      </c>
      <c r="O1743" s="6">
        <v>249879959.08</v>
      </c>
      <c r="P1743" s="6">
        <v>2795233993.76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232938203.01</v>
      </c>
      <c r="X1743" s="6">
        <v>381512281.45</v>
      </c>
      <c r="Y1743" s="9">
        <f t="shared" si="120"/>
        <v>2990583113.22</v>
      </c>
      <c r="Z1743" s="9">
        <f t="shared" si="121"/>
        <v>3409684478.22</v>
      </c>
      <c r="AA1743" s="9">
        <f t="shared" si="122"/>
        <v>-419101365</v>
      </c>
      <c r="AB1743" s="10">
        <f>C1743/(1+0.13)/VLOOKUP(A1743,[1]选股结果!$A$2:$AX$3002,3,FALSE)</f>
        <v>0.934058270050189</v>
      </c>
      <c r="AC1743" s="10">
        <f>(P1743/(1+0.1)+W1743)/(VLOOKUP(A1743,[1]选股结果!$A$2:$AX$3002,7,FALSE)+VLOOKUP(A1743,[1]选股结果!$A$2:$AX$3002,15,FALSE)+VLOOKUP(A1743,[1]选股结果!$A$2:$AX$3002,16,FALSE)+VLOOKUP(A1743,[1]选股结果!$A$2:$AX$3002,17,FALSE)+VLOOKUP(A1743,[1]选股结果!$A$2:$AX$3002,18,FALSE))</f>
        <v>1.09024811956602</v>
      </c>
      <c r="AD1743" s="13"/>
      <c r="AE1743" s="10">
        <f>AA1743/VLOOKUP(A1743,[1]选股结果!$A$2:$AX$3002,35,FALSE)</f>
        <v>-41.9853835861549</v>
      </c>
      <c r="AF1743" s="9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P1743/(1+0.13)+W1743)</f>
        <v>-162166611.307523</v>
      </c>
      <c r="AG1743" s="9">
        <f t="shared" si="123"/>
        <v>-256934753.692477</v>
      </c>
    </row>
    <row r="1744" spans="1:33">
      <c r="A1744" s="5" t="s">
        <v>3517</v>
      </c>
      <c r="B1744" s="5" t="s">
        <v>3518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393876230.87</v>
      </c>
      <c r="O1744" s="6">
        <v>56973548.94</v>
      </c>
      <c r="P1744" s="6">
        <v>1283105958.77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312463059.27</v>
      </c>
      <c r="X1744" s="6">
        <v>64756836.67</v>
      </c>
      <c r="Y1744" s="9">
        <f t="shared" si="120"/>
        <v>2880277249.78</v>
      </c>
      <c r="Z1744" s="9">
        <f t="shared" si="121"/>
        <v>1660325854.71</v>
      </c>
      <c r="AA1744" s="9">
        <f t="shared" si="122"/>
        <v>1219951395.07</v>
      </c>
      <c r="AB1744" s="10">
        <f>C1744/(1+0.13)/VLOOKUP(A1744,[1]选股结果!$A$2:$AX$3002,3,FALSE)</f>
        <v>0.602669223102292</v>
      </c>
      <c r="AC1744" s="10">
        <f>(P1744/(1+0.1)+W1744)/(VLOOKUP(A1744,[1]选股结果!$A$2:$AX$3002,7,FALSE)+VLOOKUP(A1744,[1]选股结果!$A$2:$AX$3002,15,FALSE)+VLOOKUP(A1744,[1]选股结果!$A$2:$AX$3002,16,FALSE)+VLOOKUP(A1744,[1]选股结果!$A$2:$AX$3002,17,FALSE)+VLOOKUP(A1744,[1]选股结果!$A$2:$AX$3002,18,FALSE))</f>
        <v>0.439969747932276</v>
      </c>
      <c r="AD1744" s="13"/>
      <c r="AE1744" s="10">
        <f>AA1744/VLOOKUP(A1744,[1]选股结果!$A$2:$AX$3002,35,FALSE)</f>
        <v>1.76961778842581</v>
      </c>
      <c r="AF1744" s="9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P1744/(1+0.13)+W1744)</f>
        <v>1913464741.1085</v>
      </c>
      <c r="AG1744" s="9">
        <f t="shared" si="123"/>
        <v>-693513346.038496</v>
      </c>
    </row>
    <row r="1745" spans="1:33">
      <c r="A1745" s="5" t="s">
        <v>3519</v>
      </c>
      <c r="B1745" s="5" t="s">
        <v>3520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-26801215.89</v>
      </c>
      <c r="O1745" s="6">
        <v>100287353.44</v>
      </c>
      <c r="P1745" s="6">
        <v>1050144350.33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133832467.31</v>
      </c>
      <c r="X1745" s="6">
        <v>107806763.67</v>
      </c>
      <c r="Y1745" s="9">
        <f t="shared" si="120"/>
        <v>1682781954.55</v>
      </c>
      <c r="Z1745" s="9">
        <f t="shared" si="121"/>
        <v>1291783581.31</v>
      </c>
      <c r="AA1745" s="9">
        <f t="shared" si="122"/>
        <v>390998373.24</v>
      </c>
      <c r="AB1745" s="10">
        <f>C1745/(1+0.13)/VLOOKUP(A1745,[1]选股结果!$A$2:$AX$3002,3,FALSE)</f>
        <v>0.596539553896804</v>
      </c>
      <c r="AC1745" s="10">
        <f>(P1745/(1+0.1)+W1745)/(VLOOKUP(A1745,[1]选股结果!$A$2:$AX$3002,7,FALSE)+VLOOKUP(A1745,[1]选股结果!$A$2:$AX$3002,15,FALSE)+VLOOKUP(A1745,[1]选股结果!$A$2:$AX$3002,16,FALSE)+VLOOKUP(A1745,[1]选股结果!$A$2:$AX$3002,17,FALSE)+VLOOKUP(A1745,[1]选股结果!$A$2:$AX$3002,18,FALSE))</f>
        <v>0.581170723086803</v>
      </c>
      <c r="AD1745" s="13"/>
      <c r="AE1745" s="10">
        <f>AA1745/VLOOKUP(A1745,[1]选股结果!$A$2:$AX$3002,35,FALSE)</f>
        <v>0.901951882184846</v>
      </c>
      <c r="AF1745" s="9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P1745/(1+0.13)+W1745)</f>
        <v>809795615.862124</v>
      </c>
      <c r="AG1745" s="9">
        <f t="shared" si="123"/>
        <v>-418797242.622124</v>
      </c>
    </row>
    <row r="1746" spans="1:33">
      <c r="A1746" s="5" t="s">
        <v>3521</v>
      </c>
      <c r="B1746" s="5" t="s">
        <v>3522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604727.93</v>
      </c>
      <c r="O1746" s="6">
        <v>10248893.37</v>
      </c>
      <c r="P1746" s="6">
        <v>2082082.5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69960846.12</v>
      </c>
      <c r="X1746" s="6">
        <v>25101761.77</v>
      </c>
      <c r="Y1746" s="9">
        <f t="shared" si="120"/>
        <v>228181599.9</v>
      </c>
      <c r="Z1746" s="9">
        <f t="shared" si="121"/>
        <v>97144690.39</v>
      </c>
      <c r="AA1746" s="9">
        <f t="shared" si="122"/>
        <v>131036909.51</v>
      </c>
      <c r="AB1746" s="10">
        <f>C1746/(1+0.13)/VLOOKUP(A1746,[1]选股结果!$A$2:$AX$3002,3,FALSE)</f>
        <v>1.09739078335504</v>
      </c>
      <c r="AC1746" s="10">
        <f>(P1746/(1+0.1)+W1746)/(VLOOKUP(A1746,[1]选股结果!$A$2:$AX$3002,7,FALSE)+VLOOKUP(A1746,[1]选股结果!$A$2:$AX$3002,15,FALSE)+VLOOKUP(A1746,[1]选股结果!$A$2:$AX$3002,16,FALSE)+VLOOKUP(A1746,[1]选股结果!$A$2:$AX$3002,17,FALSE)+VLOOKUP(A1746,[1]选股结果!$A$2:$AX$3002,18,FALSE))</f>
        <v>0.538462110172248</v>
      </c>
      <c r="AD1746" s="13"/>
      <c r="AE1746" s="10">
        <f>AA1746/VLOOKUP(A1746,[1]选股结果!$A$2:$AX$3002,35,FALSE)</f>
        <v>3.36489719112763</v>
      </c>
      <c r="AF1746" s="9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P1746/(1+0.13)+W1746)</f>
        <v>61638951.1850442</v>
      </c>
      <c r="AG1746" s="9">
        <f t="shared" si="123"/>
        <v>69397958.3249558</v>
      </c>
    </row>
    <row r="1747" spans="1:33">
      <c r="A1747" s="5" t="s">
        <v>3523</v>
      </c>
      <c r="B1747" s="5" t="s">
        <v>3524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138324954.5</v>
      </c>
      <c r="O1747" s="6">
        <v>203787988.47</v>
      </c>
      <c r="P1747" s="6">
        <v>2605856889.42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423401863.85</v>
      </c>
      <c r="X1747" s="6">
        <v>274282911.7</v>
      </c>
      <c r="Y1747" s="9">
        <f t="shared" si="120"/>
        <v>3229069269.84</v>
      </c>
      <c r="Z1747" s="9">
        <f t="shared" si="121"/>
        <v>3303541664.97</v>
      </c>
      <c r="AA1747" s="9">
        <f t="shared" si="122"/>
        <v>-74472395.1300001</v>
      </c>
      <c r="AB1747" s="10">
        <f>C1747/(1+0.13)/VLOOKUP(A1747,[1]选股结果!$A$2:$AX$3002,3,FALSE)</f>
        <v>0.580052126006356</v>
      </c>
      <c r="AC1747" s="10">
        <f>(P1747/(1+0.1)+W1747)/(VLOOKUP(A1747,[1]选股结果!$A$2:$AX$3002,7,FALSE)+VLOOKUP(A1747,[1]选股结果!$A$2:$AX$3002,15,FALSE)+VLOOKUP(A1747,[1]选股结果!$A$2:$AX$3002,16,FALSE)+VLOOKUP(A1747,[1]选股结果!$A$2:$AX$3002,17,FALSE)+VLOOKUP(A1747,[1]选股结果!$A$2:$AX$3002,18,FALSE))</f>
        <v>0.709795784443832</v>
      </c>
      <c r="AD1747" s="13"/>
      <c r="AE1747" s="10">
        <f>AA1747/VLOOKUP(A1747,[1]选股结果!$A$2:$AX$3002,35,FALSE)</f>
        <v>-0.154532900504306</v>
      </c>
      <c r="AF1747" s="9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P1747/(1+0.13)+W1747)</f>
        <v>1204566802.14549</v>
      </c>
      <c r="AG1747" s="9">
        <f t="shared" si="123"/>
        <v>-1279039197.27549</v>
      </c>
    </row>
    <row r="1748" spans="1:33">
      <c r="A1748" s="5" t="s">
        <v>3525</v>
      </c>
      <c r="B1748" s="5" t="s">
        <v>3526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521767947.54</v>
      </c>
      <c r="O1748" s="6">
        <v>64954603.71</v>
      </c>
      <c r="P1748" s="6">
        <v>7853667192.67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1478325581.29</v>
      </c>
      <c r="X1748" s="6">
        <v>488710134.62</v>
      </c>
      <c r="Y1748" s="9">
        <f t="shared" si="120"/>
        <v>9376645936.31</v>
      </c>
      <c r="Z1748" s="9">
        <f t="shared" si="121"/>
        <v>9820702908.58</v>
      </c>
      <c r="AA1748" s="9">
        <f t="shared" si="122"/>
        <v>-444056972.27</v>
      </c>
      <c r="AB1748" s="10">
        <f>C1748/(1+0.13)/VLOOKUP(A1748,[1]选股结果!$A$2:$AX$3002,3,FALSE)</f>
        <v>0.765970198444317</v>
      </c>
      <c r="AC1748" s="10">
        <f>(P1748/(1+0.1)+W1748)/(VLOOKUP(A1748,[1]选股结果!$A$2:$AX$3002,7,FALSE)+VLOOKUP(A1748,[1]选股结果!$A$2:$AX$3002,15,FALSE)+VLOOKUP(A1748,[1]选股结果!$A$2:$AX$3002,16,FALSE)+VLOOKUP(A1748,[1]选股结果!$A$2:$AX$3002,17,FALSE)+VLOOKUP(A1748,[1]选股结果!$A$2:$AX$3002,18,FALSE))</f>
        <v>0.822415661149214</v>
      </c>
      <c r="AD1748" s="13"/>
      <c r="AE1748" s="10">
        <f>AA1748/VLOOKUP(A1748,[1]选股结果!$A$2:$AX$3002,35,FALSE)</f>
        <v>-2.80933615741615</v>
      </c>
      <c r="AF1748" s="9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P1748/(1+0.13)+W1748)</f>
        <v>2050440513.77496</v>
      </c>
      <c r="AG1748" s="9">
        <f t="shared" si="123"/>
        <v>-2494497486.04496</v>
      </c>
    </row>
    <row r="1749" spans="1:33">
      <c r="A1749" s="5" t="s">
        <v>3527</v>
      </c>
      <c r="B1749" s="5" t="s">
        <v>3528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401640411.05</v>
      </c>
      <c r="O1749" s="6">
        <v>88435839.19</v>
      </c>
      <c r="P1749" s="6">
        <v>29035375309.07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161564732.07</v>
      </c>
      <c r="X1749" s="6">
        <v>75419958.62</v>
      </c>
      <c r="Y1749" s="9">
        <f t="shared" si="120"/>
        <v>27932492236.68</v>
      </c>
      <c r="Z1749" s="9">
        <f t="shared" si="121"/>
        <v>29272359999.76</v>
      </c>
      <c r="AA1749" s="9">
        <f t="shared" si="122"/>
        <v>-1339867763.08</v>
      </c>
      <c r="AB1749" s="10">
        <f>C1749/(1+0.13)/VLOOKUP(A1749,[1]选股结果!$A$2:$AX$3002,3,FALSE)</f>
        <v>0.905393144790594</v>
      </c>
      <c r="AC1749" s="10">
        <f>(P1749/(1+0.1)+W1749)/(VLOOKUP(A1749,[1]选股结果!$A$2:$AX$3002,7,FALSE)+VLOOKUP(A1749,[1]选股结果!$A$2:$AX$3002,15,FALSE)+VLOOKUP(A1749,[1]选股结果!$A$2:$AX$3002,16,FALSE)+VLOOKUP(A1749,[1]选股结果!$A$2:$AX$3002,17,FALSE)+VLOOKUP(A1749,[1]选股结果!$A$2:$AX$3002,18,FALSE))</f>
        <v>0.999473110943451</v>
      </c>
      <c r="AD1749" s="13"/>
      <c r="AE1749" s="10">
        <f>AA1749/VLOOKUP(A1749,[1]选股结果!$A$2:$AX$3002,35,FALSE)</f>
        <v>-4.31850513278302</v>
      </c>
      <c r="AF1749" s="9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P1749/(1+0.13)+W1749)</f>
        <v>714773497.242924</v>
      </c>
      <c r="AG1749" s="9">
        <f t="shared" si="123"/>
        <v>-2054641260.32292</v>
      </c>
    </row>
    <row r="1750" spans="1:33">
      <c r="A1750" s="5" t="s">
        <v>3529</v>
      </c>
      <c r="B1750" s="5" t="s">
        <v>3530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183756533.39</v>
      </c>
      <c r="O1750" s="6">
        <v>184552374.27</v>
      </c>
      <c r="P1750" s="6">
        <v>1351235701.7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965353501.75</v>
      </c>
      <c r="X1750" s="6">
        <v>144783954.63</v>
      </c>
      <c r="Y1750" s="9">
        <f t="shared" si="120"/>
        <v>3075884566.32</v>
      </c>
      <c r="Z1750" s="9">
        <f t="shared" si="121"/>
        <v>2461373158.08</v>
      </c>
      <c r="AA1750" s="9">
        <f t="shared" si="122"/>
        <v>614511408.24</v>
      </c>
      <c r="AB1750" s="10">
        <f>C1750/(1+0.13)/VLOOKUP(A1750,[1]选股结果!$A$2:$AX$3002,3,FALSE)</f>
        <v>0.489984637847494</v>
      </c>
      <c r="AC1750" s="10">
        <f>(P1750/(1+0.1)+W1750)/(VLOOKUP(A1750,[1]选股结果!$A$2:$AX$3002,7,FALSE)+VLOOKUP(A1750,[1]选股结果!$A$2:$AX$3002,15,FALSE)+VLOOKUP(A1750,[1]选股结果!$A$2:$AX$3002,16,FALSE)+VLOOKUP(A1750,[1]选股结果!$A$2:$AX$3002,17,FALSE)+VLOOKUP(A1750,[1]选股结果!$A$2:$AX$3002,18,FALSE))</f>
        <v>0.515575282690191</v>
      </c>
      <c r="AD1750" s="13"/>
      <c r="AE1750" s="10">
        <f>AA1750/VLOOKUP(A1750,[1]选股结果!$A$2:$AX$3002,35,FALSE)</f>
        <v>0.900409936093586</v>
      </c>
      <c r="AF1750" s="9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P1750/(1+0.13)+W1750)</f>
        <v>2093817627.90584</v>
      </c>
      <c r="AG1750" s="9">
        <f t="shared" si="123"/>
        <v>-1479306219.66584</v>
      </c>
    </row>
    <row r="1751" spans="1:33">
      <c r="A1751" s="5" t="s">
        <v>3531</v>
      </c>
      <c r="B1751" s="5" t="s">
        <v>3532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334259380.14</v>
      </c>
      <c r="O1751" s="6">
        <v>521648356.2</v>
      </c>
      <c r="P1751" s="6">
        <v>3476755686.92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652818901.18</v>
      </c>
      <c r="X1751" s="6">
        <v>461364922.45</v>
      </c>
      <c r="Y1751" s="9">
        <f t="shared" si="120"/>
        <v>5579675818.55</v>
      </c>
      <c r="Z1751" s="9">
        <f t="shared" si="121"/>
        <v>4590939510.55</v>
      </c>
      <c r="AA1751" s="9">
        <f t="shared" si="122"/>
        <v>988736308</v>
      </c>
      <c r="AB1751" s="10">
        <f>C1751/(1+0.13)/VLOOKUP(A1751,[1]选股结果!$A$2:$AX$3002,3,FALSE)</f>
        <v>0.790582118079462</v>
      </c>
      <c r="AC1751" s="10">
        <f>(P1751/(1+0.1)+W1751)/(VLOOKUP(A1751,[1]选股结果!$A$2:$AX$3002,7,FALSE)+VLOOKUP(A1751,[1]选股结果!$A$2:$AX$3002,15,FALSE)+VLOOKUP(A1751,[1]选股结果!$A$2:$AX$3002,16,FALSE)+VLOOKUP(A1751,[1]选股结果!$A$2:$AX$3002,17,FALSE)+VLOOKUP(A1751,[1]选股结果!$A$2:$AX$3002,18,FALSE))</f>
        <v>0.81726041143819</v>
      </c>
      <c r="AD1751" s="13"/>
      <c r="AE1751" s="10">
        <f>AA1751/VLOOKUP(A1751,[1]选股结果!$A$2:$AX$3002,35,FALSE)</f>
        <v>1.42469454366337</v>
      </c>
      <c r="AF1751" s="9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P1751/(1+0.13)+W1751)</f>
        <v>936612710.003008</v>
      </c>
      <c r="AG1751" s="9">
        <f t="shared" si="123"/>
        <v>52123597.9969916</v>
      </c>
    </row>
    <row r="1752" spans="1:33">
      <c r="A1752" s="5" t="s">
        <v>3533</v>
      </c>
      <c r="B1752" s="5" t="s">
        <v>3534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26892691.56</v>
      </c>
      <c r="O1752" s="6">
        <v>25967812.22</v>
      </c>
      <c r="P1752" s="6">
        <v>860532685.91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74551271.73</v>
      </c>
      <c r="X1752" s="6">
        <v>21877115.24</v>
      </c>
      <c r="Y1752" s="9">
        <f t="shared" si="120"/>
        <v>760750223.21</v>
      </c>
      <c r="Z1752" s="9">
        <f t="shared" si="121"/>
        <v>956961072.88</v>
      </c>
      <c r="AA1752" s="9">
        <f t="shared" si="122"/>
        <v>-196210849.67</v>
      </c>
      <c r="AB1752" s="10">
        <f>C1752/(1+0.13)/VLOOKUP(A1752,[1]选股结果!$A$2:$AX$3002,3,FALSE)</f>
        <v>0.802924296499956</v>
      </c>
      <c r="AC1752" s="10">
        <f>(P1752/(1+0.1)+W1752)/(VLOOKUP(A1752,[1]选股结果!$A$2:$AX$3002,7,FALSE)+VLOOKUP(A1752,[1]选股结果!$A$2:$AX$3002,15,FALSE)+VLOOKUP(A1752,[1]选股结果!$A$2:$AX$3002,16,FALSE)+VLOOKUP(A1752,[1]选股结果!$A$2:$AX$3002,17,FALSE)+VLOOKUP(A1752,[1]选股结果!$A$2:$AX$3002,18,FALSE))</f>
        <v>1.09594716512017</v>
      </c>
      <c r="AD1752" s="13"/>
      <c r="AE1752" s="10">
        <f>AA1752/VLOOKUP(A1752,[1]选股结果!$A$2:$AX$3002,35,FALSE)</f>
        <v>-17.7623502224208</v>
      </c>
      <c r="AF1752" s="9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P1752/(1+0.13)+W1752)</f>
        <v>-54246098.542832</v>
      </c>
      <c r="AG1752" s="9">
        <f t="shared" si="123"/>
        <v>-141964751.127168</v>
      </c>
    </row>
    <row r="1753" spans="1:33">
      <c r="A1753" s="5" t="s">
        <v>3535</v>
      </c>
      <c r="B1753" s="5" t="s">
        <v>3536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2035349752.23</v>
      </c>
      <c r="O1753" s="6">
        <v>1834339629.29</v>
      </c>
      <c r="P1753" s="6">
        <v>20376522522.12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2195761524.89</v>
      </c>
      <c r="X1753" s="6">
        <v>4109335989.09</v>
      </c>
      <c r="Y1753" s="9">
        <f t="shared" si="120"/>
        <v>29112091314.12</v>
      </c>
      <c r="Z1753" s="9">
        <f t="shared" si="121"/>
        <v>26681620036.1</v>
      </c>
      <c r="AA1753" s="9">
        <f t="shared" si="122"/>
        <v>2430471278.02</v>
      </c>
      <c r="AB1753" s="10">
        <f>C1753/(1+0.13)/VLOOKUP(A1753,[1]选股结果!$A$2:$AX$3002,3,FALSE)</f>
        <v>1.62494622251601</v>
      </c>
      <c r="AC1753" s="10">
        <f>(P1753/(1+0.1)+W1753)/(VLOOKUP(A1753,[1]选股结果!$A$2:$AX$3002,7,FALSE)+VLOOKUP(A1753,[1]选股结果!$A$2:$AX$3002,15,FALSE)+VLOOKUP(A1753,[1]选股结果!$A$2:$AX$3002,16,FALSE)+VLOOKUP(A1753,[1]选股结果!$A$2:$AX$3002,17,FALSE)+VLOOKUP(A1753,[1]选股结果!$A$2:$AX$3002,18,FALSE))</f>
        <v>1.15383924211655</v>
      </c>
      <c r="AD1753" s="13"/>
      <c r="AE1753" s="10">
        <f>AA1753/VLOOKUP(A1753,[1]选股结果!$A$2:$AX$3002,35,FALSE)</f>
        <v>-0.346083808995788</v>
      </c>
      <c r="AF1753" s="9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P1753/(1+0.13)+W1753)</f>
        <v>-2270751586.0554</v>
      </c>
      <c r="AG1753" s="9">
        <f t="shared" si="123"/>
        <v>4701222864.0754</v>
      </c>
    </row>
    <row r="1754" spans="1:33">
      <c r="A1754" s="5" t="s">
        <v>3537</v>
      </c>
      <c r="B1754" s="5" t="s">
        <v>3538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17907125.81</v>
      </c>
      <c r="O1754" s="6">
        <v>12879864.74</v>
      </c>
      <c r="P1754" s="6">
        <v>637514850.99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216437235.5</v>
      </c>
      <c r="X1754" s="6">
        <v>59566466.53</v>
      </c>
      <c r="Y1754" s="9">
        <f t="shared" si="120"/>
        <v>1019647105.62</v>
      </c>
      <c r="Z1754" s="9">
        <f t="shared" si="121"/>
        <v>913518553.02</v>
      </c>
      <c r="AA1754" s="9">
        <f t="shared" si="122"/>
        <v>106128552.6</v>
      </c>
      <c r="AB1754" s="10">
        <f>C1754/(1+0.13)/VLOOKUP(A1754,[1]选股结果!$A$2:$AX$3002,3,FALSE)</f>
        <v>0.875465016767354</v>
      </c>
      <c r="AC1754" s="10">
        <f>(P1754/(1+0.1)+W1754)/(VLOOKUP(A1754,[1]选股结果!$A$2:$AX$3002,7,FALSE)+VLOOKUP(A1754,[1]选股结果!$A$2:$AX$3002,15,FALSE)+VLOOKUP(A1754,[1]选股结果!$A$2:$AX$3002,16,FALSE)+VLOOKUP(A1754,[1]选股结果!$A$2:$AX$3002,17,FALSE)+VLOOKUP(A1754,[1]选股结果!$A$2:$AX$3002,18,FALSE))</f>
        <v>0.863354521761463</v>
      </c>
      <c r="AD1754" s="13"/>
      <c r="AE1754" s="10">
        <f>AA1754/VLOOKUP(A1754,[1]选股结果!$A$2:$AX$3002,35,FALSE)</f>
        <v>3.51092082217242</v>
      </c>
      <c r="AF1754" s="9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P1754/(1+0.13)+W1754)</f>
        <v>141371012.185575</v>
      </c>
      <c r="AG1754" s="9">
        <f t="shared" si="123"/>
        <v>-35242459.5855753</v>
      </c>
    </row>
    <row r="1755" spans="1:33">
      <c r="A1755" s="5" t="s">
        <v>3539</v>
      </c>
      <c r="B1755" s="5" t="s">
        <v>3540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74942241.71</v>
      </c>
      <c r="O1755" s="6">
        <v>100523040.57</v>
      </c>
      <c r="P1755" s="6">
        <v>1165944480.9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235895531.7</v>
      </c>
      <c r="X1755" s="6">
        <v>120802939.54</v>
      </c>
      <c r="Y1755" s="9">
        <f t="shared" si="120"/>
        <v>1633087020.52</v>
      </c>
      <c r="Z1755" s="9">
        <f t="shared" si="121"/>
        <v>1522642952.14</v>
      </c>
      <c r="AA1755" s="9">
        <f t="shared" si="122"/>
        <v>110444068.38</v>
      </c>
      <c r="AB1755" s="10">
        <f>C1755/(1+0.13)/VLOOKUP(A1755,[1]选股结果!$A$2:$AX$3002,3,FALSE)</f>
        <v>0.768299456694454</v>
      </c>
      <c r="AC1755" s="10">
        <f>(P1755/(1+0.1)+W1755)/(VLOOKUP(A1755,[1]选股结果!$A$2:$AX$3002,7,FALSE)+VLOOKUP(A1755,[1]选股结果!$A$2:$AX$3002,15,FALSE)+VLOOKUP(A1755,[1]选股结果!$A$2:$AX$3002,16,FALSE)+VLOOKUP(A1755,[1]选股结果!$A$2:$AX$3002,17,FALSE)+VLOOKUP(A1755,[1]选股结果!$A$2:$AX$3002,18,FALSE))</f>
        <v>0.788211662317658</v>
      </c>
      <c r="AD1755" s="13"/>
      <c r="AE1755" s="10">
        <f>AA1755/VLOOKUP(A1755,[1]选股结果!$A$2:$AX$3002,35,FALSE)</f>
        <v>1.17455239693663</v>
      </c>
      <c r="AF1755" s="9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P1755/(1+0.13)+W1755)</f>
        <v>376327020.837257</v>
      </c>
      <c r="AG1755" s="9">
        <f t="shared" si="123"/>
        <v>-265882952.457257</v>
      </c>
    </row>
    <row r="1756" spans="1:33">
      <c r="A1756" s="5" t="s">
        <v>3541</v>
      </c>
      <c r="B1756" s="5" t="s">
        <v>3542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69942171.27</v>
      </c>
      <c r="O1756" s="6">
        <v>63794100.65</v>
      </c>
      <c r="P1756" s="6">
        <v>3509481903.73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474095521.96</v>
      </c>
      <c r="X1756" s="6">
        <v>134172829.28</v>
      </c>
      <c r="Y1756" s="9">
        <f t="shared" si="120"/>
        <v>4194738334.11</v>
      </c>
      <c r="Z1756" s="9">
        <f t="shared" si="121"/>
        <v>4117750254.97</v>
      </c>
      <c r="AA1756" s="9">
        <f t="shared" si="122"/>
        <v>76988079.1399999</v>
      </c>
      <c r="AB1756" s="10">
        <f>C1756/(1+0.13)/VLOOKUP(A1756,[1]选股结果!$A$2:$AX$3002,3,FALSE)</f>
        <v>0.857006885013046</v>
      </c>
      <c r="AC1756" s="10">
        <f>(P1756/(1+0.1)+W1756)/(VLOOKUP(A1756,[1]选股结果!$A$2:$AX$3002,7,FALSE)+VLOOKUP(A1756,[1]选股结果!$A$2:$AX$3002,15,FALSE)+VLOOKUP(A1756,[1]选股结果!$A$2:$AX$3002,16,FALSE)+VLOOKUP(A1756,[1]选股结果!$A$2:$AX$3002,17,FALSE)+VLOOKUP(A1756,[1]选股结果!$A$2:$AX$3002,18,FALSE))</f>
        <v>0.865720066317611</v>
      </c>
      <c r="AD1756" s="13"/>
      <c r="AE1756" s="10">
        <f>AA1756/VLOOKUP(A1756,[1]选股结果!$A$2:$AX$3002,35,FALSE)</f>
        <v>37.5354231489011</v>
      </c>
      <c r="AF1756" s="9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P1756/(1+0.13)+W1756)</f>
        <v>653099638.388849</v>
      </c>
      <c r="AG1756" s="9">
        <f t="shared" si="123"/>
        <v>-576111559.248849</v>
      </c>
    </row>
    <row r="1757" spans="1:33">
      <c r="A1757" s="5" t="s">
        <v>3543</v>
      </c>
      <c r="B1757" s="5" t="s">
        <v>3544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47698370.92</v>
      </c>
      <c r="O1757" s="6">
        <v>60949718.61</v>
      </c>
      <c r="P1757" s="6">
        <v>3178352151.1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285354290.37</v>
      </c>
      <c r="X1757" s="6">
        <v>58977312.61</v>
      </c>
      <c r="Y1757" s="9">
        <f t="shared" si="120"/>
        <v>3864633026.89</v>
      </c>
      <c r="Z1757" s="9">
        <f t="shared" si="121"/>
        <v>3522683754.08</v>
      </c>
      <c r="AA1757" s="9">
        <f t="shared" si="122"/>
        <v>341949272.81</v>
      </c>
      <c r="AB1757" s="10">
        <f>C1757/(1+0.13)/VLOOKUP(A1757,[1]选股结果!$A$2:$AX$3002,3,FALSE)</f>
        <v>0.795415243879881</v>
      </c>
      <c r="AC1757" s="10">
        <f>(P1757/(1+0.1)+W1757)/(VLOOKUP(A1757,[1]选股结果!$A$2:$AX$3002,7,FALSE)+VLOOKUP(A1757,[1]选股结果!$A$2:$AX$3002,15,FALSE)+VLOOKUP(A1757,[1]选股结果!$A$2:$AX$3002,16,FALSE)+VLOOKUP(A1757,[1]选股结果!$A$2:$AX$3002,17,FALSE)+VLOOKUP(A1757,[1]选股结果!$A$2:$AX$3002,18,FALSE))</f>
        <v>0.81314411508178</v>
      </c>
      <c r="AD1757" s="13"/>
      <c r="AE1757" s="10">
        <f>AA1757/VLOOKUP(A1757,[1]选股结果!$A$2:$AX$3002,35,FALSE)</f>
        <v>1.37573936263431</v>
      </c>
      <c r="AF1757" s="9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P1757/(1+0.13)+W1757)</f>
        <v>806253014.587434</v>
      </c>
      <c r="AG1757" s="9">
        <f t="shared" si="123"/>
        <v>-464303741.777434</v>
      </c>
    </row>
    <row r="1758" spans="1:33">
      <c r="A1758" s="5" t="s">
        <v>3545</v>
      </c>
      <c r="B1758" s="5" t="s">
        <v>3546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353470703.64</v>
      </c>
      <c r="O1758" s="6">
        <v>369538737.55</v>
      </c>
      <c r="P1758" s="6">
        <v>3869875173.52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597371029.3</v>
      </c>
      <c r="X1758" s="6">
        <v>377037916.5</v>
      </c>
      <c r="Y1758" s="9">
        <f t="shared" si="120"/>
        <v>5461281713.23</v>
      </c>
      <c r="Z1758" s="9">
        <f t="shared" si="121"/>
        <v>4844284119.32</v>
      </c>
      <c r="AA1758" s="9">
        <f t="shared" si="122"/>
        <v>616997593.910001</v>
      </c>
      <c r="AB1758" s="10">
        <f>C1758/(1+0.13)/VLOOKUP(A1758,[1]选股结果!$A$2:$AX$3002,3,FALSE)</f>
        <v>0.868351089273426</v>
      </c>
      <c r="AC1758" s="10">
        <f>(P1758/(1+0.1)+W1758)/(VLOOKUP(A1758,[1]选股结果!$A$2:$AX$3002,7,FALSE)+VLOOKUP(A1758,[1]选股结果!$A$2:$AX$3002,15,FALSE)+VLOOKUP(A1758,[1]选股结果!$A$2:$AX$3002,16,FALSE)+VLOOKUP(A1758,[1]选股结果!$A$2:$AX$3002,17,FALSE)+VLOOKUP(A1758,[1]选股结果!$A$2:$AX$3002,18,FALSE))</f>
        <v>0.855843709102155</v>
      </c>
      <c r="AD1758" s="13"/>
      <c r="AE1758" s="10">
        <f>AA1758/VLOOKUP(A1758,[1]选股结果!$A$2:$AX$3002,35,FALSE)</f>
        <v>1.12924416863264</v>
      </c>
      <c r="AF1758" s="9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P1758/(1+0.13)+W1758)</f>
        <v>786594921.609558</v>
      </c>
      <c r="AG1758" s="9">
        <f t="shared" si="123"/>
        <v>-169597327.699557</v>
      </c>
    </row>
    <row r="1759" spans="1:33">
      <c r="A1759" s="5" t="s">
        <v>3547</v>
      </c>
      <c r="B1759" s="5" t="s">
        <v>3548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6787350.74</v>
      </c>
      <c r="O1759" s="6">
        <v>60208425.84</v>
      </c>
      <c r="P1759" s="6">
        <v>197610506.5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77213602.61</v>
      </c>
      <c r="X1759" s="6">
        <v>63186432.75</v>
      </c>
      <c r="Y1759" s="9">
        <f t="shared" ref="Y1759:Y1822" si="124">C1759+D1759+E1759+F1759+G1759+H1759+I1759+J1759+K1759+L1759+M1759+O1759</f>
        <v>264670299.37</v>
      </c>
      <c r="Z1759" s="9">
        <f t="shared" ref="Z1759:Z1822" si="125">P1759+Q1759+R1759+S1759+T1759+U1759+V1759+W1759+X1759</f>
        <v>338010541.86</v>
      </c>
      <c r="AA1759" s="9">
        <f t="shared" si="122"/>
        <v>-73340242.49</v>
      </c>
      <c r="AB1759" s="10">
        <f>C1759/(1+0.13)/VLOOKUP(A1759,[1]选股结果!$A$2:$AX$3002,3,FALSE)</f>
        <v>0.779940891654078</v>
      </c>
      <c r="AC1759" s="10">
        <f>(P1759/(1+0.1)+W1759)/(VLOOKUP(A1759,[1]选股结果!$A$2:$AX$3002,7,FALSE)+VLOOKUP(A1759,[1]选股结果!$A$2:$AX$3002,15,FALSE)+VLOOKUP(A1759,[1]选股结果!$A$2:$AX$3002,16,FALSE)+VLOOKUP(A1759,[1]选股结果!$A$2:$AX$3002,17,FALSE)+VLOOKUP(A1759,[1]选股结果!$A$2:$AX$3002,18,FALSE))</f>
        <v>1.05411455118156</v>
      </c>
      <c r="AD1759" s="13"/>
      <c r="AE1759" s="10">
        <f>AA1759/VLOOKUP(A1759,[1]选股结果!$A$2:$AX$3002,35,FALSE)</f>
        <v>4.17800906298887</v>
      </c>
      <c r="AF1759" s="9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P1759/(1+0.13)+W1759)</f>
        <v>-8416907.93477878</v>
      </c>
      <c r="AG1759" s="9">
        <f t="shared" si="123"/>
        <v>-64923334.5552212</v>
      </c>
    </row>
    <row r="1760" spans="1:33">
      <c r="A1760" s="5" t="s">
        <v>3549</v>
      </c>
      <c r="B1760" s="5" t="s">
        <v>3550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154473266.29</v>
      </c>
      <c r="O1760" s="6">
        <v>144485046.16</v>
      </c>
      <c r="P1760" s="6">
        <v>5939945414.67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557760036.33</v>
      </c>
      <c r="X1760" s="6">
        <v>283078964.65</v>
      </c>
      <c r="Y1760" s="9">
        <f t="shared" si="124"/>
        <v>6498779976.21</v>
      </c>
      <c r="Z1760" s="9">
        <f t="shared" si="125"/>
        <v>6780784415.65</v>
      </c>
      <c r="AA1760" s="9">
        <f t="shared" si="122"/>
        <v>-282004439.44</v>
      </c>
      <c r="AB1760" s="10">
        <f>C1760/(1+0.13)/VLOOKUP(A1760,[1]选股结果!$A$2:$AX$3002,3,FALSE)</f>
        <v>0.834183785244946</v>
      </c>
      <c r="AC1760" s="10">
        <f>(P1760/(1+0.1)+W1760)/(VLOOKUP(A1760,[1]选股结果!$A$2:$AX$3002,7,FALSE)+VLOOKUP(A1760,[1]选股结果!$A$2:$AX$3002,15,FALSE)+VLOOKUP(A1760,[1]选股结果!$A$2:$AX$3002,16,FALSE)+VLOOKUP(A1760,[1]选股结果!$A$2:$AX$3002,17,FALSE)+VLOOKUP(A1760,[1]选股结果!$A$2:$AX$3002,18,FALSE))</f>
        <v>0.92549541514851</v>
      </c>
      <c r="AD1760" s="13"/>
      <c r="AE1760" s="10">
        <f>AA1760/VLOOKUP(A1760,[1]选股结果!$A$2:$AX$3002,35,FALSE)</f>
        <v>-0.684159081641788</v>
      </c>
      <c r="AF1760" s="9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P1760/(1+0.13)+W1760)</f>
        <v>622971390.120176</v>
      </c>
      <c r="AG1760" s="9">
        <f t="shared" si="123"/>
        <v>-904975829.560176</v>
      </c>
    </row>
    <row r="1761" spans="1:33">
      <c r="A1761" s="5" t="s">
        <v>3551</v>
      </c>
      <c r="B1761" s="5" t="s">
        <v>3552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61218551.97</v>
      </c>
      <c r="O1761" s="6">
        <v>104162232.54</v>
      </c>
      <c r="P1761" s="6">
        <v>1453743718.95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224847686.08</v>
      </c>
      <c r="X1761" s="6">
        <v>122084589.19</v>
      </c>
      <c r="Y1761" s="9">
        <f t="shared" si="124"/>
        <v>1896852678.44</v>
      </c>
      <c r="Z1761" s="9">
        <f t="shared" si="125"/>
        <v>1800675994.22</v>
      </c>
      <c r="AA1761" s="9">
        <f t="shared" si="122"/>
        <v>96176684.22</v>
      </c>
      <c r="AB1761" s="10">
        <f>C1761/(1+0.13)/VLOOKUP(A1761,[1]选股结果!$A$2:$AX$3002,3,FALSE)</f>
        <v>0.734144389299878</v>
      </c>
      <c r="AC1761" s="10">
        <f>(P1761/(1+0.1)+W1761)/(VLOOKUP(A1761,[1]选股结果!$A$2:$AX$3002,7,FALSE)+VLOOKUP(A1761,[1]选股结果!$A$2:$AX$3002,15,FALSE)+VLOOKUP(A1761,[1]选股结果!$A$2:$AX$3002,16,FALSE)+VLOOKUP(A1761,[1]选股结果!$A$2:$AX$3002,17,FALSE)+VLOOKUP(A1761,[1]选股结果!$A$2:$AX$3002,18,FALSE))</f>
        <v>0.718323203829866</v>
      </c>
      <c r="AD1761" s="13"/>
      <c r="AE1761" s="10">
        <f>AA1761/VLOOKUP(A1761,[1]选股结果!$A$2:$AX$3002,35,FALSE)</f>
        <v>-4.51054606882021</v>
      </c>
      <c r="AF1761" s="9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P1761/(1+0.13)+W1761)</f>
        <v>641490606.242566</v>
      </c>
      <c r="AG1761" s="9">
        <f t="shared" si="123"/>
        <v>-545313922.022566</v>
      </c>
    </row>
    <row r="1762" spans="1:33">
      <c r="A1762" s="5" t="s">
        <v>3553</v>
      </c>
      <c r="B1762" s="5" t="s">
        <v>3554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220930038.62</v>
      </c>
      <c r="O1762" s="6">
        <v>199190161.08</v>
      </c>
      <c r="P1762" s="6">
        <v>1220703740.2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454137490.23</v>
      </c>
      <c r="X1762" s="6">
        <v>882432161.13</v>
      </c>
      <c r="Y1762" s="9">
        <f t="shared" si="124"/>
        <v>3152326246.46</v>
      </c>
      <c r="Z1762" s="9">
        <f t="shared" si="125"/>
        <v>2557273391.56</v>
      </c>
      <c r="AA1762" s="9">
        <f t="shared" si="122"/>
        <v>595052854.9</v>
      </c>
      <c r="AB1762" s="10">
        <f>C1762/(1+0.13)/VLOOKUP(A1762,[1]选股结果!$A$2:$AX$3002,3,FALSE)</f>
        <v>0.979511555588531</v>
      </c>
      <c r="AC1762" s="10">
        <f>(P1762/(1+0.1)+W1762)/(VLOOKUP(A1762,[1]选股结果!$A$2:$AX$3002,7,FALSE)+VLOOKUP(A1762,[1]选股结果!$A$2:$AX$3002,15,FALSE)+VLOOKUP(A1762,[1]选股结果!$A$2:$AX$3002,16,FALSE)+VLOOKUP(A1762,[1]选股结果!$A$2:$AX$3002,17,FALSE)+VLOOKUP(A1762,[1]选股结果!$A$2:$AX$3002,18,FALSE))</f>
        <v>0.639650846546123</v>
      </c>
      <c r="AD1762" s="13"/>
      <c r="AE1762" s="10">
        <f>AA1762/VLOOKUP(A1762,[1]选股结果!$A$2:$AX$3002,35,FALSE)</f>
        <v>2.81925485882312</v>
      </c>
      <c r="AF1762" s="9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P1762/(1+0.13)+W1762)</f>
        <v>910471526.682832</v>
      </c>
      <c r="AG1762" s="9">
        <f t="shared" si="123"/>
        <v>-315418671.782832</v>
      </c>
    </row>
    <row r="1763" spans="1:33">
      <c r="A1763" s="5" t="s">
        <v>3555</v>
      </c>
      <c r="B1763" s="5" t="s">
        <v>3556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508693447.86</v>
      </c>
      <c r="O1763" s="6">
        <v>111356503.19</v>
      </c>
      <c r="P1763" s="6">
        <v>6389626164.97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1428766241.65</v>
      </c>
      <c r="X1763" s="6">
        <v>299834057.82</v>
      </c>
      <c r="Y1763" s="9">
        <f t="shared" si="124"/>
        <v>8408240582.23</v>
      </c>
      <c r="Z1763" s="9">
        <f t="shared" si="125"/>
        <v>8118226464.44</v>
      </c>
      <c r="AA1763" s="9">
        <f t="shared" si="122"/>
        <v>290014117.789999</v>
      </c>
      <c r="AB1763" s="10">
        <f>C1763/(1+0.13)/VLOOKUP(A1763,[1]选股结果!$A$2:$AX$3002,3,FALSE)</f>
        <v>0.638859644697042</v>
      </c>
      <c r="AC1763" s="10">
        <f>(P1763/(1+0.1)+W1763)/(VLOOKUP(A1763,[1]选股结果!$A$2:$AX$3002,7,FALSE)+VLOOKUP(A1763,[1]选股结果!$A$2:$AX$3002,15,FALSE)+VLOOKUP(A1763,[1]选股结果!$A$2:$AX$3002,16,FALSE)+VLOOKUP(A1763,[1]选股结果!$A$2:$AX$3002,17,FALSE)+VLOOKUP(A1763,[1]选股结果!$A$2:$AX$3002,18,FALSE))</f>
        <v>0.666476765771176</v>
      </c>
      <c r="AD1763" s="13"/>
      <c r="AE1763" s="10">
        <f>AA1763/VLOOKUP(A1763,[1]选股结果!$A$2:$AX$3002,35,FALSE)</f>
        <v>0.695821321662281</v>
      </c>
      <c r="AF1763" s="9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P1763/(1+0.13)+W1763)</f>
        <v>3776066586.16301</v>
      </c>
      <c r="AG1763" s="9">
        <f t="shared" si="123"/>
        <v>-3486052468.37301</v>
      </c>
    </row>
    <row r="1764" spans="1:33">
      <c r="A1764" s="5" t="s">
        <v>3557</v>
      </c>
      <c r="B1764" s="5" t="s">
        <v>3558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163421615.49</v>
      </c>
      <c r="O1764" s="6">
        <v>200443027.23</v>
      </c>
      <c r="P1764" s="6">
        <v>1325031436.73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248056820.43</v>
      </c>
      <c r="X1764" s="6">
        <v>257223062.92</v>
      </c>
      <c r="Y1764" s="9">
        <f t="shared" si="124"/>
        <v>1973217457.25</v>
      </c>
      <c r="Z1764" s="9">
        <f t="shared" si="125"/>
        <v>1830311320.08</v>
      </c>
      <c r="AA1764" s="9">
        <f t="shared" si="122"/>
        <v>142906137.17</v>
      </c>
      <c r="AB1764" s="10">
        <f>C1764/(1+0.13)/VLOOKUP(A1764,[1]选股结果!$A$2:$AX$3002,3,FALSE)</f>
        <v>0.691886762935662</v>
      </c>
      <c r="AC1764" s="10">
        <f>(P1764/(1+0.1)+W1764)/(VLOOKUP(A1764,[1]选股结果!$A$2:$AX$3002,7,FALSE)+VLOOKUP(A1764,[1]选股结果!$A$2:$AX$3002,15,FALSE)+VLOOKUP(A1764,[1]选股结果!$A$2:$AX$3002,16,FALSE)+VLOOKUP(A1764,[1]选股结果!$A$2:$AX$3002,17,FALSE)+VLOOKUP(A1764,[1]选股结果!$A$2:$AX$3002,18,FALSE))</f>
        <v>0.729845062328148</v>
      </c>
      <c r="AD1764" s="13"/>
      <c r="AE1764" s="10">
        <f>AA1764/VLOOKUP(A1764,[1]选股结果!$A$2:$AX$3002,35,FALSE)</f>
        <v>0.775055785867409</v>
      </c>
      <c r="AF1764" s="9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P1764/(1+0.13)+W1764)</f>
        <v>569676700.873539</v>
      </c>
      <c r="AG1764" s="9">
        <f t="shared" si="123"/>
        <v>-426770563.703539</v>
      </c>
    </row>
    <row r="1765" spans="1:33">
      <c r="A1765" s="5" t="s">
        <v>3559</v>
      </c>
      <c r="B1765" s="5" t="s">
        <v>3560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794814742.59</v>
      </c>
      <c r="O1765" s="6">
        <v>849552295.82</v>
      </c>
      <c r="P1765" s="6">
        <v>17017008631.57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2322229017.15</v>
      </c>
      <c r="X1765" s="6">
        <v>862588437.17</v>
      </c>
      <c r="Y1765" s="9">
        <f t="shared" si="124"/>
        <v>21904537302.61</v>
      </c>
      <c r="Z1765" s="9">
        <f t="shared" si="125"/>
        <v>20201826085.89</v>
      </c>
      <c r="AA1765" s="9">
        <f t="shared" si="122"/>
        <v>1702711216.72</v>
      </c>
      <c r="AB1765" s="10">
        <f>C1765/(1+0.13)/VLOOKUP(A1765,[1]选股结果!$A$2:$AX$3002,3,FALSE)</f>
        <v>0.939738010887638</v>
      </c>
      <c r="AC1765" s="10">
        <f>(P1765/(1+0.1)+W1765)/(VLOOKUP(A1765,[1]选股结果!$A$2:$AX$3002,7,FALSE)+VLOOKUP(A1765,[1]选股结果!$A$2:$AX$3002,15,FALSE)+VLOOKUP(A1765,[1]选股结果!$A$2:$AX$3002,16,FALSE)+VLOOKUP(A1765,[1]选股结果!$A$2:$AX$3002,17,FALSE)+VLOOKUP(A1765,[1]选股结果!$A$2:$AX$3002,18,FALSE))</f>
        <v>0.914605534766056</v>
      </c>
      <c r="AD1765" s="13"/>
      <c r="AE1765" s="10">
        <f>AA1765/VLOOKUP(A1765,[1]选股结果!$A$2:$AX$3002,35,FALSE)</f>
        <v>4.45210013807725</v>
      </c>
      <c r="AF1765" s="9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P1765/(1+0.13)+W1765)</f>
        <v>2071925489.64425</v>
      </c>
      <c r="AG1765" s="9">
        <f t="shared" si="123"/>
        <v>-369214272.924249</v>
      </c>
    </row>
    <row r="1766" spans="1:33">
      <c r="A1766" s="5" t="s">
        <v>3561</v>
      </c>
      <c r="B1766" s="5" t="s">
        <v>3562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696001961.14</v>
      </c>
      <c r="O1766" s="6">
        <v>95836780.35</v>
      </c>
      <c r="P1766" s="6">
        <v>6746151816.21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434575118.82</v>
      </c>
      <c r="X1766" s="6">
        <v>105117029.78</v>
      </c>
      <c r="Y1766" s="9">
        <f t="shared" si="124"/>
        <v>9644203790.08</v>
      </c>
      <c r="Z1766" s="9">
        <f t="shared" si="125"/>
        <v>7285843964.81</v>
      </c>
      <c r="AA1766" s="9">
        <f t="shared" si="122"/>
        <v>2358359825.27</v>
      </c>
      <c r="AB1766" s="10">
        <f>C1766/(1+0.13)/VLOOKUP(A1766,[1]选股结果!$A$2:$AX$3002,3,FALSE)</f>
        <v>0.936457216328483</v>
      </c>
      <c r="AC1766" s="10">
        <f>(P1766/(1+0.1)+W1766)/(VLOOKUP(A1766,[1]选股结果!$A$2:$AX$3002,7,FALSE)+VLOOKUP(A1766,[1]选股结果!$A$2:$AX$3002,15,FALSE)+VLOOKUP(A1766,[1]选股结果!$A$2:$AX$3002,16,FALSE)+VLOOKUP(A1766,[1]选股结果!$A$2:$AX$3002,17,FALSE)+VLOOKUP(A1766,[1]选股结果!$A$2:$AX$3002,18,FALSE))</f>
        <v>0.852706146306029</v>
      </c>
      <c r="AD1766" s="13"/>
      <c r="AE1766" s="10">
        <f>AA1766/VLOOKUP(A1766,[1]选股结果!$A$2:$AX$3002,35,FALSE)</f>
        <v>2.02824913162248</v>
      </c>
      <c r="AF1766" s="9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P1766/(1+0.13)+W1766)</f>
        <v>1297259016.9469</v>
      </c>
      <c r="AG1766" s="9">
        <f t="shared" si="123"/>
        <v>1061100808.3231</v>
      </c>
    </row>
    <row r="1767" spans="1:33">
      <c r="A1767" s="5" t="s">
        <v>3563</v>
      </c>
      <c r="B1767" s="5" t="s">
        <v>3564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184081980.64</v>
      </c>
      <c r="O1767" s="6">
        <v>36467399.34</v>
      </c>
      <c r="P1767" s="6">
        <v>5978355968.36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610010833.63</v>
      </c>
      <c r="X1767" s="6">
        <v>520111782.68</v>
      </c>
      <c r="Y1767" s="9">
        <f t="shared" si="124"/>
        <v>8340805857.4</v>
      </c>
      <c r="Z1767" s="9">
        <f t="shared" si="125"/>
        <v>7108478584.67</v>
      </c>
      <c r="AA1767" s="9">
        <f t="shared" si="122"/>
        <v>1232327272.73</v>
      </c>
      <c r="AB1767" s="10">
        <f>C1767/(1+0.13)/VLOOKUP(A1767,[1]选股结果!$A$2:$AX$3002,3,FALSE)</f>
        <v>0.79520506354012</v>
      </c>
      <c r="AC1767" s="10">
        <f>(P1767/(1+0.1)+W1767)/(VLOOKUP(A1767,[1]选股结果!$A$2:$AX$3002,7,FALSE)+VLOOKUP(A1767,[1]选股结果!$A$2:$AX$3002,15,FALSE)+VLOOKUP(A1767,[1]选股结果!$A$2:$AX$3002,16,FALSE)+VLOOKUP(A1767,[1]选股结果!$A$2:$AX$3002,17,FALSE)+VLOOKUP(A1767,[1]选股结果!$A$2:$AX$3002,18,FALSE))</f>
        <v>0.756353254339275</v>
      </c>
      <c r="AD1767" s="13"/>
      <c r="AE1767" s="10">
        <f>AA1767/VLOOKUP(A1767,[1]选股结果!$A$2:$AX$3002,35,FALSE)</f>
        <v>1.22930985745914</v>
      </c>
      <c r="AF1767" s="9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P1767/(1+0.13)+W1767)</f>
        <v>2091547073.71655</v>
      </c>
      <c r="AG1767" s="9">
        <f t="shared" si="123"/>
        <v>-859219800.986549</v>
      </c>
    </row>
    <row r="1768" spans="1:33">
      <c r="A1768" s="5" t="s">
        <v>3565</v>
      </c>
      <c r="B1768" s="5" t="s">
        <v>3566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812022861.52</v>
      </c>
      <c r="O1768" s="6">
        <v>1144504516.75</v>
      </c>
      <c r="P1768" s="6">
        <v>27582022791.38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1661233495.79</v>
      </c>
      <c r="X1768" s="6">
        <v>1961229759.04</v>
      </c>
      <c r="Y1768" s="9">
        <f t="shared" si="124"/>
        <v>32342150488.05</v>
      </c>
      <c r="Z1768" s="9">
        <f t="shared" si="125"/>
        <v>31204486046.21</v>
      </c>
      <c r="AA1768" s="9">
        <f t="shared" si="122"/>
        <v>1137664441.84</v>
      </c>
      <c r="AB1768" s="10">
        <f>C1768/(1+0.13)/VLOOKUP(A1768,[1]选股结果!$A$2:$AX$3002,3,FALSE)</f>
        <v>0.926092153046008</v>
      </c>
      <c r="AC1768" s="10">
        <f>(P1768/(1+0.1)+W1768)/(VLOOKUP(A1768,[1]选股结果!$A$2:$AX$3002,7,FALSE)+VLOOKUP(A1768,[1]选股结果!$A$2:$AX$3002,15,FALSE)+VLOOKUP(A1768,[1]选股结果!$A$2:$AX$3002,16,FALSE)+VLOOKUP(A1768,[1]选股结果!$A$2:$AX$3002,17,FALSE)+VLOOKUP(A1768,[1]选股结果!$A$2:$AX$3002,18,FALSE))</f>
        <v>0.956448482362375</v>
      </c>
      <c r="AD1768" s="13"/>
      <c r="AE1768" s="10">
        <f>AA1768/VLOOKUP(A1768,[1]选股结果!$A$2:$AX$3002,35,FALSE)</f>
        <v>0.941285163854109</v>
      </c>
      <c r="AF1768" s="9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P1768/(1+0.13)+W1768)</f>
        <v>1883100909.90504</v>
      </c>
      <c r="AG1768" s="9">
        <f t="shared" si="123"/>
        <v>-745436468.065037</v>
      </c>
    </row>
    <row r="1769" spans="1:33">
      <c r="A1769" s="5" t="s">
        <v>3567</v>
      </c>
      <c r="B1769" s="5" t="s">
        <v>3568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183391946.04</v>
      </c>
      <c r="O1769" s="6">
        <v>82810029.47</v>
      </c>
      <c r="P1769" s="6">
        <v>1493153841.48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261495561.18</v>
      </c>
      <c r="X1769" s="6">
        <v>132874152.21</v>
      </c>
      <c r="Y1769" s="9">
        <f t="shared" si="124"/>
        <v>2231735288.42</v>
      </c>
      <c r="Z1769" s="9">
        <f t="shared" si="125"/>
        <v>1887523554.87</v>
      </c>
      <c r="AA1769" s="9">
        <f t="shared" si="122"/>
        <v>344211733.549999</v>
      </c>
      <c r="AB1769" s="10">
        <f>C1769/(1+0.13)/VLOOKUP(A1769,[1]选股结果!$A$2:$AX$3002,3,FALSE)</f>
        <v>0.716923308226357</v>
      </c>
      <c r="AC1769" s="10">
        <f>(P1769/(1+0.1)+W1769)/(VLOOKUP(A1769,[1]选股结果!$A$2:$AX$3002,7,FALSE)+VLOOKUP(A1769,[1]选股结果!$A$2:$AX$3002,15,FALSE)+VLOOKUP(A1769,[1]选股结果!$A$2:$AX$3002,16,FALSE)+VLOOKUP(A1769,[1]选股结果!$A$2:$AX$3002,17,FALSE)+VLOOKUP(A1769,[1]选股结果!$A$2:$AX$3002,18,FALSE))</f>
        <v>0.657779252514356</v>
      </c>
      <c r="AD1769" s="13"/>
      <c r="AE1769" s="10">
        <f>AA1769/VLOOKUP(A1769,[1]选股结果!$A$2:$AX$3002,35,FALSE)</f>
        <v>3.37245953818429</v>
      </c>
      <c r="AF1769" s="9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P1769/(1+0.13)+W1769)</f>
        <v>878301762.064247</v>
      </c>
      <c r="AG1769" s="9">
        <f t="shared" si="123"/>
        <v>-534090028.514248</v>
      </c>
    </row>
    <row r="1770" spans="1:33">
      <c r="A1770" s="5" t="s">
        <v>3569</v>
      </c>
      <c r="B1770" s="5" t="s">
        <v>3570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1639626743.24</v>
      </c>
      <c r="O1770" s="6">
        <v>434079571.6</v>
      </c>
      <c r="P1770" s="6">
        <v>39628868515.51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1611899938.97</v>
      </c>
      <c r="X1770" s="6">
        <v>981133759.26</v>
      </c>
      <c r="Y1770" s="9">
        <f t="shared" si="124"/>
        <v>45440875913.66</v>
      </c>
      <c r="Z1770" s="9">
        <f t="shared" si="125"/>
        <v>42221902213.74</v>
      </c>
      <c r="AA1770" s="9">
        <f t="shared" si="122"/>
        <v>3218973699.91999</v>
      </c>
      <c r="AB1770" s="10">
        <f>C1770/(1+0.13)/VLOOKUP(A1770,[1]选股结果!$A$2:$AX$3002,3,FALSE)</f>
        <v>0.970672705284972</v>
      </c>
      <c r="AC1770" s="10">
        <f>(P1770/(1+0.1)+W1770)/(VLOOKUP(A1770,[1]选股结果!$A$2:$AX$3002,7,FALSE)+VLOOKUP(A1770,[1]选股结果!$A$2:$AX$3002,15,FALSE)+VLOOKUP(A1770,[1]选股结果!$A$2:$AX$3002,16,FALSE)+VLOOKUP(A1770,[1]选股结果!$A$2:$AX$3002,17,FALSE)+VLOOKUP(A1770,[1]选股结果!$A$2:$AX$3002,18,FALSE))</f>
        <v>0.975903722426449</v>
      </c>
      <c r="AD1770" s="13"/>
      <c r="AE1770" s="10">
        <f>AA1770/VLOOKUP(A1770,[1]选股结果!$A$2:$AX$3002,35,FALSE)</f>
        <v>1.95383352910333</v>
      </c>
      <c r="AF1770" s="9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P1770/(1+0.13)+W1770)</f>
        <v>1885781581.62097</v>
      </c>
      <c r="AG1770" s="9">
        <f t="shared" si="123"/>
        <v>1333192118.29902</v>
      </c>
    </row>
    <row r="1771" spans="1:33">
      <c r="A1771" s="5" t="s">
        <v>3571</v>
      </c>
      <c r="B1771" s="5" t="s">
        <v>3572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132338481.52</v>
      </c>
      <c r="O1771" s="6">
        <v>591955272.63</v>
      </c>
      <c r="P1771" s="6">
        <v>8534469021.54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172178096.88</v>
      </c>
      <c r="X1771" s="6">
        <v>679896613.41</v>
      </c>
      <c r="Y1771" s="9">
        <f t="shared" si="124"/>
        <v>9961597209.46</v>
      </c>
      <c r="Z1771" s="9">
        <f t="shared" si="125"/>
        <v>9386543731.83</v>
      </c>
      <c r="AA1771" s="9">
        <f t="shared" si="122"/>
        <v>575053477.629999</v>
      </c>
      <c r="AB1771" s="10">
        <f>C1771/(1+0.13)/VLOOKUP(A1771,[1]选股结果!$A$2:$AX$3002,3,FALSE)</f>
        <v>1.10273956665587</v>
      </c>
      <c r="AC1771" s="10">
        <f>(P1771/(1+0.1)+W1771)/(VLOOKUP(A1771,[1]选股结果!$A$2:$AX$3002,7,FALSE)+VLOOKUP(A1771,[1]选股结果!$A$2:$AX$3002,15,FALSE)+VLOOKUP(A1771,[1]选股结果!$A$2:$AX$3002,16,FALSE)+VLOOKUP(A1771,[1]选股结果!$A$2:$AX$3002,17,FALSE)+VLOOKUP(A1771,[1]选股结果!$A$2:$AX$3002,18,FALSE))</f>
        <v>1.07172545546711</v>
      </c>
      <c r="AD1771" s="13"/>
      <c r="AE1771" s="10">
        <f>AA1771/VLOOKUP(A1771,[1]选股结果!$A$2:$AX$3002,35,FALSE)</f>
        <v>5.85142622289177</v>
      </c>
      <c r="AF1771" s="9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P1771/(1+0.13)+W1771)</f>
        <v>-324788821.570267</v>
      </c>
      <c r="AG1771" s="9">
        <f t="shared" si="123"/>
        <v>899842299.200266</v>
      </c>
    </row>
    <row r="1772" spans="1:33">
      <c r="A1772" s="5" t="s">
        <v>3573</v>
      </c>
      <c r="B1772" s="5" t="s">
        <v>3574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351335196.99</v>
      </c>
      <c r="O1772" s="6">
        <v>6311225727.81</v>
      </c>
      <c r="P1772" s="6">
        <v>11223463778.24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1883562833.53</v>
      </c>
      <c r="X1772" s="6">
        <v>6664458983.36</v>
      </c>
      <c r="Y1772" s="9">
        <f t="shared" si="124"/>
        <v>18516559387.53</v>
      </c>
      <c r="Z1772" s="9">
        <f t="shared" si="125"/>
        <v>19771485595.13</v>
      </c>
      <c r="AA1772" s="9">
        <f t="shared" si="122"/>
        <v>-1254926207.6</v>
      </c>
      <c r="AB1772" s="10">
        <f>C1772/(1+0.13)/VLOOKUP(A1772,[1]选股结果!$A$2:$AX$3002,3,FALSE)</f>
        <v>0.712566872052426</v>
      </c>
      <c r="AC1772" s="10">
        <f>(P1772/(1+0.1)+W1772)/(VLOOKUP(A1772,[1]选股结果!$A$2:$AX$3002,7,FALSE)+VLOOKUP(A1772,[1]选股结果!$A$2:$AX$3002,15,FALSE)+VLOOKUP(A1772,[1]选股结果!$A$2:$AX$3002,16,FALSE)+VLOOKUP(A1772,[1]选股结果!$A$2:$AX$3002,17,FALSE)+VLOOKUP(A1772,[1]选股结果!$A$2:$AX$3002,18,FALSE))</f>
        <v>0.918529193452213</v>
      </c>
      <c r="AD1772" s="13"/>
      <c r="AE1772" s="10">
        <f>AA1772/VLOOKUP(A1772,[1]选股结果!$A$2:$AX$3002,35,FALSE)</f>
        <v>-2.21573679070782</v>
      </c>
      <c r="AF1772" s="9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P1772/(1+0.13)+W1772)</f>
        <v>1342935427.07911</v>
      </c>
      <c r="AG1772" s="9">
        <f t="shared" si="123"/>
        <v>-2597861634.67911</v>
      </c>
    </row>
    <row r="1773" spans="1:33">
      <c r="A1773" s="5" t="s">
        <v>3575</v>
      </c>
      <c r="B1773" s="5" t="s">
        <v>3576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37692889.66</v>
      </c>
      <c r="O1773" s="6">
        <v>22783503.32</v>
      </c>
      <c r="P1773" s="6">
        <v>878264967.66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101814592.99</v>
      </c>
      <c r="X1773" s="6">
        <v>32326291.41</v>
      </c>
      <c r="Y1773" s="9">
        <f t="shared" si="124"/>
        <v>1049481503.91</v>
      </c>
      <c r="Z1773" s="9">
        <f t="shared" si="125"/>
        <v>1012405852.06</v>
      </c>
      <c r="AA1773" s="9">
        <f t="shared" si="122"/>
        <v>37075651.8500001</v>
      </c>
      <c r="AB1773" s="10">
        <f>C1773/(1+0.13)/VLOOKUP(A1773,[1]选股结果!$A$2:$AX$3002,3,FALSE)</f>
        <v>0.93848494768381</v>
      </c>
      <c r="AC1773" s="10">
        <f>(P1773/(1+0.1)+W1773)/(VLOOKUP(A1773,[1]选股结果!$A$2:$AX$3002,7,FALSE)+VLOOKUP(A1773,[1]选股结果!$A$2:$AX$3002,15,FALSE)+VLOOKUP(A1773,[1]选股结果!$A$2:$AX$3002,16,FALSE)+VLOOKUP(A1773,[1]选股结果!$A$2:$AX$3002,17,FALSE)+VLOOKUP(A1773,[1]选股结果!$A$2:$AX$3002,18,FALSE))</f>
        <v>1.01729130317944</v>
      </c>
      <c r="AD1773" s="13"/>
      <c r="AE1773" s="10">
        <f>AA1773/VLOOKUP(A1773,[1]选股结果!$A$2:$AX$3002,35,FALSE)</f>
        <v>0.582738432741434</v>
      </c>
      <c r="AF1773" s="9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P1773/(1+0.13)+W1773)</f>
        <v>5895373.00265479</v>
      </c>
      <c r="AG1773" s="9">
        <f t="shared" si="123"/>
        <v>31180278.8473453</v>
      </c>
    </row>
    <row r="1774" spans="1:33">
      <c r="A1774" s="5" t="s">
        <v>3577</v>
      </c>
      <c r="B1774" s="5" t="s">
        <v>3578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23320482</v>
      </c>
      <c r="O1774" s="6">
        <v>13920342.58</v>
      </c>
      <c r="P1774" s="6">
        <v>531511367.97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122610804.54</v>
      </c>
      <c r="X1774" s="6">
        <v>11657599.83</v>
      </c>
      <c r="Y1774" s="9">
        <f t="shared" si="124"/>
        <v>511106615.41</v>
      </c>
      <c r="Z1774" s="9">
        <f t="shared" si="125"/>
        <v>665779772.34</v>
      </c>
      <c r="AA1774" s="9">
        <f t="shared" si="122"/>
        <v>-154673156.93</v>
      </c>
      <c r="AB1774" s="10">
        <f>C1774/(1+0.13)/VLOOKUP(A1774,[1]选股结果!$A$2:$AX$3002,3,FALSE)</f>
        <v>1.04040574541036</v>
      </c>
      <c r="AC1774" s="10">
        <f>(P1774/(1+0.1)+W1774)/(VLOOKUP(A1774,[1]选股结果!$A$2:$AX$3002,7,FALSE)+VLOOKUP(A1774,[1]选股结果!$A$2:$AX$3002,15,FALSE)+VLOOKUP(A1774,[1]选股结果!$A$2:$AX$3002,16,FALSE)+VLOOKUP(A1774,[1]选股结果!$A$2:$AX$3002,17,FALSE)+VLOOKUP(A1774,[1]选股结果!$A$2:$AX$3002,18,FALSE))</f>
        <v>1.13415997533809</v>
      </c>
      <c r="AD1774" s="13"/>
      <c r="AE1774" s="10">
        <f>AA1774/VLOOKUP(A1774,[1]选股结果!$A$2:$AX$3002,35,FALSE)</f>
        <v>1.62944102799295</v>
      </c>
      <c r="AF1774" s="9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P1774/(1+0.13)+W1774)</f>
        <v>-58832424.0413275</v>
      </c>
      <c r="AG1774" s="9">
        <f t="shared" si="123"/>
        <v>-95840732.8886725</v>
      </c>
    </row>
    <row r="1775" spans="1:33">
      <c r="A1775" s="5" t="s">
        <v>3579</v>
      </c>
      <c r="B1775" s="5" t="s">
        <v>3580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227594200.91</v>
      </c>
      <c r="O1775" s="6">
        <v>128707841.78</v>
      </c>
      <c r="P1775" s="6">
        <v>10197286625.59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694222954.64</v>
      </c>
      <c r="X1775" s="6">
        <v>245379765.89</v>
      </c>
      <c r="Y1775" s="9">
        <f t="shared" si="124"/>
        <v>10738198372.02</v>
      </c>
      <c r="Z1775" s="9">
        <f t="shared" si="125"/>
        <v>11136889346.12</v>
      </c>
      <c r="AA1775" s="9">
        <f t="shared" si="122"/>
        <v>-398690974.099998</v>
      </c>
      <c r="AB1775" s="10">
        <f>C1775/(1+0.13)/VLOOKUP(A1775,[1]选股结果!$A$2:$AX$3002,3,FALSE)</f>
        <v>0.903219841914796</v>
      </c>
      <c r="AC1775" s="10">
        <f>(P1775/(1+0.1)+W1775)/(VLOOKUP(A1775,[1]选股结果!$A$2:$AX$3002,7,FALSE)+VLOOKUP(A1775,[1]选股结果!$A$2:$AX$3002,15,FALSE)+VLOOKUP(A1775,[1]选股结果!$A$2:$AX$3002,16,FALSE)+VLOOKUP(A1775,[1]选股结果!$A$2:$AX$3002,17,FALSE)+VLOOKUP(A1775,[1]选股结果!$A$2:$AX$3002,18,FALSE))</f>
        <v>1.022651192239</v>
      </c>
      <c r="AD1775" s="13"/>
      <c r="AE1775" s="10">
        <f>AA1775/VLOOKUP(A1775,[1]选股结果!$A$2:$AX$3002,35,FALSE)</f>
        <v>-0.748439686629005</v>
      </c>
      <c r="AF1775" s="9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P1775/(1+0.13)+W1775)</f>
        <v>25404982.8656654</v>
      </c>
      <c r="AG1775" s="9">
        <f t="shared" si="123"/>
        <v>-424095956.965663</v>
      </c>
    </row>
    <row r="1776" spans="1:33">
      <c r="A1776" s="5" t="s">
        <v>3581</v>
      </c>
      <c r="B1776" s="5" t="s">
        <v>3582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923365748.58</v>
      </c>
      <c r="O1776" s="6">
        <v>197837249.96</v>
      </c>
      <c r="P1776" s="6">
        <v>13510922194.66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1291126043.23</v>
      </c>
      <c r="X1776" s="6">
        <v>208576705.31</v>
      </c>
      <c r="Y1776" s="9">
        <f t="shared" si="124"/>
        <v>18035424667.24</v>
      </c>
      <c r="Z1776" s="9">
        <f t="shared" si="125"/>
        <v>15010624943.2</v>
      </c>
      <c r="AA1776" s="9">
        <f t="shared" si="122"/>
        <v>3024799724.04</v>
      </c>
      <c r="AB1776" s="10">
        <f>C1776/(1+0.13)/VLOOKUP(A1776,[1]选股结果!$A$2:$AX$3002,3,FALSE)</f>
        <v>0.976785417288751</v>
      </c>
      <c r="AC1776" s="10">
        <f>(P1776/(1+0.1)+W1776)/(VLOOKUP(A1776,[1]选股结果!$A$2:$AX$3002,7,FALSE)+VLOOKUP(A1776,[1]选股结果!$A$2:$AX$3002,15,FALSE)+VLOOKUP(A1776,[1]选股结果!$A$2:$AX$3002,16,FALSE)+VLOOKUP(A1776,[1]选股结果!$A$2:$AX$3002,17,FALSE)+VLOOKUP(A1776,[1]选股结果!$A$2:$AX$3002,18,FALSE))</f>
        <v>0.929215511574293</v>
      </c>
      <c r="AD1776" s="13"/>
      <c r="AE1776" s="10">
        <f>AA1776/VLOOKUP(A1776,[1]选股结果!$A$2:$AX$3002,35,FALSE)</f>
        <v>2.78471500365779</v>
      </c>
      <c r="AF1776" s="9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P1776/(1+0.13)+W1776)</f>
        <v>1360092980.46159</v>
      </c>
      <c r="AG1776" s="9">
        <f t="shared" si="123"/>
        <v>1664706743.57841</v>
      </c>
    </row>
    <row r="1777" spans="1:33">
      <c r="A1777" s="5" t="s">
        <v>3583</v>
      </c>
      <c r="B1777" s="5" t="s">
        <v>3584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456261806.51</v>
      </c>
      <c r="O1777" s="6">
        <v>912296511.28</v>
      </c>
      <c r="P1777" s="6">
        <v>19711187466.65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2460721504.37</v>
      </c>
      <c r="X1777" s="6">
        <v>1935313795.76</v>
      </c>
      <c r="Y1777" s="9">
        <f t="shared" si="124"/>
        <v>19310455653.67</v>
      </c>
      <c r="Z1777" s="9">
        <f t="shared" si="125"/>
        <v>24107222766.78</v>
      </c>
      <c r="AA1777" s="9">
        <f t="shared" si="122"/>
        <v>-4796767113.11</v>
      </c>
      <c r="AB1777" s="10">
        <f>C1777/(1+0.13)/VLOOKUP(A1777,[1]选股结果!$A$2:$AX$3002,3,FALSE)</f>
        <v>0.878199757661987</v>
      </c>
      <c r="AC1777" s="10">
        <f>(P1777/(1+0.1)+W1777)/(VLOOKUP(A1777,[1]选股结果!$A$2:$AX$3002,7,FALSE)+VLOOKUP(A1777,[1]选股结果!$A$2:$AX$3002,15,FALSE)+VLOOKUP(A1777,[1]选股结果!$A$2:$AX$3002,16,FALSE)+VLOOKUP(A1777,[1]选股结果!$A$2:$AX$3002,17,FALSE)+VLOOKUP(A1777,[1]选股结果!$A$2:$AX$3002,18,FALSE))</f>
        <v>1.11142918951477</v>
      </c>
      <c r="AD1777" s="13"/>
      <c r="AE1777" s="10">
        <f>AA1777/VLOOKUP(A1777,[1]选股结果!$A$2:$AX$3002,35,FALSE)</f>
        <v>-31.5230126762992</v>
      </c>
      <c r="AF1777" s="9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P1777/(1+0.13)+W1777)</f>
        <v>-1567514949.53867</v>
      </c>
      <c r="AG1777" s="9">
        <f t="shared" si="123"/>
        <v>-3229252163.57133</v>
      </c>
    </row>
    <row r="1778" spans="1:33">
      <c r="A1778" s="5" t="s">
        <v>3585</v>
      </c>
      <c r="B1778" s="5" t="s">
        <v>3586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219952721.99</v>
      </c>
      <c r="O1778" s="6">
        <v>93677844.19</v>
      </c>
      <c r="P1778" s="6">
        <v>5103875966.96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679801132.17</v>
      </c>
      <c r="X1778" s="6">
        <v>490236893.56</v>
      </c>
      <c r="Y1778" s="9">
        <f t="shared" si="124"/>
        <v>6847352087.79</v>
      </c>
      <c r="Z1778" s="9">
        <f t="shared" si="125"/>
        <v>6273913992.69</v>
      </c>
      <c r="AA1778" s="9">
        <f t="shared" si="122"/>
        <v>573438095.099999</v>
      </c>
      <c r="AB1778" s="10">
        <f>C1778/(1+0.13)/VLOOKUP(A1778,[1]选股结果!$A$2:$AX$3002,3,FALSE)</f>
        <v>0.863599084482514</v>
      </c>
      <c r="AC1778" s="10">
        <f>(P1778/(1+0.1)+W1778)/(VLOOKUP(A1778,[1]选股结果!$A$2:$AX$3002,7,FALSE)+VLOOKUP(A1778,[1]选股结果!$A$2:$AX$3002,15,FALSE)+VLOOKUP(A1778,[1]选股结果!$A$2:$AX$3002,16,FALSE)+VLOOKUP(A1778,[1]选股结果!$A$2:$AX$3002,17,FALSE)+VLOOKUP(A1778,[1]选股结果!$A$2:$AX$3002,18,FALSE))</f>
        <v>0.869995656986746</v>
      </c>
      <c r="AD1778" s="13"/>
      <c r="AE1778" s="10">
        <f>AA1778/VLOOKUP(A1778,[1]选股结果!$A$2:$AX$3002,35,FALSE)</f>
        <v>0.563140122834533</v>
      </c>
      <c r="AF1778" s="9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P1778/(1+0.13)+W1778)</f>
        <v>918109335.180177</v>
      </c>
      <c r="AG1778" s="9">
        <f t="shared" si="123"/>
        <v>-344671240.080178</v>
      </c>
    </row>
    <row r="1779" spans="1:33">
      <c r="A1779" s="5" t="s">
        <v>3587</v>
      </c>
      <c r="B1779" s="5" t="s">
        <v>3588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1183822146.66</v>
      </c>
      <c r="O1779" s="6">
        <v>349937146.88</v>
      </c>
      <c r="P1779" s="6">
        <v>56265059930.72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2772379373.59</v>
      </c>
      <c r="X1779" s="6">
        <v>1010472942.96</v>
      </c>
      <c r="Y1779" s="9">
        <f t="shared" si="124"/>
        <v>58379272090.97</v>
      </c>
      <c r="Z1779" s="9">
        <f t="shared" si="125"/>
        <v>60047912247.27</v>
      </c>
      <c r="AA1779" s="9">
        <f t="shared" si="122"/>
        <v>-1668640156.3</v>
      </c>
      <c r="AB1779" s="10">
        <f>C1779/(1+0.13)/VLOOKUP(A1779,[1]选股结果!$A$2:$AX$3002,3,FALSE)</f>
        <v>0.880752483103465</v>
      </c>
      <c r="AC1779" s="10">
        <f>(P1779/(1+0.1)+W1779)/(VLOOKUP(A1779,[1]选股结果!$A$2:$AX$3002,7,FALSE)+VLOOKUP(A1779,[1]选股结果!$A$2:$AX$3002,15,FALSE)+VLOOKUP(A1779,[1]选股结果!$A$2:$AX$3002,16,FALSE)+VLOOKUP(A1779,[1]选股结果!$A$2:$AX$3002,17,FALSE)+VLOOKUP(A1779,[1]选股结果!$A$2:$AX$3002,18,FALSE))</f>
        <v>0.975367329913823</v>
      </c>
      <c r="AD1779" s="13"/>
      <c r="AE1779" s="10">
        <f>AA1779/VLOOKUP(A1779,[1]选股结果!$A$2:$AX$3002,35,FALSE)</f>
        <v>-0.255499120556691</v>
      </c>
      <c r="AF1779" s="9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P1779/(1+0.13)+W1779)</f>
        <v>2719764298.6545</v>
      </c>
      <c r="AG1779" s="9">
        <f t="shared" si="123"/>
        <v>-4388404454.9545</v>
      </c>
    </row>
    <row r="1780" spans="1:33">
      <c r="A1780" s="5" t="s">
        <v>3589</v>
      </c>
      <c r="B1780" s="5" t="s">
        <v>3590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82328593.45</v>
      </c>
      <c r="O1780" s="6">
        <v>29153037.69</v>
      </c>
      <c r="P1780" s="6">
        <v>2451655752.17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358304974.77</v>
      </c>
      <c r="X1780" s="6">
        <v>190804598.23</v>
      </c>
      <c r="Y1780" s="9">
        <f t="shared" si="124"/>
        <v>2429907449.43</v>
      </c>
      <c r="Z1780" s="9">
        <f t="shared" si="125"/>
        <v>3000765325.17</v>
      </c>
      <c r="AA1780" s="9">
        <f t="shared" si="122"/>
        <v>-570857875.74</v>
      </c>
      <c r="AB1780" s="10">
        <f>C1780/(1+0.13)/VLOOKUP(A1780,[1]选股结果!$A$2:$AX$3002,3,FALSE)</f>
        <v>0.7482107766831</v>
      </c>
      <c r="AC1780" s="10">
        <f>(P1780/(1+0.1)+W1780)/(VLOOKUP(A1780,[1]选股结果!$A$2:$AX$3002,7,FALSE)+VLOOKUP(A1780,[1]选股结果!$A$2:$AX$3002,15,FALSE)+VLOOKUP(A1780,[1]选股结果!$A$2:$AX$3002,16,FALSE)+VLOOKUP(A1780,[1]选股结果!$A$2:$AX$3002,17,FALSE)+VLOOKUP(A1780,[1]选股结果!$A$2:$AX$3002,18,FALSE))</f>
        <v>0.931191797687106</v>
      </c>
      <c r="AD1780" s="13"/>
      <c r="AE1780" s="10">
        <f>AA1780/VLOOKUP(A1780,[1]选股结果!$A$2:$AX$3002,35,FALSE)</f>
        <v>-33.1196253834436</v>
      </c>
      <c r="AF1780" s="9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P1780/(1+0.13)+W1780)</f>
        <v>250337433.972566</v>
      </c>
      <c r="AG1780" s="9">
        <f t="shared" si="123"/>
        <v>-821195309.712566</v>
      </c>
    </row>
    <row r="1781" spans="1:33">
      <c r="A1781" s="5" t="s">
        <v>3591</v>
      </c>
      <c r="B1781" s="5" t="s">
        <v>3592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1821240268.97</v>
      </c>
      <c r="O1781" s="6">
        <v>1257814463.83</v>
      </c>
      <c r="P1781" s="6">
        <v>46261503644.9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2354957920.95</v>
      </c>
      <c r="X1781" s="6">
        <v>2914708113.43</v>
      </c>
      <c r="Y1781" s="9">
        <f t="shared" si="124"/>
        <v>47687520822.81</v>
      </c>
      <c r="Z1781" s="9">
        <f t="shared" si="125"/>
        <v>51531169679.28</v>
      </c>
      <c r="AA1781" s="9">
        <f t="shared" si="122"/>
        <v>-3843648856.46999</v>
      </c>
      <c r="AB1781" s="10">
        <f>C1781/(1+0.13)/VLOOKUP(A1781,[1]选股结果!$A$2:$AX$3002,3,FALSE)</f>
        <v>0.826389534117117</v>
      </c>
      <c r="AC1781" s="10">
        <f>(P1781/(1+0.1)+W1781)/(VLOOKUP(A1781,[1]选股结果!$A$2:$AX$3002,7,FALSE)+VLOOKUP(A1781,[1]选股结果!$A$2:$AX$3002,15,FALSE)+VLOOKUP(A1781,[1]选股结果!$A$2:$AX$3002,16,FALSE)+VLOOKUP(A1781,[1]选股结果!$A$2:$AX$3002,17,FALSE)+VLOOKUP(A1781,[1]选股结果!$A$2:$AX$3002,18,FALSE))</f>
        <v>0.946187782292576</v>
      </c>
      <c r="AD1781" s="13"/>
      <c r="AE1781" s="10">
        <f>AA1781/VLOOKUP(A1781,[1]选股结果!$A$2:$AX$3002,35,FALSE)</f>
        <v>-3.3697052095949</v>
      </c>
      <c r="AF1781" s="9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P1781/(1+0.13)+W1781)</f>
        <v>3642293054.56133</v>
      </c>
      <c r="AG1781" s="9">
        <f t="shared" si="123"/>
        <v>-7485941911.03132</v>
      </c>
    </row>
    <row r="1782" spans="1:33">
      <c r="A1782" s="5" t="s">
        <v>3593</v>
      </c>
      <c r="B1782" s="5" t="s">
        <v>3594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137229080.54</v>
      </c>
      <c r="O1782" s="6">
        <v>35279552.14</v>
      </c>
      <c r="P1782" s="6">
        <v>144949952.05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51057263.83</v>
      </c>
      <c r="X1782" s="6">
        <v>58716654.75</v>
      </c>
      <c r="Y1782" s="9">
        <f t="shared" si="124"/>
        <v>101587399.6</v>
      </c>
      <c r="Z1782" s="9">
        <f t="shared" si="125"/>
        <v>254723870.63</v>
      </c>
      <c r="AA1782" s="9">
        <f t="shared" si="122"/>
        <v>-153136471.03</v>
      </c>
      <c r="AB1782" s="10">
        <f>C1782/(1+0.13)/VLOOKUP(A1782,[1]选股结果!$A$2:$AX$3002,3,FALSE)</f>
        <v>0.115311546726261</v>
      </c>
      <c r="AC1782" s="10">
        <f>(P1782/(1+0.1)+W1782)/(VLOOKUP(A1782,[1]选股结果!$A$2:$AX$3002,7,FALSE)+VLOOKUP(A1782,[1]选股结果!$A$2:$AX$3002,15,FALSE)+VLOOKUP(A1782,[1]选股结果!$A$2:$AX$3002,16,FALSE)+VLOOKUP(A1782,[1]选股结果!$A$2:$AX$3002,17,FALSE)+VLOOKUP(A1782,[1]选股结果!$A$2:$AX$3002,18,FALSE))</f>
        <v>0.426470493502057</v>
      </c>
      <c r="AD1782" s="13"/>
      <c r="AE1782" s="10">
        <f>AA1782/VLOOKUP(A1782,[1]选股结果!$A$2:$AX$3002,35,FALSE)</f>
        <v>-1.16127594994844</v>
      </c>
      <c r="AF1782" s="9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P1782/(1+0.13)+W1782)</f>
        <v>249373242.060442</v>
      </c>
      <c r="AG1782" s="9">
        <f t="shared" si="123"/>
        <v>-402509713.090442</v>
      </c>
    </row>
    <row r="1783" spans="1:33">
      <c r="A1783" s="5" t="s">
        <v>3595</v>
      </c>
      <c r="B1783" s="5" t="s">
        <v>3596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62509953.98</v>
      </c>
      <c r="O1783" s="6">
        <v>35169477.53</v>
      </c>
      <c r="P1783" s="6">
        <v>526018416.22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146472460.13</v>
      </c>
      <c r="X1783" s="6">
        <v>52104232.82</v>
      </c>
      <c r="Y1783" s="9">
        <f t="shared" si="124"/>
        <v>922469756.17</v>
      </c>
      <c r="Z1783" s="9">
        <f t="shared" si="125"/>
        <v>724595109.17</v>
      </c>
      <c r="AA1783" s="9">
        <f t="shared" si="122"/>
        <v>197874647</v>
      </c>
      <c r="AB1783" s="10">
        <f>C1783/(1+0.13)/VLOOKUP(A1783,[1]选股结果!$A$2:$AX$3002,3,FALSE)</f>
        <v>0.962527045221684</v>
      </c>
      <c r="AC1783" s="10">
        <f>(P1783/(1+0.1)+W1783)/(VLOOKUP(A1783,[1]选股结果!$A$2:$AX$3002,7,FALSE)+VLOOKUP(A1783,[1]选股结果!$A$2:$AX$3002,15,FALSE)+VLOOKUP(A1783,[1]选股结果!$A$2:$AX$3002,16,FALSE)+VLOOKUP(A1783,[1]选股结果!$A$2:$AX$3002,17,FALSE)+VLOOKUP(A1783,[1]选股结果!$A$2:$AX$3002,18,FALSE))</f>
        <v>0.838179786483843</v>
      </c>
      <c r="AD1783" s="13"/>
      <c r="AE1783" s="10">
        <f>AA1783/VLOOKUP(A1783,[1]选股结果!$A$2:$AX$3002,35,FALSE)</f>
        <v>4.99276291574024</v>
      </c>
      <c r="AF1783" s="9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P1783/(1+0.13)+W1783)</f>
        <v>133295436.34646</v>
      </c>
      <c r="AG1783" s="9">
        <f t="shared" si="123"/>
        <v>64579210.65354</v>
      </c>
    </row>
    <row r="1784" spans="1:33">
      <c r="A1784" s="5" t="s">
        <v>3597</v>
      </c>
      <c r="B1784" s="5" t="s">
        <v>3598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1481648187.73</v>
      </c>
      <c r="O1784" s="6">
        <v>576965895.95</v>
      </c>
      <c r="P1784" s="6">
        <v>8095623695.28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1162740053.91</v>
      </c>
      <c r="X1784" s="6">
        <v>670016363.32</v>
      </c>
      <c r="Y1784" s="9">
        <f t="shared" si="124"/>
        <v>14828964037.01</v>
      </c>
      <c r="Z1784" s="9">
        <f t="shared" si="125"/>
        <v>9928380112.51</v>
      </c>
      <c r="AA1784" s="9">
        <f t="shared" si="122"/>
        <v>4900583924.5</v>
      </c>
      <c r="AB1784" s="10">
        <f>C1784/(1+0.13)/VLOOKUP(A1784,[1]选股结果!$A$2:$AX$3002,3,FALSE)</f>
        <v>0.788693525099531</v>
      </c>
      <c r="AC1784" s="10">
        <f>(P1784/(1+0.1)+W1784)/(VLOOKUP(A1784,[1]选股结果!$A$2:$AX$3002,7,FALSE)+VLOOKUP(A1784,[1]选股结果!$A$2:$AX$3002,15,FALSE)+VLOOKUP(A1784,[1]选股结果!$A$2:$AX$3002,16,FALSE)+VLOOKUP(A1784,[1]选股结果!$A$2:$AX$3002,17,FALSE)+VLOOKUP(A1784,[1]选股结果!$A$2:$AX$3002,18,FALSE))</f>
        <v>0.638055086995641</v>
      </c>
      <c r="AD1784" s="13"/>
      <c r="AE1784" s="10">
        <f>AA1784/VLOOKUP(A1784,[1]选股结果!$A$2:$AX$3002,35,FALSE)</f>
        <v>2.39038222135567</v>
      </c>
      <c r="AF1784" s="9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P1784/(1+0.13)+W1784)</f>
        <v>5029828447.31504</v>
      </c>
      <c r="AG1784" s="9">
        <f t="shared" si="123"/>
        <v>-129244522.815042</v>
      </c>
    </row>
    <row r="1785" spans="1:33">
      <c r="A1785" s="5" t="s">
        <v>3599</v>
      </c>
      <c r="B1785" s="5" t="s">
        <v>3600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598722227.95</v>
      </c>
      <c r="O1785" s="6">
        <v>191624402.18</v>
      </c>
      <c r="P1785" s="6">
        <v>2339852118.71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1688291161.99</v>
      </c>
      <c r="X1785" s="6">
        <v>180781514.76</v>
      </c>
      <c r="Y1785" s="9">
        <f t="shared" si="124"/>
        <v>5625148804.32</v>
      </c>
      <c r="Z1785" s="9">
        <f t="shared" si="125"/>
        <v>4208924795.46</v>
      </c>
      <c r="AA1785" s="9">
        <f t="shared" si="122"/>
        <v>1416224008.86</v>
      </c>
      <c r="AB1785" s="10">
        <f>C1785/(1+0.13)/VLOOKUP(A1785,[1]选股结果!$A$2:$AX$3002,3,FALSE)</f>
        <v>0.686080034565236</v>
      </c>
      <c r="AC1785" s="10">
        <f>(P1785/(1+0.1)+W1785)/(VLOOKUP(A1785,[1]选股结果!$A$2:$AX$3002,7,FALSE)+VLOOKUP(A1785,[1]选股结果!$A$2:$AX$3002,15,FALSE)+VLOOKUP(A1785,[1]选股结果!$A$2:$AX$3002,16,FALSE)+VLOOKUP(A1785,[1]选股结果!$A$2:$AX$3002,17,FALSE)+VLOOKUP(A1785,[1]选股结果!$A$2:$AX$3002,18,FALSE))</f>
        <v>0.618695802351842</v>
      </c>
      <c r="AD1785" s="13"/>
      <c r="AE1785" s="10">
        <f>AA1785/VLOOKUP(A1785,[1]选股结果!$A$2:$AX$3002,35,FALSE)</f>
        <v>2.54889201747003</v>
      </c>
      <c r="AF1785" s="9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P1785/(1+0.13)+W1785)</f>
        <v>2407934046.56124</v>
      </c>
      <c r="AG1785" s="9">
        <f t="shared" si="123"/>
        <v>-991710037.701238</v>
      </c>
    </row>
    <row r="1786" spans="1:33">
      <c r="A1786" s="5" t="s">
        <v>3601</v>
      </c>
      <c r="B1786" s="5" t="s">
        <v>3602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279394243.34</v>
      </c>
      <c r="O1786" s="6">
        <v>248133960.15</v>
      </c>
      <c r="P1786" s="6">
        <v>3167206096.5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324935565.97</v>
      </c>
      <c r="X1786" s="6">
        <v>753190787.07</v>
      </c>
      <c r="Y1786" s="9">
        <f t="shared" si="124"/>
        <v>5038039983.71</v>
      </c>
      <c r="Z1786" s="9">
        <f t="shared" si="125"/>
        <v>4245332449.54</v>
      </c>
      <c r="AA1786" s="9">
        <f t="shared" si="122"/>
        <v>792707534.17</v>
      </c>
      <c r="AB1786" s="10">
        <f>C1786/(1+0.13)/VLOOKUP(A1786,[1]选股结果!$A$2:$AX$3002,3,FALSE)</f>
        <v>0.923211346257142</v>
      </c>
      <c r="AC1786" s="10">
        <f>(P1786/(1+0.1)+W1786)/(VLOOKUP(A1786,[1]选股结果!$A$2:$AX$3002,7,FALSE)+VLOOKUP(A1786,[1]选股结果!$A$2:$AX$3002,15,FALSE)+VLOOKUP(A1786,[1]选股结果!$A$2:$AX$3002,16,FALSE)+VLOOKUP(A1786,[1]选股结果!$A$2:$AX$3002,17,FALSE)+VLOOKUP(A1786,[1]选股结果!$A$2:$AX$3002,18,FALSE))</f>
        <v>0.780226061179173</v>
      </c>
      <c r="AD1786" s="13"/>
      <c r="AE1786" s="10">
        <f>AA1786/VLOOKUP(A1786,[1]选股结果!$A$2:$AX$3002,35,FALSE)</f>
        <v>7.65050535168764</v>
      </c>
      <c r="AF1786" s="9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P1786/(1+0.13)+W1786)</f>
        <v>979003402.080177</v>
      </c>
      <c r="AG1786" s="9">
        <f t="shared" si="123"/>
        <v>-186295867.910177</v>
      </c>
    </row>
    <row r="1787" spans="1:33">
      <c r="A1787" s="5" t="s">
        <v>3603</v>
      </c>
      <c r="B1787" s="5" t="s">
        <v>3604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906561904.43</v>
      </c>
      <c r="O1787" s="6">
        <v>295403301.81</v>
      </c>
      <c r="P1787" s="6">
        <v>4876187757.19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371659636.01</v>
      </c>
      <c r="X1787" s="6">
        <v>750426070.34</v>
      </c>
      <c r="Y1787" s="9">
        <f t="shared" si="124"/>
        <v>5965075085.45</v>
      </c>
      <c r="Z1787" s="9">
        <f t="shared" si="125"/>
        <v>5998273463.54</v>
      </c>
      <c r="AA1787" s="9">
        <f t="shared" si="122"/>
        <v>-33198378.0899992</v>
      </c>
      <c r="AB1787" s="10">
        <f>C1787/(1+0.13)/VLOOKUP(A1787,[1]选股结果!$A$2:$AX$3002,3,FALSE)</f>
        <v>0.726248575906509</v>
      </c>
      <c r="AC1787" s="10">
        <f>(P1787/(1+0.1)+W1787)/(VLOOKUP(A1787,[1]选股结果!$A$2:$AX$3002,7,FALSE)+VLOOKUP(A1787,[1]选股结果!$A$2:$AX$3002,15,FALSE)+VLOOKUP(A1787,[1]选股结果!$A$2:$AX$3002,16,FALSE)+VLOOKUP(A1787,[1]选股结果!$A$2:$AX$3002,17,FALSE)+VLOOKUP(A1787,[1]选股结果!$A$2:$AX$3002,18,FALSE))</f>
        <v>0.826985159167375</v>
      </c>
      <c r="AD1787" s="13"/>
      <c r="AE1787" s="10">
        <f>AA1787/VLOOKUP(A1787,[1]选股结果!$A$2:$AX$3002,35,FALSE)</f>
        <v>-0.0403930819829499</v>
      </c>
      <c r="AF1787" s="9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P1787/(1+0.13)+W1787)</f>
        <v>1122856462.74708</v>
      </c>
      <c r="AG1787" s="9">
        <f t="shared" si="123"/>
        <v>-1156054840.83708</v>
      </c>
    </row>
    <row r="1788" spans="1:33">
      <c r="A1788" s="5" t="s">
        <v>3605</v>
      </c>
      <c r="B1788" s="5" t="s">
        <v>3606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988049470.21</v>
      </c>
      <c r="O1788" s="6">
        <v>510099275.49</v>
      </c>
      <c r="P1788" s="6">
        <v>33223158988.63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540229208.05</v>
      </c>
      <c r="X1788" s="6">
        <v>810203838.08</v>
      </c>
      <c r="Y1788" s="9">
        <f t="shared" si="124"/>
        <v>35861458065.97</v>
      </c>
      <c r="Z1788" s="9">
        <f t="shared" si="125"/>
        <v>34573592034.76</v>
      </c>
      <c r="AA1788" s="9">
        <f t="shared" si="122"/>
        <v>1287866031.21</v>
      </c>
      <c r="AB1788" s="10">
        <f>C1788/(1+0.13)/VLOOKUP(A1788,[1]选股结果!$A$2:$AX$3002,3,FALSE)</f>
        <v>0.912294552227504</v>
      </c>
      <c r="AC1788" s="10">
        <f>(P1788/(1+0.1)+W1788)/(VLOOKUP(A1788,[1]选股结果!$A$2:$AX$3002,7,FALSE)+VLOOKUP(A1788,[1]选股结果!$A$2:$AX$3002,15,FALSE)+VLOOKUP(A1788,[1]选股结果!$A$2:$AX$3002,16,FALSE)+VLOOKUP(A1788,[1]选股结果!$A$2:$AX$3002,17,FALSE)+VLOOKUP(A1788,[1]选股结果!$A$2:$AX$3002,18,FALSE))</f>
        <v>0.940265579613103</v>
      </c>
      <c r="AD1788" s="13"/>
      <c r="AE1788" s="10">
        <f>AA1788/VLOOKUP(A1788,[1]选股结果!$A$2:$AX$3002,35,FALSE)</f>
        <v>0.960441825226198</v>
      </c>
      <c r="AF1788" s="9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P1788/(1+0.13)+W1788)</f>
        <v>2754934047.54513</v>
      </c>
      <c r="AG1788" s="9">
        <f t="shared" si="123"/>
        <v>-1467068016.33513</v>
      </c>
    </row>
    <row r="1789" spans="1:33">
      <c r="A1789" s="5" t="s">
        <v>3607</v>
      </c>
      <c r="B1789" s="5" t="s">
        <v>3608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232647118.21</v>
      </c>
      <c r="O1789" s="6">
        <v>441218496.48</v>
      </c>
      <c r="P1789" s="6">
        <v>3233334898.57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611944660.28</v>
      </c>
      <c r="X1789" s="6">
        <v>568722370.56</v>
      </c>
      <c r="Y1789" s="9">
        <f t="shared" si="124"/>
        <v>4977684511.13</v>
      </c>
      <c r="Z1789" s="9">
        <f t="shared" si="125"/>
        <v>4414001929.41</v>
      </c>
      <c r="AA1789" s="9">
        <f t="shared" si="122"/>
        <v>563682581.719999</v>
      </c>
      <c r="AB1789" s="10">
        <f>C1789/(1+0.13)/VLOOKUP(A1789,[1]选股结果!$A$2:$AX$3002,3,FALSE)</f>
        <v>0.850620415022903</v>
      </c>
      <c r="AC1789" s="10">
        <f>(P1789/(1+0.1)+W1789)/(VLOOKUP(A1789,[1]选股结果!$A$2:$AX$3002,7,FALSE)+VLOOKUP(A1789,[1]选股结果!$A$2:$AX$3002,15,FALSE)+VLOOKUP(A1789,[1]选股结果!$A$2:$AX$3002,16,FALSE)+VLOOKUP(A1789,[1]选股结果!$A$2:$AX$3002,17,FALSE)+VLOOKUP(A1789,[1]选股结果!$A$2:$AX$3002,18,FALSE))</f>
        <v>0.874250145732552</v>
      </c>
      <c r="AD1789" s="13"/>
      <c r="AE1789" s="10">
        <f>AA1789/VLOOKUP(A1789,[1]选股结果!$A$2:$AX$3002,35,FALSE)</f>
        <v>0.718904984697093</v>
      </c>
      <c r="AF1789" s="9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P1789/(1+0.13)+W1789)</f>
        <v>588852504.961416</v>
      </c>
      <c r="AG1789" s="9">
        <f t="shared" si="123"/>
        <v>-25169923.2414173</v>
      </c>
    </row>
    <row r="1790" spans="1:33">
      <c r="A1790" s="5" t="s">
        <v>3609</v>
      </c>
      <c r="B1790" s="5" t="s">
        <v>3610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91110583.79</v>
      </c>
      <c r="O1790" s="6">
        <v>59956067.21</v>
      </c>
      <c r="P1790" s="6">
        <v>734673691.76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106120607.58</v>
      </c>
      <c r="X1790" s="6">
        <v>396588696.17</v>
      </c>
      <c r="Y1790" s="9">
        <f t="shared" si="124"/>
        <v>1394547714.8</v>
      </c>
      <c r="Z1790" s="9">
        <f t="shared" si="125"/>
        <v>1237382995.51</v>
      </c>
      <c r="AA1790" s="9">
        <f t="shared" si="122"/>
        <v>157164719.29</v>
      </c>
      <c r="AB1790" s="10">
        <f>C1790/(1+0.13)/VLOOKUP(A1790,[1]选股结果!$A$2:$AX$3002,3,FALSE)</f>
        <v>1.00949786311964</v>
      </c>
      <c r="AC1790" s="10">
        <f>(P1790/(1+0.1)+W1790)/(VLOOKUP(A1790,[1]选股结果!$A$2:$AX$3002,7,FALSE)+VLOOKUP(A1790,[1]选股结果!$A$2:$AX$3002,15,FALSE)+VLOOKUP(A1790,[1]选股结果!$A$2:$AX$3002,16,FALSE)+VLOOKUP(A1790,[1]选股结果!$A$2:$AX$3002,17,FALSE)+VLOOKUP(A1790,[1]选股结果!$A$2:$AX$3002,18,FALSE))</f>
        <v>0.743246032931145</v>
      </c>
      <c r="AD1790" s="13"/>
      <c r="AE1790" s="10">
        <f>AA1790/VLOOKUP(A1790,[1]选股结果!$A$2:$AX$3002,35,FALSE)</f>
        <v>1.62720617626559</v>
      </c>
      <c r="AF1790" s="9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P1790/(1+0.13)+W1790)</f>
        <v>285111371.637876</v>
      </c>
      <c r="AG1790" s="9">
        <f t="shared" si="123"/>
        <v>-127946652.347876</v>
      </c>
    </row>
    <row r="1791" spans="1:33">
      <c r="A1791" s="5" t="s">
        <v>3611</v>
      </c>
      <c r="B1791" s="5" t="s">
        <v>3612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424714499.98</v>
      </c>
      <c r="O1791" s="6">
        <v>163029261.57</v>
      </c>
      <c r="P1791" s="6">
        <v>1804166145.15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666983801.62</v>
      </c>
      <c r="X1791" s="6">
        <v>238671501.9</v>
      </c>
      <c r="Y1791" s="9">
        <f t="shared" si="124"/>
        <v>3597894716.04</v>
      </c>
      <c r="Z1791" s="9">
        <f t="shared" si="125"/>
        <v>2709821448.67</v>
      </c>
      <c r="AA1791" s="9">
        <f t="shared" si="122"/>
        <v>888073267.37</v>
      </c>
      <c r="AB1791" s="10">
        <f>C1791/(1+0.13)/VLOOKUP(A1791,[1]选股结果!$A$2:$AX$3002,3,FALSE)</f>
        <v>0.851827982920487</v>
      </c>
      <c r="AC1791" s="10">
        <f>(P1791/(1+0.1)+W1791)/(VLOOKUP(A1791,[1]选股结果!$A$2:$AX$3002,7,FALSE)+VLOOKUP(A1791,[1]选股结果!$A$2:$AX$3002,15,FALSE)+VLOOKUP(A1791,[1]选股结果!$A$2:$AX$3002,16,FALSE)+VLOOKUP(A1791,[1]选股结果!$A$2:$AX$3002,17,FALSE)+VLOOKUP(A1791,[1]选股结果!$A$2:$AX$3002,18,FALSE))</f>
        <v>0.781088508566631</v>
      </c>
      <c r="AD1791" s="13"/>
      <c r="AE1791" s="10">
        <f>AA1791/VLOOKUP(A1791,[1]选股结果!$A$2:$AX$3002,35,FALSE)</f>
        <v>1.0130182384554</v>
      </c>
      <c r="AF1791" s="9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P1791/(1+0.13)+W1791)</f>
        <v>690152154.292655</v>
      </c>
      <c r="AG1791" s="9">
        <f t="shared" si="123"/>
        <v>197921113.077345</v>
      </c>
    </row>
    <row r="1792" spans="1:33">
      <c r="A1792" s="5" t="s">
        <v>3613</v>
      </c>
      <c r="B1792" s="5" t="s">
        <v>3614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>
        <v>-300000000</v>
      </c>
      <c r="L1792" s="6">
        <v>2342250842.04</v>
      </c>
      <c r="M1792" s="6">
        <v>0</v>
      </c>
      <c r="N1792" s="6">
        <v>1290777146.65</v>
      </c>
      <c r="O1792" s="6">
        <v>2418463983.61</v>
      </c>
      <c r="P1792" s="6">
        <v>6760079776.58</v>
      </c>
      <c r="Q1792" s="6">
        <v>0</v>
      </c>
      <c r="R1792" s="6">
        <v>0</v>
      </c>
      <c r="S1792" s="6">
        <v>0</v>
      </c>
      <c r="T1792" s="6">
        <v>0</v>
      </c>
      <c r="U1792" s="6">
        <v>372305340.64</v>
      </c>
      <c r="V1792" s="6">
        <v>0</v>
      </c>
      <c r="W1792" s="6">
        <v>561786544.16</v>
      </c>
      <c r="X1792" s="6">
        <v>3917538907.19</v>
      </c>
      <c r="Y1792" s="9">
        <f t="shared" si="124"/>
        <v>12773483855.74</v>
      </c>
      <c r="Z1792" s="9">
        <f t="shared" si="125"/>
        <v>11611710568.57</v>
      </c>
      <c r="AA1792" s="9">
        <f t="shared" si="122"/>
        <v>1161773287.17</v>
      </c>
      <c r="AB1792" s="10">
        <f>C1792/(1+0.13)/VLOOKUP(A1792,[1]选股结果!$A$2:$AX$3002,3,FALSE)</f>
        <v>1.67757762216556</v>
      </c>
      <c r="AC1792" s="10">
        <f>(P1792/(1+0.1)+W1792)/(VLOOKUP(A1792,[1]选股结果!$A$2:$AX$3002,7,FALSE)+VLOOKUP(A1792,[1]选股结果!$A$2:$AX$3002,15,FALSE)+VLOOKUP(A1792,[1]选股结果!$A$2:$AX$3002,16,FALSE)+VLOOKUP(A1792,[1]选股结果!$A$2:$AX$3002,17,FALSE)+VLOOKUP(A1792,[1]选股结果!$A$2:$AX$3002,18,FALSE))</f>
        <v>1.91888763980361</v>
      </c>
      <c r="AD1792" s="13"/>
      <c r="AE1792" s="10">
        <f>AA1792/VLOOKUP(A1792,[1]选股结果!$A$2:$AX$3002,35,FALSE)</f>
        <v>-1.09294619677776</v>
      </c>
      <c r="AF1792" s="9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P1792/(1+0.13)+W1792)</f>
        <v>-3048740435.57912</v>
      </c>
      <c r="AG1792" s="9">
        <f t="shared" si="123"/>
        <v>4210513722.74912</v>
      </c>
    </row>
    <row r="1793" spans="1:33">
      <c r="A1793" s="5" t="s">
        <v>3615</v>
      </c>
      <c r="B1793" s="5" t="s">
        <v>3616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19436240.66</v>
      </c>
      <c r="O1793" s="6">
        <v>3622347.52</v>
      </c>
      <c r="P1793" s="6">
        <v>102446408.64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61648787.09</v>
      </c>
      <c r="X1793" s="6">
        <v>19878008.67</v>
      </c>
      <c r="Y1793" s="9">
        <f t="shared" si="124"/>
        <v>201674572.94</v>
      </c>
      <c r="Z1793" s="9">
        <f t="shared" si="125"/>
        <v>183973204.4</v>
      </c>
      <c r="AA1793" s="9">
        <f t="shared" si="122"/>
        <v>17701368.54</v>
      </c>
      <c r="AB1793" s="10">
        <f>C1793/(1+0.13)/VLOOKUP(A1793,[1]选股结果!$A$2:$AX$3002,3,FALSE)</f>
        <v>0.546206357452725</v>
      </c>
      <c r="AC1793" s="10">
        <f>(P1793/(1+0.1)+W1793)/(VLOOKUP(A1793,[1]选股结果!$A$2:$AX$3002,7,FALSE)+VLOOKUP(A1793,[1]选股结果!$A$2:$AX$3002,15,FALSE)+VLOOKUP(A1793,[1]选股结果!$A$2:$AX$3002,16,FALSE)+VLOOKUP(A1793,[1]选股结果!$A$2:$AX$3002,17,FALSE)+VLOOKUP(A1793,[1]选股结果!$A$2:$AX$3002,18,FALSE))</f>
        <v>0.492376823550243</v>
      </c>
      <c r="AD1793" s="13"/>
      <c r="AE1793" s="10">
        <f>AA1793/VLOOKUP(A1793,[1]选股结果!$A$2:$AX$3002,35,FALSE)</f>
        <v>-4.35227593082104</v>
      </c>
      <c r="AF1793" s="9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P1793/(1+0.13)+W1793)</f>
        <v>162047237.090531</v>
      </c>
      <c r="AG1793" s="9">
        <f t="shared" si="123"/>
        <v>-144345868.550531</v>
      </c>
    </row>
    <row r="1794" spans="1:33">
      <c r="A1794" s="5" t="s">
        <v>3617</v>
      </c>
      <c r="B1794" s="5" t="s">
        <v>3618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470185264.63</v>
      </c>
      <c r="O1794" s="6">
        <v>126225037.03</v>
      </c>
      <c r="P1794" s="6">
        <v>1947288092.74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911877897.07</v>
      </c>
      <c r="X1794" s="6">
        <v>1226620344.92</v>
      </c>
      <c r="Y1794" s="9">
        <f t="shared" si="124"/>
        <v>5031627575.72</v>
      </c>
      <c r="Z1794" s="9">
        <f t="shared" si="125"/>
        <v>4085786334.73</v>
      </c>
      <c r="AA1794" s="9">
        <f t="shared" si="122"/>
        <v>945841240.989999</v>
      </c>
      <c r="AB1794" s="10">
        <f>C1794/(1+0.13)/VLOOKUP(A1794,[1]选股结果!$A$2:$AX$3002,3,FALSE)</f>
        <v>0.944180092013673</v>
      </c>
      <c r="AC1794" s="10">
        <f>(P1794/(1+0.1)+W1794)/(VLOOKUP(A1794,[1]选股结果!$A$2:$AX$3002,7,FALSE)+VLOOKUP(A1794,[1]选股结果!$A$2:$AX$3002,15,FALSE)+VLOOKUP(A1794,[1]选股结果!$A$2:$AX$3002,16,FALSE)+VLOOKUP(A1794,[1]选股结果!$A$2:$AX$3002,17,FALSE)+VLOOKUP(A1794,[1]选股结果!$A$2:$AX$3002,18,FALSE))</f>
        <v>0.648217177960892</v>
      </c>
      <c r="AD1794" s="13"/>
      <c r="AE1794" s="10">
        <f>AA1794/VLOOKUP(A1794,[1]选股结果!$A$2:$AX$3002,35,FALSE)</f>
        <v>1.78022159638927</v>
      </c>
      <c r="AF1794" s="9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P1794/(1+0.13)+W1794)</f>
        <v>1502576171.99504</v>
      </c>
      <c r="AG1794" s="9">
        <f t="shared" si="123"/>
        <v>-556734931.005045</v>
      </c>
    </row>
    <row r="1795" spans="1:33">
      <c r="A1795" s="5" t="s">
        <v>3619</v>
      </c>
      <c r="B1795" s="5" t="s">
        <v>3620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1119671505.51</v>
      </c>
      <c r="O1795" s="6">
        <v>626602685.02</v>
      </c>
      <c r="P1795" s="6">
        <v>36933750882.78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1465068872.81</v>
      </c>
      <c r="X1795" s="6">
        <v>1052267108.33</v>
      </c>
      <c r="Y1795" s="9">
        <f t="shared" si="124"/>
        <v>38299705892.57</v>
      </c>
      <c r="Z1795" s="9">
        <f t="shared" si="125"/>
        <v>39451086863.92</v>
      </c>
      <c r="AA1795" s="9">
        <f t="shared" ref="AA1795:AA1858" si="126">Y1795-Z1795</f>
        <v>-1151380971.35</v>
      </c>
      <c r="AB1795" s="10">
        <f>C1795/(1+0.13)/VLOOKUP(A1795,[1]选股结果!$A$2:$AX$3002,3,FALSE)</f>
        <v>0.89156643363502</v>
      </c>
      <c r="AC1795" s="10">
        <f>(P1795/(1+0.1)+W1795)/(VLOOKUP(A1795,[1]选股结果!$A$2:$AX$3002,7,FALSE)+VLOOKUP(A1795,[1]选股结果!$A$2:$AX$3002,15,FALSE)+VLOOKUP(A1795,[1]选股结果!$A$2:$AX$3002,16,FALSE)+VLOOKUP(A1795,[1]选股结果!$A$2:$AX$3002,17,FALSE)+VLOOKUP(A1795,[1]选股结果!$A$2:$AX$3002,18,FALSE))</f>
        <v>1.01915235186004</v>
      </c>
      <c r="AD1795" s="13"/>
      <c r="AE1795" s="10">
        <f>AA1795/VLOOKUP(A1795,[1]选股结果!$A$2:$AX$3002,35,FALSE)</f>
        <v>-2.79361332044769</v>
      </c>
      <c r="AF1795" s="9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P1795/(1+0.13)+W1795)</f>
        <v>232892369.69442</v>
      </c>
      <c r="AG1795" s="9">
        <f t="shared" ref="AG1795:AG1858" si="127">AA1795-AF1795</f>
        <v>-1384273341.04442</v>
      </c>
    </row>
    <row r="1796" spans="1:33">
      <c r="A1796" s="5" t="s">
        <v>3621</v>
      </c>
      <c r="B1796" s="5" t="s">
        <v>3622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96524932.54</v>
      </c>
      <c r="O1796" s="6">
        <v>78054060.94</v>
      </c>
      <c r="P1796" s="6">
        <v>881053088.87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460754777.36</v>
      </c>
      <c r="X1796" s="6">
        <v>101804238.78</v>
      </c>
      <c r="Y1796" s="9">
        <f t="shared" si="124"/>
        <v>1717004942.77</v>
      </c>
      <c r="Z1796" s="9">
        <f t="shared" si="125"/>
        <v>1443612105.01</v>
      </c>
      <c r="AA1796" s="9">
        <f t="shared" si="126"/>
        <v>273392837.76</v>
      </c>
      <c r="AB1796" s="10">
        <f>C1796/(1+0.13)/VLOOKUP(A1796,[1]选股结果!$A$2:$AX$3002,3,FALSE)</f>
        <v>0.829183624082855</v>
      </c>
      <c r="AC1796" s="10">
        <f>(P1796/(1+0.1)+W1796)/(VLOOKUP(A1796,[1]选股结果!$A$2:$AX$3002,7,FALSE)+VLOOKUP(A1796,[1]选股结果!$A$2:$AX$3002,15,FALSE)+VLOOKUP(A1796,[1]选股结果!$A$2:$AX$3002,16,FALSE)+VLOOKUP(A1796,[1]选股结果!$A$2:$AX$3002,17,FALSE)+VLOOKUP(A1796,[1]选股结果!$A$2:$AX$3002,18,FALSE))</f>
        <v>0.7789613930946</v>
      </c>
      <c r="AD1796" s="13"/>
      <c r="AE1796" s="10">
        <f>AA1796/VLOOKUP(A1796,[1]选股结果!$A$2:$AX$3002,35,FALSE)</f>
        <v>2.1447485620567</v>
      </c>
      <c r="AF1796" s="9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P1796/(1+0.13)+W1796)</f>
        <v>379288634.28</v>
      </c>
      <c r="AG1796" s="9">
        <f t="shared" si="127"/>
        <v>-105895796.52</v>
      </c>
    </row>
    <row r="1797" spans="1:33">
      <c r="A1797" s="5" t="s">
        <v>3623</v>
      </c>
      <c r="B1797" s="5" t="s">
        <v>3624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327408965.79</v>
      </c>
      <c r="O1797" s="6">
        <v>98700166.93</v>
      </c>
      <c r="P1797" s="6">
        <v>2752781602.11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1015639347.4</v>
      </c>
      <c r="X1797" s="6">
        <v>786474066.24</v>
      </c>
      <c r="Y1797" s="9">
        <f t="shared" si="124"/>
        <v>4614097693.68</v>
      </c>
      <c r="Z1797" s="9">
        <f t="shared" si="125"/>
        <v>4554895015.75</v>
      </c>
      <c r="AA1797" s="9">
        <f t="shared" si="126"/>
        <v>59202677.9300003</v>
      </c>
      <c r="AB1797" s="10">
        <f>C1797/(1+0.13)/VLOOKUP(A1797,[1]选股结果!$A$2:$AX$3002,3,FALSE)</f>
        <v>0.940364494222897</v>
      </c>
      <c r="AC1797" s="10">
        <f>(P1797/(1+0.1)+W1797)/(VLOOKUP(A1797,[1]选股结果!$A$2:$AX$3002,7,FALSE)+VLOOKUP(A1797,[1]选股结果!$A$2:$AX$3002,15,FALSE)+VLOOKUP(A1797,[1]选股结果!$A$2:$AX$3002,16,FALSE)+VLOOKUP(A1797,[1]选股结果!$A$2:$AX$3002,17,FALSE)+VLOOKUP(A1797,[1]选股结果!$A$2:$AX$3002,18,FALSE))</f>
        <v>0.824896358500773</v>
      </c>
      <c r="AD1797" s="13"/>
      <c r="AE1797" s="10">
        <f>AA1797/VLOOKUP(A1797,[1]选股结果!$A$2:$AX$3002,35,FALSE)</f>
        <v>-0.480247527475015</v>
      </c>
      <c r="AF1797" s="9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P1797/(1+0.13)+W1797)</f>
        <v>813252685.548318</v>
      </c>
      <c r="AG1797" s="9">
        <f t="shared" si="127"/>
        <v>-754050007.618318</v>
      </c>
    </row>
    <row r="1798" spans="1:33">
      <c r="A1798" s="5" t="s">
        <v>3625</v>
      </c>
      <c r="B1798" s="5" t="s">
        <v>3626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135578989.84</v>
      </c>
      <c r="O1798" s="6">
        <v>398105334.05</v>
      </c>
      <c r="P1798" s="6">
        <v>1687551266.24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165651564.35</v>
      </c>
      <c r="X1798" s="6">
        <v>295808596.15</v>
      </c>
      <c r="Y1798" s="9">
        <f t="shared" si="124"/>
        <v>2170534331.92</v>
      </c>
      <c r="Z1798" s="9">
        <f t="shared" si="125"/>
        <v>2149011426.74</v>
      </c>
      <c r="AA1798" s="9">
        <f t="shared" si="126"/>
        <v>21522905.1800003</v>
      </c>
      <c r="AB1798" s="10">
        <f>C1798/(1+0.13)/VLOOKUP(A1798,[1]选股结果!$A$2:$AX$3002,3,FALSE)</f>
        <v>0.86492813382685</v>
      </c>
      <c r="AC1798" s="10">
        <f>(P1798/(1+0.1)+W1798)/(VLOOKUP(A1798,[1]选股结果!$A$2:$AX$3002,7,FALSE)+VLOOKUP(A1798,[1]选股结果!$A$2:$AX$3002,15,FALSE)+VLOOKUP(A1798,[1]选股结果!$A$2:$AX$3002,16,FALSE)+VLOOKUP(A1798,[1]选股结果!$A$2:$AX$3002,17,FALSE)+VLOOKUP(A1798,[1]选股结果!$A$2:$AX$3002,18,FALSE))</f>
        <v>0.950183920107804</v>
      </c>
      <c r="AD1798" s="13"/>
      <c r="AE1798" s="10">
        <f>AA1798/VLOOKUP(A1798,[1]选股结果!$A$2:$AX$3002,35,FALSE)</f>
        <v>0.795721872326553</v>
      </c>
      <c r="AF1798" s="9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P1798/(1+0.13)+W1798)</f>
        <v>129845565.387611</v>
      </c>
      <c r="AG1798" s="9">
        <f t="shared" si="127"/>
        <v>-108322660.20761</v>
      </c>
    </row>
    <row r="1799" spans="1:33">
      <c r="A1799" s="5" t="s">
        <v>3627</v>
      </c>
      <c r="B1799" s="5" t="s">
        <v>3628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25480580.2</v>
      </c>
      <c r="O1799" s="6">
        <v>19546490.32</v>
      </c>
      <c r="P1799" s="6">
        <v>546315899.51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32029418.97</v>
      </c>
      <c r="X1799" s="6">
        <v>32093749.41</v>
      </c>
      <c r="Y1799" s="9">
        <f t="shared" si="124"/>
        <v>676997163.3</v>
      </c>
      <c r="Z1799" s="9">
        <f t="shared" si="125"/>
        <v>610439067.89</v>
      </c>
      <c r="AA1799" s="9">
        <f t="shared" si="126"/>
        <v>66558095.4100001</v>
      </c>
      <c r="AB1799" s="10">
        <f>C1799/(1+0.13)/VLOOKUP(A1799,[1]选股结果!$A$2:$AX$3002,3,FALSE)</f>
        <v>0.924157678594622</v>
      </c>
      <c r="AC1799" s="10">
        <f>(P1799/(1+0.1)+W1799)/(VLOOKUP(A1799,[1]选股结果!$A$2:$AX$3002,7,FALSE)+VLOOKUP(A1799,[1]选股结果!$A$2:$AX$3002,15,FALSE)+VLOOKUP(A1799,[1]选股结果!$A$2:$AX$3002,16,FALSE)+VLOOKUP(A1799,[1]选股结果!$A$2:$AX$3002,17,FALSE)+VLOOKUP(A1799,[1]选股结果!$A$2:$AX$3002,18,FALSE))</f>
        <v>0.931055886126834</v>
      </c>
      <c r="AD1799" s="13"/>
      <c r="AE1799" s="10">
        <f>AA1799/VLOOKUP(A1799,[1]选股结果!$A$2:$AX$3002,35,FALSE)</f>
        <v>0.992676852829647</v>
      </c>
      <c r="AF1799" s="9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P1799/(1+0.13)+W1799)</f>
        <v>52333865.2535399</v>
      </c>
      <c r="AG1799" s="9">
        <f t="shared" si="127"/>
        <v>14224230.1564602</v>
      </c>
    </row>
    <row r="1800" spans="1:33">
      <c r="A1800" s="5" t="s">
        <v>3629</v>
      </c>
      <c r="B1800" s="5" t="s">
        <v>3630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727497206.32</v>
      </c>
      <c r="O1800" s="6">
        <v>168713396.57</v>
      </c>
      <c r="P1800" s="6">
        <v>17563384200.67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1832049528.74</v>
      </c>
      <c r="X1800" s="6">
        <v>1010400849.41</v>
      </c>
      <c r="Y1800" s="9">
        <f t="shared" si="124"/>
        <v>19604672633.16</v>
      </c>
      <c r="Z1800" s="9">
        <f t="shared" si="125"/>
        <v>20405834578.82</v>
      </c>
      <c r="AA1800" s="9">
        <f t="shared" si="126"/>
        <v>-801161945.66</v>
      </c>
      <c r="AB1800" s="10">
        <f>C1800/(1+0.13)/VLOOKUP(A1800,[1]选股结果!$A$2:$AX$3002,3,FALSE)</f>
        <v>0.855448301705468</v>
      </c>
      <c r="AC1800" s="10">
        <f>(P1800/(1+0.1)+W1800)/(VLOOKUP(A1800,[1]选股结果!$A$2:$AX$3002,7,FALSE)+VLOOKUP(A1800,[1]选股结果!$A$2:$AX$3002,15,FALSE)+VLOOKUP(A1800,[1]选股结果!$A$2:$AX$3002,16,FALSE)+VLOOKUP(A1800,[1]选股结果!$A$2:$AX$3002,17,FALSE)+VLOOKUP(A1800,[1]选股结果!$A$2:$AX$3002,18,FALSE))</f>
        <v>0.949368109792461</v>
      </c>
      <c r="AD1800" s="13"/>
      <c r="AE1800" s="10">
        <f>AA1800/VLOOKUP(A1800,[1]选股结果!$A$2:$AX$3002,35,FALSE)</f>
        <v>-0.580516260347651</v>
      </c>
      <c r="AF1800" s="9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P1800/(1+0.13)+W1800)</f>
        <v>1373142196.79088</v>
      </c>
      <c r="AG1800" s="9">
        <f t="shared" si="127"/>
        <v>-2174304142.45088</v>
      </c>
    </row>
    <row r="1801" spans="1:33">
      <c r="A1801" s="5" t="s">
        <v>3631</v>
      </c>
      <c r="B1801" s="5" t="s">
        <v>3632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177034656.07</v>
      </c>
      <c r="O1801" s="6">
        <v>15681147.87</v>
      </c>
      <c r="P1801" s="6">
        <v>1328657548.57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387125875.76</v>
      </c>
      <c r="X1801" s="6">
        <v>122027832.75</v>
      </c>
      <c r="Y1801" s="9">
        <f t="shared" si="124"/>
        <v>2388537692.88</v>
      </c>
      <c r="Z1801" s="9">
        <f t="shared" si="125"/>
        <v>1837811257.08</v>
      </c>
      <c r="AA1801" s="9">
        <f t="shared" si="126"/>
        <v>550726435.8</v>
      </c>
      <c r="AB1801" s="10">
        <f>C1801/(1+0.13)/VLOOKUP(A1801,[1]选股结果!$A$2:$AX$3002,3,FALSE)</f>
        <v>0.748477443108291</v>
      </c>
      <c r="AC1801" s="10">
        <f>(P1801/(1+0.1)+W1801)/(VLOOKUP(A1801,[1]选股结果!$A$2:$AX$3002,7,FALSE)+VLOOKUP(A1801,[1]选股结果!$A$2:$AX$3002,15,FALSE)+VLOOKUP(A1801,[1]选股结果!$A$2:$AX$3002,16,FALSE)+VLOOKUP(A1801,[1]选股结果!$A$2:$AX$3002,17,FALSE)+VLOOKUP(A1801,[1]选股结果!$A$2:$AX$3002,18,FALSE))</f>
        <v>0.705521012079138</v>
      </c>
      <c r="AD1801" s="13"/>
      <c r="AE1801" s="10">
        <f>AA1801/VLOOKUP(A1801,[1]选股结果!$A$2:$AX$3002,35,FALSE)</f>
        <v>1.19962492211646</v>
      </c>
      <c r="AF1801" s="9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P1801/(1+0.13)+W1801)</f>
        <v>697806450.542566</v>
      </c>
      <c r="AG1801" s="9">
        <f t="shared" si="127"/>
        <v>-147080014.742566</v>
      </c>
    </row>
    <row r="1802" spans="1:33">
      <c r="A1802" s="5" t="s">
        <v>3633</v>
      </c>
      <c r="B1802" s="5" t="s">
        <v>3634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25354916.96</v>
      </c>
      <c r="O1802" s="6">
        <v>26258979.77</v>
      </c>
      <c r="P1802" s="6">
        <v>72731478.76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88403324.95</v>
      </c>
      <c r="X1802" s="6">
        <v>50384615.24</v>
      </c>
      <c r="Y1802" s="9">
        <f t="shared" si="124"/>
        <v>292656209.52</v>
      </c>
      <c r="Z1802" s="9">
        <f t="shared" si="125"/>
        <v>211519418.95</v>
      </c>
      <c r="AA1802" s="9">
        <f t="shared" si="126"/>
        <v>81136790.57</v>
      </c>
      <c r="AB1802" s="10">
        <f>C1802/(1+0.13)/VLOOKUP(A1802,[1]选股结果!$A$2:$AX$3002,3,FALSE)</f>
        <v>0.901564775978165</v>
      </c>
      <c r="AC1802" s="10">
        <f>(P1802/(1+0.1)+W1802)/(VLOOKUP(A1802,[1]选股结果!$A$2:$AX$3002,7,FALSE)+VLOOKUP(A1802,[1]选股结果!$A$2:$AX$3002,15,FALSE)+VLOOKUP(A1802,[1]选股结果!$A$2:$AX$3002,16,FALSE)+VLOOKUP(A1802,[1]选股结果!$A$2:$AX$3002,17,FALSE)+VLOOKUP(A1802,[1]选股结果!$A$2:$AX$3002,18,FALSE))</f>
        <v>0.672981400547932</v>
      </c>
      <c r="AD1802" s="13"/>
      <c r="AE1802" s="10">
        <f>AA1802/VLOOKUP(A1802,[1]选股结果!$A$2:$AX$3002,35,FALSE)</f>
        <v>3.1711791133339</v>
      </c>
      <c r="AF1802" s="9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P1802/(1+0.13)+W1802)</f>
        <v>76841927.8744248</v>
      </c>
      <c r="AG1802" s="9">
        <f t="shared" si="127"/>
        <v>4294862.69557521</v>
      </c>
    </row>
    <row r="1803" spans="1:33">
      <c r="A1803" s="5" t="s">
        <v>3635</v>
      </c>
      <c r="B1803" s="5" t="s">
        <v>3636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539199350.77</v>
      </c>
      <c r="O1803" s="6">
        <v>168789586.97</v>
      </c>
      <c r="P1803" s="6">
        <v>20583765052.55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244238115.8</v>
      </c>
      <c r="X1803" s="6">
        <v>59002367.04</v>
      </c>
      <c r="Y1803" s="9">
        <f t="shared" si="124"/>
        <v>19947237914.74</v>
      </c>
      <c r="Z1803" s="9">
        <f t="shared" si="125"/>
        <v>20887005535.39</v>
      </c>
      <c r="AA1803" s="9">
        <f t="shared" si="126"/>
        <v>-939767620.649998</v>
      </c>
      <c r="AB1803" s="10">
        <f>C1803/(1+0.13)/VLOOKUP(A1803,[1]选股结果!$A$2:$AX$3002,3,FALSE)</f>
        <v>0.981961611566512</v>
      </c>
      <c r="AC1803" s="10">
        <f>(P1803/(1+0.1)+W1803)/(VLOOKUP(A1803,[1]选股结果!$A$2:$AX$3002,7,FALSE)+VLOOKUP(A1803,[1]选股结果!$A$2:$AX$3002,15,FALSE)+VLOOKUP(A1803,[1]选股结果!$A$2:$AX$3002,16,FALSE)+VLOOKUP(A1803,[1]选股结果!$A$2:$AX$3002,17,FALSE)+VLOOKUP(A1803,[1]选股结果!$A$2:$AX$3002,18,FALSE))</f>
        <v>1.10506116716414</v>
      </c>
      <c r="AD1803" s="13"/>
      <c r="AE1803" s="10">
        <f>AA1803/VLOOKUP(A1803,[1]选股结果!$A$2:$AX$3002,35,FALSE)</f>
        <v>-5.28527008587901</v>
      </c>
      <c r="AF1803" s="9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P1803/(1+0.13)+W1803)</f>
        <v>-1305477492.71248</v>
      </c>
      <c r="AG1803" s="9">
        <f t="shared" si="127"/>
        <v>365709872.062479</v>
      </c>
    </row>
    <row r="1804" spans="1:33">
      <c r="A1804" s="5" t="s">
        <v>3637</v>
      </c>
      <c r="B1804" s="5" t="s">
        <v>3638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27351691.26</v>
      </c>
      <c r="O1804" s="6">
        <v>10124218.34</v>
      </c>
      <c r="P1804" s="6">
        <v>107738226.39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20395060.33</v>
      </c>
      <c r="X1804" s="6">
        <v>119658358.47</v>
      </c>
      <c r="Y1804" s="9">
        <f t="shared" si="124"/>
        <v>798857241.81</v>
      </c>
      <c r="Z1804" s="9">
        <f t="shared" si="125"/>
        <v>247791645.19</v>
      </c>
      <c r="AA1804" s="9">
        <f t="shared" si="126"/>
        <v>551065596.62</v>
      </c>
      <c r="AB1804" s="10">
        <f>C1804/(1+0.13)/VLOOKUP(A1804,[1]选股结果!$A$2:$AX$3002,3,FALSE)</f>
        <v>1.00147252942048</v>
      </c>
      <c r="AC1804" s="10">
        <f>(P1804/(1+0.1)+W1804)/(VLOOKUP(A1804,[1]选股结果!$A$2:$AX$3002,7,FALSE)+VLOOKUP(A1804,[1]选股结果!$A$2:$AX$3002,15,FALSE)+VLOOKUP(A1804,[1]选股结果!$A$2:$AX$3002,16,FALSE)+VLOOKUP(A1804,[1]选股结果!$A$2:$AX$3002,17,FALSE)+VLOOKUP(A1804,[1]选股结果!$A$2:$AX$3002,18,FALSE))</f>
        <v>0.1637266525524</v>
      </c>
      <c r="AD1804" s="13"/>
      <c r="AE1804" s="10">
        <f>AA1804/VLOOKUP(A1804,[1]选股结果!$A$2:$AX$3002,35,FALSE)</f>
        <v>-25.7920488574195</v>
      </c>
      <c r="AF1804" s="9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P1804/(1+0.13)+W1804)</f>
        <v>607044751.453009</v>
      </c>
      <c r="AG1804" s="9">
        <f t="shared" si="127"/>
        <v>-55979154.8330088</v>
      </c>
    </row>
    <row r="1805" spans="1:33">
      <c r="A1805" s="5" t="s">
        <v>3639</v>
      </c>
      <c r="B1805" s="5" t="s">
        <v>3640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>
        <v>0</v>
      </c>
      <c r="L1805" s="6">
        <v>0</v>
      </c>
      <c r="M1805" s="6">
        <v>0</v>
      </c>
      <c r="N1805" s="6">
        <v>575010032.88</v>
      </c>
      <c r="O1805" s="6">
        <v>484499023.7</v>
      </c>
      <c r="P1805" s="6">
        <v>1029039664.41</v>
      </c>
      <c r="Q1805" s="6">
        <v>8100000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155762149.34</v>
      </c>
      <c r="X1805" s="6">
        <v>293575009.64</v>
      </c>
      <c r="Y1805" s="9">
        <f t="shared" si="124"/>
        <v>4909670167.87</v>
      </c>
      <c r="Z1805" s="9">
        <f t="shared" si="125"/>
        <v>1486476823.39</v>
      </c>
      <c r="AA1805" s="9">
        <f t="shared" si="126"/>
        <v>3423193344.48</v>
      </c>
      <c r="AB1805" s="10">
        <f>C1805/(1+0.13)/VLOOKUP(A1805,[1]选股结果!$A$2:$AX$3002,3,FALSE)</f>
        <v>1.34300181763624</v>
      </c>
      <c r="AC1805" s="10">
        <f>(P1805/(1+0.1)+W1805)/(VLOOKUP(A1805,[1]选股结果!$A$2:$AX$3002,7,FALSE)+VLOOKUP(A1805,[1]选股结果!$A$2:$AX$3002,15,FALSE)+VLOOKUP(A1805,[1]选股结果!$A$2:$AX$3002,16,FALSE)+VLOOKUP(A1805,[1]选股结果!$A$2:$AX$3002,17,FALSE)+VLOOKUP(A1805,[1]选股结果!$A$2:$AX$3002,18,FALSE))</f>
        <v>0.471087794832536</v>
      </c>
      <c r="AD1805" s="13"/>
      <c r="AE1805" s="10">
        <f>AA1805/VLOOKUP(A1805,[1]选股结果!$A$2:$AX$3002,35,FALSE)</f>
        <v>10.1144760530554</v>
      </c>
      <c r="AF1805" s="9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P1805/(1+0.13)+W1805)</f>
        <v>1250036318.05566</v>
      </c>
      <c r="AG1805" s="9">
        <f t="shared" si="127"/>
        <v>2173157026.42434</v>
      </c>
    </row>
    <row r="1806" spans="1:33">
      <c r="A1806" s="5" t="s">
        <v>3641</v>
      </c>
      <c r="B1806" s="5" t="s">
        <v>3642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763205381.11</v>
      </c>
      <c r="O1806" s="6">
        <v>282737733.27</v>
      </c>
      <c r="P1806" s="6">
        <v>1787333098.84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1429324552.93</v>
      </c>
      <c r="X1806" s="6">
        <v>1863151724.48</v>
      </c>
      <c r="Y1806" s="9">
        <f t="shared" si="124"/>
        <v>7922808394.1</v>
      </c>
      <c r="Z1806" s="9">
        <f t="shared" si="125"/>
        <v>5079809376.25</v>
      </c>
      <c r="AA1806" s="9">
        <f t="shared" si="126"/>
        <v>2842999017.85</v>
      </c>
      <c r="AB1806" s="10">
        <f>C1806/(1+0.13)/VLOOKUP(A1806,[1]选股结果!$A$2:$AX$3002,3,FALSE)</f>
        <v>1.17173852680976</v>
      </c>
      <c r="AC1806" s="10">
        <f>(P1806/(1+0.1)+W1806)/(VLOOKUP(A1806,[1]选股结果!$A$2:$AX$3002,7,FALSE)+VLOOKUP(A1806,[1]选股结果!$A$2:$AX$3002,15,FALSE)+VLOOKUP(A1806,[1]选股结果!$A$2:$AX$3002,16,FALSE)+VLOOKUP(A1806,[1]选股结果!$A$2:$AX$3002,17,FALSE)+VLOOKUP(A1806,[1]选股结果!$A$2:$AX$3002,18,FALSE))</f>
        <v>0.657928840235272</v>
      </c>
      <c r="AD1806" s="13"/>
      <c r="AE1806" s="10">
        <f>AA1806/VLOOKUP(A1806,[1]选股结果!$A$2:$AX$3002,35,FALSE)</f>
        <v>1.98063223161752</v>
      </c>
      <c r="AF1806" s="9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P1806/(1+0.13)+W1806)</f>
        <v>1631066800.15195</v>
      </c>
      <c r="AG1806" s="9">
        <f t="shared" si="127"/>
        <v>1211932217.69805</v>
      </c>
    </row>
    <row r="1807" spans="1:33">
      <c r="A1807" s="5" t="s">
        <v>3643</v>
      </c>
      <c r="B1807" s="5" t="s">
        <v>3644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303101032.65</v>
      </c>
      <c r="O1807" s="6">
        <v>316124360.07</v>
      </c>
      <c r="P1807" s="6">
        <v>5890560916.19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1974448660.32</v>
      </c>
      <c r="X1807" s="6">
        <v>490669196.69</v>
      </c>
      <c r="Y1807" s="9">
        <f t="shared" si="124"/>
        <v>6713743767.18</v>
      </c>
      <c r="Z1807" s="9">
        <f t="shared" si="125"/>
        <v>8355678773.2</v>
      </c>
      <c r="AA1807" s="9">
        <f t="shared" si="126"/>
        <v>-1641935006.02</v>
      </c>
      <c r="AB1807" s="10">
        <f>C1807/(1+0.13)/VLOOKUP(A1807,[1]选股结果!$A$2:$AX$3002,3,FALSE)</f>
        <v>1.28990588853186</v>
      </c>
      <c r="AC1807" s="10">
        <f>(P1807/(1+0.1)+W1807)/(VLOOKUP(A1807,[1]选股结果!$A$2:$AX$3002,7,FALSE)+VLOOKUP(A1807,[1]选股结果!$A$2:$AX$3002,15,FALSE)+VLOOKUP(A1807,[1]选股结果!$A$2:$AX$3002,16,FALSE)+VLOOKUP(A1807,[1]选股结果!$A$2:$AX$3002,17,FALSE)+VLOOKUP(A1807,[1]选股结果!$A$2:$AX$3002,18,FALSE))</f>
        <v>1.42703253818539</v>
      </c>
      <c r="AD1807" s="13"/>
      <c r="AE1807" s="10">
        <f>AA1807/VLOOKUP(A1807,[1]选股结果!$A$2:$AX$3002,35,FALSE)</f>
        <v>2.32924831651771</v>
      </c>
      <c r="AF1807" s="9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P1807/(1+0.13)+W1807)</f>
        <v>-2051148781.08982</v>
      </c>
      <c r="AG1807" s="9">
        <f t="shared" si="127"/>
        <v>409213775.069824</v>
      </c>
    </row>
    <row r="1808" spans="1:33">
      <c r="A1808" s="5" t="s">
        <v>3645</v>
      </c>
      <c r="B1808" s="5" t="s">
        <v>3646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28265535.74</v>
      </c>
      <c r="O1808" s="6">
        <v>102945147.78</v>
      </c>
      <c r="P1808" s="6">
        <v>2136868628.12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150502817.9</v>
      </c>
      <c r="X1808" s="6">
        <v>565627223.41</v>
      </c>
      <c r="Y1808" s="9">
        <f t="shared" si="124"/>
        <v>2230533264.2</v>
      </c>
      <c r="Z1808" s="9">
        <f t="shared" si="125"/>
        <v>2852998669.43</v>
      </c>
      <c r="AA1808" s="9">
        <f t="shared" si="126"/>
        <v>-622465405.23</v>
      </c>
      <c r="AB1808" s="10">
        <f>C1808/(1+0.13)/VLOOKUP(A1808,[1]选股结果!$A$2:$AX$3002,3,FALSE)</f>
        <v>0.695128646906531</v>
      </c>
      <c r="AC1808" s="10">
        <f>(P1808/(1+0.1)+W1808)/(VLOOKUP(A1808,[1]选股结果!$A$2:$AX$3002,7,FALSE)+VLOOKUP(A1808,[1]选股结果!$A$2:$AX$3002,15,FALSE)+VLOOKUP(A1808,[1]选股结果!$A$2:$AX$3002,16,FALSE)+VLOOKUP(A1808,[1]选股结果!$A$2:$AX$3002,17,FALSE)+VLOOKUP(A1808,[1]选股结果!$A$2:$AX$3002,18,FALSE))</f>
        <v>0.725864023663346</v>
      </c>
      <c r="AD1808" s="13"/>
      <c r="AE1808" s="10">
        <f>AA1808/VLOOKUP(A1808,[1]选股结果!$A$2:$AX$3002,35,FALSE)</f>
        <v>2.60039284425972</v>
      </c>
      <c r="AF1808" s="9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P1808/(1+0.13)+W1808)</f>
        <v>842075621.513008</v>
      </c>
      <c r="AG1808" s="9">
        <f t="shared" si="127"/>
        <v>-1464541026.74301</v>
      </c>
    </row>
    <row r="1809" spans="1:33">
      <c r="A1809" s="5" t="s">
        <v>3647</v>
      </c>
      <c r="B1809" s="5" t="s">
        <v>3648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19368597.83</v>
      </c>
      <c r="O1809" s="6">
        <v>7885501.75</v>
      </c>
      <c r="P1809" s="6">
        <v>268951965.53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36240308.99</v>
      </c>
      <c r="X1809" s="6">
        <v>32165856.24</v>
      </c>
      <c r="Y1809" s="9">
        <f t="shared" si="124"/>
        <v>309591884.63</v>
      </c>
      <c r="Z1809" s="9">
        <f t="shared" si="125"/>
        <v>337358130.76</v>
      </c>
      <c r="AA1809" s="9">
        <f t="shared" si="126"/>
        <v>-27766246.13</v>
      </c>
      <c r="AB1809" s="10">
        <f>C1809/(1+0.13)/VLOOKUP(A1809,[1]选股结果!$A$2:$AX$3002,3,FALSE)</f>
        <v>0.876457208167088</v>
      </c>
      <c r="AC1809" s="10">
        <f>(P1809/(1+0.1)+W1809)/(VLOOKUP(A1809,[1]选股结果!$A$2:$AX$3002,7,FALSE)+VLOOKUP(A1809,[1]选股结果!$A$2:$AX$3002,15,FALSE)+VLOOKUP(A1809,[1]选股结果!$A$2:$AX$3002,16,FALSE)+VLOOKUP(A1809,[1]选股结果!$A$2:$AX$3002,17,FALSE)+VLOOKUP(A1809,[1]选股结果!$A$2:$AX$3002,18,FALSE))</f>
        <v>0.965130225275738</v>
      </c>
      <c r="AD1809" s="13"/>
      <c r="AE1809" s="10">
        <f>AA1809/VLOOKUP(A1809,[1]选股结果!$A$2:$AX$3002,35,FALSE)</f>
        <v>-3.44006290087986</v>
      </c>
      <c r="AF1809" s="9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P1809/(1+0.13)+W1809)</f>
        <v>16634299.1753983</v>
      </c>
      <c r="AG1809" s="9">
        <f t="shared" si="127"/>
        <v>-44400545.3053983</v>
      </c>
    </row>
    <row r="1810" spans="1:33">
      <c r="A1810" s="5" t="s">
        <v>3649</v>
      </c>
      <c r="B1810" s="5" t="s">
        <v>3650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24600227.55</v>
      </c>
      <c r="O1810" s="6">
        <v>11514626.57</v>
      </c>
      <c r="P1810" s="6">
        <v>220651630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44500220.49</v>
      </c>
      <c r="X1810" s="6">
        <v>63296260.06</v>
      </c>
      <c r="Y1810" s="9">
        <f t="shared" si="124"/>
        <v>318520783.76</v>
      </c>
      <c r="Z1810" s="9">
        <f t="shared" si="125"/>
        <v>328448110.55</v>
      </c>
      <c r="AA1810" s="9">
        <f t="shared" si="126"/>
        <v>-9927326.79000002</v>
      </c>
      <c r="AB1810" s="10">
        <f>C1810/(1+0.13)/VLOOKUP(A1810,[1]选股结果!$A$2:$AX$3002,3,FALSE)</f>
        <v>0.906612420982056</v>
      </c>
      <c r="AC1810" s="10">
        <f>(P1810/(1+0.1)+W1810)/(VLOOKUP(A1810,[1]选股结果!$A$2:$AX$3002,7,FALSE)+VLOOKUP(A1810,[1]选股结果!$A$2:$AX$3002,15,FALSE)+VLOOKUP(A1810,[1]选股结果!$A$2:$AX$3002,16,FALSE)+VLOOKUP(A1810,[1]选股结果!$A$2:$AX$3002,17,FALSE)+VLOOKUP(A1810,[1]选股结果!$A$2:$AX$3002,18,FALSE))</f>
        <v>0.881070775559062</v>
      </c>
      <c r="AD1810" s="13"/>
      <c r="AE1810" s="10">
        <f>AA1810/VLOOKUP(A1810,[1]选股结果!$A$2:$AX$3002,35,FALSE)</f>
        <v>-0.424121604319964</v>
      </c>
      <c r="AF1810" s="9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P1810/(1+0.13)+W1810)</f>
        <v>38408699.7364601</v>
      </c>
      <c r="AG1810" s="9">
        <f t="shared" si="127"/>
        <v>-48336026.5264602</v>
      </c>
    </row>
    <row r="1811" spans="1:33">
      <c r="A1811" s="5" t="s">
        <v>3651</v>
      </c>
      <c r="B1811" s="5" t="s">
        <v>3652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8815453.87</v>
      </c>
      <c r="O1811" s="6">
        <v>52192083.4</v>
      </c>
      <c r="P1811" s="6">
        <v>255072425.68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30098585.78</v>
      </c>
      <c r="X1811" s="6">
        <v>64193841.59</v>
      </c>
      <c r="Y1811" s="9">
        <f t="shared" si="124"/>
        <v>797431385.73</v>
      </c>
      <c r="Z1811" s="9">
        <f t="shared" si="125"/>
        <v>349364853.05</v>
      </c>
      <c r="AA1811" s="9">
        <f t="shared" si="126"/>
        <v>448066532.68</v>
      </c>
      <c r="AB1811" s="10">
        <f>C1811/(1+0.13)/VLOOKUP(A1811,[1]选股结果!$A$2:$AX$3002,3,FALSE)</f>
        <v>0.881198788521962</v>
      </c>
      <c r="AC1811" s="10">
        <f>(P1811/(1+0.1)+W1811)/(VLOOKUP(A1811,[1]选股结果!$A$2:$AX$3002,7,FALSE)+VLOOKUP(A1811,[1]选股结果!$A$2:$AX$3002,15,FALSE)+VLOOKUP(A1811,[1]选股结果!$A$2:$AX$3002,16,FALSE)+VLOOKUP(A1811,[1]选股结果!$A$2:$AX$3002,17,FALSE)+VLOOKUP(A1811,[1]选股结果!$A$2:$AX$3002,18,FALSE))</f>
        <v>0.34615130381637</v>
      </c>
      <c r="AD1811" s="13"/>
      <c r="AE1811" s="10">
        <f>AA1811/VLOOKUP(A1811,[1]选股结果!$A$2:$AX$3002,35,FALSE)</f>
        <v>88.6661999018461</v>
      </c>
      <c r="AF1811" s="9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P1811/(1+0.13)+W1811)</f>
        <v>501017811.133717</v>
      </c>
      <c r="AG1811" s="9">
        <f t="shared" si="127"/>
        <v>-52951278.4537168</v>
      </c>
    </row>
    <row r="1812" spans="1:33">
      <c r="A1812" s="5" t="s">
        <v>3653</v>
      </c>
      <c r="B1812" s="5" t="s">
        <v>3654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15362451.05</v>
      </c>
      <c r="O1812" s="6">
        <v>9709019.13</v>
      </c>
      <c r="P1812" s="6">
        <v>61873366.81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28818476.2</v>
      </c>
      <c r="X1812" s="6">
        <v>11172743.98</v>
      </c>
      <c r="Y1812" s="9">
        <f t="shared" si="124"/>
        <v>115328193.77</v>
      </c>
      <c r="Z1812" s="9">
        <f t="shared" si="125"/>
        <v>101864586.99</v>
      </c>
      <c r="AA1812" s="9">
        <f t="shared" si="126"/>
        <v>13463606.78</v>
      </c>
      <c r="AB1812" s="10">
        <f>C1812/(1+0.13)/VLOOKUP(A1812,[1]选股结果!$A$2:$AX$3002,3,FALSE)</f>
        <v>0.907266984501072</v>
      </c>
      <c r="AC1812" s="10">
        <f>(P1812/(1+0.1)+W1812)/(VLOOKUP(A1812,[1]选股结果!$A$2:$AX$3002,7,FALSE)+VLOOKUP(A1812,[1]选股结果!$A$2:$AX$3002,15,FALSE)+VLOOKUP(A1812,[1]选股结果!$A$2:$AX$3002,16,FALSE)+VLOOKUP(A1812,[1]选股结果!$A$2:$AX$3002,17,FALSE)+VLOOKUP(A1812,[1]选股结果!$A$2:$AX$3002,18,FALSE))</f>
        <v>0.598788550312937</v>
      </c>
      <c r="AD1812" s="13"/>
      <c r="AE1812" s="10">
        <f>AA1812/VLOOKUP(A1812,[1]选股结果!$A$2:$AX$3002,35,FALSE)</f>
        <v>-0.436566905769245</v>
      </c>
      <c r="AF1812" s="9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P1812/(1+0.13)+W1812)</f>
        <v>58491492.3927434</v>
      </c>
      <c r="AG1812" s="9">
        <f t="shared" si="127"/>
        <v>-45027885.6127434</v>
      </c>
    </row>
    <row r="1813" spans="1:33">
      <c r="A1813" s="5" t="s">
        <v>3655</v>
      </c>
      <c r="B1813" s="5" t="s">
        <v>3656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55062000</v>
      </c>
      <c r="O1813" s="6">
        <v>3562000</v>
      </c>
      <c r="P1813" s="6">
        <v>3783341000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1226426000</v>
      </c>
      <c r="X1813" s="6">
        <v>471289000</v>
      </c>
      <c r="Y1813" s="9">
        <f t="shared" si="124"/>
        <v>5236981000</v>
      </c>
      <c r="Z1813" s="9">
        <f t="shared" si="125"/>
        <v>5481056000</v>
      </c>
      <c r="AA1813" s="9">
        <f t="shared" si="126"/>
        <v>-244075000</v>
      </c>
      <c r="AB1813" s="10">
        <f>C1813/(1+0.13)/VLOOKUP(A1813,[1]选股结果!$A$2:$AX$3002,3,FALSE)</f>
        <v>1.13278841099714</v>
      </c>
      <c r="AC1813" s="10">
        <f>(P1813/(1+0.1)+W1813)/(VLOOKUP(A1813,[1]选股结果!$A$2:$AX$3002,7,FALSE)+VLOOKUP(A1813,[1]选股结果!$A$2:$AX$3002,15,FALSE)+VLOOKUP(A1813,[1]选股结果!$A$2:$AX$3002,16,FALSE)+VLOOKUP(A1813,[1]选股结果!$A$2:$AX$3002,17,FALSE)+VLOOKUP(A1813,[1]选股结果!$A$2:$AX$3002,18,FALSE))</f>
        <v>1.10082966590985</v>
      </c>
      <c r="AD1813" s="13"/>
      <c r="AE1813" s="10">
        <f>AA1813/VLOOKUP(A1813,[1]选股结果!$A$2:$AX$3002,35,FALSE)</f>
        <v>0.759858784412738</v>
      </c>
      <c r="AF1813" s="9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P1813/(1+0.13)+W1813)</f>
        <v>-336051380.530973</v>
      </c>
      <c r="AG1813" s="9">
        <f t="shared" si="127"/>
        <v>91976380.5309734</v>
      </c>
    </row>
    <row r="1814" spans="1:33">
      <c r="A1814" s="5" t="s">
        <v>3657</v>
      </c>
      <c r="B1814" s="5" t="s">
        <v>3658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3882147989.42</v>
      </c>
      <c r="O1814" s="6">
        <v>2596465752.78</v>
      </c>
      <c r="P1814" s="6">
        <v>22138807263.91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1685118050.34</v>
      </c>
      <c r="X1814" s="6">
        <v>2520393920.63</v>
      </c>
      <c r="Y1814" s="9">
        <f t="shared" si="124"/>
        <v>37108457686.59</v>
      </c>
      <c r="Z1814" s="9">
        <f t="shared" si="125"/>
        <v>26344319234.88</v>
      </c>
      <c r="AA1814" s="9">
        <f t="shared" si="126"/>
        <v>10764138451.71</v>
      </c>
      <c r="AB1814" s="10">
        <f>C1814/(1+0.13)/VLOOKUP(A1814,[1]选股结果!$A$2:$AX$3002,3,FALSE)</f>
        <v>1.00081545363024</v>
      </c>
      <c r="AC1814" s="10">
        <f>(P1814/(1+0.1)+W1814)/(VLOOKUP(A1814,[1]选股结果!$A$2:$AX$3002,7,FALSE)+VLOOKUP(A1814,[1]选股结果!$A$2:$AX$3002,15,FALSE)+VLOOKUP(A1814,[1]选股结果!$A$2:$AX$3002,16,FALSE)+VLOOKUP(A1814,[1]选股结果!$A$2:$AX$3002,17,FALSE)+VLOOKUP(A1814,[1]选股结果!$A$2:$AX$3002,18,FALSE))</f>
        <v>0.880350895500464</v>
      </c>
      <c r="AD1814" s="13"/>
      <c r="AE1814" s="10">
        <f>AA1814/VLOOKUP(A1814,[1]选股结果!$A$2:$AX$3002,35,FALSE)</f>
        <v>4.06664988954835</v>
      </c>
      <c r="AF1814" s="9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P1814/(1+0.13)+W1814)</f>
        <v>3498713468.55142</v>
      </c>
      <c r="AG1814" s="9">
        <f t="shared" si="127"/>
        <v>7265424983.15858</v>
      </c>
    </row>
    <row r="1815" spans="1:33">
      <c r="A1815" s="5" t="s">
        <v>3659</v>
      </c>
      <c r="B1815" s="5" t="s">
        <v>3660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811741681.1</v>
      </c>
      <c r="O1815" s="6">
        <v>17707515137.83</v>
      </c>
      <c r="P1815" s="6">
        <v>15595633607.13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2357488843.84</v>
      </c>
      <c r="X1815" s="6">
        <v>17373944268.99</v>
      </c>
      <c r="Y1815" s="9">
        <f t="shared" si="124"/>
        <v>36671417468.91</v>
      </c>
      <c r="Z1815" s="9">
        <f t="shared" si="125"/>
        <v>35327066719.96</v>
      </c>
      <c r="AA1815" s="9">
        <f t="shared" si="126"/>
        <v>1344350748.95</v>
      </c>
      <c r="AB1815" s="10">
        <f>C1815/(1+0.13)/VLOOKUP(A1815,[1]选股结果!$A$2:$AX$3002,3,FALSE)</f>
        <v>0.947892899745487</v>
      </c>
      <c r="AC1815" s="10">
        <f>(P1815/(1+0.1)+W1815)/(VLOOKUP(A1815,[1]选股结果!$A$2:$AX$3002,7,FALSE)+VLOOKUP(A1815,[1]选股结果!$A$2:$AX$3002,15,FALSE)+VLOOKUP(A1815,[1]选股结果!$A$2:$AX$3002,16,FALSE)+VLOOKUP(A1815,[1]选股结果!$A$2:$AX$3002,17,FALSE)+VLOOKUP(A1815,[1]选股结果!$A$2:$AX$3002,18,FALSE))</f>
        <v>0.870044463551068</v>
      </c>
      <c r="AD1815" s="13"/>
      <c r="AE1815" s="10">
        <f>AA1815/VLOOKUP(A1815,[1]选股结果!$A$2:$AX$3002,35,FALSE)</f>
        <v>-1.02252047048361</v>
      </c>
      <c r="AF1815" s="9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P1815/(1+0.13)+W1815)</f>
        <v>2846229325.81345</v>
      </c>
      <c r="AG1815" s="9">
        <f t="shared" si="127"/>
        <v>-1501878576.86345</v>
      </c>
    </row>
    <row r="1816" spans="1:33">
      <c r="A1816" s="5" t="s">
        <v>3661</v>
      </c>
      <c r="B1816" s="5" t="s">
        <v>3662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723072791.54</v>
      </c>
      <c r="O1816" s="6">
        <v>310021542.59</v>
      </c>
      <c r="P1816" s="6">
        <v>1377628630.75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782687795.48</v>
      </c>
      <c r="X1816" s="6">
        <v>470121677.49</v>
      </c>
      <c r="Y1816" s="9">
        <f t="shared" si="124"/>
        <v>5962398645.83</v>
      </c>
      <c r="Z1816" s="9">
        <f t="shared" si="125"/>
        <v>2630438103.72</v>
      </c>
      <c r="AA1816" s="9">
        <f t="shared" si="126"/>
        <v>3331960542.11</v>
      </c>
      <c r="AB1816" s="10">
        <f>C1816/(1+0.13)/VLOOKUP(A1816,[1]选股结果!$A$2:$AX$3002,3,FALSE)</f>
        <v>0.75490554467568</v>
      </c>
      <c r="AC1816" s="10">
        <f>(P1816/(1+0.1)+W1816)/(VLOOKUP(A1816,[1]选股结果!$A$2:$AX$3002,7,FALSE)+VLOOKUP(A1816,[1]选股结果!$A$2:$AX$3002,15,FALSE)+VLOOKUP(A1816,[1]选股结果!$A$2:$AX$3002,16,FALSE)+VLOOKUP(A1816,[1]选股结果!$A$2:$AX$3002,17,FALSE)+VLOOKUP(A1816,[1]选股结果!$A$2:$AX$3002,18,FALSE))</f>
        <v>0.481340953484825</v>
      </c>
      <c r="AD1816" s="13"/>
      <c r="AE1816" s="10">
        <f>AA1816/VLOOKUP(A1816,[1]选股结果!$A$2:$AX$3002,35,FALSE)</f>
        <v>1.67599479380739</v>
      </c>
      <c r="AF1816" s="9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P1816/(1+0.13)+W1816)</f>
        <v>2226105152.21531</v>
      </c>
      <c r="AG1816" s="9">
        <f t="shared" si="127"/>
        <v>1105855389.89469</v>
      </c>
    </row>
    <row r="1817" spans="1:33">
      <c r="A1817" s="5" t="s">
        <v>3663</v>
      </c>
      <c r="B1817" s="5" t="s">
        <v>3664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726889215.15</v>
      </c>
      <c r="O1817" s="6">
        <v>256420318.58</v>
      </c>
      <c r="P1817" s="6">
        <v>10135261294.42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1510975397.98</v>
      </c>
      <c r="X1817" s="6">
        <v>407781551.86</v>
      </c>
      <c r="Y1817" s="9">
        <f t="shared" si="124"/>
        <v>14151095158.41</v>
      </c>
      <c r="Z1817" s="9">
        <f t="shared" si="125"/>
        <v>12054018244.26</v>
      </c>
      <c r="AA1817" s="9">
        <f t="shared" si="126"/>
        <v>2097076914.15</v>
      </c>
      <c r="AB1817" s="10">
        <f>C1817/(1+0.13)/VLOOKUP(A1817,[1]选股结果!$A$2:$AX$3002,3,FALSE)</f>
        <v>0.554571992828345</v>
      </c>
      <c r="AC1817" s="10">
        <f>(P1817/(1+0.1)+W1817)/(VLOOKUP(A1817,[1]选股结果!$A$2:$AX$3002,7,FALSE)+VLOOKUP(A1817,[1]选股结果!$A$2:$AX$3002,15,FALSE)+VLOOKUP(A1817,[1]选股结果!$A$2:$AX$3002,16,FALSE)+VLOOKUP(A1817,[1]选股结果!$A$2:$AX$3002,17,FALSE)+VLOOKUP(A1817,[1]选股结果!$A$2:$AX$3002,18,FALSE))</f>
        <v>0.529770186236112</v>
      </c>
      <c r="AD1817" s="13"/>
      <c r="AE1817" s="10">
        <f>AA1817/VLOOKUP(A1817,[1]选股结果!$A$2:$AX$3002,35,FALSE)</f>
        <v>1.59287845609925</v>
      </c>
      <c r="AF1817" s="9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P1817/(1+0.13)+W1817)</f>
        <v>9764109707.33743</v>
      </c>
      <c r="AG1817" s="9">
        <f t="shared" si="127"/>
        <v>-7667032793.18743</v>
      </c>
    </row>
    <row r="1818" spans="1:33">
      <c r="A1818" s="5" t="s">
        <v>3665</v>
      </c>
      <c r="B1818" s="5" t="s">
        <v>3666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94642995.02</v>
      </c>
      <c r="O1818" s="6">
        <v>133378699.3</v>
      </c>
      <c r="P1818" s="6">
        <v>2185168533.69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371275291.41</v>
      </c>
      <c r="X1818" s="6">
        <v>198222136.59</v>
      </c>
      <c r="Y1818" s="9">
        <f t="shared" si="124"/>
        <v>2471520410.48</v>
      </c>
      <c r="Z1818" s="9">
        <f t="shared" si="125"/>
        <v>2754665961.69</v>
      </c>
      <c r="AA1818" s="9">
        <f t="shared" si="126"/>
        <v>-283145551.21</v>
      </c>
      <c r="AB1818" s="10">
        <f>C1818/(1+0.13)/VLOOKUP(A1818,[1]选股结果!$A$2:$AX$3002,3,FALSE)</f>
        <v>0.83131189031544</v>
      </c>
      <c r="AC1818" s="10">
        <f>(P1818/(1+0.1)+W1818)/(VLOOKUP(A1818,[1]选股结果!$A$2:$AX$3002,7,FALSE)+VLOOKUP(A1818,[1]选股结果!$A$2:$AX$3002,15,FALSE)+VLOOKUP(A1818,[1]选股结果!$A$2:$AX$3002,16,FALSE)+VLOOKUP(A1818,[1]选股结果!$A$2:$AX$3002,17,FALSE)+VLOOKUP(A1818,[1]选股结果!$A$2:$AX$3002,18,FALSE))</f>
        <v>0.983561199953246</v>
      </c>
      <c r="AD1818" s="13"/>
      <c r="AE1818" s="10">
        <f>AA1818/VLOOKUP(A1818,[1]选股结果!$A$2:$AX$3002,35,FALSE)</f>
        <v>-31.9532829918545</v>
      </c>
      <c r="AF1818" s="9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P1818/(1+0.13)+W1818)</f>
        <v>92146463.9975219</v>
      </c>
      <c r="AG1818" s="9">
        <f t="shared" si="127"/>
        <v>-375292015.207522</v>
      </c>
    </row>
    <row r="1819" spans="1:33">
      <c r="A1819" s="5" t="s">
        <v>3667</v>
      </c>
      <c r="B1819" s="5" t="s">
        <v>3668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91512620.84</v>
      </c>
      <c r="O1819" s="6">
        <v>51502850.77</v>
      </c>
      <c r="P1819" s="6">
        <v>6317824539.74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296238331.34</v>
      </c>
      <c r="X1819" s="6">
        <v>76724359.6</v>
      </c>
      <c r="Y1819" s="9">
        <f t="shared" si="124"/>
        <v>6345181037.63</v>
      </c>
      <c r="Z1819" s="9">
        <f t="shared" si="125"/>
        <v>6690787230.68</v>
      </c>
      <c r="AA1819" s="9">
        <f t="shared" si="126"/>
        <v>-345606193.05</v>
      </c>
      <c r="AB1819" s="10">
        <f>C1819/(1+0.13)/VLOOKUP(A1819,[1]选股结果!$A$2:$AX$3002,3,FALSE)</f>
        <v>0.972616744174916</v>
      </c>
      <c r="AC1819" s="10">
        <f>(P1819/(1+0.1)+W1819)/(VLOOKUP(A1819,[1]选股结果!$A$2:$AX$3002,7,FALSE)+VLOOKUP(A1819,[1]选股结果!$A$2:$AX$3002,15,FALSE)+VLOOKUP(A1819,[1]选股结果!$A$2:$AX$3002,16,FALSE)+VLOOKUP(A1819,[1]选股结果!$A$2:$AX$3002,17,FALSE)+VLOOKUP(A1819,[1]选股结果!$A$2:$AX$3002,18,FALSE))</f>
        <v>1.08109360654952</v>
      </c>
      <c r="AD1819" s="13"/>
      <c r="AE1819" s="10">
        <f>AA1819/VLOOKUP(A1819,[1]选股结果!$A$2:$AX$3002,35,FALSE)</f>
        <v>-1.25126362313989</v>
      </c>
      <c r="AF1819" s="9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P1819/(1+0.13)+W1819)</f>
        <v>-300561680.031505</v>
      </c>
      <c r="AG1819" s="9">
        <f t="shared" si="127"/>
        <v>-45044513.0184954</v>
      </c>
    </row>
    <row r="1820" spans="1:33">
      <c r="A1820" s="5" t="s">
        <v>3669</v>
      </c>
      <c r="B1820" s="5" t="s">
        <v>3670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132160743.36</v>
      </c>
      <c r="O1820" s="6">
        <v>292220495.37</v>
      </c>
      <c r="P1820" s="6">
        <v>3776122733.99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537462515.8</v>
      </c>
      <c r="X1820" s="6">
        <v>390422339.25</v>
      </c>
      <c r="Y1820" s="9">
        <f t="shared" si="124"/>
        <v>4850916285.78</v>
      </c>
      <c r="Z1820" s="9">
        <f t="shared" si="125"/>
        <v>4704007589.04</v>
      </c>
      <c r="AA1820" s="9">
        <f t="shared" si="126"/>
        <v>146908696.74</v>
      </c>
      <c r="AB1820" s="10">
        <f>C1820/(1+0.13)/VLOOKUP(A1820,[1]选股结果!$A$2:$AX$3002,3,FALSE)</f>
        <v>0.83273436858513</v>
      </c>
      <c r="AC1820" s="10">
        <f>(P1820/(1+0.1)+W1820)/(VLOOKUP(A1820,[1]选股结果!$A$2:$AX$3002,7,FALSE)+VLOOKUP(A1820,[1]选股结果!$A$2:$AX$3002,15,FALSE)+VLOOKUP(A1820,[1]选股结果!$A$2:$AX$3002,16,FALSE)+VLOOKUP(A1820,[1]选股结果!$A$2:$AX$3002,17,FALSE)+VLOOKUP(A1820,[1]选股结果!$A$2:$AX$3002,18,FALSE))</f>
        <v>0.873779876272897</v>
      </c>
      <c r="AD1820" s="13"/>
      <c r="AE1820" s="10">
        <f>AA1820/VLOOKUP(A1820,[1]选股结果!$A$2:$AX$3002,35,FALSE)</f>
        <v>0.915243825375829</v>
      </c>
      <c r="AF1820" s="9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P1820/(1+0.13)+W1820)</f>
        <v>664659254.275576</v>
      </c>
      <c r="AG1820" s="9">
        <f t="shared" si="127"/>
        <v>-517750557.535576</v>
      </c>
    </row>
    <row r="1821" spans="1:33">
      <c r="A1821" s="5" t="s">
        <v>3671</v>
      </c>
      <c r="B1821" s="5" t="s">
        <v>3672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103798646.57</v>
      </c>
      <c r="O1821" s="6">
        <v>26920510.05</v>
      </c>
      <c r="P1821" s="6">
        <v>2790150214.94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284531458.35</v>
      </c>
      <c r="X1821" s="6">
        <v>204076296.08</v>
      </c>
      <c r="Y1821" s="9">
        <f t="shared" si="124"/>
        <v>2936169991.43</v>
      </c>
      <c r="Z1821" s="9">
        <f t="shared" si="125"/>
        <v>3278757969.37</v>
      </c>
      <c r="AA1821" s="9">
        <f t="shared" si="126"/>
        <v>-342587977.94</v>
      </c>
      <c r="AB1821" s="10">
        <f>C1821/(1+0.13)/VLOOKUP(A1821,[1]选股结果!$A$2:$AX$3002,3,FALSE)</f>
        <v>0.791981089658052</v>
      </c>
      <c r="AC1821" s="10">
        <f>(P1821/(1+0.1)+W1821)/(VLOOKUP(A1821,[1]选股结果!$A$2:$AX$3002,7,FALSE)+VLOOKUP(A1821,[1]选股结果!$A$2:$AX$3002,15,FALSE)+VLOOKUP(A1821,[1]选股结果!$A$2:$AX$3002,16,FALSE)+VLOOKUP(A1821,[1]选股结果!$A$2:$AX$3002,17,FALSE)+VLOOKUP(A1821,[1]选股结果!$A$2:$AX$3002,18,FALSE))</f>
        <v>0.962583399834733</v>
      </c>
      <c r="AD1821" s="13"/>
      <c r="AE1821" s="10">
        <f>AA1821/VLOOKUP(A1821,[1]选股结果!$A$2:$AX$3002,35,FALSE)</f>
        <v>-1.54763147695074</v>
      </c>
      <c r="AF1821" s="9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P1821/(1+0.13)+W1821)</f>
        <v>176997095.612212</v>
      </c>
      <c r="AG1821" s="9">
        <f t="shared" si="127"/>
        <v>-519585073.552212</v>
      </c>
    </row>
    <row r="1822" spans="1:33">
      <c r="A1822" s="5" t="s">
        <v>3673</v>
      </c>
      <c r="B1822" s="5" t="s">
        <v>3674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299965443.48</v>
      </c>
      <c r="O1822" s="6">
        <v>144283781.94</v>
      </c>
      <c r="P1822" s="6">
        <v>567577513.96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359364716.17</v>
      </c>
      <c r="X1822" s="6">
        <v>1457690429.65</v>
      </c>
      <c r="Y1822" s="9">
        <f t="shared" si="124"/>
        <v>3367959216.39</v>
      </c>
      <c r="Z1822" s="9">
        <f t="shared" si="125"/>
        <v>2384632659.78</v>
      </c>
      <c r="AA1822" s="9">
        <f t="shared" si="126"/>
        <v>983326556.61</v>
      </c>
      <c r="AB1822" s="10">
        <f>C1822/(1+0.13)/VLOOKUP(A1822,[1]选股结果!$A$2:$AX$3002,3,FALSE)</f>
        <v>1.10419610466664</v>
      </c>
      <c r="AC1822" s="10">
        <f>(P1822/(1+0.1)+W1822)/(VLOOKUP(A1822,[1]选股结果!$A$2:$AX$3002,7,FALSE)+VLOOKUP(A1822,[1]选股结果!$A$2:$AX$3002,15,FALSE)+VLOOKUP(A1822,[1]选股结果!$A$2:$AX$3002,16,FALSE)+VLOOKUP(A1822,[1]选股结果!$A$2:$AX$3002,17,FALSE)+VLOOKUP(A1822,[1]选股结果!$A$2:$AX$3002,18,FALSE))</f>
        <v>0.376556514267721</v>
      </c>
      <c r="AD1822" s="13"/>
      <c r="AE1822" s="10">
        <f>AA1822/VLOOKUP(A1822,[1]选股结果!$A$2:$AX$3002,35,FALSE)</f>
        <v>4.95857071326957</v>
      </c>
      <c r="AF1822" s="9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P1822/(1+0.13)+W1822)</f>
        <v>1462956956.98469</v>
      </c>
      <c r="AG1822" s="9">
        <f t="shared" si="127"/>
        <v>-479630400.37469</v>
      </c>
    </row>
    <row r="1823" spans="1:33">
      <c r="A1823" s="5" t="s">
        <v>3675</v>
      </c>
      <c r="B1823" s="5" t="s">
        <v>3676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78335881.17</v>
      </c>
      <c r="O1823" s="6">
        <v>21173852.49</v>
      </c>
      <c r="P1823" s="6">
        <v>1800163265.03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214497390.23</v>
      </c>
      <c r="X1823" s="6">
        <v>130787120.83</v>
      </c>
      <c r="Y1823" s="9">
        <f t="shared" ref="Y1823:Y1886" si="128">C1823+D1823+E1823+F1823+G1823+H1823+I1823+J1823+K1823+L1823+M1823+O1823</f>
        <v>2228909124.44</v>
      </c>
      <c r="Z1823" s="9">
        <f t="shared" ref="Z1823:Z1886" si="129">P1823+Q1823+R1823+S1823+T1823+U1823+V1823+W1823+X1823</f>
        <v>2145447776.09</v>
      </c>
      <c r="AA1823" s="9">
        <f t="shared" si="126"/>
        <v>83461348.3499997</v>
      </c>
      <c r="AB1823" s="10">
        <f>C1823/(1+0.13)/VLOOKUP(A1823,[1]选股结果!$A$2:$AX$3002,3,FALSE)</f>
        <v>0.717979267025888</v>
      </c>
      <c r="AC1823" s="10">
        <f>(P1823/(1+0.1)+W1823)/(VLOOKUP(A1823,[1]选股结果!$A$2:$AX$3002,7,FALSE)+VLOOKUP(A1823,[1]选股结果!$A$2:$AX$3002,15,FALSE)+VLOOKUP(A1823,[1]选股结果!$A$2:$AX$3002,16,FALSE)+VLOOKUP(A1823,[1]选股结果!$A$2:$AX$3002,17,FALSE)+VLOOKUP(A1823,[1]选股结果!$A$2:$AX$3002,18,FALSE))</f>
        <v>0.70786498850425</v>
      </c>
      <c r="AD1823" s="13"/>
      <c r="AE1823" s="10">
        <f>AA1823/VLOOKUP(A1823,[1]选股结果!$A$2:$AX$3002,35,FALSE)</f>
        <v>0.886408871154083</v>
      </c>
      <c r="AF1823" s="9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P1823/(1+0.13)+W1823)</f>
        <v>807356549.510266</v>
      </c>
      <c r="AG1823" s="9">
        <f t="shared" si="127"/>
        <v>-723895201.160266</v>
      </c>
    </row>
    <row r="1824" spans="1:33">
      <c r="A1824" s="5" t="s">
        <v>3677</v>
      </c>
      <c r="B1824" s="5" t="s">
        <v>3678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766323706.16</v>
      </c>
      <c r="O1824" s="6">
        <v>363051594.45</v>
      </c>
      <c r="P1824" s="6">
        <v>1342282464.17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580484646.97</v>
      </c>
      <c r="X1824" s="6">
        <v>812867868.91</v>
      </c>
      <c r="Y1824" s="9">
        <f t="shared" si="128"/>
        <v>4605188503.79</v>
      </c>
      <c r="Z1824" s="9">
        <f t="shared" si="129"/>
        <v>2735634980.05</v>
      </c>
      <c r="AA1824" s="9">
        <f t="shared" si="126"/>
        <v>1869553523.74</v>
      </c>
      <c r="AB1824" s="10">
        <f>C1824/(1+0.13)/VLOOKUP(A1824,[1]选股结果!$A$2:$AX$3002,3,FALSE)</f>
        <v>1.35569032880653</v>
      </c>
      <c r="AC1824" s="10">
        <f>(P1824/(1+0.1)+W1824)/(VLOOKUP(A1824,[1]选股结果!$A$2:$AX$3002,7,FALSE)+VLOOKUP(A1824,[1]选股结果!$A$2:$AX$3002,15,FALSE)+VLOOKUP(A1824,[1]选股结果!$A$2:$AX$3002,16,FALSE)+VLOOKUP(A1824,[1]选股结果!$A$2:$AX$3002,17,FALSE)+VLOOKUP(A1824,[1]选股结果!$A$2:$AX$3002,18,FALSE))</f>
        <v>0.727954117435139</v>
      </c>
      <c r="AD1824" s="13"/>
      <c r="AE1824" s="10">
        <f>AA1824/VLOOKUP(A1824,[1]选股结果!$A$2:$AX$3002,35,FALSE)</f>
        <v>8.32519704285301</v>
      </c>
      <c r="AF1824" s="9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P1824/(1+0.13)+W1824)</f>
        <v>705356595.438938</v>
      </c>
      <c r="AG1824" s="9">
        <f t="shared" si="127"/>
        <v>1164196928.30106</v>
      </c>
    </row>
    <row r="1825" spans="1:33">
      <c r="A1825" s="5" t="s">
        <v>3679</v>
      </c>
      <c r="B1825" s="5" t="s">
        <v>3680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28899699.43</v>
      </c>
      <c r="O1825" s="6">
        <v>35083689.68</v>
      </c>
      <c r="P1825" s="6">
        <v>295808386.4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58519509.89</v>
      </c>
      <c r="X1825" s="6">
        <v>45263105.02</v>
      </c>
      <c r="Y1825" s="9">
        <f t="shared" si="128"/>
        <v>547364660.2</v>
      </c>
      <c r="Z1825" s="9">
        <f t="shared" si="129"/>
        <v>399591001.31</v>
      </c>
      <c r="AA1825" s="9">
        <f t="shared" si="126"/>
        <v>147773658.89</v>
      </c>
      <c r="AB1825" s="10">
        <f>C1825/(1+0.13)/VLOOKUP(A1825,[1]选股结果!$A$2:$AX$3002,3,FALSE)</f>
        <v>0.90216095106112</v>
      </c>
      <c r="AC1825" s="10">
        <f>(P1825/(1+0.1)+W1825)/(VLOOKUP(A1825,[1]选股结果!$A$2:$AX$3002,7,FALSE)+VLOOKUP(A1825,[1]选股结果!$A$2:$AX$3002,15,FALSE)+VLOOKUP(A1825,[1]选股结果!$A$2:$AX$3002,16,FALSE)+VLOOKUP(A1825,[1]选股结果!$A$2:$AX$3002,17,FALSE)+VLOOKUP(A1825,[1]选股结果!$A$2:$AX$3002,18,FALSE))</f>
        <v>0.706125495125126</v>
      </c>
      <c r="AD1825" s="13"/>
      <c r="AE1825" s="10">
        <f>AA1825/VLOOKUP(A1825,[1]选股结果!$A$2:$AX$3002,35,FALSE)</f>
        <v>4.43542221207279</v>
      </c>
      <c r="AF1825" s="9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P1825/(1+0.13)+W1825)</f>
        <v>143411417.172655</v>
      </c>
      <c r="AG1825" s="9">
        <f t="shared" si="127"/>
        <v>4362241.71734512</v>
      </c>
    </row>
    <row r="1826" spans="1:33">
      <c r="A1826" s="5" t="s">
        <v>3681</v>
      </c>
      <c r="B1826" s="5" t="s">
        <v>3682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101069146.28</v>
      </c>
      <c r="O1826" s="6">
        <v>869342870.79</v>
      </c>
      <c r="P1826" s="6">
        <v>919026914.44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566393558.49</v>
      </c>
      <c r="X1826" s="6">
        <v>422584802.19</v>
      </c>
      <c r="Y1826" s="9">
        <f t="shared" si="128"/>
        <v>2260245477</v>
      </c>
      <c r="Z1826" s="9">
        <f t="shared" si="129"/>
        <v>1908005275.12</v>
      </c>
      <c r="AA1826" s="9">
        <f t="shared" si="126"/>
        <v>352240201.88</v>
      </c>
      <c r="AB1826" s="10">
        <f>C1826/(1+0.13)/VLOOKUP(A1826,[1]选股结果!$A$2:$AX$3002,3,FALSE)</f>
        <v>0.894477667945339</v>
      </c>
      <c r="AC1826" s="10">
        <f>(P1826/(1+0.1)+W1826)/(VLOOKUP(A1826,[1]选股结果!$A$2:$AX$3002,7,FALSE)+VLOOKUP(A1826,[1]选股结果!$A$2:$AX$3002,15,FALSE)+VLOOKUP(A1826,[1]选股结果!$A$2:$AX$3002,16,FALSE)+VLOOKUP(A1826,[1]选股结果!$A$2:$AX$3002,17,FALSE)+VLOOKUP(A1826,[1]选股结果!$A$2:$AX$3002,18,FALSE))</f>
        <v>0.816548187853855</v>
      </c>
      <c r="AD1826" s="13"/>
      <c r="AE1826" s="10">
        <f>AA1826/VLOOKUP(A1826,[1]选股结果!$A$2:$AX$3002,35,FALSE)</f>
        <v>-0.946652875791902</v>
      </c>
      <c r="AF1826" s="9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P1826/(1+0.13)+W1826)</f>
        <v>337136016.928319</v>
      </c>
      <c r="AG1826" s="9">
        <f t="shared" si="127"/>
        <v>15104184.9516815</v>
      </c>
    </row>
    <row r="1827" spans="1:33">
      <c r="A1827" s="5" t="s">
        <v>3683</v>
      </c>
      <c r="B1827" s="5" t="s">
        <v>3684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118190750.37</v>
      </c>
      <c r="O1827" s="6">
        <v>97642076.03</v>
      </c>
      <c r="P1827" s="6">
        <v>2097405174.02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223719420.26</v>
      </c>
      <c r="X1827" s="6">
        <v>149452093.39</v>
      </c>
      <c r="Y1827" s="9">
        <f t="shared" si="128"/>
        <v>2544408029.61</v>
      </c>
      <c r="Z1827" s="9">
        <f t="shared" si="129"/>
        <v>2470576687.67</v>
      </c>
      <c r="AA1827" s="9">
        <f t="shared" si="126"/>
        <v>73831341.9400005</v>
      </c>
      <c r="AB1827" s="10">
        <f>C1827/(1+0.13)/VLOOKUP(A1827,[1]选股结果!$A$2:$AX$3002,3,FALSE)</f>
        <v>0.915047340839512</v>
      </c>
      <c r="AC1827" s="10">
        <f>(P1827/(1+0.1)+W1827)/(VLOOKUP(A1827,[1]选股结果!$A$2:$AX$3002,7,FALSE)+VLOOKUP(A1827,[1]选股结果!$A$2:$AX$3002,15,FALSE)+VLOOKUP(A1827,[1]选股结果!$A$2:$AX$3002,16,FALSE)+VLOOKUP(A1827,[1]选股结果!$A$2:$AX$3002,17,FALSE)+VLOOKUP(A1827,[1]选股结果!$A$2:$AX$3002,18,FALSE))</f>
        <v>1.04559781993343</v>
      </c>
      <c r="AD1827" s="13"/>
      <c r="AE1827" s="10">
        <f>AA1827/VLOOKUP(A1827,[1]选股结果!$A$2:$AX$3002,35,FALSE)</f>
        <v>0.302118848798812</v>
      </c>
      <c r="AF1827" s="9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P1827/(1+0.13)+W1827)</f>
        <v>-42286354.1890268</v>
      </c>
      <c r="AG1827" s="9">
        <f t="shared" si="127"/>
        <v>116117696.129027</v>
      </c>
    </row>
    <row r="1828" spans="1:33">
      <c r="A1828" s="5" t="s">
        <v>3685</v>
      </c>
      <c r="B1828" s="5" t="s">
        <v>3686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194947830.32</v>
      </c>
      <c r="O1828" s="6">
        <v>38413153.94</v>
      </c>
      <c r="P1828" s="6">
        <v>916318209.39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375306341.09</v>
      </c>
      <c r="X1828" s="6">
        <v>57452150.61</v>
      </c>
      <c r="Y1828" s="9">
        <f t="shared" si="128"/>
        <v>2098717669.58</v>
      </c>
      <c r="Z1828" s="9">
        <f t="shared" si="129"/>
        <v>1349076701.09</v>
      </c>
      <c r="AA1828" s="9">
        <f t="shared" si="126"/>
        <v>749640968.49</v>
      </c>
      <c r="AB1828" s="10">
        <f>C1828/(1+0.13)/VLOOKUP(A1828,[1]选股结果!$A$2:$AX$3002,3,FALSE)</f>
        <v>0.902222571754857</v>
      </c>
      <c r="AC1828" s="10">
        <f>(P1828/(1+0.1)+W1828)/(VLOOKUP(A1828,[1]选股结果!$A$2:$AX$3002,7,FALSE)+VLOOKUP(A1828,[1]选股结果!$A$2:$AX$3002,15,FALSE)+VLOOKUP(A1828,[1]选股结果!$A$2:$AX$3002,16,FALSE)+VLOOKUP(A1828,[1]选股结果!$A$2:$AX$3002,17,FALSE)+VLOOKUP(A1828,[1]选股结果!$A$2:$AX$3002,18,FALSE))</f>
        <v>0.860562053050177</v>
      </c>
      <c r="AD1828" s="13"/>
      <c r="AE1828" s="10">
        <f>AA1828/VLOOKUP(A1828,[1]选股结果!$A$2:$AX$3002,35,FALSE)</f>
        <v>1.34814437087993</v>
      </c>
      <c r="AF1828" s="9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P1828/(1+0.13)+W1828)</f>
        <v>217901555.343363</v>
      </c>
      <c r="AG1828" s="9">
        <f t="shared" si="127"/>
        <v>531739413.146637</v>
      </c>
    </row>
    <row r="1829" spans="1:33">
      <c r="A1829" s="5" t="s">
        <v>3687</v>
      </c>
      <c r="B1829" s="5" t="s">
        <v>3688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2008809020.64</v>
      </c>
      <c r="O1829" s="6">
        <v>670941365.19</v>
      </c>
      <c r="P1829" s="6">
        <v>18773319148.29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1687924671.14</v>
      </c>
      <c r="X1829" s="6">
        <v>1599746484.79</v>
      </c>
      <c r="Y1829" s="9">
        <f t="shared" si="128"/>
        <v>18616804476.62</v>
      </c>
      <c r="Z1829" s="9">
        <f t="shared" si="129"/>
        <v>22060990304.22</v>
      </c>
      <c r="AA1829" s="9">
        <f t="shared" si="126"/>
        <v>-3444185827.6</v>
      </c>
      <c r="AB1829" s="10">
        <f>C1829/(1+0.13)/VLOOKUP(A1829,[1]选股结果!$A$2:$AX$3002,3,FALSE)</f>
        <v>1.4119346682671</v>
      </c>
      <c r="AC1829" s="10">
        <f>(P1829/(1+0.1)+W1829)/(VLOOKUP(A1829,[1]选股结果!$A$2:$AX$3002,7,FALSE)+VLOOKUP(A1829,[1]选股结果!$A$2:$AX$3002,15,FALSE)+VLOOKUP(A1829,[1]选股结果!$A$2:$AX$3002,16,FALSE)+VLOOKUP(A1829,[1]选股结果!$A$2:$AX$3002,17,FALSE)+VLOOKUP(A1829,[1]选股结果!$A$2:$AX$3002,18,FALSE))</f>
        <v>1.74602890006916</v>
      </c>
      <c r="AD1829" s="13"/>
      <c r="AE1829" s="10">
        <f>AA1829/VLOOKUP(A1829,[1]选股结果!$A$2:$AX$3002,35,FALSE)</f>
        <v>-6.42759787505725</v>
      </c>
      <c r="AF1829" s="9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P1829/(1+0.13)+W1829)</f>
        <v>-7560205369.26823</v>
      </c>
      <c r="AG1829" s="9">
        <f t="shared" si="127"/>
        <v>4116019541.66823</v>
      </c>
    </row>
    <row r="1830" spans="1:33">
      <c r="A1830" s="5" t="s">
        <v>3689</v>
      </c>
      <c r="B1830" s="5" t="s">
        <v>3690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859547677.05</v>
      </c>
      <c r="O1830" s="6">
        <v>340800200.93</v>
      </c>
      <c r="P1830" s="6">
        <v>719221513.17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704544382.61</v>
      </c>
      <c r="X1830" s="6">
        <v>2675703288.54</v>
      </c>
      <c r="Y1830" s="9">
        <f t="shared" si="128"/>
        <v>6552279507.56</v>
      </c>
      <c r="Z1830" s="9">
        <f t="shared" si="129"/>
        <v>4099469184.32</v>
      </c>
      <c r="AA1830" s="9">
        <f t="shared" si="126"/>
        <v>2452810323.24</v>
      </c>
      <c r="AB1830" s="10">
        <f>C1830/(1+0.13)/VLOOKUP(A1830,[1]选股结果!$A$2:$AX$3002,3,FALSE)</f>
        <v>1.0162355346851</v>
      </c>
      <c r="AC1830" s="10">
        <f>(P1830/(1+0.1)+W1830)/(VLOOKUP(A1830,[1]选股结果!$A$2:$AX$3002,7,FALSE)+VLOOKUP(A1830,[1]选股结果!$A$2:$AX$3002,15,FALSE)+VLOOKUP(A1830,[1]选股结果!$A$2:$AX$3002,16,FALSE)+VLOOKUP(A1830,[1]选股结果!$A$2:$AX$3002,17,FALSE)+VLOOKUP(A1830,[1]选股结果!$A$2:$AX$3002,18,FALSE))</f>
        <v>0.332203328988104</v>
      </c>
      <c r="AD1830" s="13"/>
      <c r="AE1830" s="10">
        <f>AA1830/VLOOKUP(A1830,[1]选股结果!$A$2:$AX$3002,35,FALSE)</f>
        <v>1.94198102670133</v>
      </c>
      <c r="AF1830" s="9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P1830/(1+0.13)+W1830)</f>
        <v>2747984558.71531</v>
      </c>
      <c r="AG1830" s="9">
        <f t="shared" si="127"/>
        <v>-295174235.47531</v>
      </c>
    </row>
    <row r="1831" spans="1:33">
      <c r="A1831" s="5" t="s">
        <v>3691</v>
      </c>
      <c r="B1831" s="5" t="s">
        <v>3692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1548343738.21</v>
      </c>
      <c r="O1831" s="6">
        <v>2303241497.67</v>
      </c>
      <c r="P1831" s="6">
        <v>22360060829.92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1323829608.47</v>
      </c>
      <c r="X1831" s="6">
        <v>668815674.57</v>
      </c>
      <c r="Y1831" s="9">
        <f t="shared" si="128"/>
        <v>27017589965.13</v>
      </c>
      <c r="Z1831" s="9">
        <f t="shared" si="129"/>
        <v>24352706112.96</v>
      </c>
      <c r="AA1831" s="9">
        <f t="shared" si="126"/>
        <v>2664883852.17</v>
      </c>
      <c r="AB1831" s="10">
        <f>C1831/(1+0.13)/VLOOKUP(A1831,[1]选股结果!$A$2:$AX$3002,3,FALSE)</f>
        <v>0.909258508696793</v>
      </c>
      <c r="AC1831" s="10">
        <f>(P1831/(1+0.1)+W1831)/(VLOOKUP(A1831,[1]选股结果!$A$2:$AX$3002,7,FALSE)+VLOOKUP(A1831,[1]选股结果!$A$2:$AX$3002,15,FALSE)+VLOOKUP(A1831,[1]选股结果!$A$2:$AX$3002,16,FALSE)+VLOOKUP(A1831,[1]选股结果!$A$2:$AX$3002,17,FALSE)+VLOOKUP(A1831,[1]选股结果!$A$2:$AX$3002,18,FALSE))</f>
        <v>0.939240334892856</v>
      </c>
      <c r="AD1831" s="13"/>
      <c r="AE1831" s="10">
        <f>AA1831/VLOOKUP(A1831,[1]选股结果!$A$2:$AX$3002,35,FALSE)</f>
        <v>6.07510335638264</v>
      </c>
      <c r="AF1831" s="9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P1831/(1+0.13)+W1831)</f>
        <v>1940281754.54336</v>
      </c>
      <c r="AG1831" s="9">
        <f t="shared" si="127"/>
        <v>724602097.626638</v>
      </c>
    </row>
    <row r="1832" spans="1:33">
      <c r="A1832" s="5" t="s">
        <v>3693</v>
      </c>
      <c r="B1832" s="5" t="s">
        <v>3694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1024208227.05</v>
      </c>
      <c r="O1832" s="6">
        <v>295126320.57</v>
      </c>
      <c r="P1832" s="6">
        <v>37631636265.57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1701070791.76</v>
      </c>
      <c r="X1832" s="6">
        <v>436693958.46</v>
      </c>
      <c r="Y1832" s="9">
        <f t="shared" si="128"/>
        <v>43708201774.97</v>
      </c>
      <c r="Z1832" s="9">
        <f t="shared" si="129"/>
        <v>39769401015.79</v>
      </c>
      <c r="AA1832" s="9">
        <f t="shared" si="126"/>
        <v>3938800759.18</v>
      </c>
      <c r="AB1832" s="10">
        <f>C1832/(1+0.13)/VLOOKUP(A1832,[1]选股结果!$A$2:$AX$3002,3,FALSE)</f>
        <v>1.01636613982783</v>
      </c>
      <c r="AC1832" s="10">
        <f>(P1832/(1+0.1)+W1832)/(VLOOKUP(A1832,[1]选股结果!$A$2:$AX$3002,7,FALSE)+VLOOKUP(A1832,[1]选股结果!$A$2:$AX$3002,15,FALSE)+VLOOKUP(A1832,[1]选股结果!$A$2:$AX$3002,16,FALSE)+VLOOKUP(A1832,[1]选股结果!$A$2:$AX$3002,17,FALSE)+VLOOKUP(A1832,[1]选股结果!$A$2:$AX$3002,18,FALSE))</f>
        <v>0.994118177116885</v>
      </c>
      <c r="AD1832" s="13"/>
      <c r="AE1832" s="10">
        <f>AA1832/VLOOKUP(A1832,[1]选股结果!$A$2:$AX$3002,35,FALSE)</f>
        <v>3.8843089599007</v>
      </c>
      <c r="AF1832" s="9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P1832/(1+0.13)+W1832)</f>
        <v>1120721149.44947</v>
      </c>
      <c r="AG1832" s="9">
        <f t="shared" si="127"/>
        <v>2818079609.73053</v>
      </c>
    </row>
    <row r="1833" spans="1:33">
      <c r="A1833" s="5" t="s">
        <v>3695</v>
      </c>
      <c r="B1833" s="5" t="s">
        <v>3696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414112626.39</v>
      </c>
      <c r="O1833" s="6">
        <v>100626295.29</v>
      </c>
      <c r="P1833" s="6">
        <v>164679114.49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2597649025.88</v>
      </c>
      <c r="X1833" s="6">
        <v>648813901.86</v>
      </c>
      <c r="Y1833" s="9">
        <f t="shared" si="128"/>
        <v>3067898577.61</v>
      </c>
      <c r="Z1833" s="9">
        <f t="shared" si="129"/>
        <v>3411142042.23</v>
      </c>
      <c r="AA1833" s="9">
        <f t="shared" si="126"/>
        <v>-343243464.62</v>
      </c>
      <c r="AB1833" s="10">
        <f>C1833/(1+0.13)/VLOOKUP(A1833,[1]选股结果!$A$2:$AX$3002,3,FALSE)</f>
        <v>0.841399280819092</v>
      </c>
      <c r="AC1833" s="10">
        <f>(P1833/(1+0.1)+W1833)/(VLOOKUP(A1833,[1]选股结果!$A$2:$AX$3002,7,FALSE)+VLOOKUP(A1833,[1]选股结果!$A$2:$AX$3002,15,FALSE)+VLOOKUP(A1833,[1]选股结果!$A$2:$AX$3002,16,FALSE)+VLOOKUP(A1833,[1]选股结果!$A$2:$AX$3002,17,FALSE)+VLOOKUP(A1833,[1]选股结果!$A$2:$AX$3002,18,FALSE))</f>
        <v>0.903926125295123</v>
      </c>
      <c r="AD1833" s="13"/>
      <c r="AE1833" s="10">
        <f>AA1833/VLOOKUP(A1833,[1]选股结果!$A$2:$AX$3002,35,FALSE)</f>
        <v>-0.671415021620049</v>
      </c>
      <c r="AF1833" s="9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P1833/(1+0.13)+W1833)</f>
        <v>295977690.982832</v>
      </c>
      <c r="AG1833" s="9">
        <f t="shared" si="127"/>
        <v>-639221155.602832</v>
      </c>
    </row>
    <row r="1834" spans="1:33">
      <c r="A1834" s="5" t="s">
        <v>3697</v>
      </c>
      <c r="B1834" s="5" t="s">
        <v>3698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93843519.04</v>
      </c>
      <c r="O1834" s="6">
        <v>82383458.72</v>
      </c>
      <c r="P1834" s="6">
        <v>222227072.55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628445178.62</v>
      </c>
      <c r="X1834" s="6">
        <v>292163484.96</v>
      </c>
      <c r="Y1834" s="9">
        <f t="shared" si="128"/>
        <v>891593755.01</v>
      </c>
      <c r="Z1834" s="9">
        <f t="shared" si="129"/>
        <v>1142835736.13</v>
      </c>
      <c r="AA1834" s="9">
        <f t="shared" si="126"/>
        <v>-251241981.12</v>
      </c>
      <c r="AB1834" s="10">
        <f>C1834/(1+0.13)/VLOOKUP(A1834,[1]选股结果!$A$2:$AX$3002,3,FALSE)</f>
        <v>0.739038255030614</v>
      </c>
      <c r="AC1834" s="10">
        <f>(P1834/(1+0.1)+W1834)/(VLOOKUP(A1834,[1]选股结果!$A$2:$AX$3002,7,FALSE)+VLOOKUP(A1834,[1]选股结果!$A$2:$AX$3002,15,FALSE)+VLOOKUP(A1834,[1]选股结果!$A$2:$AX$3002,16,FALSE)+VLOOKUP(A1834,[1]选股结果!$A$2:$AX$3002,17,FALSE)+VLOOKUP(A1834,[1]选股结果!$A$2:$AX$3002,18,FALSE))</f>
        <v>0.842014555363841</v>
      </c>
      <c r="AD1834" s="13"/>
      <c r="AE1834" s="10">
        <f>AA1834/VLOOKUP(A1834,[1]选股结果!$A$2:$AX$3002,35,FALSE)</f>
        <v>-0.866979229483495</v>
      </c>
      <c r="AF1834" s="9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P1834/(1+0.13)+W1834)</f>
        <v>161182809.519558</v>
      </c>
      <c r="AG1834" s="9">
        <f t="shared" si="127"/>
        <v>-412424790.639558</v>
      </c>
    </row>
    <row r="1835" spans="1:33">
      <c r="A1835" s="5" t="s">
        <v>3699</v>
      </c>
      <c r="B1835" s="5" t="s">
        <v>3700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528593466.13</v>
      </c>
      <c r="O1835" s="6">
        <v>219521498.41</v>
      </c>
      <c r="P1835" s="6">
        <v>1028400005.72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834679815.94</v>
      </c>
      <c r="X1835" s="6">
        <v>1561143375.86</v>
      </c>
      <c r="Y1835" s="9">
        <f t="shared" si="128"/>
        <v>4492441141.8</v>
      </c>
      <c r="Z1835" s="9">
        <f t="shared" si="129"/>
        <v>3424223197.52</v>
      </c>
      <c r="AA1835" s="9">
        <f t="shared" si="126"/>
        <v>1068217944.28</v>
      </c>
      <c r="AB1835" s="10">
        <f>C1835/(1+0.13)/VLOOKUP(A1835,[1]选股结果!$A$2:$AX$3002,3,FALSE)</f>
        <v>0.818354844052606</v>
      </c>
      <c r="AC1835" s="10">
        <f>(P1835/(1+0.1)+W1835)/(VLOOKUP(A1835,[1]选股结果!$A$2:$AX$3002,7,FALSE)+VLOOKUP(A1835,[1]选股结果!$A$2:$AX$3002,15,FALSE)+VLOOKUP(A1835,[1]选股结果!$A$2:$AX$3002,16,FALSE)+VLOOKUP(A1835,[1]选股结果!$A$2:$AX$3002,17,FALSE)+VLOOKUP(A1835,[1]选股结果!$A$2:$AX$3002,18,FALSE))</f>
        <v>0.443166024568821</v>
      </c>
      <c r="AD1835" s="13"/>
      <c r="AE1835" s="10">
        <f>AA1835/VLOOKUP(A1835,[1]选股结果!$A$2:$AX$3002,35,FALSE)</f>
        <v>5.04982149892334</v>
      </c>
      <c r="AF1835" s="9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P1835/(1+0.13)+W1835)</f>
        <v>2248292554.39283</v>
      </c>
      <c r="AG1835" s="9">
        <f t="shared" si="127"/>
        <v>-1180074610.11283</v>
      </c>
    </row>
    <row r="1836" spans="1:33">
      <c r="A1836" s="5" t="s">
        <v>3701</v>
      </c>
      <c r="B1836" s="5" t="s">
        <v>3702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79377074.7</v>
      </c>
      <c r="O1836" s="6">
        <v>5864534.24</v>
      </c>
      <c r="P1836" s="6">
        <v>272991693.26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79223093.64</v>
      </c>
      <c r="X1836" s="6">
        <v>32017805.24</v>
      </c>
      <c r="Y1836" s="9">
        <f t="shared" si="128"/>
        <v>601848681.06</v>
      </c>
      <c r="Z1836" s="9">
        <f t="shared" si="129"/>
        <v>384232592.14</v>
      </c>
      <c r="AA1836" s="9">
        <f t="shared" si="126"/>
        <v>217616088.92</v>
      </c>
      <c r="AB1836" s="10">
        <f>C1836/(1+0.13)/VLOOKUP(A1836,[1]选股结果!$A$2:$AX$3002,3,FALSE)</f>
        <v>1.01082326069702</v>
      </c>
      <c r="AC1836" s="10">
        <f>(P1836/(1+0.1)+W1836)/(VLOOKUP(A1836,[1]选股结果!$A$2:$AX$3002,7,FALSE)+VLOOKUP(A1836,[1]选股结果!$A$2:$AX$3002,15,FALSE)+VLOOKUP(A1836,[1]选股结果!$A$2:$AX$3002,16,FALSE)+VLOOKUP(A1836,[1]选股结果!$A$2:$AX$3002,17,FALSE)+VLOOKUP(A1836,[1]选股结果!$A$2:$AX$3002,18,FALSE))</f>
        <v>0.663218263107567</v>
      </c>
      <c r="AD1836" s="13"/>
      <c r="AE1836" s="10">
        <f>AA1836/VLOOKUP(A1836,[1]选股结果!$A$2:$AX$3002,35,FALSE)</f>
        <v>6.16603514129537</v>
      </c>
      <c r="AF1836" s="9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P1836/(1+0.13)+W1836)</f>
        <v>172840831.473363</v>
      </c>
      <c r="AG1836" s="9">
        <f t="shared" si="127"/>
        <v>44775257.4466372</v>
      </c>
    </row>
    <row r="1837" spans="1:33">
      <c r="A1837" s="5" t="s">
        <v>3703</v>
      </c>
      <c r="B1837" s="5" t="s">
        <v>3704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419347584.34</v>
      </c>
      <c r="O1837" s="6">
        <v>208906404.25</v>
      </c>
      <c r="P1837" s="6">
        <v>14334613571.81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1061646917.18</v>
      </c>
      <c r="X1837" s="6">
        <v>405919574.09</v>
      </c>
      <c r="Y1837" s="9">
        <f t="shared" si="128"/>
        <v>17268623736.9</v>
      </c>
      <c r="Z1837" s="9">
        <f t="shared" si="129"/>
        <v>15802180063.08</v>
      </c>
      <c r="AA1837" s="9">
        <f t="shared" si="126"/>
        <v>1466443673.82</v>
      </c>
      <c r="AB1837" s="10">
        <f>C1837/(1+0.13)/VLOOKUP(A1837,[1]选股结果!$A$2:$AX$3002,3,FALSE)</f>
        <v>0.902326211823407</v>
      </c>
      <c r="AC1837" s="10">
        <f>(P1837/(1+0.1)+W1837)/(VLOOKUP(A1837,[1]选股结果!$A$2:$AX$3002,7,FALSE)+VLOOKUP(A1837,[1]选股结果!$A$2:$AX$3002,15,FALSE)+VLOOKUP(A1837,[1]选股结果!$A$2:$AX$3002,16,FALSE)+VLOOKUP(A1837,[1]选股结果!$A$2:$AX$3002,17,FALSE)+VLOOKUP(A1837,[1]选股结果!$A$2:$AX$3002,18,FALSE))</f>
        <v>0.868447154972735</v>
      </c>
      <c r="AD1837" s="13"/>
      <c r="AE1837" s="10">
        <f>AA1837/VLOOKUP(A1837,[1]选股结果!$A$2:$AX$3002,35,FALSE)</f>
        <v>3.53945994391049</v>
      </c>
      <c r="AF1837" s="9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P1837/(1+0.13)+W1837)</f>
        <v>2480800652.87496</v>
      </c>
      <c r="AG1837" s="9">
        <f t="shared" si="127"/>
        <v>-1014356979.05496</v>
      </c>
    </row>
    <row r="1838" spans="1:33">
      <c r="A1838" s="5" t="s">
        <v>3705</v>
      </c>
      <c r="B1838" s="5" t="s">
        <v>3706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5588550.01</v>
      </c>
      <c r="O1838" s="6">
        <v>99332635.37</v>
      </c>
      <c r="P1838" s="6">
        <v>685166108.71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22463541.04</v>
      </c>
      <c r="X1838" s="6">
        <v>90494015.63</v>
      </c>
      <c r="Y1838" s="9">
        <f t="shared" si="128"/>
        <v>789651295.25</v>
      </c>
      <c r="Z1838" s="9">
        <f t="shared" si="129"/>
        <v>798123665.38</v>
      </c>
      <c r="AA1838" s="9">
        <f t="shared" si="126"/>
        <v>-8472370.13</v>
      </c>
      <c r="AB1838" s="10">
        <f>C1838/(1+0.13)/VLOOKUP(A1838,[1]选股结果!$A$2:$AX$3002,3,FALSE)</f>
        <v>3.76633737460494</v>
      </c>
      <c r="AC1838" s="10">
        <f>(P1838/(1+0.1)+W1838)/(VLOOKUP(A1838,[1]选股结果!$A$2:$AX$3002,7,FALSE)+VLOOKUP(A1838,[1]选股结果!$A$2:$AX$3002,15,FALSE)+VLOOKUP(A1838,[1]选股结果!$A$2:$AX$3002,16,FALSE)+VLOOKUP(A1838,[1]选股结果!$A$2:$AX$3002,17,FALSE)+VLOOKUP(A1838,[1]选股结果!$A$2:$AX$3002,18,FALSE))</f>
        <v>4.99535358835427</v>
      </c>
      <c r="AD1838" s="13"/>
      <c r="AE1838" s="10">
        <f>AA1838/VLOOKUP(A1838,[1]选股结果!$A$2:$AX$3002,35,FALSE)</f>
        <v>-1.11835632124634</v>
      </c>
      <c r="AF1838" s="9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P1838/(1+0.13)+W1838)</f>
        <v>-499616813.313894</v>
      </c>
      <c r="AG1838" s="9">
        <f t="shared" si="127"/>
        <v>491144443.183894</v>
      </c>
    </row>
    <row r="1839" spans="1:33">
      <c r="A1839" s="5" t="s">
        <v>3707</v>
      </c>
      <c r="B1839" s="5" t="s">
        <v>3708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279027681.62</v>
      </c>
      <c r="O1839" s="6">
        <v>40603888.23</v>
      </c>
      <c r="P1839" s="6">
        <v>13088769434.94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307061524.01</v>
      </c>
      <c r="X1839" s="6">
        <v>191227568.86</v>
      </c>
      <c r="Y1839" s="9">
        <f t="shared" si="128"/>
        <v>13127014711.05</v>
      </c>
      <c r="Z1839" s="9">
        <f t="shared" si="129"/>
        <v>13587058527.81</v>
      </c>
      <c r="AA1839" s="9">
        <f t="shared" si="126"/>
        <v>-460043816.760002</v>
      </c>
      <c r="AB1839" s="10">
        <f>C1839/(1+0.13)/VLOOKUP(A1839,[1]选股结果!$A$2:$AX$3002,3,FALSE)</f>
        <v>0.84756276696435</v>
      </c>
      <c r="AC1839" s="10">
        <f>(P1839/(1+0.1)+W1839)/(VLOOKUP(A1839,[1]选股结果!$A$2:$AX$3002,7,FALSE)+VLOOKUP(A1839,[1]选股结果!$A$2:$AX$3002,15,FALSE)+VLOOKUP(A1839,[1]选股结果!$A$2:$AX$3002,16,FALSE)+VLOOKUP(A1839,[1]选股结果!$A$2:$AX$3002,17,FALSE)+VLOOKUP(A1839,[1]选股结果!$A$2:$AX$3002,18,FALSE))</f>
        <v>0.944619979650879</v>
      </c>
      <c r="AD1839" s="13"/>
      <c r="AE1839" s="10">
        <f>AA1839/VLOOKUP(A1839,[1]选股结果!$A$2:$AX$3002,35,FALSE)</f>
        <v>-0.929556788588151</v>
      </c>
      <c r="AF1839" s="9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P1839/(1+0.13)+W1839)</f>
        <v>1031494533.17814</v>
      </c>
      <c r="AG1839" s="9">
        <f t="shared" si="127"/>
        <v>-1491538349.93814</v>
      </c>
    </row>
    <row r="1840" spans="1:33">
      <c r="A1840" s="5" t="s">
        <v>3709</v>
      </c>
      <c r="B1840" s="5" t="s">
        <v>3710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595449999.78</v>
      </c>
      <c r="O1840" s="6">
        <v>314693490.47</v>
      </c>
      <c r="P1840" s="6">
        <v>11982767610.58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1063561967.25</v>
      </c>
      <c r="X1840" s="6">
        <v>369837045.71</v>
      </c>
      <c r="Y1840" s="9">
        <f t="shared" si="128"/>
        <v>16568789467.24</v>
      </c>
      <c r="Z1840" s="9">
        <f t="shared" si="129"/>
        <v>13416166623.54</v>
      </c>
      <c r="AA1840" s="9">
        <f t="shared" si="126"/>
        <v>3152622843.7</v>
      </c>
      <c r="AB1840" s="10">
        <f>C1840/(1+0.13)/VLOOKUP(A1840,[1]选股结果!$A$2:$AX$3002,3,FALSE)</f>
        <v>0.940659676389177</v>
      </c>
      <c r="AC1840" s="10">
        <f>(P1840/(1+0.1)+W1840)/(VLOOKUP(A1840,[1]选股结果!$A$2:$AX$3002,7,FALSE)+VLOOKUP(A1840,[1]选股结果!$A$2:$AX$3002,15,FALSE)+VLOOKUP(A1840,[1]选股结果!$A$2:$AX$3002,16,FALSE)+VLOOKUP(A1840,[1]选股结果!$A$2:$AX$3002,17,FALSE)+VLOOKUP(A1840,[1]选股结果!$A$2:$AX$3002,18,FALSE))</f>
        <v>0.722033569486838</v>
      </c>
      <c r="AD1840" s="13"/>
      <c r="AE1840" s="10">
        <f>AA1840/VLOOKUP(A1840,[1]选股结果!$A$2:$AX$3002,35,FALSE)</f>
        <v>-1.51602798186923</v>
      </c>
      <c r="AF1840" s="9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P1840/(1+0.13)+W1840)</f>
        <v>4892372858.35292</v>
      </c>
      <c r="AG1840" s="9">
        <f t="shared" si="127"/>
        <v>-1739750014.65292</v>
      </c>
    </row>
    <row r="1841" spans="1:33">
      <c r="A1841" s="5" t="s">
        <v>3711</v>
      </c>
      <c r="B1841" s="5" t="s">
        <v>3712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766223148.41</v>
      </c>
      <c r="O1841" s="6">
        <v>41818253.87</v>
      </c>
      <c r="P1841" s="6">
        <v>4672928966.52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2319796856.96</v>
      </c>
      <c r="X1841" s="6">
        <v>132043879.63</v>
      </c>
      <c r="Y1841" s="9">
        <f t="shared" si="128"/>
        <v>8588287362.32</v>
      </c>
      <c r="Z1841" s="9">
        <f t="shared" si="129"/>
        <v>7124769703.11</v>
      </c>
      <c r="AA1841" s="9">
        <f t="shared" si="126"/>
        <v>1463517659.21</v>
      </c>
      <c r="AB1841" s="10">
        <f>C1841/(1+0.13)/VLOOKUP(A1841,[1]选股结果!$A$2:$AX$3002,3,FALSE)</f>
        <v>1.13110548966471</v>
      </c>
      <c r="AC1841" s="10">
        <f>(P1841/(1+0.1)+W1841)/(VLOOKUP(A1841,[1]选股结果!$A$2:$AX$3002,7,FALSE)+VLOOKUP(A1841,[1]选股结果!$A$2:$AX$3002,15,FALSE)+VLOOKUP(A1841,[1]选股结果!$A$2:$AX$3002,16,FALSE)+VLOOKUP(A1841,[1]选股结果!$A$2:$AX$3002,17,FALSE)+VLOOKUP(A1841,[1]选股结果!$A$2:$AX$3002,18,FALSE))</f>
        <v>0.949722236449214</v>
      </c>
      <c r="AD1841" s="13"/>
      <c r="AE1841" s="10">
        <f>AA1841/VLOOKUP(A1841,[1]选股结果!$A$2:$AX$3002,35,FALSE)</f>
        <v>-5.61396305126407</v>
      </c>
      <c r="AF1841" s="9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P1841/(1+0.13)+W1841)</f>
        <v>460483569.43823</v>
      </c>
      <c r="AG1841" s="9">
        <f t="shared" si="127"/>
        <v>1003034089.77177</v>
      </c>
    </row>
    <row r="1842" spans="1:33">
      <c r="A1842" s="5" t="s">
        <v>3713</v>
      </c>
      <c r="B1842" s="5" t="s">
        <v>3714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423151054.78</v>
      </c>
      <c r="O1842" s="6">
        <v>446681998.56</v>
      </c>
      <c r="P1842" s="6">
        <v>5302604345.66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1463382152.54</v>
      </c>
      <c r="X1842" s="6">
        <v>1252817813.38</v>
      </c>
      <c r="Y1842" s="9">
        <f t="shared" si="128"/>
        <v>9044632442.52</v>
      </c>
      <c r="Z1842" s="9">
        <f t="shared" si="129"/>
        <v>8018804311.58</v>
      </c>
      <c r="AA1842" s="9">
        <f t="shared" si="126"/>
        <v>1025828130.94</v>
      </c>
      <c r="AB1842" s="10">
        <f>C1842/(1+0.13)/VLOOKUP(A1842,[1]选股结果!$A$2:$AX$3002,3,FALSE)</f>
        <v>0.726193835779926</v>
      </c>
      <c r="AC1842" s="10">
        <f>(P1842/(1+0.1)+W1842)/(VLOOKUP(A1842,[1]选股结果!$A$2:$AX$3002,7,FALSE)+VLOOKUP(A1842,[1]选股结果!$A$2:$AX$3002,15,FALSE)+VLOOKUP(A1842,[1]选股结果!$A$2:$AX$3002,16,FALSE)+VLOOKUP(A1842,[1]选股结果!$A$2:$AX$3002,17,FALSE)+VLOOKUP(A1842,[1]选股结果!$A$2:$AX$3002,18,FALSE))</f>
        <v>0.657309510084642</v>
      </c>
      <c r="AD1842" s="13"/>
      <c r="AE1842" s="10">
        <f>AA1842/VLOOKUP(A1842,[1]选股结果!$A$2:$AX$3002,35,FALSE)</f>
        <v>1.64586627160704</v>
      </c>
      <c r="AF1842" s="9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P1842/(1+0.13)+W1842)</f>
        <v>3404127716.04177</v>
      </c>
      <c r="AG1842" s="9">
        <f t="shared" si="127"/>
        <v>-2378299585.10177</v>
      </c>
    </row>
    <row r="1843" spans="1:33">
      <c r="A1843" s="5" t="s">
        <v>3715</v>
      </c>
      <c r="B1843" s="5" t="s">
        <v>3716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1072902259.51</v>
      </c>
      <c r="O1843" s="6">
        <v>132320274.41</v>
      </c>
      <c r="P1843" s="6">
        <v>15486707239.5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664868348.22</v>
      </c>
      <c r="X1843" s="6">
        <v>932000174.18</v>
      </c>
      <c r="Y1843" s="9">
        <f t="shared" si="128"/>
        <v>18921294699.48</v>
      </c>
      <c r="Z1843" s="9">
        <f t="shared" si="129"/>
        <v>17083575761.9</v>
      </c>
      <c r="AA1843" s="9">
        <f t="shared" si="126"/>
        <v>1837718937.58</v>
      </c>
      <c r="AB1843" s="10">
        <f>C1843/(1+0.13)/VLOOKUP(A1843,[1]选股结果!$A$2:$AX$3002,3,FALSE)</f>
        <v>0.698230088923885</v>
      </c>
      <c r="AC1843" s="10">
        <f>(P1843/(1+0.1)+W1843)/(VLOOKUP(A1843,[1]选股结果!$A$2:$AX$3002,7,FALSE)+VLOOKUP(A1843,[1]选股结果!$A$2:$AX$3002,15,FALSE)+VLOOKUP(A1843,[1]选股结果!$A$2:$AX$3002,16,FALSE)+VLOOKUP(A1843,[1]选股结果!$A$2:$AX$3002,17,FALSE)+VLOOKUP(A1843,[1]选股结果!$A$2:$AX$3002,18,FALSE))</f>
        <v>0.704596915462069</v>
      </c>
      <c r="AD1843" s="13"/>
      <c r="AE1843" s="10">
        <f>AA1843/VLOOKUP(A1843,[1]选股结果!$A$2:$AX$3002,35,FALSE)</f>
        <v>0.825232971925903</v>
      </c>
      <c r="AF1843" s="9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P1843/(1+0.13)+W1843)</f>
        <v>6555084765.97522</v>
      </c>
      <c r="AG1843" s="9">
        <f t="shared" si="127"/>
        <v>-4717365828.39522</v>
      </c>
    </row>
    <row r="1844" spans="1:33">
      <c r="A1844" s="5" t="s">
        <v>3717</v>
      </c>
      <c r="B1844" s="5" t="s">
        <v>3718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1557421175.88</v>
      </c>
      <c r="O1844" s="6">
        <v>591983713.11</v>
      </c>
      <c r="P1844" s="6">
        <v>4934445837.64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3511541051.24</v>
      </c>
      <c r="X1844" s="6">
        <v>1088644158.37</v>
      </c>
      <c r="Y1844" s="9">
        <f t="shared" si="128"/>
        <v>12521433761.63</v>
      </c>
      <c r="Z1844" s="9">
        <f t="shared" si="129"/>
        <v>9534631047.25</v>
      </c>
      <c r="AA1844" s="9">
        <f t="shared" si="126"/>
        <v>2986802714.38</v>
      </c>
      <c r="AB1844" s="10">
        <f>C1844/(1+0.13)/VLOOKUP(A1844,[1]选股结果!$A$2:$AX$3002,3,FALSE)</f>
        <v>0.631426271366988</v>
      </c>
      <c r="AC1844" s="10">
        <f>(P1844/(1+0.1)+W1844)/(VLOOKUP(A1844,[1]选股结果!$A$2:$AX$3002,7,FALSE)+VLOOKUP(A1844,[1]选股结果!$A$2:$AX$3002,15,FALSE)+VLOOKUP(A1844,[1]选股结果!$A$2:$AX$3002,16,FALSE)+VLOOKUP(A1844,[1]选股结果!$A$2:$AX$3002,17,FALSE)+VLOOKUP(A1844,[1]选股结果!$A$2:$AX$3002,18,FALSE))</f>
        <v>0.534860916019412</v>
      </c>
      <c r="AD1844" s="13"/>
      <c r="AE1844" s="10">
        <f>AA1844/VLOOKUP(A1844,[1]选股结果!$A$2:$AX$3002,35,FALSE)</f>
        <v>2.47648867014894</v>
      </c>
      <c r="AF1844" s="9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P1844/(1+0.13)+W1844)</f>
        <v>7073992775.06</v>
      </c>
      <c r="AG1844" s="9">
        <f t="shared" si="127"/>
        <v>-4087190060.68</v>
      </c>
    </row>
    <row r="1845" spans="1:33">
      <c r="A1845" s="5" t="s">
        <v>3719</v>
      </c>
      <c r="B1845" s="5" t="s">
        <v>3720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272852500</v>
      </c>
      <c r="O1845" s="6">
        <v>331543300</v>
      </c>
      <c r="P1845" s="6">
        <v>10888995600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1895592900</v>
      </c>
      <c r="X1845" s="6">
        <v>266949800</v>
      </c>
      <c r="Y1845" s="9">
        <f t="shared" si="128"/>
        <v>15392352400</v>
      </c>
      <c r="Z1845" s="9">
        <f t="shared" si="129"/>
        <v>13051538300</v>
      </c>
      <c r="AA1845" s="9">
        <f t="shared" si="126"/>
        <v>2340814100</v>
      </c>
      <c r="AB1845" s="10">
        <f>C1845/(1+0.13)/VLOOKUP(A1845,[1]选股结果!$A$2:$AX$3002,3,FALSE)</f>
        <v>1.11549948000026</v>
      </c>
      <c r="AC1845" s="10">
        <f>(P1845/(1+0.1)+W1845)/(VLOOKUP(A1845,[1]选股结果!$A$2:$AX$3002,7,FALSE)+VLOOKUP(A1845,[1]选股结果!$A$2:$AX$3002,15,FALSE)+VLOOKUP(A1845,[1]选股结果!$A$2:$AX$3002,16,FALSE)+VLOOKUP(A1845,[1]选股结果!$A$2:$AX$3002,17,FALSE)+VLOOKUP(A1845,[1]选股结果!$A$2:$AX$3002,18,FALSE))</f>
        <v>1.05088744611424</v>
      </c>
      <c r="AD1845" s="13"/>
      <c r="AE1845" s="10">
        <f>AA1845/VLOOKUP(A1845,[1]选股结果!$A$2:$AX$3002,35,FALSE)</f>
        <v>4.85400961423215</v>
      </c>
      <c r="AF1845" s="9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P1845/(1+0.13)+W1845)</f>
        <v>-308329792.035398</v>
      </c>
      <c r="AG1845" s="9">
        <f t="shared" si="127"/>
        <v>2649143892.0354</v>
      </c>
    </row>
    <row r="1846" spans="1:33">
      <c r="A1846" s="5" t="s">
        <v>3721</v>
      </c>
      <c r="B1846" s="5" t="s">
        <v>3722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588827123.47</v>
      </c>
      <c r="O1846" s="6">
        <v>206854135.41</v>
      </c>
      <c r="P1846" s="6">
        <v>14414944813.81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3327328296.13</v>
      </c>
      <c r="X1846" s="6">
        <v>256685529.81</v>
      </c>
      <c r="Y1846" s="9">
        <f t="shared" si="128"/>
        <v>23040759241.84</v>
      </c>
      <c r="Z1846" s="9">
        <f t="shared" si="129"/>
        <v>17998958639.75</v>
      </c>
      <c r="AA1846" s="9">
        <f t="shared" si="126"/>
        <v>5041800602.09</v>
      </c>
      <c r="AB1846" s="10">
        <f>C1846/(1+0.13)/VLOOKUP(A1846,[1]选股结果!$A$2:$AX$3002,3,FALSE)</f>
        <v>0.921973329638865</v>
      </c>
      <c r="AC1846" s="10">
        <f>(P1846/(1+0.1)+W1846)/(VLOOKUP(A1846,[1]选股结果!$A$2:$AX$3002,7,FALSE)+VLOOKUP(A1846,[1]选股结果!$A$2:$AX$3002,15,FALSE)+VLOOKUP(A1846,[1]选股结果!$A$2:$AX$3002,16,FALSE)+VLOOKUP(A1846,[1]选股结果!$A$2:$AX$3002,17,FALSE)+VLOOKUP(A1846,[1]选股结果!$A$2:$AX$3002,18,FALSE))</f>
        <v>0.829422439486356</v>
      </c>
      <c r="AD1846" s="13"/>
      <c r="AE1846" s="10">
        <f>AA1846/VLOOKUP(A1846,[1]选股结果!$A$2:$AX$3002,35,FALSE)</f>
        <v>2.52887766265118</v>
      </c>
      <c r="AF1846" s="9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P1846/(1+0.13)+W1846)</f>
        <v>3727246899.80469</v>
      </c>
      <c r="AG1846" s="9">
        <f t="shared" si="127"/>
        <v>1314553702.28531</v>
      </c>
    </row>
    <row r="1847" spans="1:33">
      <c r="A1847" s="5" t="s">
        <v>3723</v>
      </c>
      <c r="B1847" s="5" t="s">
        <v>3724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14558017805</v>
      </c>
      <c r="O1847" s="6">
        <v>1469395637</v>
      </c>
      <c r="P1847" s="6">
        <v>99085881738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6754636145</v>
      </c>
      <c r="X1847" s="6">
        <v>1186224040</v>
      </c>
      <c r="Y1847" s="9">
        <f t="shared" si="128"/>
        <v>143023247699</v>
      </c>
      <c r="Z1847" s="9">
        <f t="shared" si="129"/>
        <v>107026741923</v>
      </c>
      <c r="AA1847" s="9">
        <f t="shared" si="126"/>
        <v>35996505776</v>
      </c>
      <c r="AB1847" s="10">
        <f>C1847/(1+0.13)/VLOOKUP(A1847,[1]选股结果!$A$2:$AX$3002,3,FALSE)</f>
        <v>1.02923422634513</v>
      </c>
      <c r="AC1847" s="10">
        <f>(P1847/(1+0.1)+W1847)/(VLOOKUP(A1847,[1]选股结果!$A$2:$AX$3002,7,FALSE)+VLOOKUP(A1847,[1]选股结果!$A$2:$AX$3002,15,FALSE)+VLOOKUP(A1847,[1]选股结果!$A$2:$AX$3002,16,FALSE)+VLOOKUP(A1847,[1]选股结果!$A$2:$AX$3002,17,FALSE)+VLOOKUP(A1847,[1]选股结果!$A$2:$AX$3002,18,FALSE))</f>
        <v>1.00977010941758</v>
      </c>
      <c r="AD1847" s="13"/>
      <c r="AE1847" s="10">
        <f>AA1847/VLOOKUP(A1847,[1]选股结果!$A$2:$AX$3002,35,FALSE)</f>
        <v>1.61659011254703</v>
      </c>
      <c r="AF1847" s="9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P1847/(1+0.13)+W1847)</f>
        <v>1454540860.92035</v>
      </c>
      <c r="AG1847" s="9">
        <f t="shared" si="127"/>
        <v>34541964915.0797</v>
      </c>
    </row>
    <row r="1848" spans="1:33">
      <c r="A1848" s="5" t="s">
        <v>3725</v>
      </c>
      <c r="B1848" s="5" t="s">
        <v>3726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553954530.54</v>
      </c>
      <c r="O1848" s="6">
        <v>160731507.1</v>
      </c>
      <c r="P1848" s="6">
        <v>1013285416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352953116.34</v>
      </c>
      <c r="X1848" s="6">
        <v>155735243.71</v>
      </c>
      <c r="Y1848" s="9">
        <f t="shared" si="128"/>
        <v>3216299584.53</v>
      </c>
      <c r="Z1848" s="9">
        <f t="shared" si="129"/>
        <v>1521973776.05</v>
      </c>
      <c r="AA1848" s="9">
        <f t="shared" si="126"/>
        <v>1694325808.48</v>
      </c>
      <c r="AB1848" s="10">
        <f>C1848/(1+0.13)/VLOOKUP(A1848,[1]选股结果!$A$2:$AX$3002,3,FALSE)</f>
        <v>0.531156341372017</v>
      </c>
      <c r="AC1848" s="10">
        <f>(P1848/(1+0.1)+W1848)/(VLOOKUP(A1848,[1]选股结果!$A$2:$AX$3002,7,FALSE)+VLOOKUP(A1848,[1]选股结果!$A$2:$AX$3002,15,FALSE)+VLOOKUP(A1848,[1]选股结果!$A$2:$AX$3002,16,FALSE)+VLOOKUP(A1848,[1]选股结果!$A$2:$AX$3002,17,FALSE)+VLOOKUP(A1848,[1]选股结果!$A$2:$AX$3002,18,FALSE))</f>
        <v>0.348734628729858</v>
      </c>
      <c r="AD1848" s="13"/>
      <c r="AE1848" s="10">
        <f>AA1848/VLOOKUP(A1848,[1]选股结果!$A$2:$AX$3002,35,FALSE)</f>
        <v>1.41910621098084</v>
      </c>
      <c r="AF1848" s="9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P1848/(1+0.13)+W1848)</f>
        <v>2403890645.54788</v>
      </c>
      <c r="AG1848" s="9">
        <f t="shared" si="127"/>
        <v>-709564837.067876</v>
      </c>
    </row>
    <row r="1849" spans="1:33">
      <c r="A1849" s="5" t="s">
        <v>3727</v>
      </c>
      <c r="B1849" s="5" t="s">
        <v>3728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397660798.47</v>
      </c>
      <c r="O1849" s="6">
        <v>235658267.39</v>
      </c>
      <c r="P1849" s="6">
        <v>6002121602.8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714670336.46</v>
      </c>
      <c r="X1849" s="6">
        <v>597103820.71</v>
      </c>
      <c r="Y1849" s="9">
        <f t="shared" si="128"/>
        <v>8997173854.26</v>
      </c>
      <c r="Z1849" s="9">
        <f t="shared" si="129"/>
        <v>7313895759.97</v>
      </c>
      <c r="AA1849" s="9">
        <f t="shared" si="126"/>
        <v>1683278094.29</v>
      </c>
      <c r="AB1849" s="10">
        <f>C1849/(1+0.13)/VLOOKUP(A1849,[1]选股结果!$A$2:$AX$3002,3,FALSE)</f>
        <v>1.05420426784698</v>
      </c>
      <c r="AC1849" s="10">
        <f>(P1849/(1+0.1)+W1849)/(VLOOKUP(A1849,[1]选股结果!$A$2:$AX$3002,7,FALSE)+VLOOKUP(A1849,[1]选股结果!$A$2:$AX$3002,15,FALSE)+VLOOKUP(A1849,[1]选股结果!$A$2:$AX$3002,16,FALSE)+VLOOKUP(A1849,[1]选股结果!$A$2:$AX$3002,17,FALSE)+VLOOKUP(A1849,[1]选股结果!$A$2:$AX$3002,18,FALSE))</f>
        <v>0.897106093145067</v>
      </c>
      <c r="AD1849" s="13"/>
      <c r="AE1849" s="10">
        <f>AA1849/VLOOKUP(A1849,[1]选股结果!$A$2:$AX$3002,35,FALSE)</f>
        <v>4.14747186386396</v>
      </c>
      <c r="AF1849" s="9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P1849/(1+0.13)+W1849)</f>
        <v>852663792.653893</v>
      </c>
      <c r="AG1849" s="9">
        <f t="shared" si="127"/>
        <v>830614301.636106</v>
      </c>
    </row>
    <row r="1850" spans="1:33">
      <c r="A1850" s="5" t="s">
        <v>3729</v>
      </c>
      <c r="B1850" s="5" t="s">
        <v>3730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612135765</v>
      </c>
      <c r="O1850" s="6">
        <v>339492686</v>
      </c>
      <c r="P1850" s="6">
        <v>901565944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3662816215</v>
      </c>
      <c r="X1850" s="6">
        <v>934475435</v>
      </c>
      <c r="Y1850" s="9">
        <f t="shared" si="128"/>
        <v>5108675835</v>
      </c>
      <c r="Z1850" s="9">
        <f t="shared" si="129"/>
        <v>5498857594</v>
      </c>
      <c r="AA1850" s="9">
        <f t="shared" si="126"/>
        <v>-390181759</v>
      </c>
      <c r="AB1850" s="10">
        <f>C1850/(1+0.13)/VLOOKUP(A1850,[1]选股结果!$A$2:$AX$3002,3,FALSE)</f>
        <v>0.855615221542219</v>
      </c>
      <c r="AC1850" s="10">
        <f>(P1850/(1+0.1)+W1850)/(VLOOKUP(A1850,[1]选股结果!$A$2:$AX$3002,7,FALSE)+VLOOKUP(A1850,[1]选股结果!$A$2:$AX$3002,15,FALSE)+VLOOKUP(A1850,[1]选股结果!$A$2:$AX$3002,16,FALSE)+VLOOKUP(A1850,[1]选股结果!$A$2:$AX$3002,17,FALSE)+VLOOKUP(A1850,[1]选股结果!$A$2:$AX$3002,18,FALSE))</f>
        <v>0.846170143936057</v>
      </c>
      <c r="AD1850" s="13"/>
      <c r="AE1850" s="10">
        <f>AA1850/VLOOKUP(A1850,[1]选股结果!$A$2:$AX$3002,35,FALSE)</f>
        <v>2.16231115628101</v>
      </c>
      <c r="AF1850" s="9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P1850/(1+0.13)+W1850)</f>
        <v>836643152.858407</v>
      </c>
      <c r="AG1850" s="9">
        <f t="shared" si="127"/>
        <v>-1226824911.85841</v>
      </c>
    </row>
    <row r="1851" spans="1:33">
      <c r="A1851" s="5" t="s">
        <v>3731</v>
      </c>
      <c r="B1851" s="5" t="s">
        <v>3732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202361249.79</v>
      </c>
      <c r="O1851" s="6">
        <v>88317808.33</v>
      </c>
      <c r="P1851" s="6">
        <v>3575949913.56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315414227.37</v>
      </c>
      <c r="X1851" s="6">
        <v>399822259.61</v>
      </c>
      <c r="Y1851" s="9">
        <f t="shared" si="128"/>
        <v>4072931426.06</v>
      </c>
      <c r="Z1851" s="9">
        <f t="shared" si="129"/>
        <v>4291186400.54</v>
      </c>
      <c r="AA1851" s="9">
        <f t="shared" si="126"/>
        <v>-218254974.48</v>
      </c>
      <c r="AB1851" s="10">
        <f>C1851/(1+0.13)/VLOOKUP(A1851,[1]选股结果!$A$2:$AX$3002,3,FALSE)</f>
        <v>1.07958842374514</v>
      </c>
      <c r="AC1851" s="10">
        <f>(P1851/(1+0.1)+W1851)/(VLOOKUP(A1851,[1]选股结果!$A$2:$AX$3002,7,FALSE)+VLOOKUP(A1851,[1]选股结果!$A$2:$AX$3002,15,FALSE)+VLOOKUP(A1851,[1]选股结果!$A$2:$AX$3002,16,FALSE)+VLOOKUP(A1851,[1]选股结果!$A$2:$AX$3002,17,FALSE)+VLOOKUP(A1851,[1]选股结果!$A$2:$AX$3002,18,FALSE))</f>
        <v>1.19398174321112</v>
      </c>
      <c r="AD1851" s="13"/>
      <c r="AE1851" s="10">
        <f>AA1851/VLOOKUP(A1851,[1]选股结果!$A$2:$AX$3002,35,FALSE)</f>
        <v>-0.468351502875737</v>
      </c>
      <c r="AF1851" s="9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P1851/(1+0.13)+W1851)</f>
        <v>-493093686.438319</v>
      </c>
      <c r="AG1851" s="9">
        <f t="shared" si="127"/>
        <v>274838711.958319</v>
      </c>
    </row>
    <row r="1852" spans="1:33">
      <c r="A1852" s="5" t="s">
        <v>3733</v>
      </c>
      <c r="B1852" s="5" t="s">
        <v>3734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43997773.94</v>
      </c>
      <c r="O1852" s="6">
        <v>26175808.76</v>
      </c>
      <c r="P1852" s="6">
        <v>623034156.72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220216425.69</v>
      </c>
      <c r="X1852" s="6">
        <v>49240506.8</v>
      </c>
      <c r="Y1852" s="9">
        <f t="shared" si="128"/>
        <v>900002202.15</v>
      </c>
      <c r="Z1852" s="9">
        <f t="shared" si="129"/>
        <v>892491089.21</v>
      </c>
      <c r="AA1852" s="9">
        <f t="shared" si="126"/>
        <v>7511112.93999994</v>
      </c>
      <c r="AB1852" s="10">
        <f>C1852/(1+0.13)/VLOOKUP(A1852,[1]选股结果!$A$2:$AX$3002,3,FALSE)</f>
        <v>0.698123937643052</v>
      </c>
      <c r="AC1852" s="10">
        <f>(P1852/(1+0.1)+W1852)/(VLOOKUP(A1852,[1]选股结果!$A$2:$AX$3002,7,FALSE)+VLOOKUP(A1852,[1]选股结果!$A$2:$AX$3002,15,FALSE)+VLOOKUP(A1852,[1]选股结果!$A$2:$AX$3002,16,FALSE)+VLOOKUP(A1852,[1]选股结果!$A$2:$AX$3002,17,FALSE)+VLOOKUP(A1852,[1]选股结果!$A$2:$AX$3002,18,FALSE))</f>
        <v>0.809665987975607</v>
      </c>
      <c r="AD1852" s="13"/>
      <c r="AE1852" s="10">
        <f>AA1852/VLOOKUP(A1852,[1]选股结果!$A$2:$AX$3002,35,FALSE)</f>
        <v>0.051521021017357</v>
      </c>
      <c r="AF1852" s="9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P1852/(1+0.13)+W1852)</f>
        <v>199951363.865841</v>
      </c>
      <c r="AG1852" s="9">
        <f t="shared" si="127"/>
        <v>-192440250.925841</v>
      </c>
    </row>
    <row r="1853" spans="1:33">
      <c r="A1853" s="5" t="s">
        <v>3735</v>
      </c>
      <c r="B1853" s="5" t="s">
        <v>3736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301702315.89</v>
      </c>
      <c r="O1853" s="6">
        <v>60962582.16</v>
      </c>
      <c r="P1853" s="6">
        <v>333102563.76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667794967.94</v>
      </c>
      <c r="X1853" s="6">
        <v>1056109928.09</v>
      </c>
      <c r="Y1853" s="9">
        <f t="shared" si="128"/>
        <v>2896441143.06</v>
      </c>
      <c r="Z1853" s="9">
        <f t="shared" si="129"/>
        <v>2057007459.79</v>
      </c>
      <c r="AA1853" s="9">
        <f t="shared" si="126"/>
        <v>839433683.27</v>
      </c>
      <c r="AB1853" s="10">
        <f>C1853/(1+0.13)/VLOOKUP(A1853,[1]选股结果!$A$2:$AX$3002,3,FALSE)</f>
        <v>0.962977134158721</v>
      </c>
      <c r="AC1853" s="10">
        <f>(P1853/(1+0.1)+W1853)/(VLOOKUP(A1853,[1]选股结果!$A$2:$AX$3002,7,FALSE)+VLOOKUP(A1853,[1]选股结果!$A$2:$AX$3002,15,FALSE)+VLOOKUP(A1853,[1]选股结果!$A$2:$AX$3002,16,FALSE)+VLOOKUP(A1853,[1]选股结果!$A$2:$AX$3002,17,FALSE)+VLOOKUP(A1853,[1]选股结果!$A$2:$AX$3002,18,FALSE))</f>
        <v>0.433644937108901</v>
      </c>
      <c r="AD1853" s="13"/>
      <c r="AE1853" s="10">
        <f>AA1853/VLOOKUP(A1853,[1]选股结果!$A$2:$AX$3002,35,FALSE)</f>
        <v>3.18869361124125</v>
      </c>
      <c r="AF1853" s="9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P1853/(1+0.13)+W1853)</f>
        <v>1275696370.63389</v>
      </c>
      <c r="AG1853" s="9">
        <f t="shared" si="127"/>
        <v>-436262687.363894</v>
      </c>
    </row>
    <row r="1854" spans="1:33">
      <c r="A1854" s="5" t="s">
        <v>3737</v>
      </c>
      <c r="B1854" s="5" t="s">
        <v>3738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370433326.24</v>
      </c>
      <c r="O1854" s="6">
        <v>247915542.28</v>
      </c>
      <c r="P1854" s="6">
        <v>6575888402.51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819448168.25</v>
      </c>
      <c r="X1854" s="6">
        <v>495839685.23</v>
      </c>
      <c r="Y1854" s="9">
        <f t="shared" si="128"/>
        <v>9605109449.48</v>
      </c>
      <c r="Z1854" s="9">
        <f t="shared" si="129"/>
        <v>7891176255.99</v>
      </c>
      <c r="AA1854" s="9">
        <f t="shared" si="126"/>
        <v>1713933193.49</v>
      </c>
      <c r="AB1854" s="10">
        <f>C1854/(1+0.13)/VLOOKUP(A1854,[1]选股结果!$A$2:$AX$3002,3,FALSE)</f>
        <v>0.621848521277835</v>
      </c>
      <c r="AC1854" s="10">
        <f>(P1854/(1+0.1)+W1854)/(VLOOKUP(A1854,[1]选股结果!$A$2:$AX$3002,7,FALSE)+VLOOKUP(A1854,[1]选股结果!$A$2:$AX$3002,15,FALSE)+VLOOKUP(A1854,[1]选股结果!$A$2:$AX$3002,16,FALSE)+VLOOKUP(A1854,[1]选股结果!$A$2:$AX$3002,17,FALSE)+VLOOKUP(A1854,[1]选股结果!$A$2:$AX$3002,18,FALSE))</f>
        <v>0.597286040082617</v>
      </c>
      <c r="AD1854" s="13"/>
      <c r="AE1854" s="10">
        <f>AA1854/VLOOKUP(A1854,[1]选股结果!$A$2:$AX$3002,35,FALSE)</f>
        <v>1.06095535534431</v>
      </c>
      <c r="AF1854" s="9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P1854/(1+0.13)+W1854)</f>
        <v>4741873691.43203</v>
      </c>
      <c r="AG1854" s="9">
        <f t="shared" si="127"/>
        <v>-3027940497.94203</v>
      </c>
    </row>
    <row r="1855" spans="1:33">
      <c r="A1855" s="5" t="s">
        <v>3739</v>
      </c>
      <c r="B1855" s="5" t="s">
        <v>3740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708593269</v>
      </c>
      <c r="O1855" s="6">
        <v>302499024</v>
      </c>
      <c r="P1855" s="6">
        <v>18901188366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2456295921</v>
      </c>
      <c r="X1855" s="6">
        <v>2504986300</v>
      </c>
      <c r="Y1855" s="9">
        <f t="shared" si="128"/>
        <v>25195396143</v>
      </c>
      <c r="Z1855" s="9">
        <f t="shared" si="129"/>
        <v>23862470587</v>
      </c>
      <c r="AA1855" s="9">
        <f t="shared" si="126"/>
        <v>1332925556</v>
      </c>
      <c r="AB1855" s="10">
        <f>C1855/(1+0.13)/VLOOKUP(A1855,[1]选股结果!$A$2:$AX$3002,3,FALSE)</f>
        <v>0.998740592082487</v>
      </c>
      <c r="AC1855" s="10">
        <f>(P1855/(1+0.1)+W1855)/(VLOOKUP(A1855,[1]选股结果!$A$2:$AX$3002,7,FALSE)+VLOOKUP(A1855,[1]选股结果!$A$2:$AX$3002,15,FALSE)+VLOOKUP(A1855,[1]选股结果!$A$2:$AX$3002,16,FALSE)+VLOOKUP(A1855,[1]选股结果!$A$2:$AX$3002,17,FALSE)+VLOOKUP(A1855,[1]选股结果!$A$2:$AX$3002,18,FALSE))</f>
        <v>0.909921690597315</v>
      </c>
      <c r="AD1855" s="13"/>
      <c r="AE1855" s="10">
        <f>AA1855/VLOOKUP(A1855,[1]选股结果!$A$2:$AX$3002,35,FALSE)</f>
        <v>4.35862417422349</v>
      </c>
      <c r="AF1855" s="9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P1855/(1+0.13)+W1855)</f>
        <v>2400378400.85841</v>
      </c>
      <c r="AG1855" s="9">
        <f t="shared" si="127"/>
        <v>-1067452844.85841</v>
      </c>
    </row>
    <row r="1856" spans="1:33">
      <c r="A1856" s="5" t="s">
        <v>3741</v>
      </c>
      <c r="B1856" s="5" t="s">
        <v>3742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27239491.2</v>
      </c>
      <c r="O1856" s="6">
        <v>392990344.55</v>
      </c>
      <c r="P1856" s="6">
        <v>846610874.87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632333303.58</v>
      </c>
      <c r="X1856" s="6">
        <v>187999229.95</v>
      </c>
      <c r="Y1856" s="9">
        <f t="shared" si="128"/>
        <v>3485608658.97</v>
      </c>
      <c r="Z1856" s="9">
        <f t="shared" si="129"/>
        <v>1666943408.4</v>
      </c>
      <c r="AA1856" s="9">
        <f t="shared" si="126"/>
        <v>1818665250.57</v>
      </c>
      <c r="AB1856" s="10">
        <f>C1856/(1+0.13)/VLOOKUP(A1856,[1]选股结果!$A$2:$AX$3002,3,FALSE)</f>
        <v>0.953011596559408</v>
      </c>
      <c r="AC1856" s="10">
        <f>(P1856/(1+0.1)+W1856)/(VLOOKUP(A1856,[1]选股结果!$A$2:$AX$3002,7,FALSE)+VLOOKUP(A1856,[1]选股结果!$A$2:$AX$3002,15,FALSE)+VLOOKUP(A1856,[1]选股结果!$A$2:$AX$3002,16,FALSE)+VLOOKUP(A1856,[1]选股结果!$A$2:$AX$3002,17,FALSE)+VLOOKUP(A1856,[1]选股结果!$A$2:$AX$3002,18,FALSE))</f>
        <v>0.729470557026424</v>
      </c>
      <c r="AD1856" s="13"/>
      <c r="AE1856" s="10">
        <f>AA1856/VLOOKUP(A1856,[1]选股结果!$A$2:$AX$3002,35,FALSE)</f>
        <v>2.51966043722037</v>
      </c>
      <c r="AF1856" s="9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P1856/(1+0.13)+W1856)</f>
        <v>540367364.64823</v>
      </c>
      <c r="AG1856" s="9">
        <f t="shared" si="127"/>
        <v>1278297885.92177</v>
      </c>
    </row>
    <row r="1857" spans="1:33">
      <c r="A1857" s="5" t="s">
        <v>3743</v>
      </c>
      <c r="B1857" s="5" t="s">
        <v>3744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4521712724</v>
      </c>
      <c r="O1857" s="6">
        <v>866285974</v>
      </c>
      <c r="P1857" s="6">
        <v>11933218264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3741502262</v>
      </c>
      <c r="X1857" s="6">
        <v>3433054313</v>
      </c>
      <c r="Y1857" s="9">
        <f t="shared" si="128"/>
        <v>29782302029</v>
      </c>
      <c r="Z1857" s="9">
        <f t="shared" si="129"/>
        <v>19107774839</v>
      </c>
      <c r="AA1857" s="9">
        <f t="shared" si="126"/>
        <v>10674527190</v>
      </c>
      <c r="AB1857" s="10">
        <f>C1857/(1+0.13)/VLOOKUP(A1857,[1]选股结果!$A$2:$AX$3002,3,FALSE)</f>
        <v>0.955848514568272</v>
      </c>
      <c r="AC1857" s="10">
        <f>(P1857/(1+0.1)+W1857)/(VLOOKUP(A1857,[1]选股结果!$A$2:$AX$3002,7,FALSE)+VLOOKUP(A1857,[1]选股结果!$A$2:$AX$3002,15,FALSE)+VLOOKUP(A1857,[1]选股结果!$A$2:$AX$3002,16,FALSE)+VLOOKUP(A1857,[1]选股结果!$A$2:$AX$3002,17,FALSE)+VLOOKUP(A1857,[1]选股结果!$A$2:$AX$3002,18,FALSE))</f>
        <v>0.642016640355613</v>
      </c>
      <c r="AD1857" s="13"/>
      <c r="AE1857" s="10">
        <f>AA1857/VLOOKUP(A1857,[1]选股结果!$A$2:$AX$3002,35,FALSE)</f>
        <v>3.26223234875132</v>
      </c>
      <c r="AF1857" s="9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P1857/(1+0.13)+W1857)</f>
        <v>8423212247.86726</v>
      </c>
      <c r="AG1857" s="9">
        <f t="shared" si="127"/>
        <v>2251314942.13274</v>
      </c>
    </row>
    <row r="1858" spans="1:33">
      <c r="A1858" s="5" t="s">
        <v>3745</v>
      </c>
      <c r="B1858" s="5" t="s">
        <v>3746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137404670.08</v>
      </c>
      <c r="O1858" s="6">
        <v>131260797.09</v>
      </c>
      <c r="P1858" s="6">
        <v>3303101373.57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440259346.64</v>
      </c>
      <c r="X1858" s="6">
        <v>272097957.01</v>
      </c>
      <c r="Y1858" s="9">
        <f t="shared" si="128"/>
        <v>3746234937.77</v>
      </c>
      <c r="Z1858" s="9">
        <f t="shared" si="129"/>
        <v>4015458677.22</v>
      </c>
      <c r="AA1858" s="9">
        <f t="shared" si="126"/>
        <v>-269223739.45</v>
      </c>
      <c r="AB1858" s="10">
        <f>C1858/(1+0.13)/VLOOKUP(A1858,[1]选股结果!$A$2:$AX$3002,3,FALSE)</f>
        <v>0.904092644807014</v>
      </c>
      <c r="AC1858" s="10">
        <f>(P1858/(1+0.1)+W1858)/(VLOOKUP(A1858,[1]选股结果!$A$2:$AX$3002,7,FALSE)+VLOOKUP(A1858,[1]选股结果!$A$2:$AX$3002,15,FALSE)+VLOOKUP(A1858,[1]选股结果!$A$2:$AX$3002,16,FALSE)+VLOOKUP(A1858,[1]选股结果!$A$2:$AX$3002,17,FALSE)+VLOOKUP(A1858,[1]选股结果!$A$2:$AX$3002,18,FALSE))</f>
        <v>0.999457149277881</v>
      </c>
      <c r="AD1858" s="13"/>
      <c r="AE1858" s="10">
        <f>AA1858/VLOOKUP(A1858,[1]选股结果!$A$2:$AX$3002,35,FALSE)</f>
        <v>-1.69786371356169</v>
      </c>
      <c r="AF1858" s="9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P1858/(1+0.13)+W1858)</f>
        <v>81590962.818584</v>
      </c>
      <c r="AG1858" s="9">
        <f t="shared" si="127"/>
        <v>-350814702.268584</v>
      </c>
    </row>
    <row r="1859" spans="1:33">
      <c r="A1859" s="5" t="s">
        <v>3747</v>
      </c>
      <c r="B1859" s="5" t="s">
        <v>3748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690769989.83</v>
      </c>
      <c r="O1859" s="6">
        <v>185587967.09</v>
      </c>
      <c r="P1859" s="6">
        <v>1606993385.36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77561112.93</v>
      </c>
      <c r="X1859" s="6">
        <v>149369957.9</v>
      </c>
      <c r="Y1859" s="9">
        <f t="shared" si="128"/>
        <v>3484654238.82</v>
      </c>
      <c r="Z1859" s="9">
        <f t="shared" si="129"/>
        <v>1833924456.19</v>
      </c>
      <c r="AA1859" s="9">
        <f t="shared" ref="AA1859:AA1882" si="130">Y1859-Z1859</f>
        <v>1650729782.63</v>
      </c>
      <c r="AB1859" s="10">
        <f>C1859/(1+0.13)/VLOOKUP(A1859,[1]选股结果!$A$2:$AX$3002,3,FALSE)</f>
        <v>1.2978457842722</v>
      </c>
      <c r="AC1859" s="10">
        <f>(P1859/(1+0.1)+W1859)/(VLOOKUP(A1859,[1]选股结果!$A$2:$AX$3002,7,FALSE)+VLOOKUP(A1859,[1]选股结果!$A$2:$AX$3002,15,FALSE)+VLOOKUP(A1859,[1]选股结果!$A$2:$AX$3002,16,FALSE)+VLOOKUP(A1859,[1]选股结果!$A$2:$AX$3002,17,FALSE)+VLOOKUP(A1859,[1]选股结果!$A$2:$AX$3002,18,FALSE))</f>
        <v>0.924753382673942</v>
      </c>
      <c r="AD1859" s="13"/>
      <c r="AE1859" s="10">
        <f>AA1859/VLOOKUP(A1859,[1]选股结果!$A$2:$AX$3002,35,FALSE)</f>
        <v>3.97013970528236</v>
      </c>
      <c r="AF1859" s="9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P1859/(1+0.13)+W1859)</f>
        <v>163968927.978407</v>
      </c>
      <c r="AG1859" s="9">
        <f t="shared" ref="AG1859:AG1922" si="131">AA1859-AF1859</f>
        <v>1486760854.65159</v>
      </c>
    </row>
    <row r="1860" spans="1:33">
      <c r="A1860" s="5" t="s">
        <v>3749</v>
      </c>
      <c r="B1860" s="5" t="s">
        <v>3750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158757835.4</v>
      </c>
      <c r="O1860" s="6">
        <v>56003113.21</v>
      </c>
      <c r="P1860" s="6">
        <v>923026777.34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44665298.68</v>
      </c>
      <c r="X1860" s="6">
        <v>23376174.48</v>
      </c>
      <c r="Y1860" s="9">
        <f t="shared" si="128"/>
        <v>562111248.31</v>
      </c>
      <c r="Z1860" s="9">
        <f t="shared" si="129"/>
        <v>991068250.5</v>
      </c>
      <c r="AA1860" s="9">
        <f t="shared" si="130"/>
        <v>-428957002.19</v>
      </c>
      <c r="AB1860" s="10">
        <f>C1860/(1+0.13)/VLOOKUP(A1860,[1]选股结果!$A$2:$AX$3002,3,FALSE)</f>
        <v>0.863629815275886</v>
      </c>
      <c r="AC1860" s="10">
        <f>(P1860/(1+0.1)+W1860)/(VLOOKUP(A1860,[1]选股结果!$A$2:$AX$3002,7,FALSE)+VLOOKUP(A1860,[1]选股结果!$A$2:$AX$3002,15,FALSE)+VLOOKUP(A1860,[1]选股结果!$A$2:$AX$3002,16,FALSE)+VLOOKUP(A1860,[1]选股结果!$A$2:$AX$3002,17,FALSE)+VLOOKUP(A1860,[1]选股结果!$A$2:$AX$3002,18,FALSE))</f>
        <v>2.28997100261849</v>
      </c>
      <c r="AD1860" s="13"/>
      <c r="AE1860" s="10">
        <f>AA1860/VLOOKUP(A1860,[1]选股结果!$A$2:$AX$3002,35,FALSE)</f>
        <v>3.57960685556723</v>
      </c>
      <c r="AF1860" s="9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P1860/(1+0.13)+W1860)</f>
        <v>-475567896.253097</v>
      </c>
      <c r="AG1860" s="9">
        <f t="shared" si="131"/>
        <v>46610894.0630974</v>
      </c>
    </row>
    <row r="1861" spans="1:33">
      <c r="A1861" s="5" t="s">
        <v>3751</v>
      </c>
      <c r="B1861" s="5" t="s">
        <v>3752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35166758.46</v>
      </c>
      <c r="O1861" s="6">
        <v>115687427.15</v>
      </c>
      <c r="P1861" s="6">
        <v>730874204.33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22549805.67</v>
      </c>
      <c r="X1861" s="6">
        <v>125084486.61</v>
      </c>
      <c r="Y1861" s="9">
        <f t="shared" si="128"/>
        <v>288543093.45</v>
      </c>
      <c r="Z1861" s="9">
        <f t="shared" si="129"/>
        <v>878508496.61</v>
      </c>
      <c r="AA1861" s="9">
        <f t="shared" si="130"/>
        <v>-589965403.16</v>
      </c>
      <c r="AB1861" s="10">
        <f>C1861/(1+0.13)/VLOOKUP(A1861,[1]选股结果!$A$2:$AX$3002,3,FALSE)</f>
        <v>1.81666856990035</v>
      </c>
      <c r="AC1861" s="10">
        <f>(P1861/(1+0.1)+W1861)/(VLOOKUP(A1861,[1]选股结果!$A$2:$AX$3002,7,FALSE)+VLOOKUP(A1861,[1]选股结果!$A$2:$AX$3002,15,FALSE)+VLOOKUP(A1861,[1]选股结果!$A$2:$AX$3002,16,FALSE)+VLOOKUP(A1861,[1]选股结果!$A$2:$AX$3002,17,FALSE)+VLOOKUP(A1861,[1]选股结果!$A$2:$AX$3002,18,FALSE))</f>
        <v>11.8218173943103</v>
      </c>
      <c r="AD1861" s="13"/>
      <c r="AE1861" s="10">
        <f>AA1861/VLOOKUP(A1861,[1]选股结果!$A$2:$AX$3002,35,FALSE)</f>
        <v>-11.5184448540622</v>
      </c>
      <c r="AF1861" s="9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P1861/(1+0.13)+W1861)</f>
        <v>-611229860.335487</v>
      </c>
      <c r="AG1861" s="9">
        <f t="shared" si="131"/>
        <v>21264457.1754868</v>
      </c>
    </row>
    <row r="1862" spans="1:33">
      <c r="A1862" s="5" t="s">
        <v>3753</v>
      </c>
      <c r="B1862" s="5" t="s">
        <v>3754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>
        <v>0</v>
      </c>
      <c r="L1862" s="6">
        <v>300688</v>
      </c>
      <c r="M1862" s="6">
        <v>0</v>
      </c>
      <c r="N1862" s="6">
        <v>26120829550.99</v>
      </c>
      <c r="O1862" s="6">
        <v>105725942821.18</v>
      </c>
      <c r="P1862" s="6">
        <v>342370367190.71</v>
      </c>
      <c r="Q1862" s="6">
        <v>242820946.03</v>
      </c>
      <c r="R1862" s="6">
        <v>250000</v>
      </c>
      <c r="S1862" s="6">
        <v>0</v>
      </c>
      <c r="T1862" s="6">
        <v>0</v>
      </c>
      <c r="U1862" s="6">
        <v>107398539.36</v>
      </c>
      <c r="V1862" s="6">
        <v>148028923.94</v>
      </c>
      <c r="W1862" s="6">
        <v>13234957657.7</v>
      </c>
      <c r="X1862" s="6">
        <v>91825636860.34</v>
      </c>
      <c r="Y1862" s="9">
        <f t="shared" si="128"/>
        <v>521273373531.35</v>
      </c>
      <c r="Z1862" s="9">
        <f t="shared" si="129"/>
        <v>447929460118.08</v>
      </c>
      <c r="AA1862" s="9">
        <f t="shared" si="130"/>
        <v>73343913413.2699</v>
      </c>
      <c r="AB1862" s="10">
        <f>C1862/(1+0.13)/VLOOKUP(A1862,[1]选股结果!$A$2:$AX$3002,3,FALSE)</f>
        <v>0.860893675985351</v>
      </c>
      <c r="AC1862" s="10">
        <f>(P1862/(1+0.1)+W1862)/(VLOOKUP(A1862,[1]选股结果!$A$2:$AX$3002,7,FALSE)+VLOOKUP(A1862,[1]选股结果!$A$2:$AX$3002,15,FALSE)+VLOOKUP(A1862,[1]选股结果!$A$2:$AX$3002,16,FALSE)+VLOOKUP(A1862,[1]选股结果!$A$2:$AX$3002,17,FALSE)+VLOOKUP(A1862,[1]选股结果!$A$2:$AX$3002,18,FALSE))</f>
        <v>0.803066361339076</v>
      </c>
      <c r="AD1862" s="13"/>
      <c r="AE1862" s="10">
        <f>AA1862/VLOOKUP(A1862,[1]选股结果!$A$2:$AX$3002,35,FALSE)</f>
        <v>5.07520966446845</v>
      </c>
      <c r="AF1862" s="9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P1862/(1+0.13)+W1862)</f>
        <v>87834636393.4033</v>
      </c>
      <c r="AG1862" s="9">
        <f t="shared" si="131"/>
        <v>-14490722980.1334</v>
      </c>
    </row>
    <row r="1863" spans="1:33">
      <c r="A1863" s="5" t="s">
        <v>3755</v>
      </c>
      <c r="B1863" s="5" t="s">
        <v>3756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271978409.84</v>
      </c>
      <c r="O1863" s="6">
        <v>390475807.77</v>
      </c>
      <c r="P1863" s="6">
        <v>3512080888.78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293593814.79</v>
      </c>
      <c r="X1863" s="6">
        <v>582903923.02</v>
      </c>
      <c r="Y1863" s="9">
        <f t="shared" si="128"/>
        <v>4823575890.81</v>
      </c>
      <c r="Z1863" s="9">
        <f t="shared" si="129"/>
        <v>4388578626.59</v>
      </c>
      <c r="AA1863" s="9">
        <f t="shared" si="130"/>
        <v>434997264.219999</v>
      </c>
      <c r="AB1863" s="10">
        <f>C1863/(1+0.13)/VLOOKUP(A1863,[1]选股结果!$A$2:$AX$3002,3,FALSE)</f>
        <v>0.984237516717847</v>
      </c>
      <c r="AC1863" s="10">
        <f>(P1863/(1+0.1)+W1863)/(VLOOKUP(A1863,[1]选股结果!$A$2:$AX$3002,7,FALSE)+VLOOKUP(A1863,[1]选股结果!$A$2:$AX$3002,15,FALSE)+VLOOKUP(A1863,[1]选股结果!$A$2:$AX$3002,16,FALSE)+VLOOKUP(A1863,[1]选股结果!$A$2:$AX$3002,17,FALSE)+VLOOKUP(A1863,[1]选股结果!$A$2:$AX$3002,18,FALSE))</f>
        <v>0.986722274138521</v>
      </c>
      <c r="AD1863" s="13"/>
      <c r="AE1863" s="10">
        <f>AA1863/VLOOKUP(A1863,[1]选股结果!$A$2:$AX$3002,35,FALSE)</f>
        <v>1.21960837133638</v>
      </c>
      <c r="AF1863" s="9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P1863/(1+0.13)+W1863)</f>
        <v>131678930.578938</v>
      </c>
      <c r="AG1863" s="9">
        <f t="shared" si="131"/>
        <v>303318333.641061</v>
      </c>
    </row>
    <row r="1864" spans="1:33">
      <c r="A1864" s="5" t="s">
        <v>3757</v>
      </c>
      <c r="B1864" s="5" t="s">
        <v>3758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31079156.82</v>
      </c>
      <c r="O1864" s="6">
        <v>24173004.15</v>
      </c>
      <c r="P1864" s="6">
        <v>672586203.31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72039665.63</v>
      </c>
      <c r="X1864" s="6">
        <v>106632010.45</v>
      </c>
      <c r="Y1864" s="9">
        <f t="shared" si="128"/>
        <v>982363907.66</v>
      </c>
      <c r="Z1864" s="9">
        <f t="shared" si="129"/>
        <v>851257879.39</v>
      </c>
      <c r="AA1864" s="9">
        <f t="shared" si="130"/>
        <v>131106028.27</v>
      </c>
      <c r="AB1864" s="10">
        <f>C1864/(1+0.13)/VLOOKUP(A1864,[1]选股结果!$A$2:$AX$3002,3,FALSE)</f>
        <v>0.817312584879636</v>
      </c>
      <c r="AC1864" s="10">
        <f>(P1864/(1+0.1)+W1864)/(VLOOKUP(A1864,[1]选股结果!$A$2:$AX$3002,7,FALSE)+VLOOKUP(A1864,[1]选股结果!$A$2:$AX$3002,15,FALSE)+VLOOKUP(A1864,[1]选股结果!$A$2:$AX$3002,16,FALSE)+VLOOKUP(A1864,[1]选股结果!$A$2:$AX$3002,17,FALSE)+VLOOKUP(A1864,[1]选股结果!$A$2:$AX$3002,18,FALSE))</f>
        <v>0.727737509054824</v>
      </c>
      <c r="AD1864" s="13"/>
      <c r="AE1864" s="10">
        <f>AA1864/VLOOKUP(A1864,[1]选股结果!$A$2:$AX$3002,35,FALSE)</f>
        <v>3.39727492547802</v>
      </c>
      <c r="AF1864" s="9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P1864/(1+0.13)+W1864)</f>
        <v>271938388.332124</v>
      </c>
      <c r="AG1864" s="9">
        <f t="shared" si="131"/>
        <v>-140832360.062124</v>
      </c>
    </row>
    <row r="1865" spans="1:33">
      <c r="A1865" s="5" t="s">
        <v>3759</v>
      </c>
      <c r="B1865" s="5" t="s">
        <v>3760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>
        <v>0</v>
      </c>
      <c r="L1865" s="6">
        <v>0</v>
      </c>
      <c r="M1865" s="6">
        <v>0</v>
      </c>
      <c r="N1865" s="6">
        <v>621255731.24</v>
      </c>
      <c r="O1865" s="6">
        <v>137289660.38</v>
      </c>
      <c r="P1865" s="6">
        <v>977459743.79</v>
      </c>
      <c r="Q1865" s="6">
        <v>77497081</v>
      </c>
      <c r="R1865" s="6">
        <v>0</v>
      </c>
      <c r="S1865" s="6">
        <v>0</v>
      </c>
      <c r="T1865" s="6">
        <v>0</v>
      </c>
      <c r="U1865" s="6">
        <v>6097268.74</v>
      </c>
      <c r="V1865" s="6">
        <v>0</v>
      </c>
      <c r="W1865" s="6">
        <v>517394264.33</v>
      </c>
      <c r="X1865" s="6">
        <v>301107100.65</v>
      </c>
      <c r="Y1865" s="9">
        <f t="shared" si="128"/>
        <v>3513384732.57</v>
      </c>
      <c r="Z1865" s="9">
        <f t="shared" si="129"/>
        <v>1879555458.51</v>
      </c>
      <c r="AA1865" s="9">
        <f t="shared" si="130"/>
        <v>1633829274.06</v>
      </c>
      <c r="AB1865" s="10">
        <f>C1865/(1+0.13)/VLOOKUP(A1865,[1]选股结果!$A$2:$AX$3002,3,FALSE)</f>
        <v>1.79413739330836</v>
      </c>
      <c r="AC1865" s="10">
        <f>(P1865/(1+0.1)+W1865)/(VLOOKUP(A1865,[1]选股结果!$A$2:$AX$3002,7,FALSE)+VLOOKUP(A1865,[1]选股结果!$A$2:$AX$3002,15,FALSE)+VLOOKUP(A1865,[1]选股结果!$A$2:$AX$3002,16,FALSE)+VLOOKUP(A1865,[1]选股结果!$A$2:$AX$3002,17,FALSE)+VLOOKUP(A1865,[1]选股结果!$A$2:$AX$3002,18,FALSE))</f>
        <v>0.961103406989313</v>
      </c>
      <c r="AD1865" s="13"/>
      <c r="AE1865" s="10">
        <f>AA1865/VLOOKUP(A1865,[1]选股结果!$A$2:$AX$3002,35,FALSE)</f>
        <v>14.7558511093535</v>
      </c>
      <c r="AF1865" s="9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P1865/(1+0.13)+W1865)</f>
        <v>80492802.5169911</v>
      </c>
      <c r="AG1865" s="9">
        <f t="shared" si="131"/>
        <v>1553336471.54301</v>
      </c>
    </row>
    <row r="1866" spans="1:33">
      <c r="A1866" s="5" t="s">
        <v>3761</v>
      </c>
      <c r="B1866" s="5" t="s">
        <v>3762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1287810711.51</v>
      </c>
      <c r="O1866" s="6">
        <v>297649860.82</v>
      </c>
      <c r="P1866" s="6">
        <v>47582451928.3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520735059.46</v>
      </c>
      <c r="X1866" s="6">
        <v>315076648.09</v>
      </c>
      <c r="Y1866" s="9">
        <f t="shared" si="128"/>
        <v>49747355572.96</v>
      </c>
      <c r="Z1866" s="9">
        <f t="shared" si="129"/>
        <v>48418263635.85</v>
      </c>
      <c r="AA1866" s="9">
        <f t="shared" si="130"/>
        <v>1329091937.11</v>
      </c>
      <c r="AB1866" s="10">
        <f>C1866/(1+0.13)/VLOOKUP(A1866,[1]选股结果!$A$2:$AX$3002,3,FALSE)</f>
        <v>0.878970673341231</v>
      </c>
      <c r="AC1866" s="10">
        <f>(P1866/(1+0.1)+W1866)/(VLOOKUP(A1866,[1]选股结果!$A$2:$AX$3002,7,FALSE)+VLOOKUP(A1866,[1]选股结果!$A$2:$AX$3002,15,FALSE)+VLOOKUP(A1866,[1]选股结果!$A$2:$AX$3002,16,FALSE)+VLOOKUP(A1866,[1]选股结果!$A$2:$AX$3002,17,FALSE)+VLOOKUP(A1866,[1]选股结果!$A$2:$AX$3002,18,FALSE))</f>
        <v>0.925867062674587</v>
      </c>
      <c r="AD1866" s="13"/>
      <c r="AE1866" s="10">
        <f>AA1866/VLOOKUP(A1866,[1]选股结果!$A$2:$AX$3002,35,FALSE)</f>
        <v>0.689987165753646</v>
      </c>
      <c r="AF1866" s="9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P1866/(1+0.13)+W1866)</f>
        <v>4653616576.69141</v>
      </c>
      <c r="AG1866" s="9">
        <f t="shared" si="131"/>
        <v>-3324524639.58141</v>
      </c>
    </row>
    <row r="1867" spans="1:33">
      <c r="A1867" s="5" t="s">
        <v>3763</v>
      </c>
      <c r="B1867" s="5" t="s">
        <v>3764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157824107.81</v>
      </c>
      <c r="O1867" s="6">
        <v>143753367.55</v>
      </c>
      <c r="P1867" s="6">
        <v>431260284.3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112214472.06</v>
      </c>
      <c r="X1867" s="6">
        <v>826558082.32</v>
      </c>
      <c r="Y1867" s="9">
        <f t="shared" si="128"/>
        <v>1640000444.9</v>
      </c>
      <c r="Z1867" s="9">
        <f t="shared" si="129"/>
        <v>1370032838.68</v>
      </c>
      <c r="AA1867" s="9">
        <f t="shared" si="130"/>
        <v>269967606.22</v>
      </c>
      <c r="AB1867" s="10">
        <f>C1867/(1+0.13)/VLOOKUP(A1867,[1]选股结果!$A$2:$AX$3002,3,FALSE)</f>
        <v>0.777477242620808</v>
      </c>
      <c r="AC1867" s="10">
        <f>(P1867/(1+0.1)+W1867)/(VLOOKUP(A1867,[1]选股结果!$A$2:$AX$3002,7,FALSE)+VLOOKUP(A1867,[1]选股结果!$A$2:$AX$3002,15,FALSE)+VLOOKUP(A1867,[1]选股结果!$A$2:$AX$3002,16,FALSE)+VLOOKUP(A1867,[1]选股结果!$A$2:$AX$3002,17,FALSE)+VLOOKUP(A1867,[1]选股结果!$A$2:$AX$3002,18,FALSE))</f>
        <v>0.310219764203011</v>
      </c>
      <c r="AD1867" s="13"/>
      <c r="AE1867" s="10">
        <f>AA1867/VLOOKUP(A1867,[1]选股结果!$A$2:$AX$3002,35,FALSE)</f>
        <v>5.62197178039479</v>
      </c>
      <c r="AF1867" s="9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P1867/(1+0.13)+W1867)</f>
        <v>1131661982.07796</v>
      </c>
      <c r="AG1867" s="9">
        <f t="shared" si="131"/>
        <v>-861694375.857965</v>
      </c>
    </row>
    <row r="1868" spans="1:33">
      <c r="A1868" s="5" t="s">
        <v>3765</v>
      </c>
      <c r="B1868" s="5" t="s">
        <v>3766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57201025.89</v>
      </c>
      <c r="O1868" s="6">
        <v>9451924.09</v>
      </c>
      <c r="P1868" s="6">
        <v>209905728.21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157580552.31</v>
      </c>
      <c r="X1868" s="6">
        <v>121381309</v>
      </c>
      <c r="Y1868" s="9">
        <f t="shared" si="128"/>
        <v>556662425.71</v>
      </c>
      <c r="Z1868" s="9">
        <f t="shared" si="129"/>
        <v>488867589.52</v>
      </c>
      <c r="AA1868" s="9">
        <f t="shared" si="130"/>
        <v>67794836.1900001</v>
      </c>
      <c r="AB1868" s="10">
        <f>C1868/(1+0.13)/VLOOKUP(A1868,[1]选股结果!$A$2:$AX$3002,3,FALSE)</f>
        <v>1.17007846885159</v>
      </c>
      <c r="AC1868" s="10">
        <f>(P1868/(1+0.1)+W1868)/(VLOOKUP(A1868,[1]选股结果!$A$2:$AX$3002,7,FALSE)+VLOOKUP(A1868,[1]选股结果!$A$2:$AX$3002,15,FALSE)+VLOOKUP(A1868,[1]选股结果!$A$2:$AX$3002,16,FALSE)+VLOOKUP(A1868,[1]选股结果!$A$2:$AX$3002,17,FALSE)+VLOOKUP(A1868,[1]选股结果!$A$2:$AX$3002,18,FALSE))</f>
        <v>0.765586200959621</v>
      </c>
      <c r="AD1868" s="13"/>
      <c r="AE1868" s="10">
        <f>AA1868/VLOOKUP(A1868,[1]选股结果!$A$2:$AX$3002,35,FALSE)</f>
        <v>-2.24091211423436</v>
      </c>
      <c r="AF1868" s="9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P1868/(1+0.13)+W1868)</f>
        <v>111743437.34823</v>
      </c>
      <c r="AG1868" s="9">
        <f t="shared" si="131"/>
        <v>-43948601.15823</v>
      </c>
    </row>
    <row r="1869" spans="1:33">
      <c r="A1869" s="5" t="s">
        <v>3767</v>
      </c>
      <c r="B1869" s="5" t="s">
        <v>3768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169748348.26</v>
      </c>
      <c r="O1869" s="6">
        <v>186730648.48</v>
      </c>
      <c r="P1869" s="6">
        <v>5674042175.34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428816480.39</v>
      </c>
      <c r="X1869" s="6">
        <v>206132555.39</v>
      </c>
      <c r="Y1869" s="9">
        <f t="shared" si="128"/>
        <v>8085082948.9</v>
      </c>
      <c r="Z1869" s="9">
        <f t="shared" si="129"/>
        <v>6308991211.12</v>
      </c>
      <c r="AA1869" s="9">
        <f t="shared" si="130"/>
        <v>1776091737.78</v>
      </c>
      <c r="AB1869" s="10">
        <f>C1869/(1+0.13)/VLOOKUP(A1869,[1]选股结果!$A$2:$AX$3002,3,FALSE)</f>
        <v>1.04764274003927</v>
      </c>
      <c r="AC1869" s="10">
        <f>(P1869/(1+0.1)+W1869)/(VLOOKUP(A1869,[1]选股结果!$A$2:$AX$3002,7,FALSE)+VLOOKUP(A1869,[1]选股结果!$A$2:$AX$3002,15,FALSE)+VLOOKUP(A1869,[1]选股结果!$A$2:$AX$3002,16,FALSE)+VLOOKUP(A1869,[1]选股结果!$A$2:$AX$3002,17,FALSE)+VLOOKUP(A1869,[1]选股结果!$A$2:$AX$3002,18,FALSE))</f>
        <v>0.868117163511436</v>
      </c>
      <c r="AD1869" s="13"/>
      <c r="AE1869" s="10">
        <f>AA1869/VLOOKUP(A1869,[1]选股结果!$A$2:$AX$3002,35,FALSE)</f>
        <v>-4.01328112418156</v>
      </c>
      <c r="AF1869" s="9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P1869/(1+0.13)+W1869)</f>
        <v>985716702.667168</v>
      </c>
      <c r="AG1869" s="9">
        <f t="shared" si="131"/>
        <v>790375035.112832</v>
      </c>
    </row>
    <row r="1870" spans="1:33">
      <c r="A1870" s="5" t="s">
        <v>3769</v>
      </c>
      <c r="B1870" s="5" t="s">
        <v>3770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332144752.46</v>
      </c>
      <c r="O1870" s="6">
        <v>48577232.53</v>
      </c>
      <c r="P1870" s="6">
        <v>2450625125.82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136926366.6</v>
      </c>
      <c r="X1870" s="6">
        <v>123300407.88</v>
      </c>
      <c r="Y1870" s="9">
        <f t="shared" si="128"/>
        <v>3678843062.38</v>
      </c>
      <c r="Z1870" s="9">
        <f t="shared" si="129"/>
        <v>2710851900.3</v>
      </c>
      <c r="AA1870" s="9">
        <f t="shared" si="130"/>
        <v>967991162.08</v>
      </c>
      <c r="AB1870" s="10">
        <f>C1870/(1+0.13)/VLOOKUP(A1870,[1]选股结果!$A$2:$AX$3002,3,FALSE)</f>
        <v>0.688517468495408</v>
      </c>
      <c r="AC1870" s="10">
        <f>(P1870/(1+0.1)+W1870)/(VLOOKUP(A1870,[1]选股结果!$A$2:$AX$3002,7,FALSE)+VLOOKUP(A1870,[1]选股结果!$A$2:$AX$3002,15,FALSE)+VLOOKUP(A1870,[1]选股结果!$A$2:$AX$3002,16,FALSE)+VLOOKUP(A1870,[1]选股结果!$A$2:$AX$3002,17,FALSE)+VLOOKUP(A1870,[1]选股结果!$A$2:$AX$3002,18,FALSE))</f>
        <v>0.648893732337673</v>
      </c>
      <c r="AD1870" s="13"/>
      <c r="AE1870" s="10">
        <f>AA1870/VLOOKUP(A1870,[1]选股结果!$A$2:$AX$3002,35,FALSE)</f>
        <v>0.849054717842395</v>
      </c>
      <c r="AF1870" s="9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P1870/(1+0.13)+W1870)</f>
        <v>1338684936.50938</v>
      </c>
      <c r="AG1870" s="9">
        <f t="shared" si="131"/>
        <v>-370693774.429381</v>
      </c>
    </row>
    <row r="1871" spans="1:33">
      <c r="A1871" s="5" t="s">
        <v>3771</v>
      </c>
      <c r="B1871" s="5" t="s">
        <v>3772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280973773.2</v>
      </c>
      <c r="O1871" s="6">
        <v>77364905.51</v>
      </c>
      <c r="P1871" s="6">
        <v>9397378486.37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1494404068.06</v>
      </c>
      <c r="X1871" s="6">
        <v>265273881.07</v>
      </c>
      <c r="Y1871" s="9">
        <f t="shared" si="128"/>
        <v>11211671316.71</v>
      </c>
      <c r="Z1871" s="9">
        <f t="shared" si="129"/>
        <v>11157056435.5</v>
      </c>
      <c r="AA1871" s="9">
        <f t="shared" si="130"/>
        <v>54614881.210001</v>
      </c>
      <c r="AB1871" s="10">
        <f>C1871/(1+0.13)/VLOOKUP(A1871,[1]选股结果!$A$2:$AX$3002,3,FALSE)</f>
        <v>0.827513717182335</v>
      </c>
      <c r="AC1871" s="10">
        <f>(P1871/(1+0.1)+W1871)/(VLOOKUP(A1871,[1]选股结果!$A$2:$AX$3002,7,FALSE)+VLOOKUP(A1871,[1]选股结果!$A$2:$AX$3002,15,FALSE)+VLOOKUP(A1871,[1]选股结果!$A$2:$AX$3002,16,FALSE)+VLOOKUP(A1871,[1]选股结果!$A$2:$AX$3002,17,FALSE)+VLOOKUP(A1871,[1]选股结果!$A$2:$AX$3002,18,FALSE))</f>
        <v>0.85266475303008</v>
      </c>
      <c r="AD1871" s="13"/>
      <c r="AE1871" s="10">
        <f>AA1871/VLOOKUP(A1871,[1]选股结果!$A$2:$AX$3002,35,FALSE)</f>
        <v>0.401403029887977</v>
      </c>
      <c r="AF1871" s="9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P1871/(1+0.13)+W1871)</f>
        <v>1961221479.49991</v>
      </c>
      <c r="AG1871" s="9">
        <f t="shared" si="131"/>
        <v>-1906606598.28991</v>
      </c>
    </row>
    <row r="1872" spans="1:33">
      <c r="A1872" s="5" t="s">
        <v>3773</v>
      </c>
      <c r="B1872" s="5" t="s">
        <v>3774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3982896.28</v>
      </c>
      <c r="O1872" s="6">
        <v>29097731.89</v>
      </c>
      <c r="P1872" s="6">
        <v>161742583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26607928.66</v>
      </c>
      <c r="X1872" s="6">
        <v>33839511.79</v>
      </c>
      <c r="Y1872" s="9">
        <f t="shared" si="128"/>
        <v>63635869.94</v>
      </c>
      <c r="Z1872" s="9">
        <f t="shared" si="129"/>
        <v>222190023.45</v>
      </c>
      <c r="AA1872" s="9">
        <f t="shared" si="130"/>
        <v>-158554153.51</v>
      </c>
      <c r="AB1872" s="10">
        <f>C1872/(1+0.13)/VLOOKUP(A1872,[1]选股结果!$A$2:$AX$3002,3,FALSE)</f>
        <v>0.955647958525645</v>
      </c>
      <c r="AC1872" s="10">
        <f>(P1872/(1+0.1)+W1872)/(VLOOKUP(A1872,[1]选股结果!$A$2:$AX$3002,7,FALSE)+VLOOKUP(A1872,[1]选股结果!$A$2:$AX$3002,15,FALSE)+VLOOKUP(A1872,[1]选股结果!$A$2:$AX$3002,16,FALSE)+VLOOKUP(A1872,[1]选股结果!$A$2:$AX$3002,17,FALSE)+VLOOKUP(A1872,[1]选股结果!$A$2:$AX$3002,18,FALSE))</f>
        <v>3.3371887448469</v>
      </c>
      <c r="AD1872" s="13"/>
      <c r="AE1872" s="10">
        <f>AA1872/VLOOKUP(A1872,[1]选股结果!$A$2:$AX$3002,35,FALSE)</f>
        <v>-0.937773121266555</v>
      </c>
      <c r="AF1872" s="9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P1872/(1+0.13)+W1872)</f>
        <v>-117709149.24354</v>
      </c>
      <c r="AG1872" s="9">
        <f t="shared" si="131"/>
        <v>-40845004.2664602</v>
      </c>
    </row>
    <row r="1873" spans="1:33">
      <c r="A1873" s="5" t="s">
        <v>3775</v>
      </c>
      <c r="B1873" s="5" t="s">
        <v>3776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>
        <v>0</v>
      </c>
      <c r="L1873" s="6">
        <v>482711767.13</v>
      </c>
      <c r="M1873" s="6">
        <v>0</v>
      </c>
      <c r="N1873" s="6">
        <v>177681067.54</v>
      </c>
      <c r="O1873" s="6">
        <v>113029811.18</v>
      </c>
      <c r="P1873" s="6">
        <v>69189854.26</v>
      </c>
      <c r="Q1873" s="6">
        <v>0</v>
      </c>
      <c r="R1873" s="6">
        <v>0</v>
      </c>
      <c r="S1873" s="6">
        <v>0</v>
      </c>
      <c r="T1873" s="6">
        <v>0</v>
      </c>
      <c r="U1873" s="6">
        <v>418799685.51</v>
      </c>
      <c r="V1873" s="6">
        <v>0</v>
      </c>
      <c r="W1873" s="6">
        <v>554999182.77</v>
      </c>
      <c r="X1873" s="6">
        <v>979138797.55</v>
      </c>
      <c r="Y1873" s="9">
        <f t="shared" si="128"/>
        <v>2358070652.14</v>
      </c>
      <c r="Z1873" s="9">
        <f t="shared" si="129"/>
        <v>2022127520.09</v>
      </c>
      <c r="AA1873" s="9">
        <f t="shared" si="130"/>
        <v>335943132.05</v>
      </c>
      <c r="AB1873" s="10">
        <f>C1873/(1+0.13)/VLOOKUP(A1873,[1]选股结果!$A$2:$AX$3002,3,FALSE)</f>
        <v>1.01753631831659</v>
      </c>
      <c r="AC1873" s="10">
        <f>(P1873/(1+0.1)+W1873)/(VLOOKUP(A1873,[1]选股结果!$A$2:$AX$3002,7,FALSE)+VLOOKUP(A1873,[1]选股结果!$A$2:$AX$3002,15,FALSE)+VLOOKUP(A1873,[1]选股结果!$A$2:$AX$3002,16,FALSE)+VLOOKUP(A1873,[1]选股结果!$A$2:$AX$3002,17,FALSE)+VLOOKUP(A1873,[1]选股结果!$A$2:$AX$3002,18,FALSE))</f>
        <v>4.36156431765667</v>
      </c>
      <c r="AD1873" s="13"/>
      <c r="AE1873" s="10">
        <f>AA1873/VLOOKUP(A1873,[1]选股结果!$A$2:$AX$3002,35,FALSE)</f>
        <v>0.798066301929631</v>
      </c>
      <c r="AF1873" s="9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P1873/(1+0.13)+W1873)</f>
        <v>-474560005.882124</v>
      </c>
      <c r="AG1873" s="9">
        <f t="shared" si="131"/>
        <v>810503137.932124</v>
      </c>
    </row>
    <row r="1874" spans="1:33">
      <c r="A1874" s="5" t="s">
        <v>3777</v>
      </c>
      <c r="B1874" s="5" t="s">
        <v>3778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907516120.49</v>
      </c>
      <c r="O1874" s="6">
        <v>217035242.89</v>
      </c>
      <c r="P1874" s="6">
        <v>832018895.99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316578383.33</v>
      </c>
      <c r="X1874" s="6">
        <v>504538463.74</v>
      </c>
      <c r="Y1874" s="9">
        <f t="shared" si="128"/>
        <v>5700473798.81</v>
      </c>
      <c r="Z1874" s="9">
        <f t="shared" si="129"/>
        <v>1653135743.06</v>
      </c>
      <c r="AA1874" s="9">
        <f t="shared" si="130"/>
        <v>4047338055.75</v>
      </c>
      <c r="AB1874" s="10">
        <f>C1874/(1+0.13)/VLOOKUP(A1874,[1]选股结果!$A$2:$AX$3002,3,FALSE)</f>
        <v>2.02668865201846</v>
      </c>
      <c r="AC1874" s="10">
        <f>(P1874/(1+0.1)+W1874)/(VLOOKUP(A1874,[1]选股结果!$A$2:$AX$3002,7,FALSE)+VLOOKUP(A1874,[1]选股结果!$A$2:$AX$3002,15,FALSE)+VLOOKUP(A1874,[1]选股结果!$A$2:$AX$3002,16,FALSE)+VLOOKUP(A1874,[1]选股结果!$A$2:$AX$3002,17,FALSE)+VLOOKUP(A1874,[1]选股结果!$A$2:$AX$3002,18,FALSE))</f>
        <v>0.581164333128234</v>
      </c>
      <c r="AD1874" s="13"/>
      <c r="AE1874" s="10">
        <f>AA1874/VLOOKUP(A1874,[1]选股结果!$A$2:$AX$3002,35,FALSE)</f>
        <v>56.4868478487901</v>
      </c>
      <c r="AF1874" s="9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P1874/(1+0.13)+W1874)</f>
        <v>793345120.414248</v>
      </c>
      <c r="AG1874" s="9">
        <f t="shared" si="131"/>
        <v>3253992935.33575</v>
      </c>
    </row>
    <row r="1875" spans="1:33">
      <c r="A1875" s="5" t="s">
        <v>3779</v>
      </c>
      <c r="B1875" s="5" t="s">
        <v>3780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>
        <v>0</v>
      </c>
      <c r="L1875" s="6">
        <v>0</v>
      </c>
      <c r="M1875" s="6">
        <v>0</v>
      </c>
      <c r="N1875" s="6">
        <v>1314828902.46</v>
      </c>
      <c r="O1875" s="6">
        <v>580649573.78</v>
      </c>
      <c r="P1875" s="6">
        <v>24326806611.21</v>
      </c>
      <c r="Q1875" s="6">
        <v>1279087766.07</v>
      </c>
      <c r="R1875" s="6">
        <v>41929381.8</v>
      </c>
      <c r="S1875" s="6">
        <v>0</v>
      </c>
      <c r="T1875" s="6">
        <v>0</v>
      </c>
      <c r="U1875" s="6">
        <v>217838923.52</v>
      </c>
      <c r="V1875" s="6">
        <v>0</v>
      </c>
      <c r="W1875" s="6">
        <v>1519858203.77</v>
      </c>
      <c r="X1875" s="6">
        <v>1375970247.73</v>
      </c>
      <c r="Y1875" s="9">
        <f t="shared" si="128"/>
        <v>32790698633.7</v>
      </c>
      <c r="Z1875" s="9">
        <f t="shared" si="129"/>
        <v>28761491134.1</v>
      </c>
      <c r="AA1875" s="9">
        <f t="shared" si="130"/>
        <v>4029207499.6</v>
      </c>
      <c r="AB1875" s="10">
        <f>C1875/(1+0.13)/VLOOKUP(A1875,[1]选股结果!$A$2:$AX$3002,3,FALSE)</f>
        <v>0.858928312468456</v>
      </c>
      <c r="AC1875" s="10">
        <f>(P1875/(1+0.1)+W1875)/(VLOOKUP(A1875,[1]选股结果!$A$2:$AX$3002,7,FALSE)+VLOOKUP(A1875,[1]选股结果!$A$2:$AX$3002,15,FALSE)+VLOOKUP(A1875,[1]选股结果!$A$2:$AX$3002,16,FALSE)+VLOOKUP(A1875,[1]选股结果!$A$2:$AX$3002,17,FALSE)+VLOOKUP(A1875,[1]选股结果!$A$2:$AX$3002,18,FALSE))</f>
        <v>0.833950162465233</v>
      </c>
      <c r="AD1875" s="13"/>
      <c r="AE1875" s="10">
        <f>AA1875/VLOOKUP(A1875,[1]选股结果!$A$2:$AX$3002,35,FALSE)</f>
        <v>1.41080352757327</v>
      </c>
      <c r="AF1875" s="9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P1875/(1+0.13)+W1875)</f>
        <v>5293180678.93132</v>
      </c>
      <c r="AG1875" s="9">
        <f t="shared" si="131"/>
        <v>-1263973179.33132</v>
      </c>
    </row>
    <row r="1876" spans="1:33">
      <c r="A1876" s="5" t="s">
        <v>3781</v>
      </c>
      <c r="B1876" s="5" t="s">
        <v>3782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117491776.17</v>
      </c>
      <c r="O1876" s="6">
        <v>22657943.11</v>
      </c>
      <c r="P1876" s="6">
        <v>127326760.28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252206701.94</v>
      </c>
      <c r="X1876" s="6">
        <v>214056293.4</v>
      </c>
      <c r="Y1876" s="9">
        <f t="shared" si="128"/>
        <v>827636138.26</v>
      </c>
      <c r="Z1876" s="9">
        <f t="shared" si="129"/>
        <v>593589755.62</v>
      </c>
      <c r="AA1876" s="9">
        <f t="shared" si="130"/>
        <v>234046382.64</v>
      </c>
      <c r="AB1876" s="10">
        <f>C1876/(1+0.13)/VLOOKUP(A1876,[1]选股结果!$A$2:$AX$3002,3,FALSE)</f>
        <v>0.913520557546086</v>
      </c>
      <c r="AC1876" s="10">
        <f>(P1876/(1+0.1)+W1876)/(VLOOKUP(A1876,[1]选股结果!$A$2:$AX$3002,7,FALSE)+VLOOKUP(A1876,[1]选股结果!$A$2:$AX$3002,15,FALSE)+VLOOKUP(A1876,[1]选股结果!$A$2:$AX$3002,16,FALSE)+VLOOKUP(A1876,[1]选股结果!$A$2:$AX$3002,17,FALSE)+VLOOKUP(A1876,[1]选股结果!$A$2:$AX$3002,18,FALSE))</f>
        <v>0.518129975884092</v>
      </c>
      <c r="AD1876" s="13"/>
      <c r="AE1876" s="10">
        <f>AA1876/VLOOKUP(A1876,[1]选股结果!$A$2:$AX$3002,35,FALSE)</f>
        <v>18.8034317917368</v>
      </c>
      <c r="AF1876" s="9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P1876/(1+0.13)+W1876)</f>
        <v>345280767.939646</v>
      </c>
      <c r="AG1876" s="9">
        <f t="shared" si="131"/>
        <v>-111234385.299646</v>
      </c>
    </row>
    <row r="1877" spans="1:33">
      <c r="A1877" s="5" t="s">
        <v>3783</v>
      </c>
      <c r="B1877" s="5" t="s">
        <v>3784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284473613.19</v>
      </c>
      <c r="O1877" s="6">
        <v>754299820.26</v>
      </c>
      <c r="P1877" s="6">
        <v>7943626314.23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1493420961.92</v>
      </c>
      <c r="X1877" s="6">
        <v>566682928.34</v>
      </c>
      <c r="Y1877" s="9">
        <f t="shared" si="128"/>
        <v>9787646693.14</v>
      </c>
      <c r="Z1877" s="9">
        <f t="shared" si="129"/>
        <v>10003730204.49</v>
      </c>
      <c r="AA1877" s="9">
        <f t="shared" si="130"/>
        <v>-216083511.35</v>
      </c>
      <c r="AB1877" s="10">
        <f>C1877/(1+0.13)/VLOOKUP(A1877,[1]选股结果!$A$2:$AX$3002,3,FALSE)</f>
        <v>0.969897535493933</v>
      </c>
      <c r="AC1877" s="10">
        <f>(P1877/(1+0.1)+W1877)/(VLOOKUP(A1877,[1]选股结果!$A$2:$AX$3002,7,FALSE)+VLOOKUP(A1877,[1]选股结果!$A$2:$AX$3002,15,FALSE)+VLOOKUP(A1877,[1]选股结果!$A$2:$AX$3002,16,FALSE)+VLOOKUP(A1877,[1]选股结果!$A$2:$AX$3002,17,FALSE)+VLOOKUP(A1877,[1]选股结果!$A$2:$AX$3002,18,FALSE))</f>
        <v>1.03189937585913</v>
      </c>
      <c r="AD1877" s="13"/>
      <c r="AE1877" s="10">
        <f>AA1877/VLOOKUP(A1877,[1]选股结果!$A$2:$AX$3002,35,FALSE)</f>
        <v>3.30152990429497</v>
      </c>
      <c r="AF1877" s="9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P1877/(1+0.13)+W1877)</f>
        <v>-77685302.8935394</v>
      </c>
      <c r="AG1877" s="9">
        <f t="shared" si="131"/>
        <v>-138398208.456461</v>
      </c>
    </row>
    <row r="1878" spans="1:33">
      <c r="A1878" s="5" t="s">
        <v>3785</v>
      </c>
      <c r="B1878" s="5" t="s">
        <v>3786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92638545.22</v>
      </c>
      <c r="O1878" s="6">
        <v>51488492.27</v>
      </c>
      <c r="P1878" s="6">
        <v>639484697.2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181491339.84</v>
      </c>
      <c r="X1878" s="6">
        <v>90937319.38</v>
      </c>
      <c r="Y1878" s="9">
        <f t="shared" si="128"/>
        <v>1136871030.39</v>
      </c>
      <c r="Z1878" s="9">
        <f t="shared" si="129"/>
        <v>911913356.42</v>
      </c>
      <c r="AA1878" s="9">
        <f t="shared" si="130"/>
        <v>224957673.97</v>
      </c>
      <c r="AB1878" s="10">
        <f>C1878/(1+0.13)/VLOOKUP(A1878,[1]选股结果!$A$2:$AX$3002,3,FALSE)</f>
        <v>1.13798936440068</v>
      </c>
      <c r="AC1878" s="10">
        <f>(P1878/(1+0.1)+W1878)/(VLOOKUP(A1878,[1]选股结果!$A$2:$AX$3002,7,FALSE)+VLOOKUP(A1878,[1]选股结果!$A$2:$AX$3002,15,FALSE)+VLOOKUP(A1878,[1]选股结果!$A$2:$AX$3002,16,FALSE)+VLOOKUP(A1878,[1]选股结果!$A$2:$AX$3002,17,FALSE)+VLOOKUP(A1878,[1]选股结果!$A$2:$AX$3002,18,FALSE))</f>
        <v>0.999271672297184</v>
      </c>
      <c r="AD1878" s="13"/>
      <c r="AE1878" s="10">
        <f>AA1878/VLOOKUP(A1878,[1]选股结果!$A$2:$AX$3002,35,FALSE)</f>
        <v>2.77118684272077</v>
      </c>
      <c r="AF1878" s="9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P1878/(1+0.13)+W1878)</f>
        <v>15990066.7210619</v>
      </c>
      <c r="AG1878" s="9">
        <f t="shared" si="131"/>
        <v>208967607.248938</v>
      </c>
    </row>
    <row r="1879" spans="1:33">
      <c r="A1879" s="5" t="s">
        <v>3787</v>
      </c>
      <c r="B1879" s="5" t="s">
        <v>3788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279609350.91</v>
      </c>
      <c r="O1879" s="6">
        <v>354848583.71</v>
      </c>
      <c r="P1879" s="6">
        <v>3347011534.25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2386492117.71</v>
      </c>
      <c r="X1879" s="6">
        <v>408218117.34</v>
      </c>
      <c r="Y1879" s="9">
        <f t="shared" si="128"/>
        <v>6022517182.59</v>
      </c>
      <c r="Z1879" s="9">
        <f t="shared" si="129"/>
        <v>6141721769.3</v>
      </c>
      <c r="AA1879" s="9">
        <f t="shared" si="130"/>
        <v>-119204586.71</v>
      </c>
      <c r="AB1879" s="10">
        <f>C1879/(1+0.13)/VLOOKUP(A1879,[1]选股结果!$A$2:$AX$3002,3,FALSE)</f>
        <v>0.828040632503981</v>
      </c>
      <c r="AC1879" s="10">
        <f>(P1879/(1+0.1)+W1879)/(VLOOKUP(A1879,[1]选股结果!$A$2:$AX$3002,7,FALSE)+VLOOKUP(A1879,[1]选股结果!$A$2:$AX$3002,15,FALSE)+VLOOKUP(A1879,[1]选股结果!$A$2:$AX$3002,16,FALSE)+VLOOKUP(A1879,[1]选股结果!$A$2:$AX$3002,17,FALSE)+VLOOKUP(A1879,[1]选股结果!$A$2:$AX$3002,18,FALSE))</f>
        <v>0.944292362624576</v>
      </c>
      <c r="AD1879" s="13"/>
      <c r="AE1879" s="10">
        <f>AA1879/VLOOKUP(A1879,[1]选股结果!$A$2:$AX$3002,35,FALSE)</f>
        <v>-0.438018696245475</v>
      </c>
      <c r="AF1879" s="9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P1879/(1+0.13)+W1879)</f>
        <v>401072944.714246</v>
      </c>
      <c r="AG1879" s="9">
        <f t="shared" si="131"/>
        <v>-520277531.424246</v>
      </c>
    </row>
    <row r="1880" spans="1:33">
      <c r="A1880" s="5" t="s">
        <v>3789</v>
      </c>
      <c r="B1880" s="5" t="s">
        <v>3790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83136318.14</v>
      </c>
      <c r="O1880" s="6">
        <v>768226427.25</v>
      </c>
      <c r="P1880" s="6">
        <v>2423434938.36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289220781.51</v>
      </c>
      <c r="X1880" s="6">
        <v>787764444.74</v>
      </c>
      <c r="Y1880" s="9">
        <f t="shared" si="128"/>
        <v>3353843642.64</v>
      </c>
      <c r="Z1880" s="9">
        <f t="shared" si="129"/>
        <v>3500420164.61</v>
      </c>
      <c r="AA1880" s="9">
        <f t="shared" si="130"/>
        <v>-146576521.97</v>
      </c>
      <c r="AB1880" s="10">
        <f>C1880/(1+0.13)/VLOOKUP(A1880,[1]选股结果!$A$2:$AX$3002,3,FALSE)</f>
        <v>0.972983293403476</v>
      </c>
      <c r="AC1880" s="10">
        <f>(P1880/(1+0.1)+W1880)/(VLOOKUP(A1880,[1]选股结果!$A$2:$AX$3002,7,FALSE)+VLOOKUP(A1880,[1]选股结果!$A$2:$AX$3002,15,FALSE)+VLOOKUP(A1880,[1]选股结果!$A$2:$AX$3002,16,FALSE)+VLOOKUP(A1880,[1]选股结果!$A$2:$AX$3002,17,FALSE)+VLOOKUP(A1880,[1]选股结果!$A$2:$AX$3002,18,FALSE))</f>
        <v>1.07102338555544</v>
      </c>
      <c r="AD1880" s="13"/>
      <c r="AE1880" s="10">
        <f>AA1880/VLOOKUP(A1880,[1]选股结果!$A$2:$AX$3002,35,FALSE)</f>
        <v>-11.1425907684981</v>
      </c>
      <c r="AF1880" s="9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P1880/(1+0.13)+W1880)</f>
        <v>-106786212.63416</v>
      </c>
      <c r="AG1880" s="9">
        <f t="shared" si="131"/>
        <v>-39790309.33584</v>
      </c>
    </row>
    <row r="1881" spans="1:33">
      <c r="A1881" s="5" t="s">
        <v>3791</v>
      </c>
      <c r="B1881" s="5" t="s">
        <v>3792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240274066.35</v>
      </c>
      <c r="O1881" s="6">
        <v>98444507.81</v>
      </c>
      <c r="P1881" s="6">
        <v>616668591.64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660478243.78</v>
      </c>
      <c r="X1881" s="6">
        <v>474862467.53</v>
      </c>
      <c r="Y1881" s="9">
        <f t="shared" si="128"/>
        <v>2557589804.9</v>
      </c>
      <c r="Z1881" s="9">
        <f t="shared" si="129"/>
        <v>1752009302.95</v>
      </c>
      <c r="AA1881" s="9">
        <f t="shared" si="130"/>
        <v>805580501.95</v>
      </c>
      <c r="AB1881" s="10">
        <f>C1881/(1+0.13)/VLOOKUP(A1881,[1]选股结果!$A$2:$AX$3002,3,FALSE)</f>
        <v>0.971957615772971</v>
      </c>
      <c r="AC1881" s="10">
        <f>(P1881/(1+0.1)+W1881)/(VLOOKUP(A1881,[1]选股结果!$A$2:$AX$3002,7,FALSE)+VLOOKUP(A1881,[1]选股结果!$A$2:$AX$3002,15,FALSE)+VLOOKUP(A1881,[1]选股结果!$A$2:$AX$3002,16,FALSE)+VLOOKUP(A1881,[1]选股结果!$A$2:$AX$3002,17,FALSE)+VLOOKUP(A1881,[1]选股结果!$A$2:$AX$3002,18,FALSE))</f>
        <v>0.747583297450439</v>
      </c>
      <c r="AD1881" s="13"/>
      <c r="AE1881" s="10">
        <f>AA1881/VLOOKUP(A1881,[1]选股结果!$A$2:$AX$3002,35,FALSE)</f>
        <v>1.59751932888502</v>
      </c>
      <c r="AF1881" s="9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P1881/(1+0.13)+W1881)</f>
        <v>427175262.779469</v>
      </c>
      <c r="AG1881" s="9">
        <f t="shared" si="131"/>
        <v>378405239.170531</v>
      </c>
    </row>
    <row r="1882" spans="1:33">
      <c r="A1882" s="5" t="s">
        <v>3793</v>
      </c>
      <c r="B1882" s="5" t="s">
        <v>3794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>
        <v>0</v>
      </c>
      <c r="L1882" s="6">
        <v>0</v>
      </c>
      <c r="M1882" s="6">
        <v>0</v>
      </c>
      <c r="N1882" s="6">
        <v>175263182.45</v>
      </c>
      <c r="O1882" s="6">
        <v>91034601.17</v>
      </c>
      <c r="P1882" s="6">
        <v>3374474792.19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498323143.45</v>
      </c>
      <c r="X1882" s="6">
        <v>157753911.83</v>
      </c>
      <c r="Y1882" s="9">
        <f t="shared" si="128"/>
        <v>4960041554.35</v>
      </c>
      <c r="Z1882" s="9">
        <f t="shared" si="129"/>
        <v>4030551847.47</v>
      </c>
      <c r="AA1882" s="9">
        <f t="shared" si="130"/>
        <v>929489706.880001</v>
      </c>
      <c r="AB1882" s="10">
        <f>C1882/(1+0.13)/VLOOKUP(A1882,[1]选股结果!$A$2:$AX$3002,3,FALSE)</f>
        <v>1.02701176931758</v>
      </c>
      <c r="AC1882" s="10">
        <f>(P1882/(1+0.1)+W1882)/(VLOOKUP(A1882,[1]选股结果!$A$2:$AX$3002,7,FALSE)+VLOOKUP(A1882,[1]选股结果!$A$2:$AX$3002,15,FALSE)+VLOOKUP(A1882,[1]选股结果!$A$2:$AX$3002,16,FALSE)+VLOOKUP(A1882,[1]选股结果!$A$2:$AX$3002,17,FALSE)+VLOOKUP(A1882,[1]选股结果!$A$2:$AX$3002,18,FALSE))</f>
        <v>0.90849826963893</v>
      </c>
      <c r="AD1882" s="13"/>
      <c r="AE1882" s="10">
        <f>AA1882/VLOOKUP(A1882,[1]选股结果!$A$2:$AX$3002,35,FALSE)</f>
        <v>4.81991238833949</v>
      </c>
      <c r="AF1882" s="9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P1882/(1+0.13)+W1882)</f>
        <v>440605072.595752</v>
      </c>
      <c r="AG1882" s="9">
        <f t="shared" si="131"/>
        <v>488884634.284249</v>
      </c>
    </row>
    <row r="1883" spans="1:33">
      <c r="A1883" s="5" t="s">
        <v>3795</v>
      </c>
      <c r="B1883" s="5" t="s">
        <v>3796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49233992.85</v>
      </c>
      <c r="O1883" s="6">
        <v>16738175.48</v>
      </c>
      <c r="P1883" s="6">
        <v>101588669.89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162992195.94</v>
      </c>
      <c r="X1883" s="6">
        <v>51231803.25</v>
      </c>
      <c r="Y1883" s="9">
        <f t="shared" si="128"/>
        <v>356806985.88</v>
      </c>
      <c r="Z1883" s="9">
        <f t="shared" si="129"/>
        <v>315812669.08</v>
      </c>
      <c r="AA1883" s="9">
        <f t="shared" ref="AA1883:AA1946" si="132">Y1883-Z1883</f>
        <v>40994316.8</v>
      </c>
      <c r="AB1883" s="10">
        <f>C1883/(1+0.13)/VLOOKUP(A1883,[1]选股结果!$A$2:$AX$3002,3,FALSE)</f>
        <v>1.0852421722249</v>
      </c>
      <c r="AC1883" s="10">
        <f>(P1883/(1+0.1)+W1883)/(VLOOKUP(A1883,[1]选股结果!$A$2:$AX$3002,7,FALSE)+VLOOKUP(A1883,[1]选股结果!$A$2:$AX$3002,15,FALSE)+VLOOKUP(A1883,[1]选股结果!$A$2:$AX$3002,16,FALSE)+VLOOKUP(A1883,[1]选股结果!$A$2:$AX$3002,17,FALSE)+VLOOKUP(A1883,[1]选股结果!$A$2:$AX$3002,18,FALSE))</f>
        <v>0.990413610914554</v>
      </c>
      <c r="AD1883" s="13"/>
      <c r="AE1883" s="10">
        <f>AA1883/VLOOKUP(A1883,[1]选股结果!$A$2:$AX$3002,35,FALSE)</f>
        <v>0.935527980211576</v>
      </c>
      <c r="AF1883" s="9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P1883/(1+0.13)+W1883)</f>
        <v>4923393.2012389</v>
      </c>
      <c r="AG1883" s="9">
        <f t="shared" si="131"/>
        <v>36070923.5987611</v>
      </c>
    </row>
    <row r="1884" spans="1:33">
      <c r="A1884" s="5" t="s">
        <v>3797</v>
      </c>
      <c r="B1884" s="5" t="s">
        <v>3798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619617643.74</v>
      </c>
      <c r="O1884" s="6">
        <v>726578951.63</v>
      </c>
      <c r="P1884" s="6">
        <v>4442386394.47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1569839622.81</v>
      </c>
      <c r="X1884" s="6">
        <v>916297285.09</v>
      </c>
      <c r="Y1884" s="9">
        <f t="shared" si="128"/>
        <v>8855653955.14</v>
      </c>
      <c r="Z1884" s="9">
        <f t="shared" si="129"/>
        <v>6928523302.37</v>
      </c>
      <c r="AA1884" s="9">
        <f t="shared" si="132"/>
        <v>1927130652.77</v>
      </c>
      <c r="AB1884" s="10">
        <f>C1884/(1+0.13)/VLOOKUP(A1884,[1]选股结果!$A$2:$AX$3002,3,FALSE)</f>
        <v>1.1246100206367</v>
      </c>
      <c r="AC1884" s="10">
        <f>(P1884/(1+0.1)+W1884)/(VLOOKUP(A1884,[1]选股结果!$A$2:$AX$3002,7,FALSE)+VLOOKUP(A1884,[1]选股结果!$A$2:$AX$3002,15,FALSE)+VLOOKUP(A1884,[1]选股结果!$A$2:$AX$3002,16,FALSE)+VLOOKUP(A1884,[1]选股结果!$A$2:$AX$3002,17,FALSE)+VLOOKUP(A1884,[1]选股结果!$A$2:$AX$3002,18,FALSE))</f>
        <v>0.940517288778714</v>
      </c>
      <c r="AD1884" s="13"/>
      <c r="AE1884" s="10">
        <f>AA1884/VLOOKUP(A1884,[1]选股结果!$A$2:$AX$3002,35,FALSE)</f>
        <v>2.15038531884148</v>
      </c>
      <c r="AF1884" s="9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P1884/(1+0.13)+W1884)</f>
        <v>461917407.513717</v>
      </c>
      <c r="AG1884" s="9">
        <f t="shared" si="131"/>
        <v>1465213245.25628</v>
      </c>
    </row>
    <row r="1885" spans="1:33">
      <c r="A1885" s="5" t="s">
        <v>3799</v>
      </c>
      <c r="B1885" s="5" t="s">
        <v>3800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>
        <v>0</v>
      </c>
      <c r="L1885" s="6">
        <v>0</v>
      </c>
      <c r="M1885" s="6">
        <v>0</v>
      </c>
      <c r="N1885" s="6">
        <v>330676901.25</v>
      </c>
      <c r="O1885" s="6">
        <v>436823519.06</v>
      </c>
      <c r="P1885" s="6">
        <v>1424229844.19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186675049.24</v>
      </c>
      <c r="X1885" s="6">
        <v>560011136.04</v>
      </c>
      <c r="Y1885" s="9">
        <f t="shared" si="128"/>
        <v>3458762370.01</v>
      </c>
      <c r="Z1885" s="9">
        <f t="shared" si="129"/>
        <v>2170916029.47</v>
      </c>
      <c r="AA1885" s="9">
        <f t="shared" si="132"/>
        <v>1287846340.54</v>
      </c>
      <c r="AB1885" s="10">
        <f>C1885/(1+0.13)/VLOOKUP(A1885,[1]选股结果!$A$2:$AX$3002,3,FALSE)</f>
        <v>1.68551549618065</v>
      </c>
      <c r="AC1885" s="10">
        <f>(P1885/(1+0.1)+W1885)/(VLOOKUP(A1885,[1]选股结果!$A$2:$AX$3002,7,FALSE)+VLOOKUP(A1885,[1]选股结果!$A$2:$AX$3002,15,FALSE)+VLOOKUP(A1885,[1]选股结果!$A$2:$AX$3002,16,FALSE)+VLOOKUP(A1885,[1]选股结果!$A$2:$AX$3002,17,FALSE)+VLOOKUP(A1885,[1]选股结果!$A$2:$AX$3002,18,FALSE))</f>
        <v>0.915601888048512</v>
      </c>
      <c r="AD1885" s="13"/>
      <c r="AE1885" s="10">
        <f>AA1885/VLOOKUP(A1885,[1]选股结果!$A$2:$AX$3002,35,FALSE)</f>
        <v>-17.0435425144632</v>
      </c>
      <c r="AF1885" s="9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P1885/(1+0.13)+W1885)</f>
        <v>170928828.331504</v>
      </c>
      <c r="AG1885" s="9">
        <f t="shared" si="131"/>
        <v>1116917512.2085</v>
      </c>
    </row>
    <row r="1886" spans="1:33">
      <c r="A1886" s="5" t="s">
        <v>3801</v>
      </c>
      <c r="B1886" s="5" t="s">
        <v>3802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656086708.98</v>
      </c>
      <c r="O1886" s="6">
        <v>86789230.94</v>
      </c>
      <c r="P1886" s="6">
        <v>1274280575.48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66527033.66</v>
      </c>
      <c r="X1886" s="6">
        <v>79743493.68</v>
      </c>
      <c r="Y1886" s="9">
        <f t="shared" si="128"/>
        <v>1951341090.54</v>
      </c>
      <c r="Z1886" s="9">
        <f t="shared" si="129"/>
        <v>1420551102.82</v>
      </c>
      <c r="AA1886" s="9">
        <f t="shared" si="132"/>
        <v>530789987.72</v>
      </c>
      <c r="AB1886" s="10">
        <f>C1886/(1+0.13)/VLOOKUP(A1886,[1]选股结果!$A$2:$AX$3002,3,FALSE)</f>
        <v>0.956142136853763</v>
      </c>
      <c r="AC1886" s="10">
        <f>(P1886/(1+0.1)+W1886)/(VLOOKUP(A1886,[1]选股结果!$A$2:$AX$3002,7,FALSE)+VLOOKUP(A1886,[1]选股结果!$A$2:$AX$3002,15,FALSE)+VLOOKUP(A1886,[1]选股结果!$A$2:$AX$3002,16,FALSE)+VLOOKUP(A1886,[1]选股结果!$A$2:$AX$3002,17,FALSE)+VLOOKUP(A1886,[1]选股结果!$A$2:$AX$3002,18,FALSE))</f>
        <v>1.3702065418912</v>
      </c>
      <c r="AD1886" s="13"/>
      <c r="AE1886" s="10">
        <f>AA1886/VLOOKUP(A1886,[1]选股结果!$A$2:$AX$3002,35,FALSE)</f>
        <v>0.956461457639107</v>
      </c>
      <c r="AF1886" s="9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P1886/(1+0.13)+W1886)</f>
        <v>-300209490.16354</v>
      </c>
      <c r="AG1886" s="9">
        <f t="shared" si="131"/>
        <v>830999477.88354</v>
      </c>
    </row>
    <row r="1887" spans="1:33">
      <c r="A1887" s="5" t="s">
        <v>3803</v>
      </c>
      <c r="B1887" s="5" t="s">
        <v>3804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42754785.9</v>
      </c>
      <c r="O1887" s="6">
        <v>1596833037.8</v>
      </c>
      <c r="P1887" s="6">
        <v>3169049359.66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332894722.42</v>
      </c>
      <c r="X1887" s="6">
        <v>1686335654.77</v>
      </c>
      <c r="Y1887" s="9">
        <f t="shared" ref="Y1887:Y1950" si="133">C1887+D1887+E1887+F1887+G1887+H1887+I1887+J1887+K1887+L1887+M1887+O1887</f>
        <v>5317428814.24</v>
      </c>
      <c r="Z1887" s="9">
        <f t="shared" ref="Z1887:Z1950" si="134">P1887+Q1887+R1887+S1887+T1887+U1887+V1887+W1887+X1887</f>
        <v>5188279736.85</v>
      </c>
      <c r="AA1887" s="9">
        <f t="shared" si="132"/>
        <v>129149077.389999</v>
      </c>
      <c r="AB1887" s="10">
        <f>C1887/(1+0.13)/VLOOKUP(A1887,[1]选股结果!$A$2:$AX$3002,3,FALSE)</f>
        <v>1.11440796138953</v>
      </c>
      <c r="AC1887" s="10">
        <f>(P1887/(1+0.1)+W1887)/(VLOOKUP(A1887,[1]选股结果!$A$2:$AX$3002,7,FALSE)+VLOOKUP(A1887,[1]选股结果!$A$2:$AX$3002,15,FALSE)+VLOOKUP(A1887,[1]选股结果!$A$2:$AX$3002,16,FALSE)+VLOOKUP(A1887,[1]选股结果!$A$2:$AX$3002,17,FALSE)+VLOOKUP(A1887,[1]选股结果!$A$2:$AX$3002,18,FALSE))</f>
        <v>1.00807796573308</v>
      </c>
      <c r="AD1887" s="13"/>
      <c r="AE1887" s="10">
        <f>AA1887/VLOOKUP(A1887,[1]选股结果!$A$2:$AX$3002,35,FALSE)</f>
        <v>-0.589892247958372</v>
      </c>
      <c r="AF1887" s="9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P1887/(1+0.13)+W1887)</f>
        <v>50732178.3738937</v>
      </c>
      <c r="AG1887" s="9">
        <f t="shared" si="131"/>
        <v>78416899.0161053</v>
      </c>
    </row>
    <row r="1888" spans="1:33">
      <c r="A1888" s="5" t="s">
        <v>3805</v>
      </c>
      <c r="B1888" s="5" t="s">
        <v>3806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216208890.16</v>
      </c>
      <c r="O1888" s="6">
        <v>77225257.94</v>
      </c>
      <c r="P1888" s="6">
        <v>328494157.26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89968512.94</v>
      </c>
      <c r="X1888" s="6">
        <v>115745508.83</v>
      </c>
      <c r="Y1888" s="9">
        <f t="shared" si="133"/>
        <v>532126360.47</v>
      </c>
      <c r="Z1888" s="9">
        <f t="shared" si="134"/>
        <v>534208179.03</v>
      </c>
      <c r="AA1888" s="9">
        <f t="shared" si="132"/>
        <v>-2081818.56</v>
      </c>
      <c r="AB1888" s="10">
        <f>C1888/(1+0.13)/VLOOKUP(A1888,[1]选股结果!$A$2:$AX$3002,3,FALSE)</f>
        <v>0.622926545367027</v>
      </c>
      <c r="AC1888" s="10">
        <f>(P1888/(1+0.1)+W1888)/(VLOOKUP(A1888,[1]选股结果!$A$2:$AX$3002,7,FALSE)+VLOOKUP(A1888,[1]选股结果!$A$2:$AX$3002,15,FALSE)+VLOOKUP(A1888,[1]选股结果!$A$2:$AX$3002,16,FALSE)+VLOOKUP(A1888,[1]选股结果!$A$2:$AX$3002,17,FALSE)+VLOOKUP(A1888,[1]选股结果!$A$2:$AX$3002,18,FALSE))</f>
        <v>0.829714725550934</v>
      </c>
      <c r="AD1888" s="13"/>
      <c r="AE1888" s="10">
        <f>AA1888/VLOOKUP(A1888,[1]选股结果!$A$2:$AX$3002,35,FALSE)</f>
        <v>-0.00697709136248563</v>
      </c>
      <c r="AF1888" s="9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P1888/(1+0.13)+W1888)</f>
        <v>87681914.9546018</v>
      </c>
      <c r="AG1888" s="9">
        <f t="shared" si="131"/>
        <v>-89763733.5146018</v>
      </c>
    </row>
    <row r="1889" spans="1:33">
      <c r="A1889" s="5" t="s">
        <v>3807</v>
      </c>
      <c r="B1889" s="5" t="s">
        <v>3808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1041584520.07</v>
      </c>
      <c r="O1889" s="6">
        <v>229797497.84</v>
      </c>
      <c r="P1889" s="6">
        <v>14433907470.65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753124548.53</v>
      </c>
      <c r="X1889" s="6">
        <v>378097861.46</v>
      </c>
      <c r="Y1889" s="9">
        <f t="shared" si="133"/>
        <v>20010787671.56</v>
      </c>
      <c r="Z1889" s="9">
        <f t="shared" si="134"/>
        <v>15565129880.64</v>
      </c>
      <c r="AA1889" s="9">
        <f t="shared" si="132"/>
        <v>4445657790.92</v>
      </c>
      <c r="AB1889" s="10">
        <f>C1889/(1+0.13)/VLOOKUP(A1889,[1]选股结果!$A$2:$AX$3002,3,FALSE)</f>
        <v>0.977991492203988</v>
      </c>
      <c r="AC1889" s="10">
        <f>(P1889/(1+0.1)+W1889)/(VLOOKUP(A1889,[1]选股结果!$A$2:$AX$3002,7,FALSE)+VLOOKUP(A1889,[1]选股结果!$A$2:$AX$3002,15,FALSE)+VLOOKUP(A1889,[1]选股结果!$A$2:$AX$3002,16,FALSE)+VLOOKUP(A1889,[1]选股结果!$A$2:$AX$3002,17,FALSE)+VLOOKUP(A1889,[1]选股结果!$A$2:$AX$3002,18,FALSE))</f>
        <v>0.84845969198097</v>
      </c>
      <c r="AD1889" s="13"/>
      <c r="AE1889" s="10">
        <f>AA1889/VLOOKUP(A1889,[1]选股结果!$A$2:$AX$3002,35,FALSE)</f>
        <v>1.68861280026216</v>
      </c>
      <c r="AF1889" s="9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P1889/(1+0.13)+W1889)</f>
        <v>2826502790.5769</v>
      </c>
      <c r="AG1889" s="9">
        <f t="shared" si="131"/>
        <v>1619155000.3431</v>
      </c>
    </row>
    <row r="1890" spans="1:33">
      <c r="A1890" s="5" t="s">
        <v>3809</v>
      </c>
      <c r="B1890" s="5" t="s">
        <v>3810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>
        <v>0</v>
      </c>
      <c r="L1890" s="6">
        <v>-58600903.38</v>
      </c>
      <c r="M1890" s="6">
        <v>0</v>
      </c>
      <c r="N1890" s="6">
        <v>1082881436.05</v>
      </c>
      <c r="O1890" s="6">
        <v>824770282.91</v>
      </c>
      <c r="P1890" s="6">
        <v>1472655466.43</v>
      </c>
      <c r="Q1890" s="6">
        <v>422783195.15</v>
      </c>
      <c r="R1890" s="6">
        <v>0</v>
      </c>
      <c r="S1890" s="6">
        <v>0</v>
      </c>
      <c r="T1890" s="6">
        <v>0</v>
      </c>
      <c r="U1890" s="6">
        <v>27032960.74</v>
      </c>
      <c r="V1890" s="6">
        <v>0</v>
      </c>
      <c r="W1890" s="6">
        <v>662571367.49</v>
      </c>
      <c r="X1890" s="6">
        <v>609656069.12</v>
      </c>
      <c r="Y1890" s="9">
        <f t="shared" si="133"/>
        <v>4611883388.34</v>
      </c>
      <c r="Z1890" s="9">
        <f t="shared" si="134"/>
        <v>3194699058.93</v>
      </c>
      <c r="AA1890" s="9">
        <f t="shared" si="132"/>
        <v>1417184329.41</v>
      </c>
      <c r="AB1890" s="10">
        <f>C1890/(1+0.13)/VLOOKUP(A1890,[1]选股结果!$A$2:$AX$3002,3,FALSE)</f>
        <v>1.31586901440541</v>
      </c>
      <c r="AC1890" s="10">
        <f>(P1890/(1+0.1)+W1890)/(VLOOKUP(A1890,[1]选股结果!$A$2:$AX$3002,7,FALSE)+VLOOKUP(A1890,[1]选股结果!$A$2:$AX$3002,15,FALSE)+VLOOKUP(A1890,[1]选股结果!$A$2:$AX$3002,16,FALSE)+VLOOKUP(A1890,[1]选股结果!$A$2:$AX$3002,17,FALSE)+VLOOKUP(A1890,[1]选股结果!$A$2:$AX$3002,18,FALSE))</f>
        <v>1.09050902472272</v>
      </c>
      <c r="AD1890" s="13"/>
      <c r="AE1890" s="10">
        <f>AA1890/VLOOKUP(A1890,[1]选股结果!$A$2:$AX$3002,35,FALSE)</f>
        <v>-2.38422117819643</v>
      </c>
      <c r="AF1890" s="9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P1890/(1+0.13)+W1890)</f>
        <v>-130563284.194248</v>
      </c>
      <c r="AG1890" s="9">
        <f t="shared" si="131"/>
        <v>1547747613.60425</v>
      </c>
    </row>
    <row r="1891" spans="1:33">
      <c r="A1891" s="5" t="s">
        <v>3811</v>
      </c>
      <c r="B1891" s="5" t="s">
        <v>3812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192640432.53</v>
      </c>
      <c r="O1891" s="6">
        <v>85203279.11</v>
      </c>
      <c r="P1891" s="6">
        <v>1270270963.95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518290862</v>
      </c>
      <c r="X1891" s="6">
        <v>127579328.46</v>
      </c>
      <c r="Y1891" s="9">
        <f t="shared" si="133"/>
        <v>2382764111.3</v>
      </c>
      <c r="Z1891" s="9">
        <f t="shared" si="134"/>
        <v>1916141154.41</v>
      </c>
      <c r="AA1891" s="9">
        <f t="shared" si="132"/>
        <v>466622956.89</v>
      </c>
      <c r="AB1891" s="10">
        <f>C1891/(1+0.13)/VLOOKUP(A1891,[1]选股结果!$A$2:$AX$3002,3,FALSE)</f>
        <v>1.06998898832612</v>
      </c>
      <c r="AC1891" s="10">
        <f>(P1891/(1+0.1)+W1891)/(VLOOKUP(A1891,[1]选股结果!$A$2:$AX$3002,7,FALSE)+VLOOKUP(A1891,[1]选股结果!$A$2:$AX$3002,15,FALSE)+VLOOKUP(A1891,[1]选股结果!$A$2:$AX$3002,16,FALSE)+VLOOKUP(A1891,[1]选股结果!$A$2:$AX$3002,17,FALSE)+VLOOKUP(A1891,[1]选股结果!$A$2:$AX$3002,18,FALSE))</f>
        <v>0.980276409735096</v>
      </c>
      <c r="AD1891" s="13"/>
      <c r="AE1891" s="10">
        <f>AA1891/VLOOKUP(A1891,[1]选股结果!$A$2:$AX$3002,35,FALSE)</f>
        <v>2.66248204807093</v>
      </c>
      <c r="AF1891" s="9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P1891/(1+0.13)+W1891)</f>
        <v>64321343.8840706</v>
      </c>
      <c r="AG1891" s="9">
        <f t="shared" si="131"/>
        <v>402301613.005929</v>
      </c>
    </row>
    <row r="1892" spans="1:33">
      <c r="A1892" s="5" t="s">
        <v>3813</v>
      </c>
      <c r="B1892" s="5" t="s">
        <v>3814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92271644.23</v>
      </c>
      <c r="O1892" s="6">
        <v>34756462.02</v>
      </c>
      <c r="P1892" s="6">
        <v>283025699.27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353631109.34</v>
      </c>
      <c r="X1892" s="6">
        <v>283880001.98</v>
      </c>
      <c r="Y1892" s="9">
        <f t="shared" si="133"/>
        <v>1244203284.83</v>
      </c>
      <c r="Z1892" s="9">
        <f t="shared" si="134"/>
        <v>920536810.59</v>
      </c>
      <c r="AA1892" s="9">
        <f t="shared" si="132"/>
        <v>323666474.24</v>
      </c>
      <c r="AB1892" s="10">
        <f>C1892/(1+0.13)/VLOOKUP(A1892,[1]选股结果!$A$2:$AX$3002,3,FALSE)</f>
        <v>0.922841105177756</v>
      </c>
      <c r="AC1892" s="10">
        <f>(P1892/(1+0.1)+W1892)/(VLOOKUP(A1892,[1]选股结果!$A$2:$AX$3002,7,FALSE)+VLOOKUP(A1892,[1]选股结果!$A$2:$AX$3002,15,FALSE)+VLOOKUP(A1892,[1]选股结果!$A$2:$AX$3002,16,FALSE)+VLOOKUP(A1892,[1]选股结果!$A$2:$AX$3002,17,FALSE)+VLOOKUP(A1892,[1]选股结果!$A$2:$AX$3002,18,FALSE))</f>
        <v>0.607337141544287</v>
      </c>
      <c r="AD1892" s="13"/>
      <c r="AE1892" s="10">
        <f>AA1892/VLOOKUP(A1892,[1]选股结果!$A$2:$AX$3002,35,FALSE)</f>
        <v>1.81750191049752</v>
      </c>
      <c r="AF1892" s="9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P1892/(1+0.13)+W1892)</f>
        <v>401814815.28708</v>
      </c>
      <c r="AG1892" s="9">
        <f t="shared" si="131"/>
        <v>-78148341.0470796</v>
      </c>
    </row>
    <row r="1893" spans="1:33">
      <c r="A1893" s="5" t="s">
        <v>3815</v>
      </c>
      <c r="B1893" s="5" t="s">
        <v>3816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732143.19</v>
      </c>
      <c r="O1893" s="6">
        <v>3005620.69</v>
      </c>
      <c r="P1893" s="6">
        <v>351508862.44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11253700.84</v>
      </c>
      <c r="X1893" s="6">
        <v>2239785.17</v>
      </c>
      <c r="Y1893" s="9">
        <f t="shared" si="133"/>
        <v>197804580.44</v>
      </c>
      <c r="Z1893" s="9">
        <f t="shared" si="134"/>
        <v>365002348.45</v>
      </c>
      <c r="AA1893" s="9">
        <f t="shared" si="132"/>
        <v>-167197768.01</v>
      </c>
      <c r="AB1893" s="10">
        <f>C1893/(1+0.13)/VLOOKUP(A1893,[1]选股结果!$A$2:$AX$3002,3,FALSE)</f>
        <v>6.43788536645113</v>
      </c>
      <c r="AC1893" s="10">
        <f>(P1893/(1+0.1)+W1893)/(VLOOKUP(A1893,[1]选股结果!$A$2:$AX$3002,7,FALSE)+VLOOKUP(A1893,[1]选股结果!$A$2:$AX$3002,15,FALSE)+VLOOKUP(A1893,[1]选股结果!$A$2:$AX$3002,16,FALSE)+VLOOKUP(A1893,[1]选股结果!$A$2:$AX$3002,17,FALSE)+VLOOKUP(A1893,[1]选股结果!$A$2:$AX$3002,18,FALSE))</f>
        <v>12.0633628552343</v>
      </c>
      <c r="AD1893" s="13"/>
      <c r="AE1893" s="10">
        <f>AA1893/VLOOKUP(A1893,[1]选股结果!$A$2:$AX$3002,35,FALSE)</f>
        <v>-60.8571363111695</v>
      </c>
      <c r="AF1893" s="9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P1893/(1+0.13)+W1893)</f>
        <v>-294901020.099912</v>
      </c>
      <c r="AG1893" s="9">
        <f t="shared" si="131"/>
        <v>127703252.089912</v>
      </c>
    </row>
    <row r="1894" spans="1:33">
      <c r="A1894" s="5" t="s">
        <v>3817</v>
      </c>
      <c r="B1894" s="5" t="s">
        <v>3818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>
        <v>0</v>
      </c>
      <c r="L1894" s="6">
        <v>0</v>
      </c>
      <c r="M1894" s="6">
        <v>0</v>
      </c>
      <c r="N1894" s="6">
        <v>1056006769.74</v>
      </c>
      <c r="O1894" s="6">
        <v>3797062311.65</v>
      </c>
      <c r="P1894" s="6">
        <v>3154619874.97</v>
      </c>
      <c r="Q1894" s="6">
        <v>120000000</v>
      </c>
      <c r="R1894" s="6">
        <v>1559154784.08</v>
      </c>
      <c r="S1894" s="6">
        <v>0</v>
      </c>
      <c r="T1894" s="6">
        <v>0</v>
      </c>
      <c r="U1894" s="6">
        <v>9236028</v>
      </c>
      <c r="V1894" s="6">
        <v>0</v>
      </c>
      <c r="W1894" s="6">
        <v>532309821.72</v>
      </c>
      <c r="X1894" s="6">
        <v>2743325120.37</v>
      </c>
      <c r="Y1894" s="9">
        <f t="shared" si="133"/>
        <v>9795425378.97</v>
      </c>
      <c r="Z1894" s="9">
        <f t="shared" si="134"/>
        <v>8118645629.14</v>
      </c>
      <c r="AA1894" s="9">
        <f t="shared" si="132"/>
        <v>1676779749.83</v>
      </c>
      <c r="AB1894" s="10">
        <f>C1894/(1+0.13)/VLOOKUP(A1894,[1]选股结果!$A$2:$AX$3002,3,FALSE)</f>
        <v>1.04395009336529</v>
      </c>
      <c r="AC1894" s="10">
        <f>(P1894/(1+0.1)+W1894)/(VLOOKUP(A1894,[1]选股结果!$A$2:$AX$3002,7,FALSE)+VLOOKUP(A1894,[1]选股结果!$A$2:$AX$3002,15,FALSE)+VLOOKUP(A1894,[1]选股结果!$A$2:$AX$3002,16,FALSE)+VLOOKUP(A1894,[1]选股结果!$A$2:$AX$3002,17,FALSE)+VLOOKUP(A1894,[1]选股结果!$A$2:$AX$3002,18,FALSE))</f>
        <v>0.734008688832544</v>
      </c>
      <c r="AD1894" s="13"/>
      <c r="AE1894" s="10">
        <f>AA1894/VLOOKUP(A1894,[1]选股结果!$A$2:$AX$3002,35,FALSE)</f>
        <v>3.92201877904337</v>
      </c>
      <c r="AF1894" s="9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P1894/(1+0.13)+W1894)</f>
        <v>1308287934.70177</v>
      </c>
      <c r="AG1894" s="9">
        <f t="shared" si="131"/>
        <v>368491815.12823</v>
      </c>
    </row>
    <row r="1895" spans="1:33">
      <c r="A1895" s="5" t="s">
        <v>3819</v>
      </c>
      <c r="B1895" s="5" t="s">
        <v>3820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1315186897.09</v>
      </c>
      <c r="O1895" s="6">
        <v>3561252788.06</v>
      </c>
      <c r="P1895" s="6">
        <v>20741306632.94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111988804.97</v>
      </c>
      <c r="X1895" s="6">
        <v>1025777895.81</v>
      </c>
      <c r="Y1895" s="9">
        <f t="shared" si="133"/>
        <v>11982070690.16</v>
      </c>
      <c r="Z1895" s="9">
        <f t="shared" si="134"/>
        <v>21879073333.72</v>
      </c>
      <c r="AA1895" s="9">
        <f t="shared" si="132"/>
        <v>-9897002643.56</v>
      </c>
      <c r="AB1895" s="10">
        <f>C1895/(1+0.13)/VLOOKUP(A1895,[1]选股结果!$A$2:$AX$3002,3,FALSE)</f>
        <v>2.4900218079447</v>
      </c>
      <c r="AC1895" s="10">
        <f>(P1895/(1+0.1)+W1895)/(VLOOKUP(A1895,[1]选股结果!$A$2:$AX$3002,7,FALSE)+VLOOKUP(A1895,[1]选股结果!$A$2:$AX$3002,15,FALSE)+VLOOKUP(A1895,[1]选股结果!$A$2:$AX$3002,16,FALSE)+VLOOKUP(A1895,[1]选股结果!$A$2:$AX$3002,17,FALSE)+VLOOKUP(A1895,[1]选股结果!$A$2:$AX$3002,18,FALSE))</f>
        <v>8.20824027135535</v>
      </c>
      <c r="AD1895" s="13"/>
      <c r="AE1895" s="10">
        <f>AA1895/VLOOKUP(A1895,[1]选股结果!$A$2:$AX$3002,35,FALSE)</f>
        <v>-13.3934892049761</v>
      </c>
      <c r="AF1895" s="9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P1895/(1+0.13)+W1895)</f>
        <v>-16156312739.2112</v>
      </c>
      <c r="AG1895" s="9">
        <f t="shared" si="131"/>
        <v>6259310095.65124</v>
      </c>
    </row>
    <row r="1896" spans="1:33">
      <c r="A1896" s="5" t="s">
        <v>3821</v>
      </c>
      <c r="B1896" s="5" t="s">
        <v>3822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160540461.11</v>
      </c>
      <c r="O1896" s="6">
        <v>80554874.53</v>
      </c>
      <c r="P1896" s="6">
        <v>1308828021.16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549708187.46</v>
      </c>
      <c r="X1896" s="6">
        <v>69904127</v>
      </c>
      <c r="Y1896" s="9">
        <f t="shared" si="133"/>
        <v>2124592468.83</v>
      </c>
      <c r="Z1896" s="9">
        <f t="shared" si="134"/>
        <v>1928440335.62</v>
      </c>
      <c r="AA1896" s="9">
        <f t="shared" si="132"/>
        <v>196152133.21</v>
      </c>
      <c r="AB1896" s="10">
        <f>C1896/(1+0.13)/VLOOKUP(A1896,[1]选股结果!$A$2:$AX$3002,3,FALSE)</f>
        <v>0.850380394780519</v>
      </c>
      <c r="AC1896" s="10">
        <f>(P1896/(1+0.1)+W1896)/(VLOOKUP(A1896,[1]选股结果!$A$2:$AX$3002,7,FALSE)+VLOOKUP(A1896,[1]选股结果!$A$2:$AX$3002,15,FALSE)+VLOOKUP(A1896,[1]选股结果!$A$2:$AX$3002,16,FALSE)+VLOOKUP(A1896,[1]选股结果!$A$2:$AX$3002,17,FALSE)+VLOOKUP(A1896,[1]选股结果!$A$2:$AX$3002,18,FALSE))</f>
        <v>0.811811744431844</v>
      </c>
      <c r="AD1896" s="13"/>
      <c r="AE1896" s="10">
        <f>AA1896/VLOOKUP(A1896,[1]选股结果!$A$2:$AX$3002,35,FALSE)</f>
        <v>1.97894504158378</v>
      </c>
      <c r="AF1896" s="9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P1896/(1+0.13)+W1896)</f>
        <v>434838943.147699</v>
      </c>
      <c r="AG1896" s="9">
        <f t="shared" si="131"/>
        <v>-238686809.937699</v>
      </c>
    </row>
    <row r="1897" spans="1:33">
      <c r="A1897" s="5" t="s">
        <v>3823</v>
      </c>
      <c r="B1897" s="5" t="s">
        <v>3824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287350515.43</v>
      </c>
      <c r="O1897" s="6">
        <v>82549636.56</v>
      </c>
      <c r="P1897" s="6">
        <v>2118825749.9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752161482.35</v>
      </c>
      <c r="X1897" s="6">
        <v>422744198.29</v>
      </c>
      <c r="Y1897" s="9">
        <f t="shared" si="133"/>
        <v>3523046074.95</v>
      </c>
      <c r="Z1897" s="9">
        <f t="shared" si="134"/>
        <v>3293731430.54</v>
      </c>
      <c r="AA1897" s="9">
        <f t="shared" si="132"/>
        <v>229314644.41</v>
      </c>
      <c r="AB1897" s="10">
        <f>C1897/(1+0.13)/VLOOKUP(A1897,[1]选股结果!$A$2:$AX$3002,3,FALSE)</f>
        <v>0.904647723409271</v>
      </c>
      <c r="AC1897" s="10">
        <f>(P1897/(1+0.1)+W1897)/(VLOOKUP(A1897,[1]选股结果!$A$2:$AX$3002,7,FALSE)+VLOOKUP(A1897,[1]选股结果!$A$2:$AX$3002,15,FALSE)+VLOOKUP(A1897,[1]选股结果!$A$2:$AX$3002,16,FALSE)+VLOOKUP(A1897,[1]选股结果!$A$2:$AX$3002,17,FALSE)+VLOOKUP(A1897,[1]选股结果!$A$2:$AX$3002,18,FALSE))</f>
        <v>0.799501103540327</v>
      </c>
      <c r="AD1897" s="13"/>
      <c r="AE1897" s="10">
        <f>AA1897/VLOOKUP(A1897,[1]选股结果!$A$2:$AX$3002,35,FALSE)</f>
        <v>-1.26818269988253</v>
      </c>
      <c r="AF1897" s="9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P1897/(1+0.13)+W1897)</f>
        <v>722819027.830266</v>
      </c>
      <c r="AG1897" s="9">
        <f t="shared" si="131"/>
        <v>-493504383.420266</v>
      </c>
    </row>
    <row r="1898" spans="1:33">
      <c r="A1898" s="5" t="s">
        <v>3825</v>
      </c>
      <c r="B1898" s="5" t="s">
        <v>3826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148789337.39</v>
      </c>
      <c r="O1898" s="6">
        <v>27335943.32</v>
      </c>
      <c r="P1898" s="6">
        <v>5447357753.54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208112360.72</v>
      </c>
      <c r="X1898" s="6">
        <v>163664253.4</v>
      </c>
      <c r="Y1898" s="9">
        <f t="shared" si="133"/>
        <v>6335512420.39</v>
      </c>
      <c r="Z1898" s="9">
        <f t="shared" si="134"/>
        <v>5819134367.66</v>
      </c>
      <c r="AA1898" s="9">
        <f t="shared" si="132"/>
        <v>516378052.73</v>
      </c>
      <c r="AB1898" s="10">
        <f>C1898/(1+0.13)/VLOOKUP(A1898,[1]选股结果!$A$2:$AX$3002,3,FALSE)</f>
        <v>0.999110345756423</v>
      </c>
      <c r="AC1898" s="10">
        <f>(P1898/(1+0.1)+W1898)/(VLOOKUP(A1898,[1]选股结果!$A$2:$AX$3002,7,FALSE)+VLOOKUP(A1898,[1]选股结果!$A$2:$AX$3002,15,FALSE)+VLOOKUP(A1898,[1]选股结果!$A$2:$AX$3002,16,FALSE)+VLOOKUP(A1898,[1]选股结果!$A$2:$AX$3002,17,FALSE)+VLOOKUP(A1898,[1]选股结果!$A$2:$AX$3002,18,FALSE))</f>
        <v>0.955578952611617</v>
      </c>
      <c r="AD1898" s="13"/>
      <c r="AE1898" s="10">
        <f>AA1898/VLOOKUP(A1898,[1]选股结果!$A$2:$AX$3002,35,FALSE)</f>
        <v>7.90393091996111</v>
      </c>
      <c r="AF1898" s="9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P1898/(1+0.13)+W1898)</f>
        <v>371352506.486016</v>
      </c>
      <c r="AG1898" s="9">
        <f t="shared" si="131"/>
        <v>145025546.243984</v>
      </c>
    </row>
    <row r="1899" spans="1:33">
      <c r="A1899" s="5" t="s">
        <v>3827</v>
      </c>
      <c r="B1899" s="5" t="s">
        <v>3828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3930681010.41</v>
      </c>
      <c r="O1899" s="6">
        <v>11923234718.62</v>
      </c>
      <c r="P1899" s="6">
        <v>36376255918.56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2743403390.31</v>
      </c>
      <c r="X1899" s="6">
        <v>10329253831.12</v>
      </c>
      <c r="Y1899" s="9">
        <f t="shared" si="133"/>
        <v>47775610933.42</v>
      </c>
      <c r="Z1899" s="9">
        <f t="shared" si="134"/>
        <v>49448913139.99</v>
      </c>
      <c r="AA1899" s="9">
        <f t="shared" si="132"/>
        <v>-1673302206.56999</v>
      </c>
      <c r="AB1899" s="10">
        <f>C1899/(1+0.13)/VLOOKUP(A1899,[1]选股结果!$A$2:$AX$3002,3,FALSE)</f>
        <v>0.984397416428331</v>
      </c>
      <c r="AC1899" s="10">
        <f>(P1899/(1+0.1)+W1899)/(VLOOKUP(A1899,[1]选股结果!$A$2:$AX$3002,7,FALSE)+VLOOKUP(A1899,[1]选股结果!$A$2:$AX$3002,15,FALSE)+VLOOKUP(A1899,[1]选股结果!$A$2:$AX$3002,16,FALSE)+VLOOKUP(A1899,[1]选股结果!$A$2:$AX$3002,17,FALSE)+VLOOKUP(A1899,[1]选股结果!$A$2:$AX$3002,18,FALSE))</f>
        <v>1.16786866228663</v>
      </c>
      <c r="AD1899" s="13"/>
      <c r="AE1899" s="10">
        <f>AA1899/VLOOKUP(A1899,[1]选股结果!$A$2:$AX$3002,35,FALSE)</f>
        <v>-0.92708062700109</v>
      </c>
      <c r="AF1899" s="9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P1899/(1+0.13)+W1899)</f>
        <v>-4269750833.79964</v>
      </c>
      <c r="AG1899" s="9">
        <f t="shared" si="131"/>
        <v>2596448627.22965</v>
      </c>
    </row>
    <row r="1900" spans="1:33">
      <c r="A1900" s="5" t="s">
        <v>3829</v>
      </c>
      <c r="B1900" s="5" t="s">
        <v>3830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2619253098.38</v>
      </c>
      <c r="O1900" s="6">
        <v>27440688699.12</v>
      </c>
      <c r="P1900" s="6">
        <v>4725668124.25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625692581.2</v>
      </c>
      <c r="X1900" s="6">
        <v>30724138691.57</v>
      </c>
      <c r="Y1900" s="9">
        <f t="shared" si="133"/>
        <v>46178478674.6</v>
      </c>
      <c r="Z1900" s="9">
        <f t="shared" si="134"/>
        <v>36075499397.02</v>
      </c>
      <c r="AA1900" s="9">
        <f t="shared" si="132"/>
        <v>10102979277.58</v>
      </c>
      <c r="AB1900" s="10">
        <f>C1900/(1+0.13)/VLOOKUP(A1900,[1]选股结果!$A$2:$AX$3002,3,FALSE)</f>
        <v>2.04603914864084</v>
      </c>
      <c r="AC1900" s="10">
        <f>(P1900/(1+0.1)+W1900)/(VLOOKUP(A1900,[1]选股结果!$A$2:$AX$3002,7,FALSE)+VLOOKUP(A1900,[1]选股结果!$A$2:$AX$3002,15,FALSE)+VLOOKUP(A1900,[1]选股结果!$A$2:$AX$3002,16,FALSE)+VLOOKUP(A1900,[1]选股结果!$A$2:$AX$3002,17,FALSE)+VLOOKUP(A1900,[1]选股结果!$A$2:$AX$3002,18,FALSE))</f>
        <v>0.631753492919468</v>
      </c>
      <c r="AD1900" s="13"/>
      <c r="AE1900" s="10">
        <f>AA1900/VLOOKUP(A1900,[1]选股结果!$A$2:$AX$3002,35,FALSE)</f>
        <v>20.5170022222599</v>
      </c>
      <c r="AF1900" s="9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P1900/(1+0.13)+W1900)</f>
        <v>2982925160.43823</v>
      </c>
      <c r="AG1900" s="9">
        <f t="shared" si="131"/>
        <v>7120054117.14177</v>
      </c>
    </row>
    <row r="1901" spans="1:33">
      <c r="A1901" s="5" t="s">
        <v>3831</v>
      </c>
      <c r="B1901" s="5" t="s">
        <v>3832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827856575</v>
      </c>
      <c r="O1901" s="6">
        <v>212568185.53</v>
      </c>
      <c r="P1901" s="6">
        <v>1872234605.72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179034232.74</v>
      </c>
      <c r="X1901" s="6">
        <v>248880826.96</v>
      </c>
      <c r="Y1901" s="9">
        <f t="shared" si="133"/>
        <v>3630544676.54</v>
      </c>
      <c r="Z1901" s="9">
        <f t="shared" si="134"/>
        <v>2300149665.42</v>
      </c>
      <c r="AA1901" s="9">
        <f t="shared" si="132"/>
        <v>1330395011.12</v>
      </c>
      <c r="AB1901" s="10">
        <f>C1901/(1+0.13)/VLOOKUP(A1901,[1]选股结果!$A$2:$AX$3002,3,FALSE)</f>
        <v>3.90556040664101</v>
      </c>
      <c r="AC1901" s="10">
        <f>(P1901/(1+0.1)+W1901)/(VLOOKUP(A1901,[1]选股结果!$A$2:$AX$3002,7,FALSE)+VLOOKUP(A1901,[1]选股结果!$A$2:$AX$3002,15,FALSE)+VLOOKUP(A1901,[1]选股结果!$A$2:$AX$3002,16,FALSE)+VLOOKUP(A1901,[1]选股结果!$A$2:$AX$3002,17,FALSE)+VLOOKUP(A1901,[1]选股结果!$A$2:$AX$3002,18,FALSE))</f>
        <v>2.04640216561129</v>
      </c>
      <c r="AD1901" s="13"/>
      <c r="AE1901" s="10">
        <f>AA1901/VLOOKUP(A1901,[1]选股结果!$A$2:$AX$3002,35,FALSE)</f>
        <v>-5.12801047225535</v>
      </c>
      <c r="AF1901" s="9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P1901/(1+0.13)+W1901)</f>
        <v>-916672751.003009</v>
      </c>
      <c r="AG1901" s="9">
        <f t="shared" si="131"/>
        <v>2247067762.12301</v>
      </c>
    </row>
    <row r="1902" spans="1:33">
      <c r="A1902" s="5" t="s">
        <v>3833</v>
      </c>
      <c r="B1902" s="5" t="s">
        <v>3834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1181840473</v>
      </c>
      <c r="O1902" s="6">
        <v>530711786</v>
      </c>
      <c r="P1902" s="6">
        <v>9764592369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3338987538</v>
      </c>
      <c r="X1902" s="6">
        <v>176139790</v>
      </c>
      <c r="Y1902" s="9">
        <f t="shared" si="133"/>
        <v>18810064847</v>
      </c>
      <c r="Z1902" s="9">
        <f t="shared" si="134"/>
        <v>13279719697</v>
      </c>
      <c r="AA1902" s="9">
        <f t="shared" si="132"/>
        <v>5530345150</v>
      </c>
      <c r="AB1902" s="10">
        <f>C1902/(1+0.13)/VLOOKUP(A1902,[1]选股结果!$A$2:$AX$3002,3,FALSE)</f>
        <v>0.943070211802215</v>
      </c>
      <c r="AC1902" s="10">
        <f>(P1902/(1+0.1)+W1902)/(VLOOKUP(A1902,[1]选股结果!$A$2:$AX$3002,7,FALSE)+VLOOKUP(A1902,[1]选股结果!$A$2:$AX$3002,15,FALSE)+VLOOKUP(A1902,[1]选股结果!$A$2:$AX$3002,16,FALSE)+VLOOKUP(A1902,[1]选股结果!$A$2:$AX$3002,17,FALSE)+VLOOKUP(A1902,[1]选股结果!$A$2:$AX$3002,18,FALSE))</f>
        <v>0.873351799931675</v>
      </c>
      <c r="AD1902" s="13"/>
      <c r="AE1902" s="10">
        <f>AA1902/VLOOKUP(A1902,[1]选股结果!$A$2:$AX$3002,35,FALSE)</f>
        <v>2.3014439482607</v>
      </c>
      <c r="AF1902" s="9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P1902/(1+0.13)+W1902)</f>
        <v>2007144467.04425</v>
      </c>
      <c r="AG1902" s="9">
        <f t="shared" si="131"/>
        <v>3523200682.95575</v>
      </c>
    </row>
    <row r="1903" spans="1:33">
      <c r="A1903" s="5" t="s">
        <v>3835</v>
      </c>
      <c r="B1903" s="5" t="s">
        <v>3836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110539165.92</v>
      </c>
      <c r="O1903" s="6">
        <v>21815525.66</v>
      </c>
      <c r="P1903" s="6">
        <v>282066854.58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712624141.13</v>
      </c>
      <c r="X1903" s="6">
        <v>213852829.83</v>
      </c>
      <c r="Y1903" s="9">
        <f t="shared" si="133"/>
        <v>1166592706.15</v>
      </c>
      <c r="Z1903" s="9">
        <f t="shared" si="134"/>
        <v>1208543825.54</v>
      </c>
      <c r="AA1903" s="9">
        <f t="shared" si="132"/>
        <v>-41951119.3899999</v>
      </c>
      <c r="AB1903" s="10">
        <f>C1903/(1+0.13)/VLOOKUP(A1903,[1]选股结果!$A$2:$AX$3002,3,FALSE)</f>
        <v>0.759795211292255</v>
      </c>
      <c r="AC1903" s="10">
        <f>(P1903/(1+0.1)+W1903)/(VLOOKUP(A1903,[1]选股结果!$A$2:$AX$3002,7,FALSE)+VLOOKUP(A1903,[1]选股结果!$A$2:$AX$3002,15,FALSE)+VLOOKUP(A1903,[1]选股结果!$A$2:$AX$3002,16,FALSE)+VLOOKUP(A1903,[1]选股结果!$A$2:$AX$3002,17,FALSE)+VLOOKUP(A1903,[1]选股结果!$A$2:$AX$3002,18,FALSE))</f>
        <v>0.735941321312969</v>
      </c>
      <c r="AD1903" s="13"/>
      <c r="AE1903" s="10">
        <f>AA1903/VLOOKUP(A1903,[1]选股结果!$A$2:$AX$3002,35,FALSE)</f>
        <v>-0.246936296660165</v>
      </c>
      <c r="AF1903" s="9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P1903/(1+0.13)+W1903)</f>
        <v>354506210.590973</v>
      </c>
      <c r="AG1903" s="9">
        <f t="shared" si="131"/>
        <v>-396457329.980973</v>
      </c>
    </row>
    <row r="1904" spans="1:33">
      <c r="A1904" s="5" t="s">
        <v>3837</v>
      </c>
      <c r="B1904" s="5" t="s">
        <v>3838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739285566.87</v>
      </c>
      <c r="O1904" s="6">
        <v>1359602243.11</v>
      </c>
      <c r="P1904" s="6">
        <v>7669264593.86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812124675.92</v>
      </c>
      <c r="X1904" s="6">
        <v>192919607.92</v>
      </c>
      <c r="Y1904" s="9">
        <f t="shared" si="133"/>
        <v>10360515144.4</v>
      </c>
      <c r="Z1904" s="9">
        <f t="shared" si="134"/>
        <v>8674308877.7</v>
      </c>
      <c r="AA1904" s="9">
        <f t="shared" si="132"/>
        <v>1686206266.7</v>
      </c>
      <c r="AB1904" s="10">
        <f>C1904/(1+0.13)/VLOOKUP(A1904,[1]选股结果!$A$2:$AX$3002,3,FALSE)</f>
        <v>0.961695089262461</v>
      </c>
      <c r="AC1904" s="10">
        <f>(P1904/(1+0.1)+W1904)/(VLOOKUP(A1904,[1]选股结果!$A$2:$AX$3002,7,FALSE)+VLOOKUP(A1904,[1]选股结果!$A$2:$AX$3002,15,FALSE)+VLOOKUP(A1904,[1]选股结果!$A$2:$AX$3002,16,FALSE)+VLOOKUP(A1904,[1]选股结果!$A$2:$AX$3002,17,FALSE)+VLOOKUP(A1904,[1]选股结果!$A$2:$AX$3002,18,FALSE))</f>
        <v>0.988300837377424</v>
      </c>
      <c r="AD1904" s="13"/>
      <c r="AE1904" s="10">
        <f>AA1904/VLOOKUP(A1904,[1]选股结果!$A$2:$AX$3002,35,FALSE)</f>
        <v>4.97218710703893</v>
      </c>
      <c r="AF1904" s="9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P1904/(1+0.13)+W1904)</f>
        <v>277245368.034778</v>
      </c>
      <c r="AG1904" s="9">
        <f t="shared" si="131"/>
        <v>1408960898.66522</v>
      </c>
    </row>
    <row r="1905" spans="1:33">
      <c r="A1905" s="5" t="s">
        <v>3839</v>
      </c>
      <c r="B1905" s="5" t="s">
        <v>3840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>
        <v>0</v>
      </c>
      <c r="L1905" s="6">
        <v>0</v>
      </c>
      <c r="M1905" s="6">
        <v>0</v>
      </c>
      <c r="N1905" s="6">
        <v>3875114971.1</v>
      </c>
      <c r="O1905" s="6">
        <v>1252928294.73</v>
      </c>
      <c r="P1905" s="6">
        <v>4497182542.13</v>
      </c>
      <c r="Q1905" s="6">
        <v>781200000</v>
      </c>
      <c r="R1905" s="6">
        <v>0</v>
      </c>
      <c r="S1905" s="6">
        <v>0</v>
      </c>
      <c r="T1905" s="6">
        <v>0</v>
      </c>
      <c r="U1905" s="6">
        <v>50651642.09</v>
      </c>
      <c r="V1905" s="6">
        <v>0</v>
      </c>
      <c r="W1905" s="6">
        <v>1076278021.13</v>
      </c>
      <c r="X1905" s="6">
        <v>704266069.89</v>
      </c>
      <c r="Y1905" s="9">
        <f t="shared" si="133"/>
        <v>12333554416.13</v>
      </c>
      <c r="Z1905" s="9">
        <f t="shared" si="134"/>
        <v>7109578275.24</v>
      </c>
      <c r="AA1905" s="9">
        <f t="shared" si="132"/>
        <v>5223976140.89</v>
      </c>
      <c r="AB1905" s="10">
        <f>C1905/(1+0.13)/VLOOKUP(A1905,[1]选股结果!$A$2:$AX$3002,3,FALSE)</f>
        <v>1.066112284098</v>
      </c>
      <c r="AC1905" s="10">
        <f>(P1905/(1+0.1)+W1905)/(VLOOKUP(A1905,[1]选股结果!$A$2:$AX$3002,7,FALSE)+VLOOKUP(A1905,[1]选股结果!$A$2:$AX$3002,15,FALSE)+VLOOKUP(A1905,[1]选股结果!$A$2:$AX$3002,16,FALSE)+VLOOKUP(A1905,[1]选股结果!$A$2:$AX$3002,17,FALSE)+VLOOKUP(A1905,[1]选股结果!$A$2:$AX$3002,18,FALSE))</f>
        <v>1.46109306543397</v>
      </c>
      <c r="AD1905" s="13"/>
      <c r="AE1905" s="10">
        <f>AA1905/VLOOKUP(A1905,[1]选股结果!$A$2:$AX$3002,35,FALSE)</f>
        <v>1.75662487864752</v>
      </c>
      <c r="AF1905" s="9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P1905/(1+0.13)+W1905)</f>
        <v>-1521317050.80708</v>
      </c>
      <c r="AG1905" s="9">
        <f t="shared" si="131"/>
        <v>6745293191.69708</v>
      </c>
    </row>
    <row r="1906" spans="1:33">
      <c r="A1906" s="5" t="s">
        <v>3841</v>
      </c>
      <c r="B1906" s="5" t="s">
        <v>3842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489653519.88</v>
      </c>
      <c r="O1906" s="6">
        <v>337916968.78</v>
      </c>
      <c r="P1906" s="6">
        <v>6795815137.71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1158606948.88</v>
      </c>
      <c r="X1906" s="6">
        <v>853675289.2</v>
      </c>
      <c r="Y1906" s="9">
        <f t="shared" si="133"/>
        <v>9137528590.37</v>
      </c>
      <c r="Z1906" s="9">
        <f t="shared" si="134"/>
        <v>8808097375.79</v>
      </c>
      <c r="AA1906" s="9">
        <f t="shared" si="132"/>
        <v>329431214.58</v>
      </c>
      <c r="AB1906" s="10">
        <f>C1906/(1+0.13)/VLOOKUP(A1906,[1]选股结果!$A$2:$AX$3002,3,FALSE)</f>
        <v>0.799564276177605</v>
      </c>
      <c r="AC1906" s="10">
        <f>(P1906/(1+0.1)+W1906)/(VLOOKUP(A1906,[1]选股结果!$A$2:$AX$3002,7,FALSE)+VLOOKUP(A1906,[1]选股结果!$A$2:$AX$3002,15,FALSE)+VLOOKUP(A1906,[1]选股结果!$A$2:$AX$3002,16,FALSE)+VLOOKUP(A1906,[1]选股结果!$A$2:$AX$3002,17,FALSE)+VLOOKUP(A1906,[1]选股结果!$A$2:$AX$3002,18,FALSE))</f>
        <v>0.806114206267822</v>
      </c>
      <c r="AD1906" s="13"/>
      <c r="AE1906" s="10">
        <f>AA1906/VLOOKUP(A1906,[1]选股结果!$A$2:$AX$3002,35,FALSE)</f>
        <v>0.696139999119951</v>
      </c>
      <c r="AF1906" s="9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P1906/(1+0.13)+W1906)</f>
        <v>1928614840.8215</v>
      </c>
      <c r="AG1906" s="9">
        <f t="shared" si="131"/>
        <v>-1599183626.2415</v>
      </c>
    </row>
    <row r="1907" spans="1:33">
      <c r="A1907" s="5" t="s">
        <v>3843</v>
      </c>
      <c r="B1907" s="5" t="s">
        <v>3844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888285197.48</v>
      </c>
      <c r="O1907" s="6">
        <v>1975303067.84</v>
      </c>
      <c r="P1907" s="6">
        <v>5772089825.26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361118498.97</v>
      </c>
      <c r="X1907" s="6">
        <v>2795893889.59</v>
      </c>
      <c r="Y1907" s="9">
        <f t="shared" si="133"/>
        <v>10103674792.72</v>
      </c>
      <c r="Z1907" s="9">
        <f t="shared" si="134"/>
        <v>8929102213.82</v>
      </c>
      <c r="AA1907" s="9">
        <f t="shared" si="132"/>
        <v>1174572578.9</v>
      </c>
      <c r="AB1907" s="10">
        <f>C1907/(1+0.13)/VLOOKUP(A1907,[1]选股结果!$A$2:$AX$3002,3,FALSE)</f>
        <v>1.99675899012978</v>
      </c>
      <c r="AC1907" s="10">
        <f>(P1907/(1+0.1)+W1907)/(VLOOKUP(A1907,[1]选股结果!$A$2:$AX$3002,7,FALSE)+VLOOKUP(A1907,[1]选股结果!$A$2:$AX$3002,15,FALSE)+VLOOKUP(A1907,[1]选股结果!$A$2:$AX$3002,16,FALSE)+VLOOKUP(A1907,[1]选股结果!$A$2:$AX$3002,17,FALSE)+VLOOKUP(A1907,[1]选股结果!$A$2:$AX$3002,18,FALSE))</f>
        <v>1.67723417126202</v>
      </c>
      <c r="AD1907" s="13"/>
      <c r="AE1907" s="10">
        <f>AA1907/VLOOKUP(A1907,[1]选股结果!$A$2:$AX$3002,35,FALSE)</f>
        <v>4.14286726974917</v>
      </c>
      <c r="AF1907" s="9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P1907/(1+0.13)+W1907)</f>
        <v>-2125280752.80044</v>
      </c>
      <c r="AG1907" s="9">
        <f t="shared" si="131"/>
        <v>3299853331.70044</v>
      </c>
    </row>
    <row r="1908" spans="1:33">
      <c r="A1908" s="5" t="s">
        <v>3845</v>
      </c>
      <c r="B1908" s="5" t="s">
        <v>3846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246935228.62</v>
      </c>
      <c r="O1908" s="6">
        <v>59192968.33</v>
      </c>
      <c r="P1908" s="6">
        <v>14024376168.66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1387571268.53</v>
      </c>
      <c r="X1908" s="6">
        <v>278815443.78</v>
      </c>
      <c r="Y1908" s="9">
        <f t="shared" si="133"/>
        <v>15503843002.31</v>
      </c>
      <c r="Z1908" s="9">
        <f t="shared" si="134"/>
        <v>15690762880.97</v>
      </c>
      <c r="AA1908" s="9">
        <f t="shared" si="132"/>
        <v>-186919878.660002</v>
      </c>
      <c r="AB1908" s="10">
        <f>C1908/(1+0.13)/VLOOKUP(A1908,[1]选股结果!$A$2:$AX$3002,3,FALSE)</f>
        <v>0.846163541312267</v>
      </c>
      <c r="AC1908" s="10">
        <f>(P1908/(1+0.1)+W1908)/(VLOOKUP(A1908,[1]选股结果!$A$2:$AX$3002,7,FALSE)+VLOOKUP(A1908,[1]选股结果!$A$2:$AX$3002,15,FALSE)+VLOOKUP(A1908,[1]选股结果!$A$2:$AX$3002,16,FALSE)+VLOOKUP(A1908,[1]选股结果!$A$2:$AX$3002,17,FALSE)+VLOOKUP(A1908,[1]选股结果!$A$2:$AX$3002,18,FALSE))</f>
        <v>0.920255810914503</v>
      </c>
      <c r="AD1908" s="13"/>
      <c r="AE1908" s="10">
        <f>AA1908/VLOOKUP(A1908,[1]选股结果!$A$2:$AX$3002,35,FALSE)</f>
        <v>-0.284749560167876</v>
      </c>
      <c r="AF1908" s="9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P1908/(1+0.13)+W1908)</f>
        <v>1563513731.02398</v>
      </c>
      <c r="AG1908" s="9">
        <f t="shared" si="131"/>
        <v>-1750433609.68398</v>
      </c>
    </row>
    <row r="1909" spans="1:33">
      <c r="A1909" s="5" t="s">
        <v>3847</v>
      </c>
      <c r="B1909" s="5" t="s">
        <v>3848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251253560.57</v>
      </c>
      <c r="O1909" s="6">
        <v>47126064.99</v>
      </c>
      <c r="P1909" s="6">
        <v>1667803939.03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244600040.76</v>
      </c>
      <c r="X1909" s="6">
        <v>315104776.24</v>
      </c>
      <c r="Y1909" s="9">
        <f t="shared" si="133"/>
        <v>2677086795.8</v>
      </c>
      <c r="Z1909" s="9">
        <f t="shared" si="134"/>
        <v>2227508756.03</v>
      </c>
      <c r="AA1909" s="9">
        <f t="shared" si="132"/>
        <v>449578039.77</v>
      </c>
      <c r="AB1909" s="10">
        <f>C1909/(1+0.13)/VLOOKUP(A1909,[1]选股结果!$A$2:$AX$3002,3,FALSE)</f>
        <v>0.901862665439995</v>
      </c>
      <c r="AC1909" s="10">
        <f>(P1909/(1+0.1)+W1909)/(VLOOKUP(A1909,[1]选股结果!$A$2:$AX$3002,7,FALSE)+VLOOKUP(A1909,[1]选股结果!$A$2:$AX$3002,15,FALSE)+VLOOKUP(A1909,[1]选股结果!$A$2:$AX$3002,16,FALSE)+VLOOKUP(A1909,[1]选股结果!$A$2:$AX$3002,17,FALSE)+VLOOKUP(A1909,[1]选股结果!$A$2:$AX$3002,18,FALSE))</f>
        <v>0.787530594615393</v>
      </c>
      <c r="AD1909" s="13"/>
      <c r="AE1909" s="10">
        <f>AA1909/VLOOKUP(A1909,[1]选股结果!$A$2:$AX$3002,35,FALSE)</f>
        <v>0.968231421381139</v>
      </c>
      <c r="AF1909" s="9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P1909/(1+0.13)+W1909)</f>
        <v>515298426.00292</v>
      </c>
      <c r="AG1909" s="9">
        <f t="shared" si="131"/>
        <v>-65720386.2329199</v>
      </c>
    </row>
    <row r="1910" spans="1:33">
      <c r="A1910" s="5" t="s">
        <v>3849</v>
      </c>
      <c r="B1910" s="5" t="s">
        <v>3850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266723862.61</v>
      </c>
      <c r="O1910" s="6">
        <v>245608899.09</v>
      </c>
      <c r="P1910" s="6">
        <v>6213923021.15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818877030.85</v>
      </c>
      <c r="X1910" s="6">
        <v>684041590.29</v>
      </c>
      <c r="Y1910" s="9">
        <f t="shared" si="133"/>
        <v>8744024513.38</v>
      </c>
      <c r="Z1910" s="9">
        <f t="shared" si="134"/>
        <v>7716841642.29</v>
      </c>
      <c r="AA1910" s="9">
        <f t="shared" si="132"/>
        <v>1027182871.09</v>
      </c>
      <c r="AB1910" s="10">
        <f>C1910/(1+0.13)/VLOOKUP(A1910,[1]选股结果!$A$2:$AX$3002,3,FALSE)</f>
        <v>0.829033458118912</v>
      </c>
      <c r="AC1910" s="10">
        <f>(P1910/(1+0.1)+W1910)/(VLOOKUP(A1910,[1]选股结果!$A$2:$AX$3002,7,FALSE)+VLOOKUP(A1910,[1]选股结果!$A$2:$AX$3002,15,FALSE)+VLOOKUP(A1910,[1]选股结果!$A$2:$AX$3002,16,FALSE)+VLOOKUP(A1910,[1]选股结果!$A$2:$AX$3002,17,FALSE)+VLOOKUP(A1910,[1]选股结果!$A$2:$AX$3002,18,FALSE))</f>
        <v>0.748163144471321</v>
      </c>
      <c r="AD1910" s="13"/>
      <c r="AE1910" s="10">
        <f>AA1910/VLOOKUP(A1910,[1]选股结果!$A$2:$AX$3002,35,FALSE)</f>
        <v>-37.5813305674639</v>
      </c>
      <c r="AF1910" s="9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P1910/(1+0.13)+W1910)</f>
        <v>2327112904.99832</v>
      </c>
      <c r="AG1910" s="9">
        <f t="shared" si="131"/>
        <v>-1299930033.90832</v>
      </c>
    </row>
    <row r="1911" spans="1:33">
      <c r="A1911" s="5" t="s">
        <v>3851</v>
      </c>
      <c r="B1911" s="5" t="s">
        <v>3852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187268542.96</v>
      </c>
      <c r="O1911" s="6">
        <v>42104976.68</v>
      </c>
      <c r="P1911" s="6">
        <v>150890439.84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187543233.4</v>
      </c>
      <c r="X1911" s="6">
        <v>204708056.54</v>
      </c>
      <c r="Y1911" s="9">
        <f t="shared" si="133"/>
        <v>937245821.77</v>
      </c>
      <c r="Z1911" s="9">
        <f t="shared" si="134"/>
        <v>543141729.78</v>
      </c>
      <c r="AA1911" s="9">
        <f t="shared" si="132"/>
        <v>394104091.99</v>
      </c>
      <c r="AB1911" s="10">
        <f>C1911/(1+0.13)/VLOOKUP(A1911,[1]选股结果!$A$2:$AX$3002,3,FALSE)</f>
        <v>0.88702240590227</v>
      </c>
      <c r="AC1911" s="10">
        <f>(P1911/(1+0.1)+W1911)/(VLOOKUP(A1911,[1]选股结果!$A$2:$AX$3002,7,FALSE)+VLOOKUP(A1911,[1]选股结果!$A$2:$AX$3002,15,FALSE)+VLOOKUP(A1911,[1]选股结果!$A$2:$AX$3002,16,FALSE)+VLOOKUP(A1911,[1]选股结果!$A$2:$AX$3002,17,FALSE)+VLOOKUP(A1911,[1]选股结果!$A$2:$AX$3002,18,FALSE))</f>
        <v>0.500634409906587</v>
      </c>
      <c r="AD1911" s="13"/>
      <c r="AE1911" s="10">
        <f>AA1911/VLOOKUP(A1911,[1]选股结果!$A$2:$AX$3002,35,FALSE)</f>
        <v>0.140033927220833</v>
      </c>
      <c r="AF1911" s="9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P1911/(1+0.13)+W1911)</f>
        <v>327535156.059735</v>
      </c>
      <c r="AG1911" s="9">
        <f t="shared" si="131"/>
        <v>66568935.9302654</v>
      </c>
    </row>
    <row r="1912" spans="1:33">
      <c r="A1912" s="5" t="s">
        <v>3853</v>
      </c>
      <c r="B1912" s="5" t="s">
        <v>3854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1857273587.1</v>
      </c>
      <c r="O1912" s="6">
        <v>1205493931.83</v>
      </c>
      <c r="P1912" s="6">
        <v>1894167307.13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476179316.46</v>
      </c>
      <c r="X1912" s="6">
        <v>1164080057.59</v>
      </c>
      <c r="Y1912" s="9">
        <f t="shared" si="133"/>
        <v>4854404700.37</v>
      </c>
      <c r="Z1912" s="9">
        <f t="shared" si="134"/>
        <v>3534426681.18</v>
      </c>
      <c r="AA1912" s="9">
        <f t="shared" si="132"/>
        <v>1319978019.19</v>
      </c>
      <c r="AB1912" s="10">
        <f>C1912/(1+0.13)/VLOOKUP(A1912,[1]选股结果!$A$2:$AX$3002,3,FALSE)</f>
        <v>0.39754298389138</v>
      </c>
      <c r="AC1912" s="10">
        <f>(P1912/(1+0.1)+W1912)/(VLOOKUP(A1912,[1]选股结果!$A$2:$AX$3002,7,FALSE)+VLOOKUP(A1912,[1]选股结果!$A$2:$AX$3002,15,FALSE)+VLOOKUP(A1912,[1]选股结果!$A$2:$AX$3002,16,FALSE)+VLOOKUP(A1912,[1]选股结果!$A$2:$AX$3002,17,FALSE)+VLOOKUP(A1912,[1]选股结果!$A$2:$AX$3002,18,FALSE))</f>
        <v>0.384255768259724</v>
      </c>
      <c r="AD1912" s="13"/>
      <c r="AE1912" s="10">
        <f>AA1912/VLOOKUP(A1912,[1]选股结果!$A$2:$AX$3002,35,FALSE)</f>
        <v>0.897202288003301</v>
      </c>
      <c r="AF1912" s="9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P1912/(1+0.13)+W1912)</f>
        <v>3568104095.34265</v>
      </c>
      <c r="AG1912" s="9">
        <f t="shared" si="131"/>
        <v>-2248126076.15265</v>
      </c>
    </row>
    <row r="1913" spans="1:33">
      <c r="A1913" s="5" t="s">
        <v>3855</v>
      </c>
      <c r="B1913" s="5" t="s">
        <v>3856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157175558.25</v>
      </c>
      <c r="O1913" s="6">
        <v>233153713.89</v>
      </c>
      <c r="P1913" s="6">
        <v>5014751651.52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762385758.18</v>
      </c>
      <c r="X1913" s="6">
        <v>192740470.21</v>
      </c>
      <c r="Y1913" s="9">
        <f t="shared" si="133"/>
        <v>6294463461.1</v>
      </c>
      <c r="Z1913" s="9">
        <f t="shared" si="134"/>
        <v>5969877879.91</v>
      </c>
      <c r="AA1913" s="9">
        <f t="shared" si="132"/>
        <v>324585581.19</v>
      </c>
      <c r="AB1913" s="10">
        <f>C1913/(1+0.13)/VLOOKUP(A1913,[1]选股结果!$A$2:$AX$3002,3,FALSE)</f>
        <v>0.916043761568386</v>
      </c>
      <c r="AC1913" s="10">
        <f>(P1913/(1+0.1)+W1913)/(VLOOKUP(A1913,[1]选股结果!$A$2:$AX$3002,7,FALSE)+VLOOKUP(A1913,[1]选股结果!$A$2:$AX$3002,15,FALSE)+VLOOKUP(A1913,[1]选股结果!$A$2:$AX$3002,16,FALSE)+VLOOKUP(A1913,[1]选股结果!$A$2:$AX$3002,17,FALSE)+VLOOKUP(A1913,[1]选股结果!$A$2:$AX$3002,18,FALSE))</f>
        <v>0.888796546140651</v>
      </c>
      <c r="AD1913" s="13"/>
      <c r="AE1913" s="10">
        <f>AA1913/VLOOKUP(A1913,[1]选股结果!$A$2:$AX$3002,35,FALSE)</f>
        <v>-10.9904006798712</v>
      </c>
      <c r="AF1913" s="9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P1913/(1+0.13)+W1913)</f>
        <v>786810145.880795</v>
      </c>
      <c r="AG1913" s="9">
        <f t="shared" si="131"/>
        <v>-462224564.690795</v>
      </c>
    </row>
    <row r="1914" spans="1:33">
      <c r="A1914" s="5" t="s">
        <v>3857</v>
      </c>
      <c r="B1914" s="5" t="s">
        <v>3858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44080949.76</v>
      </c>
      <c r="O1914" s="6">
        <v>16478359.4</v>
      </c>
      <c r="P1914" s="6">
        <v>47485519.23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31559158.92</v>
      </c>
      <c r="X1914" s="6">
        <v>40287946.79</v>
      </c>
      <c r="Y1914" s="9">
        <f t="shared" si="133"/>
        <v>194520863.87</v>
      </c>
      <c r="Z1914" s="9">
        <f t="shared" si="134"/>
        <v>119332624.94</v>
      </c>
      <c r="AA1914" s="9">
        <f t="shared" si="132"/>
        <v>75188238.93</v>
      </c>
      <c r="AB1914" s="10">
        <f>C1914/(1+0.13)/VLOOKUP(A1914,[1]选股结果!$A$2:$AX$3002,3,FALSE)</f>
        <v>0.571806673595582</v>
      </c>
      <c r="AC1914" s="10">
        <f>(P1914/(1+0.1)+W1914)/(VLOOKUP(A1914,[1]选股结果!$A$2:$AX$3002,7,FALSE)+VLOOKUP(A1914,[1]选股结果!$A$2:$AX$3002,15,FALSE)+VLOOKUP(A1914,[1]选股结果!$A$2:$AX$3002,16,FALSE)+VLOOKUP(A1914,[1]选股结果!$A$2:$AX$3002,17,FALSE)+VLOOKUP(A1914,[1]选股结果!$A$2:$AX$3002,18,FALSE))</f>
        <v>0.392965298669499</v>
      </c>
      <c r="AD1914" s="13"/>
      <c r="AE1914" s="10">
        <f>AA1914/VLOOKUP(A1914,[1]选股结果!$A$2:$AX$3002,35,FALSE)</f>
        <v>1.41390705435157</v>
      </c>
      <c r="AF1914" s="9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P1914/(1+0.13)+W1914)</f>
        <v>116582155.160619</v>
      </c>
      <c r="AG1914" s="9">
        <f t="shared" si="131"/>
        <v>-41393916.2306195</v>
      </c>
    </row>
    <row r="1915" spans="1:33">
      <c r="A1915" s="5" t="s">
        <v>3859</v>
      </c>
      <c r="B1915" s="5" t="s">
        <v>3860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45334516.26</v>
      </c>
      <c r="O1915" s="6">
        <v>179049834.25</v>
      </c>
      <c r="P1915" s="6">
        <v>1282653033.5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120332941.58</v>
      </c>
      <c r="X1915" s="6">
        <v>376042640.02</v>
      </c>
      <c r="Y1915" s="9">
        <f t="shared" si="133"/>
        <v>1725764939.25</v>
      </c>
      <c r="Z1915" s="9">
        <f t="shared" si="134"/>
        <v>1779028615.1</v>
      </c>
      <c r="AA1915" s="9">
        <f t="shared" si="132"/>
        <v>-53263675.8499999</v>
      </c>
      <c r="AB1915" s="10">
        <f>C1915/(1+0.13)/VLOOKUP(A1915,[1]选股结果!$A$2:$AX$3002,3,FALSE)</f>
        <v>0.84595838037972</v>
      </c>
      <c r="AC1915" s="10">
        <f>(P1915/(1+0.1)+W1915)/(VLOOKUP(A1915,[1]选股结果!$A$2:$AX$3002,7,FALSE)+VLOOKUP(A1915,[1]选股结果!$A$2:$AX$3002,15,FALSE)+VLOOKUP(A1915,[1]选股结果!$A$2:$AX$3002,16,FALSE)+VLOOKUP(A1915,[1]选股结果!$A$2:$AX$3002,17,FALSE)+VLOOKUP(A1915,[1]选股结果!$A$2:$AX$3002,18,FALSE))</f>
        <v>0.846000758761278</v>
      </c>
      <c r="AD1915" s="13"/>
      <c r="AE1915" s="10">
        <f>AA1915/VLOOKUP(A1915,[1]选股结果!$A$2:$AX$3002,35,FALSE)</f>
        <v>-0.60842128368537</v>
      </c>
      <c r="AF1915" s="9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P1915/(1+0.13)+W1915)</f>
        <v>265119613.701504</v>
      </c>
      <c r="AG1915" s="9">
        <f t="shared" si="131"/>
        <v>-318383289.551504</v>
      </c>
    </row>
    <row r="1916" spans="1:33">
      <c r="A1916" s="5" t="s">
        <v>3861</v>
      </c>
      <c r="B1916" s="5" t="s">
        <v>3862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267550026.17</v>
      </c>
      <c r="O1916" s="6">
        <v>160338536.75</v>
      </c>
      <c r="P1916" s="6">
        <v>2369777806.3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175141722.42</v>
      </c>
      <c r="X1916" s="6">
        <v>176841884.8</v>
      </c>
      <c r="Y1916" s="9">
        <f t="shared" si="133"/>
        <v>3321538708.39</v>
      </c>
      <c r="Z1916" s="9">
        <f t="shared" si="134"/>
        <v>2721761413.52</v>
      </c>
      <c r="AA1916" s="9">
        <f t="shared" si="132"/>
        <v>599777294.869999</v>
      </c>
      <c r="AB1916" s="10">
        <f>C1916/(1+0.13)/VLOOKUP(A1916,[1]选股结果!$A$2:$AX$3002,3,FALSE)</f>
        <v>0.893587294837172</v>
      </c>
      <c r="AC1916" s="10">
        <f>(P1916/(1+0.1)+W1916)/(VLOOKUP(A1916,[1]选股结果!$A$2:$AX$3002,7,FALSE)+VLOOKUP(A1916,[1]选股结果!$A$2:$AX$3002,15,FALSE)+VLOOKUP(A1916,[1]选股结果!$A$2:$AX$3002,16,FALSE)+VLOOKUP(A1916,[1]选股结果!$A$2:$AX$3002,17,FALSE)+VLOOKUP(A1916,[1]选股结果!$A$2:$AX$3002,18,FALSE))</f>
        <v>0.935918836859828</v>
      </c>
      <c r="AD1916" s="13"/>
      <c r="AE1916" s="10">
        <f>AA1916/VLOOKUP(A1916,[1]选股结果!$A$2:$AX$3002,35,FALSE)</f>
        <v>1.32178393560233</v>
      </c>
      <c r="AF1916" s="9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P1916/(1+0.13)+W1916)</f>
        <v>216691823.749557</v>
      </c>
      <c r="AG1916" s="9">
        <f t="shared" si="131"/>
        <v>383085471.120442</v>
      </c>
    </row>
    <row r="1917" spans="1:33">
      <c r="A1917" s="5" t="s">
        <v>3863</v>
      </c>
      <c r="B1917" s="5" t="s">
        <v>3864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600032195.74</v>
      </c>
      <c r="O1917" s="6">
        <v>331060392.69</v>
      </c>
      <c r="P1917" s="6">
        <v>2256267152.42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1668506344.86</v>
      </c>
      <c r="X1917" s="6">
        <v>853118775.46</v>
      </c>
      <c r="Y1917" s="9">
        <f t="shared" si="133"/>
        <v>6489358100.29</v>
      </c>
      <c r="Z1917" s="9">
        <f t="shared" si="134"/>
        <v>4777892272.74</v>
      </c>
      <c r="AA1917" s="9">
        <f t="shared" si="132"/>
        <v>1711465827.55</v>
      </c>
      <c r="AB1917" s="10">
        <f>C1917/(1+0.13)/VLOOKUP(A1917,[1]选股结果!$A$2:$AX$3002,3,FALSE)</f>
        <v>1.22178049885367</v>
      </c>
      <c r="AC1917" s="10">
        <f>(P1917/(1+0.1)+W1917)/(VLOOKUP(A1917,[1]选股结果!$A$2:$AX$3002,7,FALSE)+VLOOKUP(A1917,[1]选股结果!$A$2:$AX$3002,15,FALSE)+VLOOKUP(A1917,[1]选股结果!$A$2:$AX$3002,16,FALSE)+VLOOKUP(A1917,[1]选股结果!$A$2:$AX$3002,17,FALSE)+VLOOKUP(A1917,[1]选股结果!$A$2:$AX$3002,18,FALSE))</f>
        <v>1.13315106598354</v>
      </c>
      <c r="AD1917" s="13"/>
      <c r="AE1917" s="10">
        <f>AA1917/VLOOKUP(A1917,[1]选股结果!$A$2:$AX$3002,35,FALSE)</f>
        <v>1.72166130375388</v>
      </c>
      <c r="AF1917" s="9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P1917/(1+0.13)+W1917)</f>
        <v>-382623579.351947</v>
      </c>
      <c r="AG1917" s="9">
        <f t="shared" si="131"/>
        <v>2094089406.90195</v>
      </c>
    </row>
    <row r="1918" spans="1:33">
      <c r="A1918" s="5" t="s">
        <v>3865</v>
      </c>
      <c r="B1918" s="5" t="s">
        <v>3866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1293240005.2</v>
      </c>
      <c r="O1918" s="6">
        <v>109535313.64</v>
      </c>
      <c r="P1918" s="6">
        <v>2088452129.01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203829912.64</v>
      </c>
      <c r="X1918" s="6">
        <v>334045682.61</v>
      </c>
      <c r="Y1918" s="9">
        <f t="shared" si="133"/>
        <v>9336060097.74</v>
      </c>
      <c r="Z1918" s="9">
        <f t="shared" si="134"/>
        <v>2626327724.26</v>
      </c>
      <c r="AA1918" s="9">
        <f t="shared" si="132"/>
        <v>6709732373.48</v>
      </c>
      <c r="AB1918" s="10">
        <f>C1918/(1+0.13)/VLOOKUP(A1918,[1]选股结果!$A$2:$AX$3002,3,FALSE)</f>
        <v>2.16248311740959</v>
      </c>
      <c r="AC1918" s="10">
        <f>(P1918/(1+0.1)+W1918)/(VLOOKUP(A1918,[1]选股结果!$A$2:$AX$3002,7,FALSE)+VLOOKUP(A1918,[1]选股结果!$A$2:$AX$3002,15,FALSE)+VLOOKUP(A1918,[1]选股结果!$A$2:$AX$3002,16,FALSE)+VLOOKUP(A1918,[1]选股结果!$A$2:$AX$3002,17,FALSE)+VLOOKUP(A1918,[1]选股结果!$A$2:$AX$3002,18,FALSE))</f>
        <v>0.587088182020054</v>
      </c>
      <c r="AD1918" s="13"/>
      <c r="AE1918" s="10">
        <f>AA1918/VLOOKUP(A1918,[1]选股结果!$A$2:$AX$3002,35,FALSE)</f>
        <v>51.7924623161388</v>
      </c>
      <c r="AF1918" s="9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P1918/(1+0.13)+W1918)</f>
        <v>1529084523.34239</v>
      </c>
      <c r="AG1918" s="9">
        <f t="shared" si="131"/>
        <v>5180647850.13761</v>
      </c>
    </row>
    <row r="1919" spans="1:33">
      <c r="A1919" s="5" t="s">
        <v>3867</v>
      </c>
      <c r="B1919" s="5" t="s">
        <v>3868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722759610.4</v>
      </c>
      <c r="O1919" s="6">
        <v>471504695.95</v>
      </c>
      <c r="P1919" s="6">
        <v>2272742840.01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173987996.08</v>
      </c>
      <c r="X1919" s="6">
        <v>1377462388.31</v>
      </c>
      <c r="Y1919" s="9">
        <f t="shared" si="133"/>
        <v>3977872147.43</v>
      </c>
      <c r="Z1919" s="9">
        <f t="shared" si="134"/>
        <v>3824193224.4</v>
      </c>
      <c r="AA1919" s="9">
        <f t="shared" si="132"/>
        <v>153678923.03</v>
      </c>
      <c r="AB1919" s="10">
        <f>C1919/(1+0.13)/VLOOKUP(A1919,[1]选股结果!$A$2:$AX$3002,3,FALSE)</f>
        <v>1.35293448596578</v>
      </c>
      <c r="AC1919" s="10">
        <f>(P1919/(1+0.1)+W1919)/(VLOOKUP(A1919,[1]选股结果!$A$2:$AX$3002,7,FALSE)+VLOOKUP(A1919,[1]选股结果!$A$2:$AX$3002,15,FALSE)+VLOOKUP(A1919,[1]选股结果!$A$2:$AX$3002,16,FALSE)+VLOOKUP(A1919,[1]选股结果!$A$2:$AX$3002,17,FALSE)+VLOOKUP(A1919,[1]选股结果!$A$2:$AX$3002,18,FALSE))</f>
        <v>1.32517892585089</v>
      </c>
      <c r="AD1919" s="13"/>
      <c r="AE1919" s="10">
        <f>AA1919/VLOOKUP(A1919,[1]选股结果!$A$2:$AX$3002,35,FALSE)</f>
        <v>0.729124746423653</v>
      </c>
      <c r="AF1919" s="9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P1919/(1+0.13)+W1919)</f>
        <v>-494838136.516372</v>
      </c>
      <c r="AG1919" s="9">
        <f t="shared" si="131"/>
        <v>648517059.546372</v>
      </c>
    </row>
    <row r="1920" spans="1:33">
      <c r="A1920" s="5" t="s">
        <v>3869</v>
      </c>
      <c r="B1920" s="5" t="s">
        <v>3870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11337086.43</v>
      </c>
      <c r="O1920" s="6">
        <v>496030009.99</v>
      </c>
      <c r="P1920" s="6">
        <v>10180826894.66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539047879.2</v>
      </c>
      <c r="X1920" s="6">
        <v>437685233.99</v>
      </c>
      <c r="Y1920" s="9">
        <f t="shared" si="133"/>
        <v>9467759360.42</v>
      </c>
      <c r="Z1920" s="9">
        <f t="shared" si="134"/>
        <v>11157560007.85</v>
      </c>
      <c r="AA1920" s="9">
        <f t="shared" si="132"/>
        <v>-1689800647.43</v>
      </c>
      <c r="AB1920" s="10">
        <f>C1920/(1+0.13)/VLOOKUP(A1920,[1]选股结果!$A$2:$AX$3002,3,FALSE)</f>
        <v>1.16014242516571</v>
      </c>
      <c r="AC1920" s="10">
        <f>(P1920/(1+0.1)+W1920)/(VLOOKUP(A1920,[1]选股结果!$A$2:$AX$3002,7,FALSE)+VLOOKUP(A1920,[1]选股结果!$A$2:$AX$3002,15,FALSE)+VLOOKUP(A1920,[1]选股结果!$A$2:$AX$3002,16,FALSE)+VLOOKUP(A1920,[1]选股结果!$A$2:$AX$3002,17,FALSE)+VLOOKUP(A1920,[1]选股结果!$A$2:$AX$3002,18,FALSE))</f>
        <v>1.38989339749272</v>
      </c>
      <c r="AD1920" s="13"/>
      <c r="AE1920" s="10">
        <f>AA1920/VLOOKUP(A1920,[1]选股结果!$A$2:$AX$3002,35,FALSE)</f>
        <v>21.2847388666208</v>
      </c>
      <c r="AF1920" s="9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P1920/(1+0.13)+W1920)</f>
        <v>-2501797355.78797</v>
      </c>
      <c r="AG1920" s="9">
        <f t="shared" si="131"/>
        <v>811996708.357966</v>
      </c>
    </row>
    <row r="1921" spans="1:33">
      <c r="A1921" s="5" t="s">
        <v>3871</v>
      </c>
      <c r="B1921" s="5" t="s">
        <v>3872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232629714.86</v>
      </c>
      <c r="O1921" s="6">
        <v>690381436.34</v>
      </c>
      <c r="P1921" s="6">
        <v>9772755736.89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1283346583.93</v>
      </c>
      <c r="X1921" s="6">
        <v>1243467839.05</v>
      </c>
      <c r="Y1921" s="9">
        <f t="shared" si="133"/>
        <v>12475438115.97</v>
      </c>
      <c r="Z1921" s="9">
        <f t="shared" si="134"/>
        <v>12299570159.87</v>
      </c>
      <c r="AA1921" s="9">
        <f t="shared" si="132"/>
        <v>175867956.1</v>
      </c>
      <c r="AB1921" s="10">
        <f>C1921/(1+0.13)/VLOOKUP(A1921,[1]选股结果!$A$2:$AX$3002,3,FALSE)</f>
        <v>1.05057152924453</v>
      </c>
      <c r="AC1921" s="10">
        <f>(P1921/(1+0.1)+W1921)/(VLOOKUP(A1921,[1]选股结果!$A$2:$AX$3002,7,FALSE)+VLOOKUP(A1921,[1]选股结果!$A$2:$AX$3002,15,FALSE)+VLOOKUP(A1921,[1]选股结果!$A$2:$AX$3002,16,FALSE)+VLOOKUP(A1921,[1]选股结果!$A$2:$AX$3002,17,FALSE)+VLOOKUP(A1921,[1]选股结果!$A$2:$AX$3002,18,FALSE))</f>
        <v>0.981966645038586</v>
      </c>
      <c r="AD1921" s="13"/>
      <c r="AE1921" s="10">
        <f>AA1921/VLOOKUP(A1921,[1]选股结果!$A$2:$AX$3002,35,FALSE)</f>
        <v>-0.405195661497702</v>
      </c>
      <c r="AF1921" s="9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P1921/(1+0.13)+W1921)</f>
        <v>422591463.402567</v>
      </c>
      <c r="AG1921" s="9">
        <f t="shared" si="131"/>
        <v>-246723507.302567</v>
      </c>
    </row>
    <row r="1922" spans="1:33">
      <c r="A1922" s="5" t="s">
        <v>3873</v>
      </c>
      <c r="B1922" s="5" t="s">
        <v>3874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11784185000</v>
      </c>
      <c r="O1922" s="6">
        <v>165997000</v>
      </c>
      <c r="P1922" s="6">
        <v>51964737000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2107455000</v>
      </c>
      <c r="X1922" s="6">
        <v>271880000</v>
      </c>
      <c r="Y1922" s="9">
        <f t="shared" si="133"/>
        <v>65694285000</v>
      </c>
      <c r="Z1922" s="9">
        <f t="shared" si="134"/>
        <v>54344072000</v>
      </c>
      <c r="AA1922" s="9">
        <f t="shared" si="132"/>
        <v>11350213000</v>
      </c>
      <c r="AB1922" s="10">
        <f>C1922/(1+0.13)/VLOOKUP(A1922,[1]选股结果!$A$2:$AX$3002,3,FALSE)</f>
        <v>0.937386615929955</v>
      </c>
      <c r="AC1922" s="10">
        <f>(P1922/(1+0.1)+W1922)/(VLOOKUP(A1922,[1]选股结果!$A$2:$AX$3002,7,FALSE)+VLOOKUP(A1922,[1]选股结果!$A$2:$AX$3002,15,FALSE)+VLOOKUP(A1922,[1]选股结果!$A$2:$AX$3002,16,FALSE)+VLOOKUP(A1922,[1]选股结果!$A$2:$AX$3002,17,FALSE)+VLOOKUP(A1922,[1]选股结果!$A$2:$AX$3002,18,FALSE))</f>
        <v>0.81655610804942</v>
      </c>
      <c r="AD1922" s="13"/>
      <c r="AE1922" s="10">
        <f>AA1922/VLOOKUP(A1922,[1]选股结果!$A$2:$AX$3002,35,FALSE)</f>
        <v>5.83237953022221</v>
      </c>
      <c r="AF1922" s="9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P1922/(1+0.13)+W1922)</f>
        <v>12340509079.646</v>
      </c>
      <c r="AG1922" s="9">
        <f t="shared" si="131"/>
        <v>-990296079.646011</v>
      </c>
    </row>
    <row r="1923" spans="1:33">
      <c r="A1923" s="5" t="s">
        <v>3875</v>
      </c>
      <c r="B1923" s="5" t="s">
        <v>3876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7190590.35</v>
      </c>
      <c r="O1923" s="6">
        <v>42388766.07</v>
      </c>
      <c r="P1923" s="6">
        <v>852281560.44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165552701.48</v>
      </c>
      <c r="X1923" s="6">
        <v>50220400.45</v>
      </c>
      <c r="Y1923" s="9">
        <f t="shared" si="133"/>
        <v>975720232.94</v>
      </c>
      <c r="Z1923" s="9">
        <f t="shared" si="134"/>
        <v>1068054662.37</v>
      </c>
      <c r="AA1923" s="9">
        <f t="shared" si="132"/>
        <v>-92334429.4300001</v>
      </c>
      <c r="AB1923" s="10">
        <f>C1923/(1+0.13)/VLOOKUP(A1923,[1]选股结果!$A$2:$AX$3002,3,FALSE)</f>
        <v>1.49079160492872</v>
      </c>
      <c r="AC1923" s="10">
        <f>(P1923/(1+0.1)+W1923)/(VLOOKUP(A1923,[1]选股结果!$A$2:$AX$3002,7,FALSE)+VLOOKUP(A1923,[1]选股结果!$A$2:$AX$3002,15,FALSE)+VLOOKUP(A1923,[1]选股结果!$A$2:$AX$3002,16,FALSE)+VLOOKUP(A1923,[1]选股结果!$A$2:$AX$3002,17,FALSE)+VLOOKUP(A1923,[1]选股结果!$A$2:$AX$3002,18,FALSE))</f>
        <v>1.67350410374801</v>
      </c>
      <c r="AD1923" s="13"/>
      <c r="AE1923" s="10">
        <f>AA1923/VLOOKUP(A1923,[1]选股结果!$A$2:$AX$3002,35,FALSE)</f>
        <v>-12.7560756291986</v>
      </c>
      <c r="AF1923" s="9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P1923/(1+0.13)+W1923)</f>
        <v>-357876902.215929</v>
      </c>
      <c r="AG1923" s="9">
        <f t="shared" ref="AG1923:AG1986" si="135">AA1923-AF1923</f>
        <v>265542472.785929</v>
      </c>
    </row>
    <row r="1924" spans="1:33">
      <c r="A1924" s="5" t="s">
        <v>3877</v>
      </c>
      <c r="B1924" s="5" t="s">
        <v>3878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7580113678.87</v>
      </c>
      <c r="O1924" s="6">
        <v>1625799358.48</v>
      </c>
      <c r="P1924" s="6">
        <v>118817633261.77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18881393407.16</v>
      </c>
      <c r="X1924" s="6">
        <v>18014345057.24</v>
      </c>
      <c r="Y1924" s="9">
        <f t="shared" si="133"/>
        <v>175277039857.23</v>
      </c>
      <c r="Z1924" s="9">
        <f t="shared" si="134"/>
        <v>155713371726.17</v>
      </c>
      <c r="AA1924" s="9">
        <f t="shared" si="132"/>
        <v>19563668131.06</v>
      </c>
      <c r="AB1924" s="10">
        <f>C1924/(1+0.13)/VLOOKUP(A1924,[1]选股结果!$A$2:$AX$3002,3,FALSE)</f>
        <v>0.90415647751965</v>
      </c>
      <c r="AC1924" s="10">
        <f>(P1924/(1+0.1)+W1924)/(VLOOKUP(A1924,[1]选股结果!$A$2:$AX$3002,7,FALSE)+VLOOKUP(A1924,[1]选股结果!$A$2:$AX$3002,15,FALSE)+VLOOKUP(A1924,[1]选股结果!$A$2:$AX$3002,16,FALSE)+VLOOKUP(A1924,[1]选股结果!$A$2:$AX$3002,17,FALSE)+VLOOKUP(A1924,[1]选股结果!$A$2:$AX$3002,18,FALSE))</f>
        <v>0.797866393714968</v>
      </c>
      <c r="AD1924" s="13"/>
      <c r="AE1924" s="10">
        <f>AA1924/VLOOKUP(A1924,[1]选股结果!$A$2:$AX$3002,35,FALSE)</f>
        <v>2.074807573282</v>
      </c>
      <c r="AF1924" s="9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P1924/(1+0.13)+W1924)</f>
        <v>35016214945.1445</v>
      </c>
      <c r="AG1924" s="9">
        <f t="shared" si="135"/>
        <v>-15452546814.0845</v>
      </c>
    </row>
    <row r="1925" spans="1:33">
      <c r="A1925" s="5" t="s">
        <v>3879</v>
      </c>
      <c r="B1925" s="5" t="s">
        <v>3880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471018839.92</v>
      </c>
      <c r="O1925" s="6">
        <v>237190631.33</v>
      </c>
      <c r="P1925" s="6">
        <v>9397387549.38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658264506.22</v>
      </c>
      <c r="X1925" s="6">
        <v>1523292103.08</v>
      </c>
      <c r="Y1925" s="9">
        <f t="shared" si="133"/>
        <v>12745836626.86</v>
      </c>
      <c r="Z1925" s="9">
        <f t="shared" si="134"/>
        <v>11578944158.68</v>
      </c>
      <c r="AA1925" s="9">
        <f t="shared" si="132"/>
        <v>1166892468.18</v>
      </c>
      <c r="AB1925" s="10">
        <f>C1925/(1+0.13)/VLOOKUP(A1925,[1]选股结果!$A$2:$AX$3002,3,FALSE)</f>
        <v>0.816402738590777</v>
      </c>
      <c r="AC1925" s="10">
        <f>(P1925/(1+0.1)+W1925)/(VLOOKUP(A1925,[1]选股结果!$A$2:$AX$3002,7,FALSE)+VLOOKUP(A1925,[1]选股结果!$A$2:$AX$3002,15,FALSE)+VLOOKUP(A1925,[1]选股结果!$A$2:$AX$3002,16,FALSE)+VLOOKUP(A1925,[1]选股结果!$A$2:$AX$3002,17,FALSE)+VLOOKUP(A1925,[1]选股结果!$A$2:$AX$3002,18,FALSE))</f>
        <v>0.734773158388808</v>
      </c>
      <c r="AD1925" s="13"/>
      <c r="AE1925" s="10">
        <f>AA1925/VLOOKUP(A1925,[1]选股结果!$A$2:$AX$3002,35,FALSE)</f>
        <v>2.50516563911881</v>
      </c>
      <c r="AF1925" s="9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P1925/(1+0.13)+W1925)</f>
        <v>3548163688.21708</v>
      </c>
      <c r="AG1925" s="9">
        <f t="shared" si="135"/>
        <v>-2381271220.03708</v>
      </c>
    </row>
    <row r="1926" spans="1:33">
      <c r="A1926" s="5" t="s">
        <v>3881</v>
      </c>
      <c r="B1926" s="5" t="s">
        <v>3882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99839080.73</v>
      </c>
      <c r="O1926" s="6">
        <v>85048931.31</v>
      </c>
      <c r="P1926" s="6">
        <v>1156706620.82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42881169.07</v>
      </c>
      <c r="X1926" s="6">
        <v>51621745.94</v>
      </c>
      <c r="Y1926" s="9">
        <f t="shared" si="133"/>
        <v>1219680394.1</v>
      </c>
      <c r="Z1926" s="9">
        <f t="shared" si="134"/>
        <v>1251209535.83</v>
      </c>
      <c r="AA1926" s="9">
        <f t="shared" si="132"/>
        <v>-31529141.73</v>
      </c>
      <c r="AB1926" s="10">
        <f>C1926/(1+0.13)/VLOOKUP(A1926,[1]选股结果!$A$2:$AX$3002,3,FALSE)</f>
        <v>1.12514837836006</v>
      </c>
      <c r="AC1926" s="10">
        <f>(P1926/(1+0.1)+W1926)/(VLOOKUP(A1926,[1]选股结果!$A$2:$AX$3002,7,FALSE)+VLOOKUP(A1926,[1]选股结果!$A$2:$AX$3002,15,FALSE)+VLOOKUP(A1926,[1]选股结果!$A$2:$AX$3002,16,FALSE)+VLOOKUP(A1926,[1]选股结果!$A$2:$AX$3002,17,FALSE)+VLOOKUP(A1926,[1]选股结果!$A$2:$AX$3002,18,FALSE))</f>
        <v>1.260770164518</v>
      </c>
      <c r="AD1926" s="13"/>
      <c r="AE1926" s="10">
        <f>AA1926/VLOOKUP(A1926,[1]选股结果!$A$2:$AX$3002,35,FALSE)</f>
        <v>-2.43469400378752</v>
      </c>
      <c r="AF1926" s="9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P1926/(1+0.13)+W1926)</f>
        <v>-198448610.006814</v>
      </c>
      <c r="AG1926" s="9">
        <f t="shared" si="135"/>
        <v>166919468.276814</v>
      </c>
    </row>
    <row r="1927" spans="1:33">
      <c r="A1927" s="5" t="s">
        <v>3883</v>
      </c>
      <c r="B1927" s="5" t="s">
        <v>3884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191246748.67</v>
      </c>
      <c r="O1927" s="6">
        <v>131317201.34</v>
      </c>
      <c r="P1927" s="6">
        <v>991407432.03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189589877.91</v>
      </c>
      <c r="X1927" s="6">
        <v>187623052.65</v>
      </c>
      <c r="Y1927" s="9">
        <f t="shared" si="133"/>
        <v>1568378479.13</v>
      </c>
      <c r="Z1927" s="9">
        <f t="shared" si="134"/>
        <v>1368620362.59</v>
      </c>
      <c r="AA1927" s="9">
        <f t="shared" si="132"/>
        <v>199758116.54</v>
      </c>
      <c r="AB1927" s="10">
        <f>C1927/(1+0.13)/VLOOKUP(A1927,[1]选股结果!$A$2:$AX$3002,3,FALSE)</f>
        <v>0.908632595175518</v>
      </c>
      <c r="AC1927" s="10">
        <f>(P1927/(1+0.1)+W1927)/(VLOOKUP(A1927,[1]选股结果!$A$2:$AX$3002,7,FALSE)+VLOOKUP(A1927,[1]选股结果!$A$2:$AX$3002,15,FALSE)+VLOOKUP(A1927,[1]选股结果!$A$2:$AX$3002,16,FALSE)+VLOOKUP(A1927,[1]选股结果!$A$2:$AX$3002,17,FALSE)+VLOOKUP(A1927,[1]选股结果!$A$2:$AX$3002,18,FALSE))</f>
        <v>0.993942846547532</v>
      </c>
      <c r="AD1927" s="13"/>
      <c r="AE1927" s="10">
        <f>AA1927/VLOOKUP(A1927,[1]选股结果!$A$2:$AX$3002,35,FALSE)</f>
        <v>1.84091509059068</v>
      </c>
      <c r="AF1927" s="9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P1927/(1+0.13)+W1927)</f>
        <v>30575603.9489379</v>
      </c>
      <c r="AG1927" s="9">
        <f t="shared" si="135"/>
        <v>169182512.591062</v>
      </c>
    </row>
    <row r="1928" spans="1:33">
      <c r="A1928" s="5" t="s">
        <v>3885</v>
      </c>
      <c r="B1928" s="5" t="s">
        <v>3886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807994900.3</v>
      </c>
      <c r="O1928" s="6">
        <v>3946220994.01</v>
      </c>
      <c r="P1928" s="6">
        <v>11122684265.88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927973570.72</v>
      </c>
      <c r="X1928" s="6">
        <v>3721899300.57</v>
      </c>
      <c r="Y1928" s="9">
        <f t="shared" si="133"/>
        <v>16948696158.78</v>
      </c>
      <c r="Z1928" s="9">
        <f t="shared" si="134"/>
        <v>15772557137.17</v>
      </c>
      <c r="AA1928" s="9">
        <f t="shared" si="132"/>
        <v>1176139021.61</v>
      </c>
      <c r="AB1928" s="10">
        <f>C1928/(1+0.13)/VLOOKUP(A1928,[1]选股结果!$A$2:$AX$3002,3,FALSE)</f>
        <v>1.87360087708887</v>
      </c>
      <c r="AC1928" s="10">
        <f>(P1928/(1+0.1)+W1928)/(VLOOKUP(A1928,[1]选股结果!$A$2:$AX$3002,7,FALSE)+VLOOKUP(A1928,[1]选股结果!$A$2:$AX$3002,15,FALSE)+VLOOKUP(A1928,[1]选股结果!$A$2:$AX$3002,16,FALSE)+VLOOKUP(A1928,[1]选股结果!$A$2:$AX$3002,17,FALSE)+VLOOKUP(A1928,[1]选股结果!$A$2:$AX$3002,18,FALSE))</f>
        <v>2.12291873435692</v>
      </c>
      <c r="AD1928" s="13"/>
      <c r="AE1928" s="10">
        <f>AA1928/VLOOKUP(A1928,[1]选股结果!$A$2:$AX$3002,35,FALSE)</f>
        <v>1.71934569939482</v>
      </c>
      <c r="AF1928" s="9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P1928/(1+0.13)+W1928)</f>
        <v>-5570902815.97274</v>
      </c>
      <c r="AG1928" s="9">
        <f t="shared" si="135"/>
        <v>6747041837.58274</v>
      </c>
    </row>
    <row r="1929" spans="1:33">
      <c r="A1929" s="5" t="s">
        <v>3887</v>
      </c>
      <c r="B1929" s="5" t="s">
        <v>3888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110454855.74</v>
      </c>
      <c r="O1929" s="6">
        <v>265103744.16</v>
      </c>
      <c r="P1929" s="6">
        <v>428963131.89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31473685.73</v>
      </c>
      <c r="X1929" s="6">
        <v>256899164.59</v>
      </c>
      <c r="Y1929" s="9">
        <f t="shared" si="133"/>
        <v>932143058.12</v>
      </c>
      <c r="Z1929" s="9">
        <f t="shared" si="134"/>
        <v>717335982.21</v>
      </c>
      <c r="AA1929" s="9">
        <f t="shared" si="132"/>
        <v>214807075.91</v>
      </c>
      <c r="AB1929" s="10">
        <f>C1929/(1+0.13)/VLOOKUP(A1929,[1]选股结果!$A$2:$AX$3002,3,FALSE)</f>
        <v>1.30523365865427</v>
      </c>
      <c r="AC1929" s="10">
        <f>(P1929/(1+0.1)+W1929)/(VLOOKUP(A1929,[1]选股结果!$A$2:$AX$3002,7,FALSE)+VLOOKUP(A1929,[1]选股结果!$A$2:$AX$3002,15,FALSE)+VLOOKUP(A1929,[1]选股结果!$A$2:$AX$3002,16,FALSE)+VLOOKUP(A1929,[1]选股结果!$A$2:$AX$3002,17,FALSE)+VLOOKUP(A1929,[1]选股结果!$A$2:$AX$3002,18,FALSE))</f>
        <v>1.30675454389651</v>
      </c>
      <c r="AD1929" s="13"/>
      <c r="AE1929" s="10">
        <f>AA1929/VLOOKUP(A1929,[1]选股结果!$A$2:$AX$3002,35,FALSE)</f>
        <v>2.2805105989011</v>
      </c>
      <c r="AF1929" s="9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P1929/(1+0.13)+W1929)</f>
        <v>-88578024.6930974</v>
      </c>
      <c r="AG1929" s="9">
        <f t="shared" si="135"/>
        <v>303385100.603097</v>
      </c>
    </row>
    <row r="1930" spans="1:33">
      <c r="A1930" s="5" t="s">
        <v>3889</v>
      </c>
      <c r="B1930" s="5" t="s">
        <v>3890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553220844.26</v>
      </c>
      <c r="O1930" s="6">
        <v>724365598.06</v>
      </c>
      <c r="P1930" s="6">
        <v>10587524414.22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529966932.73</v>
      </c>
      <c r="X1930" s="6">
        <v>1307007366.1</v>
      </c>
      <c r="Y1930" s="9">
        <f t="shared" si="133"/>
        <v>13617322387.55</v>
      </c>
      <c r="Z1930" s="9">
        <f t="shared" si="134"/>
        <v>12424498713.05</v>
      </c>
      <c r="AA1930" s="9">
        <f t="shared" si="132"/>
        <v>1192823674.5</v>
      </c>
      <c r="AB1930" s="10">
        <f>C1930/(1+0.13)/VLOOKUP(A1930,[1]选股结果!$A$2:$AX$3002,3,FALSE)</f>
        <v>1.81364151550835</v>
      </c>
      <c r="AC1930" s="10">
        <f>(P1930/(1+0.1)+W1930)/(VLOOKUP(A1930,[1]选股结果!$A$2:$AX$3002,7,FALSE)+VLOOKUP(A1930,[1]选股结果!$A$2:$AX$3002,15,FALSE)+VLOOKUP(A1930,[1]选股结果!$A$2:$AX$3002,16,FALSE)+VLOOKUP(A1930,[1]选股结果!$A$2:$AX$3002,17,FALSE)+VLOOKUP(A1930,[1]选股结果!$A$2:$AX$3002,18,FALSE))</f>
        <v>1.7975247796099</v>
      </c>
      <c r="AD1930" s="13"/>
      <c r="AE1930" s="10">
        <f>AA1930/VLOOKUP(A1930,[1]选股结果!$A$2:$AX$3002,35,FALSE)</f>
        <v>7.1866105475653</v>
      </c>
      <c r="AF1930" s="9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P1930/(1+0.13)+W1930)</f>
        <v>-4250028281.4331</v>
      </c>
      <c r="AG1930" s="9">
        <f t="shared" si="135"/>
        <v>5442851955.9331</v>
      </c>
    </row>
    <row r="1931" spans="1:33">
      <c r="A1931" s="5" t="s">
        <v>3891</v>
      </c>
      <c r="B1931" s="5" t="s">
        <v>3892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29581489.02</v>
      </c>
      <c r="O1931" s="6">
        <v>17462237.79</v>
      </c>
      <c r="P1931" s="6">
        <v>110462915.97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91563552.21</v>
      </c>
      <c r="X1931" s="6">
        <v>20097353.48</v>
      </c>
      <c r="Y1931" s="9">
        <f t="shared" si="133"/>
        <v>252959653.61</v>
      </c>
      <c r="Z1931" s="9">
        <f t="shared" si="134"/>
        <v>222123821.66</v>
      </c>
      <c r="AA1931" s="9">
        <f t="shared" si="132"/>
        <v>30835831.95</v>
      </c>
      <c r="AB1931" s="10">
        <f>C1931/(1+0.13)/VLOOKUP(A1931,[1]选股结果!$A$2:$AX$3002,3,FALSE)</f>
        <v>0.450249760629641</v>
      </c>
      <c r="AC1931" s="10">
        <f>(P1931/(1+0.1)+W1931)/(VLOOKUP(A1931,[1]选股结果!$A$2:$AX$3002,7,FALSE)+VLOOKUP(A1931,[1]选股结果!$A$2:$AX$3002,15,FALSE)+VLOOKUP(A1931,[1]选股结果!$A$2:$AX$3002,16,FALSE)+VLOOKUP(A1931,[1]选股结果!$A$2:$AX$3002,17,FALSE)+VLOOKUP(A1931,[1]选股结果!$A$2:$AX$3002,18,FALSE))</f>
        <v>0.407481360233951</v>
      </c>
      <c r="AD1931" s="13"/>
      <c r="AE1931" s="10">
        <f>AA1931/VLOOKUP(A1931,[1]选股结果!$A$2:$AX$3002,35,FALSE)</f>
        <v>-6.89464106653128</v>
      </c>
      <c r="AF1931" s="9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P1931/(1+0.13)+W1931)</f>
        <v>281830531.006195</v>
      </c>
      <c r="AG1931" s="9">
        <f t="shared" si="135"/>
        <v>-250994699.056195</v>
      </c>
    </row>
    <row r="1932" spans="1:33">
      <c r="A1932" s="5" t="s">
        <v>3893</v>
      </c>
      <c r="B1932" s="5" t="s">
        <v>3894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1154697331.92</v>
      </c>
      <c r="O1932" s="6">
        <v>160408273.14</v>
      </c>
      <c r="P1932" s="6">
        <v>27614741294.63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7182874610.18</v>
      </c>
      <c r="X1932" s="6">
        <v>713454428.72</v>
      </c>
      <c r="Y1932" s="9">
        <f t="shared" si="133"/>
        <v>37261016630.91</v>
      </c>
      <c r="Z1932" s="9">
        <f t="shared" si="134"/>
        <v>35511070333.53</v>
      </c>
      <c r="AA1932" s="9">
        <f t="shared" si="132"/>
        <v>1749946297.38</v>
      </c>
      <c r="AB1932" s="10">
        <f>C1932/(1+0.13)/VLOOKUP(A1932,[1]选股结果!$A$2:$AX$3002,3,FALSE)</f>
        <v>0.962633089346349</v>
      </c>
      <c r="AC1932" s="10">
        <f>(P1932/(1+0.1)+W1932)/(VLOOKUP(A1932,[1]选股结果!$A$2:$AX$3002,7,FALSE)+VLOOKUP(A1932,[1]选股结果!$A$2:$AX$3002,15,FALSE)+VLOOKUP(A1932,[1]选股结果!$A$2:$AX$3002,16,FALSE)+VLOOKUP(A1932,[1]选股结果!$A$2:$AX$3002,17,FALSE)+VLOOKUP(A1932,[1]选股结果!$A$2:$AX$3002,18,FALSE))</f>
        <v>0.952009954924058</v>
      </c>
      <c r="AD1932" s="13"/>
      <c r="AE1932" s="10">
        <f>AA1932/VLOOKUP(A1932,[1]选股结果!$A$2:$AX$3002,35,FALSE)</f>
        <v>-4.9032124342479</v>
      </c>
      <c r="AF1932" s="9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P1932/(1+0.13)+W1932)</f>
        <v>2294056759.66018</v>
      </c>
      <c r="AG1932" s="9">
        <f t="shared" si="135"/>
        <v>-544110462.280175</v>
      </c>
    </row>
    <row r="1933" spans="1:33">
      <c r="A1933" s="5" t="s">
        <v>3895</v>
      </c>
      <c r="B1933" s="5" t="s">
        <v>3896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1145235796.29</v>
      </c>
      <c r="O1933" s="6">
        <v>115759300.22</v>
      </c>
      <c r="P1933" s="6">
        <v>605237814.48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578425811.33</v>
      </c>
      <c r="X1933" s="6">
        <v>500912742.39</v>
      </c>
      <c r="Y1933" s="9">
        <f t="shared" si="133"/>
        <v>4446672386.42</v>
      </c>
      <c r="Z1933" s="9">
        <f t="shared" si="134"/>
        <v>1684576368.2</v>
      </c>
      <c r="AA1933" s="9">
        <f t="shared" si="132"/>
        <v>2762096018.22</v>
      </c>
      <c r="AB1933" s="10">
        <f>C1933/(1+0.13)/VLOOKUP(A1933,[1]选股结果!$A$2:$AX$3002,3,FALSE)</f>
        <v>1.0625944126983</v>
      </c>
      <c r="AC1933" s="10">
        <f>(P1933/(1+0.1)+W1933)/(VLOOKUP(A1933,[1]选股结果!$A$2:$AX$3002,7,FALSE)+VLOOKUP(A1933,[1]选股结果!$A$2:$AX$3002,15,FALSE)+VLOOKUP(A1933,[1]选股结果!$A$2:$AX$3002,16,FALSE)+VLOOKUP(A1933,[1]选股结果!$A$2:$AX$3002,17,FALSE)+VLOOKUP(A1933,[1]选股结果!$A$2:$AX$3002,18,FALSE))</f>
        <v>0.483815069891918</v>
      </c>
      <c r="AD1933" s="13"/>
      <c r="AE1933" s="10">
        <f>AA1933/VLOOKUP(A1933,[1]选股结果!$A$2:$AX$3002,35,FALSE)</f>
        <v>2.82042444454593</v>
      </c>
      <c r="AF1933" s="9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P1933/(1+0.13)+W1933)</f>
        <v>1218761806.14947</v>
      </c>
      <c r="AG1933" s="9">
        <f t="shared" si="135"/>
        <v>1543334212.07053</v>
      </c>
    </row>
    <row r="1934" spans="1:33">
      <c r="A1934" s="5" t="s">
        <v>3897</v>
      </c>
      <c r="B1934" s="5" t="s">
        <v>3898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657649689.82</v>
      </c>
      <c r="O1934" s="6">
        <v>1733276406.71</v>
      </c>
      <c r="P1934" s="6">
        <v>4732089835.14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1405381678.29</v>
      </c>
      <c r="X1934" s="6">
        <v>210717114.98</v>
      </c>
      <c r="Y1934" s="9">
        <f t="shared" si="133"/>
        <v>8257063782.36</v>
      </c>
      <c r="Z1934" s="9">
        <f t="shared" si="134"/>
        <v>6348188628.41</v>
      </c>
      <c r="AA1934" s="9">
        <f t="shared" si="132"/>
        <v>1908875153.95</v>
      </c>
      <c r="AB1934" s="10">
        <f>C1934/(1+0.13)/VLOOKUP(A1934,[1]选股结果!$A$2:$AX$3002,3,FALSE)</f>
        <v>0.605698217960134</v>
      </c>
      <c r="AC1934" s="10">
        <f>(P1934/(1+0.1)+W1934)/(VLOOKUP(A1934,[1]选股结果!$A$2:$AX$3002,7,FALSE)+VLOOKUP(A1934,[1]选股结果!$A$2:$AX$3002,15,FALSE)+VLOOKUP(A1934,[1]选股结果!$A$2:$AX$3002,16,FALSE)+VLOOKUP(A1934,[1]选股结果!$A$2:$AX$3002,17,FALSE)+VLOOKUP(A1934,[1]选股结果!$A$2:$AX$3002,18,FALSE))</f>
        <v>0.673304412874443</v>
      </c>
      <c r="AD1934" s="13"/>
      <c r="AE1934" s="10">
        <f>AA1934/VLOOKUP(A1934,[1]选股结果!$A$2:$AX$3002,35,FALSE)</f>
        <v>3.22073301792214</v>
      </c>
      <c r="AF1934" s="9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P1934/(1+0.13)+W1934)</f>
        <v>2883452964.59708</v>
      </c>
      <c r="AG1934" s="9">
        <f t="shared" si="135"/>
        <v>-974577810.647079</v>
      </c>
    </row>
    <row r="1935" spans="1:33">
      <c r="A1935" s="5" t="s">
        <v>3899</v>
      </c>
      <c r="B1935" s="5" t="s">
        <v>3900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>
        <v>0</v>
      </c>
      <c r="L1935" s="6">
        <v>0</v>
      </c>
      <c r="M1935" s="6">
        <v>0</v>
      </c>
      <c r="N1935" s="6">
        <v>3986572820.3</v>
      </c>
      <c r="O1935" s="6">
        <v>5521082304.46</v>
      </c>
      <c r="P1935" s="6">
        <v>493673960637.76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3810033705.91</v>
      </c>
      <c r="X1935" s="6">
        <v>9367601984.66</v>
      </c>
      <c r="Y1935" s="9">
        <f t="shared" si="133"/>
        <v>497429421811.41</v>
      </c>
      <c r="Z1935" s="9">
        <f t="shared" si="134"/>
        <v>506851596328.33</v>
      </c>
      <c r="AA1935" s="9">
        <f t="shared" si="132"/>
        <v>-9422174516.91992</v>
      </c>
      <c r="AB1935" s="10">
        <f>C1935/(1+0.13)/VLOOKUP(A1935,[1]选股结果!$A$2:$AX$3002,3,FALSE)</f>
        <v>1.05448852766995</v>
      </c>
      <c r="AC1935" s="10">
        <f>(P1935/(1+0.1)+W1935)/(VLOOKUP(A1935,[1]选股结果!$A$2:$AX$3002,7,FALSE)+VLOOKUP(A1935,[1]选股结果!$A$2:$AX$3002,15,FALSE)+VLOOKUP(A1935,[1]选股结果!$A$2:$AX$3002,16,FALSE)+VLOOKUP(A1935,[1]选股结果!$A$2:$AX$3002,17,FALSE)+VLOOKUP(A1935,[1]选股结果!$A$2:$AX$3002,18,FALSE))</f>
        <v>1.11371763716087</v>
      </c>
      <c r="AD1935" s="13"/>
      <c r="AE1935" s="10">
        <f>AA1935/VLOOKUP(A1935,[1]选股结果!$A$2:$AX$3002,35,FALSE)</f>
        <v>-2.38319229672467</v>
      </c>
      <c r="AF1935" s="9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P1935/(1+0.13)+W1935)</f>
        <v>-34298897114.2385</v>
      </c>
      <c r="AG1935" s="9">
        <f t="shared" si="135"/>
        <v>24876722597.3186</v>
      </c>
    </row>
    <row r="1936" spans="1:33">
      <c r="A1936" s="5" t="s">
        <v>3901</v>
      </c>
      <c r="B1936" s="5" t="s">
        <v>3902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>
        <v>0</v>
      </c>
      <c r="L1936" s="6">
        <v>2981098458.94</v>
      </c>
      <c r="M1936" s="6">
        <v>0</v>
      </c>
      <c r="N1936" s="6">
        <v>3725266459.26</v>
      </c>
      <c r="O1936" s="6">
        <v>4332885228.72</v>
      </c>
      <c r="P1936" s="6">
        <v>53490713008.21</v>
      </c>
      <c r="Q1936" s="6">
        <v>457540456.11</v>
      </c>
      <c r="R1936" s="6">
        <v>5850651371.96</v>
      </c>
      <c r="S1936" s="6">
        <v>0</v>
      </c>
      <c r="T1936" s="6">
        <v>0</v>
      </c>
      <c r="U1936" s="6">
        <v>1096390014.86</v>
      </c>
      <c r="V1936" s="6">
        <v>0</v>
      </c>
      <c r="W1936" s="6">
        <v>1353829895.79</v>
      </c>
      <c r="X1936" s="6">
        <v>8634348610.13</v>
      </c>
      <c r="Y1936" s="9">
        <f t="shared" si="133"/>
        <v>48473019787.99</v>
      </c>
      <c r="Z1936" s="9">
        <f t="shared" si="134"/>
        <v>70883473357.06</v>
      </c>
      <c r="AA1936" s="9">
        <f t="shared" si="132"/>
        <v>-22410453569.07</v>
      </c>
      <c r="AB1936" s="10">
        <f>C1936/(1+0.13)/VLOOKUP(A1936,[1]选股结果!$A$2:$AX$3002,3,FALSE)</f>
        <v>5.2427496094686</v>
      </c>
      <c r="AC1936" s="10">
        <f>(P1936/(1+0.1)+W1936)/(VLOOKUP(A1936,[1]选股结果!$A$2:$AX$3002,7,FALSE)+VLOOKUP(A1936,[1]选股结果!$A$2:$AX$3002,15,FALSE)+VLOOKUP(A1936,[1]选股结果!$A$2:$AX$3002,16,FALSE)+VLOOKUP(A1936,[1]选股结果!$A$2:$AX$3002,17,FALSE)+VLOOKUP(A1936,[1]选股结果!$A$2:$AX$3002,18,FALSE))</f>
        <v>7.67269073332619</v>
      </c>
      <c r="AD1936" s="13"/>
      <c r="AE1936" s="10">
        <f>AA1936/VLOOKUP(A1936,[1]选股结果!$A$2:$AX$3002,35,FALSE)</f>
        <v>-107.558677351849</v>
      </c>
      <c r="AF1936" s="9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P1936/(1+0.13)+W1936)</f>
        <v>-42176503810.8475</v>
      </c>
      <c r="AG1936" s="9">
        <f t="shared" si="135"/>
        <v>19766050241.7775</v>
      </c>
    </row>
    <row r="1937" spans="1:33">
      <c r="A1937" s="5" t="s">
        <v>3903</v>
      </c>
      <c r="B1937" s="5" t="s">
        <v>3904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36895372.14</v>
      </c>
      <c r="O1937" s="6">
        <v>95962766.9</v>
      </c>
      <c r="P1937" s="6">
        <v>433826764.22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282869693.43</v>
      </c>
      <c r="X1937" s="6">
        <v>103423428.44</v>
      </c>
      <c r="Y1937" s="9">
        <f t="shared" si="133"/>
        <v>963757777.59</v>
      </c>
      <c r="Z1937" s="9">
        <f t="shared" si="134"/>
        <v>820119886.09</v>
      </c>
      <c r="AA1937" s="9">
        <f t="shared" si="132"/>
        <v>143637891.5</v>
      </c>
      <c r="AB1937" s="10">
        <f>C1937/(1+0.13)/VLOOKUP(A1937,[1]选股结果!$A$2:$AX$3002,3,FALSE)</f>
        <v>0.856509913165115</v>
      </c>
      <c r="AC1937" s="10">
        <f>(P1937/(1+0.1)+W1937)/(VLOOKUP(A1937,[1]选股结果!$A$2:$AX$3002,7,FALSE)+VLOOKUP(A1937,[1]选股结果!$A$2:$AX$3002,15,FALSE)+VLOOKUP(A1937,[1]选股结果!$A$2:$AX$3002,16,FALSE)+VLOOKUP(A1937,[1]选股结果!$A$2:$AX$3002,17,FALSE)+VLOOKUP(A1937,[1]选股结果!$A$2:$AX$3002,18,FALSE))</f>
        <v>0.783823318694133</v>
      </c>
      <c r="AD1937" s="13"/>
      <c r="AE1937" s="10">
        <f>AA1937/VLOOKUP(A1937,[1]选股结果!$A$2:$AX$3002,35,FALSE)</f>
        <v>-4.05844484896685</v>
      </c>
      <c r="AF1937" s="9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P1937/(1+0.13)+W1937)</f>
        <v>197256593.259823</v>
      </c>
      <c r="AG1937" s="9">
        <f t="shared" si="135"/>
        <v>-53618701.759823</v>
      </c>
    </row>
    <row r="1938" spans="1:33">
      <c r="A1938" s="5" t="s">
        <v>3905</v>
      </c>
      <c r="B1938" s="5" t="s">
        <v>3906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525457440.28</v>
      </c>
      <c r="O1938" s="6">
        <v>830030167.32</v>
      </c>
      <c r="P1938" s="6">
        <v>6546137916.14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597621710.22</v>
      </c>
      <c r="X1938" s="6">
        <v>623920366.98</v>
      </c>
      <c r="Y1938" s="9">
        <f t="shared" si="133"/>
        <v>12984423921.07</v>
      </c>
      <c r="Z1938" s="9">
        <f t="shared" si="134"/>
        <v>7767679993.34</v>
      </c>
      <c r="AA1938" s="9">
        <f t="shared" si="132"/>
        <v>5216743927.73</v>
      </c>
      <c r="AB1938" s="10">
        <f>C1938/(1+0.13)/VLOOKUP(A1938,[1]选股结果!$A$2:$AX$3002,3,FALSE)</f>
        <v>0.875697236416292</v>
      </c>
      <c r="AC1938" s="10">
        <f>(P1938/(1+0.1)+W1938)/(VLOOKUP(A1938,[1]选股结果!$A$2:$AX$3002,7,FALSE)+VLOOKUP(A1938,[1]选股结果!$A$2:$AX$3002,15,FALSE)+VLOOKUP(A1938,[1]选股结果!$A$2:$AX$3002,16,FALSE)+VLOOKUP(A1938,[1]选股结果!$A$2:$AX$3002,17,FALSE)+VLOOKUP(A1938,[1]选股结果!$A$2:$AX$3002,18,FALSE))</f>
        <v>0.821085238332159</v>
      </c>
      <c r="AD1938" s="13"/>
      <c r="AE1938" s="10">
        <f>AA1938/VLOOKUP(A1938,[1]选股结果!$A$2:$AX$3002,35,FALSE)</f>
        <v>1.52570505156545</v>
      </c>
      <c r="AF1938" s="9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P1938/(1+0.13)+W1938)</f>
        <v>1584946545.90628</v>
      </c>
      <c r="AG1938" s="9">
        <f t="shared" si="135"/>
        <v>3631797381.82372</v>
      </c>
    </row>
    <row r="1939" spans="1:33">
      <c r="A1939" s="5" t="s">
        <v>3907</v>
      </c>
      <c r="B1939" s="5" t="s">
        <v>3908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1665473658.41</v>
      </c>
      <c r="O1939" s="6">
        <v>4053769425.82</v>
      </c>
      <c r="P1939" s="6">
        <v>11597563928.47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398276937.14</v>
      </c>
      <c r="X1939" s="6">
        <v>5176487353.99</v>
      </c>
      <c r="Y1939" s="9">
        <f t="shared" si="133"/>
        <v>20266286919.72</v>
      </c>
      <c r="Z1939" s="9">
        <f t="shared" si="134"/>
        <v>17172328219.6</v>
      </c>
      <c r="AA1939" s="9">
        <f t="shared" si="132"/>
        <v>3093958700.12</v>
      </c>
      <c r="AB1939" s="10">
        <f>C1939/(1+0.13)/VLOOKUP(A1939,[1]选股结果!$A$2:$AX$3002,3,FALSE)</f>
        <v>1.12804846471315</v>
      </c>
      <c r="AC1939" s="10">
        <f>(P1939/(1+0.1)+W1939)/(VLOOKUP(A1939,[1]选股结果!$A$2:$AX$3002,7,FALSE)+VLOOKUP(A1939,[1]选股结果!$A$2:$AX$3002,15,FALSE)+VLOOKUP(A1939,[1]选股结果!$A$2:$AX$3002,16,FALSE)+VLOOKUP(A1939,[1]选股结果!$A$2:$AX$3002,17,FALSE)+VLOOKUP(A1939,[1]选股结果!$A$2:$AX$3002,18,FALSE))</f>
        <v>0.908713047860286</v>
      </c>
      <c r="AD1939" s="13"/>
      <c r="AE1939" s="10">
        <f>AA1939/VLOOKUP(A1939,[1]选股结果!$A$2:$AX$3002,35,FALSE)</f>
        <v>38.8896991570473</v>
      </c>
      <c r="AF1939" s="9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P1939/(1+0.13)+W1939)</f>
        <v>1379065385.99956</v>
      </c>
      <c r="AG1939" s="9">
        <f t="shared" si="135"/>
        <v>1714893314.12044</v>
      </c>
    </row>
    <row r="1940" spans="1:33">
      <c r="A1940" s="5" t="s">
        <v>3909</v>
      </c>
      <c r="B1940" s="5" t="s">
        <v>3910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1300161413.02</v>
      </c>
      <c r="O1940" s="6">
        <v>4470279749.79</v>
      </c>
      <c r="P1940" s="6">
        <v>130516179217.06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1530940356.13</v>
      </c>
      <c r="X1940" s="6">
        <v>4947616177.51</v>
      </c>
      <c r="Y1940" s="9">
        <f t="shared" si="133"/>
        <v>135141664516.82</v>
      </c>
      <c r="Z1940" s="9">
        <f t="shared" si="134"/>
        <v>136994735750.7</v>
      </c>
      <c r="AA1940" s="9">
        <f t="shared" si="132"/>
        <v>-1853071233.88</v>
      </c>
      <c r="AB1940" s="10">
        <f>C1940/(1+0.13)/VLOOKUP(A1940,[1]选股结果!$A$2:$AX$3002,3,FALSE)</f>
        <v>0.931391123622774</v>
      </c>
      <c r="AC1940" s="10">
        <f>(P1940/(1+0.1)+W1940)/(VLOOKUP(A1940,[1]选股结果!$A$2:$AX$3002,7,FALSE)+VLOOKUP(A1940,[1]选股结果!$A$2:$AX$3002,15,FALSE)+VLOOKUP(A1940,[1]选股结果!$A$2:$AX$3002,16,FALSE)+VLOOKUP(A1940,[1]选股结果!$A$2:$AX$3002,17,FALSE)+VLOOKUP(A1940,[1]选股结果!$A$2:$AX$3002,18,FALSE))</f>
        <v>0.992586992838348</v>
      </c>
      <c r="AD1940" s="13"/>
      <c r="AE1940" s="10">
        <f>AA1940/VLOOKUP(A1940,[1]选股结果!$A$2:$AX$3002,35,FALSE)</f>
        <v>-1.07007687938051</v>
      </c>
      <c r="AF1940" s="9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P1940/(1+0.13)+W1940)</f>
        <v>4047592225.61963</v>
      </c>
      <c r="AG1940" s="9">
        <f t="shared" si="135"/>
        <v>-5900663459.49963</v>
      </c>
    </row>
    <row r="1941" spans="1:33">
      <c r="A1941" s="5" t="s">
        <v>3911</v>
      </c>
      <c r="B1941" s="5" t="s">
        <v>3912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405593422.58</v>
      </c>
      <c r="O1941" s="6">
        <v>1076684510</v>
      </c>
      <c r="P1941" s="6">
        <v>41669652705.86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450405345.46</v>
      </c>
      <c r="X1941" s="6">
        <v>2411206980.07</v>
      </c>
      <c r="Y1941" s="9">
        <f t="shared" si="133"/>
        <v>46324387613.93</v>
      </c>
      <c r="Z1941" s="9">
        <f t="shared" si="134"/>
        <v>44531265031.39</v>
      </c>
      <c r="AA1941" s="9">
        <f t="shared" si="132"/>
        <v>1793122582.54</v>
      </c>
      <c r="AB1941" s="10">
        <f>C1941/(1+0.13)/VLOOKUP(A1941,[1]选股结果!$A$2:$AX$3002,3,FALSE)</f>
        <v>1.07136141681121</v>
      </c>
      <c r="AC1941" s="10">
        <f>(P1941/(1+0.1)+W1941)/(VLOOKUP(A1941,[1]选股结果!$A$2:$AX$3002,7,FALSE)+VLOOKUP(A1941,[1]选股结果!$A$2:$AX$3002,15,FALSE)+VLOOKUP(A1941,[1]选股结果!$A$2:$AX$3002,16,FALSE)+VLOOKUP(A1941,[1]选股结果!$A$2:$AX$3002,17,FALSE)+VLOOKUP(A1941,[1]选股结果!$A$2:$AX$3002,18,FALSE))</f>
        <v>1.09370989850767</v>
      </c>
      <c r="AD1941" s="13"/>
      <c r="AE1941" s="10">
        <f>AA1941/VLOOKUP(A1941,[1]选股结果!$A$2:$AX$3002,35,FALSE)</f>
        <v>0.708843684120744</v>
      </c>
      <c r="AF1941" s="9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P1941/(1+0.13)+W1941)</f>
        <v>-2278603499.47337</v>
      </c>
      <c r="AG1941" s="9">
        <f t="shared" si="135"/>
        <v>4071726082.01337</v>
      </c>
    </row>
    <row r="1942" spans="1:33">
      <c r="A1942" s="5" t="s">
        <v>3913</v>
      </c>
      <c r="B1942" s="5" t="s">
        <v>3914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28041276.18</v>
      </c>
      <c r="O1942" s="6">
        <v>5105874.31</v>
      </c>
      <c r="P1942" s="6">
        <v>1045265842.66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78452597.17</v>
      </c>
      <c r="X1942" s="6">
        <v>57325560.12</v>
      </c>
      <c r="Y1942" s="9">
        <f t="shared" si="133"/>
        <v>1197785302.6</v>
      </c>
      <c r="Z1942" s="9">
        <f t="shared" si="134"/>
        <v>1181043999.95</v>
      </c>
      <c r="AA1942" s="9">
        <f t="shared" si="132"/>
        <v>16741302.6500001</v>
      </c>
      <c r="AB1942" s="10">
        <f>C1942/(1+0.13)/VLOOKUP(A1942,[1]选股结果!$A$2:$AX$3002,3,FALSE)</f>
        <v>1.75876923818847</v>
      </c>
      <c r="AC1942" s="10">
        <f>(P1942/(1+0.1)+W1942)/(VLOOKUP(A1942,[1]选股结果!$A$2:$AX$3002,7,FALSE)+VLOOKUP(A1942,[1]选股结果!$A$2:$AX$3002,15,FALSE)+VLOOKUP(A1942,[1]选股结果!$A$2:$AX$3002,16,FALSE)+VLOOKUP(A1942,[1]选股结果!$A$2:$AX$3002,17,FALSE)+VLOOKUP(A1942,[1]选股结果!$A$2:$AX$3002,18,FALSE))</f>
        <v>1.71914327260626</v>
      </c>
      <c r="AD1942" s="13"/>
      <c r="AE1942" s="10">
        <f>AA1942/VLOOKUP(A1942,[1]选股结果!$A$2:$AX$3002,35,FALSE)</f>
        <v>-1.88245928999849</v>
      </c>
      <c r="AF1942" s="9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P1942/(1+0.13)+W1942)</f>
        <v>-405090502.383097</v>
      </c>
      <c r="AG1942" s="9">
        <f t="shared" si="135"/>
        <v>421831805.033097</v>
      </c>
    </row>
    <row r="1943" spans="1:33">
      <c r="A1943" s="5" t="s">
        <v>3915</v>
      </c>
      <c r="B1943" s="5" t="s">
        <v>3916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579858856.13</v>
      </c>
      <c r="O1943" s="6">
        <v>874404398.84</v>
      </c>
      <c r="P1943" s="6">
        <v>33512560367.83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720474537.31</v>
      </c>
      <c r="X1943" s="6">
        <v>448020151.06</v>
      </c>
      <c r="Y1943" s="9">
        <f t="shared" si="133"/>
        <v>33233782599.41</v>
      </c>
      <c r="Z1943" s="9">
        <f t="shared" si="134"/>
        <v>34681055056.2</v>
      </c>
      <c r="AA1943" s="9">
        <f t="shared" si="132"/>
        <v>-1447272456.79</v>
      </c>
      <c r="AB1943" s="10">
        <f>C1943/(1+0.13)/VLOOKUP(A1943,[1]选股结果!$A$2:$AX$3002,3,FALSE)</f>
        <v>0.85746520094422</v>
      </c>
      <c r="AC1943" s="10">
        <f>(P1943/(1+0.1)+W1943)/(VLOOKUP(A1943,[1]选股结果!$A$2:$AX$3002,7,FALSE)+VLOOKUP(A1943,[1]选股结果!$A$2:$AX$3002,15,FALSE)+VLOOKUP(A1943,[1]选股结果!$A$2:$AX$3002,16,FALSE)+VLOOKUP(A1943,[1]选股结果!$A$2:$AX$3002,17,FALSE)+VLOOKUP(A1943,[1]选股结果!$A$2:$AX$3002,18,FALSE))</f>
        <v>0.96241869521298</v>
      </c>
      <c r="AD1943" s="13"/>
      <c r="AE1943" s="10">
        <f>AA1943/VLOOKUP(A1943,[1]选股结果!$A$2:$AX$3002,35,FALSE)</f>
        <v>-3.50788114367417</v>
      </c>
      <c r="AF1943" s="9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P1943/(1+0.13)+W1943)</f>
        <v>2026624214.31389</v>
      </c>
      <c r="AG1943" s="9">
        <f t="shared" si="135"/>
        <v>-3473896671.10389</v>
      </c>
    </row>
    <row r="1944" spans="1:33">
      <c r="A1944" s="5" t="s">
        <v>3917</v>
      </c>
      <c r="B1944" s="5" t="s">
        <v>3918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16115855.71</v>
      </c>
      <c r="O1944" s="6">
        <v>17160965.32</v>
      </c>
      <c r="P1944" s="6">
        <v>101769334.57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23569837.68</v>
      </c>
      <c r="X1944" s="6">
        <v>8954576.94</v>
      </c>
      <c r="Y1944" s="9">
        <f t="shared" si="133"/>
        <v>203007962.67</v>
      </c>
      <c r="Z1944" s="9">
        <f t="shared" si="134"/>
        <v>134293749.19</v>
      </c>
      <c r="AA1944" s="9">
        <f t="shared" si="132"/>
        <v>68714213.48</v>
      </c>
      <c r="AB1944" s="10">
        <f>C1944/(1+0.13)/VLOOKUP(A1944,[1]选股结果!$A$2:$AX$3002,3,FALSE)</f>
        <v>0.680542443588957</v>
      </c>
      <c r="AC1944" s="10">
        <f>(P1944/(1+0.1)+W1944)/(VLOOKUP(A1944,[1]选股结果!$A$2:$AX$3002,7,FALSE)+VLOOKUP(A1944,[1]选股结果!$A$2:$AX$3002,15,FALSE)+VLOOKUP(A1944,[1]选股结果!$A$2:$AX$3002,16,FALSE)+VLOOKUP(A1944,[1]选股结果!$A$2:$AX$3002,17,FALSE)+VLOOKUP(A1944,[1]选股结果!$A$2:$AX$3002,18,FALSE))</f>
        <v>0.642105734413857</v>
      </c>
      <c r="AD1944" s="13"/>
      <c r="AE1944" s="10">
        <f>AA1944/VLOOKUP(A1944,[1]选股结果!$A$2:$AX$3002,35,FALSE)</f>
        <v>1.35014331080081</v>
      </c>
      <c r="AF1944" s="9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P1944/(1+0.13)+W1944)</f>
        <v>67160546.7434513</v>
      </c>
      <c r="AG1944" s="9">
        <f t="shared" si="135"/>
        <v>1553666.73654868</v>
      </c>
    </row>
    <row r="1945" spans="1:33">
      <c r="A1945" s="5" t="s">
        <v>3919</v>
      </c>
      <c r="B1945" s="5" t="s">
        <v>3920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45615056.52</v>
      </c>
      <c r="O1945" s="6">
        <v>814325925.04</v>
      </c>
      <c r="P1945" s="6">
        <v>349944039.55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173059877.75</v>
      </c>
      <c r="X1945" s="6">
        <v>836967542.39</v>
      </c>
      <c r="Y1945" s="9">
        <f t="shared" si="133"/>
        <v>1404213090.06</v>
      </c>
      <c r="Z1945" s="9">
        <f t="shared" si="134"/>
        <v>1359971459.69</v>
      </c>
      <c r="AA1945" s="9">
        <f t="shared" si="132"/>
        <v>44241630.3699999</v>
      </c>
      <c r="AB1945" s="10">
        <f>C1945/(1+0.13)/VLOOKUP(A1945,[1]选股结果!$A$2:$AX$3002,3,FALSE)</f>
        <v>0.940559085665697</v>
      </c>
      <c r="AC1945" s="10">
        <f>(P1945/(1+0.1)+W1945)/(VLOOKUP(A1945,[1]选股结果!$A$2:$AX$3002,7,FALSE)+VLOOKUP(A1945,[1]选股结果!$A$2:$AX$3002,15,FALSE)+VLOOKUP(A1945,[1]选股结果!$A$2:$AX$3002,16,FALSE)+VLOOKUP(A1945,[1]选股结果!$A$2:$AX$3002,17,FALSE)+VLOOKUP(A1945,[1]选股结果!$A$2:$AX$3002,18,FALSE))</f>
        <v>0.660201651236629</v>
      </c>
      <c r="AD1945" s="13"/>
      <c r="AE1945" s="10">
        <f>AA1945/VLOOKUP(A1945,[1]选股结果!$A$2:$AX$3002,35,FALSE)</f>
        <v>-0.148821836248833</v>
      </c>
      <c r="AF1945" s="9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P1945/(1+0.13)+W1945)</f>
        <v>261256334.577788</v>
      </c>
      <c r="AG1945" s="9">
        <f t="shared" si="135"/>
        <v>-217014704.207788</v>
      </c>
    </row>
    <row r="1946" spans="1:33">
      <c r="A1946" s="5" t="s">
        <v>3921</v>
      </c>
      <c r="B1946" s="5" t="s">
        <v>3922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202137384.47</v>
      </c>
      <c r="O1946" s="6">
        <v>15408907.05</v>
      </c>
      <c r="P1946" s="6">
        <v>322202424.84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22674381.92</v>
      </c>
      <c r="X1946" s="6">
        <v>26312372.82</v>
      </c>
      <c r="Y1946" s="9">
        <f t="shared" si="133"/>
        <v>313843608.39</v>
      </c>
      <c r="Z1946" s="9">
        <f t="shared" si="134"/>
        <v>371189179.58</v>
      </c>
      <c r="AA1946" s="9">
        <f t="shared" si="132"/>
        <v>-57345571.19</v>
      </c>
      <c r="AB1946" s="10">
        <f>C1946/(1+0.13)/VLOOKUP(A1946,[1]选股结果!$A$2:$AX$3002,3,FALSE)</f>
        <v>0.663128397596376</v>
      </c>
      <c r="AC1946" s="10">
        <f>(P1946/(1+0.1)+W1946)/(VLOOKUP(A1946,[1]选股结果!$A$2:$AX$3002,7,FALSE)+VLOOKUP(A1946,[1]选股结果!$A$2:$AX$3002,15,FALSE)+VLOOKUP(A1946,[1]选股结果!$A$2:$AX$3002,16,FALSE)+VLOOKUP(A1946,[1]选股结果!$A$2:$AX$3002,17,FALSE)+VLOOKUP(A1946,[1]选股结果!$A$2:$AX$3002,18,FALSE))</f>
        <v>0.952966765033298</v>
      </c>
      <c r="AD1946" s="13"/>
      <c r="AE1946" s="10">
        <f>AA1946/VLOOKUP(A1946,[1]选股结果!$A$2:$AX$3002,35,FALSE)</f>
        <v>-0.663245595836695</v>
      </c>
      <c r="AF1946" s="9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P1946/(1+0.13)+W1946)</f>
        <v>23351991.5510619</v>
      </c>
      <c r="AG1946" s="9">
        <f t="shared" si="135"/>
        <v>-80697562.7410619</v>
      </c>
    </row>
    <row r="1947" spans="1:33">
      <c r="A1947" s="5" t="s">
        <v>3923</v>
      </c>
      <c r="B1947" s="5" t="s">
        <v>3924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402870238.72</v>
      </c>
      <c r="O1947" s="6">
        <v>160236862.66</v>
      </c>
      <c r="P1947" s="6">
        <v>5773922338.8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1239704901.22</v>
      </c>
      <c r="X1947" s="6">
        <v>490424186.64</v>
      </c>
      <c r="Y1947" s="9">
        <f t="shared" si="133"/>
        <v>9791414389.81</v>
      </c>
      <c r="Z1947" s="9">
        <f t="shared" si="134"/>
        <v>7504051426.66</v>
      </c>
      <c r="AA1947" s="9">
        <f t="shared" ref="AA1947:AA2010" si="136">Y1947-Z1947</f>
        <v>2287362963.15</v>
      </c>
      <c r="AB1947" s="10">
        <f>C1947/(1+0.13)/VLOOKUP(A1947,[1]选股结果!$A$2:$AX$3002,3,FALSE)</f>
        <v>0.790367778015082</v>
      </c>
      <c r="AC1947" s="10">
        <f>(P1947/(1+0.1)+W1947)/(VLOOKUP(A1947,[1]选股结果!$A$2:$AX$3002,7,FALSE)+VLOOKUP(A1947,[1]选股结果!$A$2:$AX$3002,15,FALSE)+VLOOKUP(A1947,[1]选股结果!$A$2:$AX$3002,16,FALSE)+VLOOKUP(A1947,[1]选股结果!$A$2:$AX$3002,17,FALSE)+VLOOKUP(A1947,[1]选股结果!$A$2:$AX$3002,18,FALSE))</f>
        <v>0.675863062831927</v>
      </c>
      <c r="AD1947" s="13"/>
      <c r="AE1947" s="10">
        <f>AA1947/VLOOKUP(A1947,[1]选股结果!$A$2:$AX$3002,35,FALSE)</f>
        <v>2.41464651595894</v>
      </c>
      <c r="AF1947" s="9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P1947/(1+0.13)+W1947)</f>
        <v>3251280044.69133</v>
      </c>
      <c r="AG1947" s="9">
        <f t="shared" si="135"/>
        <v>-963917081.541325</v>
      </c>
    </row>
    <row r="1948" spans="1:33">
      <c r="A1948" s="5" t="s">
        <v>3925</v>
      </c>
      <c r="B1948" s="5" t="s">
        <v>3926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314989769</v>
      </c>
      <c r="O1948" s="6">
        <v>212137700</v>
      </c>
      <c r="P1948" s="6">
        <v>2793367239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3025793410</v>
      </c>
      <c r="X1948" s="6">
        <v>532507815</v>
      </c>
      <c r="Y1948" s="9">
        <f t="shared" si="133"/>
        <v>6190586146</v>
      </c>
      <c r="Z1948" s="9">
        <f t="shared" si="134"/>
        <v>6351668464</v>
      </c>
      <c r="AA1948" s="9">
        <f t="shared" si="136"/>
        <v>-161082318</v>
      </c>
      <c r="AB1948" s="10">
        <f>C1948/(1+0.13)/VLOOKUP(A1948,[1]选股结果!$A$2:$AX$3002,3,FALSE)</f>
        <v>0.994360321745896</v>
      </c>
      <c r="AC1948" s="10">
        <f>(P1948/(1+0.1)+W1948)/(VLOOKUP(A1948,[1]选股结果!$A$2:$AX$3002,7,FALSE)+VLOOKUP(A1948,[1]选股结果!$A$2:$AX$3002,15,FALSE)+VLOOKUP(A1948,[1]选股结果!$A$2:$AX$3002,16,FALSE)+VLOOKUP(A1948,[1]选股结果!$A$2:$AX$3002,17,FALSE)+VLOOKUP(A1948,[1]选股结果!$A$2:$AX$3002,18,FALSE))</f>
        <v>1.05633663704181</v>
      </c>
      <c r="AD1948" s="13"/>
      <c r="AE1948" s="10">
        <f>AA1948/VLOOKUP(A1948,[1]选股结果!$A$2:$AX$3002,35,FALSE)</f>
        <v>0.932327182261877</v>
      </c>
      <c r="AF1948" s="9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P1948/(1+0.13)+W1948)</f>
        <v>-229386341.194691</v>
      </c>
      <c r="AG1948" s="9">
        <f t="shared" si="135"/>
        <v>68304023.1946907</v>
      </c>
    </row>
    <row r="1949" spans="1:33">
      <c r="A1949" s="5" t="s">
        <v>3927</v>
      </c>
      <c r="B1949" s="5" t="s">
        <v>3928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3686421.68</v>
      </c>
      <c r="O1949" s="6">
        <v>27600106.75</v>
      </c>
      <c r="P1949" s="6">
        <v>423824007.38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79306351.4</v>
      </c>
      <c r="X1949" s="6">
        <v>4492749.66</v>
      </c>
      <c r="Y1949" s="9">
        <f t="shared" si="133"/>
        <v>218995460.14</v>
      </c>
      <c r="Z1949" s="9">
        <f t="shared" si="134"/>
        <v>507623108.44</v>
      </c>
      <c r="AA1949" s="9">
        <f t="shared" si="136"/>
        <v>-288627648.3</v>
      </c>
      <c r="AB1949" s="10">
        <f>C1949/(1+0.13)/VLOOKUP(A1949,[1]选股结果!$A$2:$AX$3002,3,FALSE)</f>
        <v>0.397605629929649</v>
      </c>
      <c r="AC1949" s="10">
        <f>(P1949/(1+0.1)+W1949)/(VLOOKUP(A1949,[1]选股结果!$A$2:$AX$3002,7,FALSE)+VLOOKUP(A1949,[1]选股结果!$A$2:$AX$3002,15,FALSE)+VLOOKUP(A1949,[1]选股结果!$A$2:$AX$3002,16,FALSE)+VLOOKUP(A1949,[1]选股结果!$A$2:$AX$3002,17,FALSE)+VLOOKUP(A1949,[1]选股结果!$A$2:$AX$3002,18,FALSE))</f>
        <v>1.04759229766775</v>
      </c>
      <c r="AD1949" s="13"/>
      <c r="AE1949" s="10">
        <f>AA1949/VLOOKUP(A1949,[1]选股结果!$A$2:$AX$3002,35,FALSE)</f>
        <v>6.61640874030769</v>
      </c>
      <c r="AF1949" s="9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P1949/(1+0.13)+W1949)</f>
        <v>-10877839.7866372</v>
      </c>
      <c r="AG1949" s="9">
        <f t="shared" si="135"/>
        <v>-277749808.513363</v>
      </c>
    </row>
    <row r="1950" spans="1:33">
      <c r="A1950" s="5" t="s">
        <v>3929</v>
      </c>
      <c r="B1950" s="5" t="s">
        <v>3930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514735962.2</v>
      </c>
      <c r="O1950" s="6">
        <v>98806445.06</v>
      </c>
      <c r="P1950" s="6">
        <v>2010182050.82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601850800.62</v>
      </c>
      <c r="X1950" s="6">
        <v>269550957.04</v>
      </c>
      <c r="Y1950" s="9">
        <f t="shared" si="133"/>
        <v>4871062500.29</v>
      </c>
      <c r="Z1950" s="9">
        <f t="shared" si="134"/>
        <v>2881583808.48</v>
      </c>
      <c r="AA1950" s="9">
        <f t="shared" si="136"/>
        <v>1989478691.81</v>
      </c>
      <c r="AB1950" s="10">
        <f>C1950/(1+0.13)/VLOOKUP(A1950,[1]选股结果!$A$2:$AX$3002,3,FALSE)</f>
        <v>0.725409877122344</v>
      </c>
      <c r="AC1950" s="10">
        <f>(P1950/(1+0.1)+W1950)/(VLOOKUP(A1950,[1]选股结果!$A$2:$AX$3002,7,FALSE)+VLOOKUP(A1950,[1]选股结果!$A$2:$AX$3002,15,FALSE)+VLOOKUP(A1950,[1]选股结果!$A$2:$AX$3002,16,FALSE)+VLOOKUP(A1950,[1]选股结果!$A$2:$AX$3002,17,FALSE)+VLOOKUP(A1950,[1]选股结果!$A$2:$AX$3002,18,FALSE))</f>
        <v>0.522444986039587</v>
      </c>
      <c r="AD1950" s="13"/>
      <c r="AE1950" s="10">
        <f>AA1950/VLOOKUP(A1950,[1]选股结果!$A$2:$AX$3002,35,FALSE)</f>
        <v>1.99624200838282</v>
      </c>
      <c r="AF1950" s="9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P1950/(1+0.13)+W1950)</f>
        <v>2269073604.89274</v>
      </c>
      <c r="AG1950" s="9">
        <f t="shared" si="135"/>
        <v>-279594913.082744</v>
      </c>
    </row>
    <row r="1951" spans="1:33">
      <c r="A1951" s="5" t="s">
        <v>3931</v>
      </c>
      <c r="B1951" s="5" t="s">
        <v>3932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24816197.94</v>
      </c>
      <c r="O1951" s="6">
        <v>14023592.36</v>
      </c>
      <c r="P1951" s="6">
        <v>526450592.17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21651445.73</v>
      </c>
      <c r="X1951" s="6">
        <v>2904344.19</v>
      </c>
      <c r="Y1951" s="9">
        <f t="shared" ref="Y1951:Y2014" si="137">C1951+D1951+E1951+F1951+G1951+H1951+I1951+J1951+K1951+L1951+M1951+O1951</f>
        <v>715791939.07</v>
      </c>
      <c r="Z1951" s="9">
        <f t="shared" ref="Z1951:Z2014" si="138">P1951+Q1951+R1951+S1951+T1951+U1951+V1951+W1951+X1951</f>
        <v>551006382.09</v>
      </c>
      <c r="AA1951" s="9">
        <f t="shared" si="136"/>
        <v>164785556.98</v>
      </c>
      <c r="AB1951" s="10">
        <f>C1951/(1+0.13)/VLOOKUP(A1951,[1]选股结果!$A$2:$AX$3002,3,FALSE)</f>
        <v>1.52378877995966</v>
      </c>
      <c r="AC1951" s="10">
        <f>(P1951/(1+0.1)+W1951)/(VLOOKUP(A1951,[1]选股结果!$A$2:$AX$3002,7,FALSE)+VLOOKUP(A1951,[1]选股结果!$A$2:$AX$3002,15,FALSE)+VLOOKUP(A1951,[1]选股结果!$A$2:$AX$3002,16,FALSE)+VLOOKUP(A1951,[1]选股结果!$A$2:$AX$3002,17,FALSE)+VLOOKUP(A1951,[1]选股结果!$A$2:$AX$3002,18,FALSE))</f>
        <v>1.40154636000345</v>
      </c>
      <c r="AD1951" s="13"/>
      <c r="AE1951" s="10">
        <f>AA1951/VLOOKUP(A1951,[1]选股结果!$A$2:$AX$3002,35,FALSE)</f>
        <v>2.73419904082534</v>
      </c>
      <c r="AF1951" s="9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P1951/(1+0.13)+W1951)</f>
        <v>-130614809.04646</v>
      </c>
      <c r="AG1951" s="9">
        <f t="shared" si="135"/>
        <v>295400366.02646</v>
      </c>
    </row>
    <row r="1952" spans="1:33">
      <c r="A1952" s="5" t="s">
        <v>3933</v>
      </c>
      <c r="B1952" s="5" t="s">
        <v>3934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201515272.83</v>
      </c>
      <c r="O1952" s="6">
        <v>63979045.92</v>
      </c>
      <c r="P1952" s="6">
        <v>1078407566.58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146628428.18</v>
      </c>
      <c r="X1952" s="6">
        <v>141815978.96</v>
      </c>
      <c r="Y1952" s="9">
        <f t="shared" si="137"/>
        <v>1803148396.98</v>
      </c>
      <c r="Z1952" s="9">
        <f t="shared" si="138"/>
        <v>1366851973.72</v>
      </c>
      <c r="AA1952" s="9">
        <f t="shared" si="136"/>
        <v>436296423.26</v>
      </c>
      <c r="AB1952" s="10">
        <f>C1952/(1+0.13)/VLOOKUP(A1952,[1]选股结果!$A$2:$AX$3002,3,FALSE)</f>
        <v>1.07987809947517</v>
      </c>
      <c r="AC1952" s="10">
        <f>(P1952/(1+0.1)+W1952)/(VLOOKUP(A1952,[1]选股结果!$A$2:$AX$3002,7,FALSE)+VLOOKUP(A1952,[1]选股结果!$A$2:$AX$3002,15,FALSE)+VLOOKUP(A1952,[1]选股结果!$A$2:$AX$3002,16,FALSE)+VLOOKUP(A1952,[1]选股结果!$A$2:$AX$3002,17,FALSE)+VLOOKUP(A1952,[1]选股结果!$A$2:$AX$3002,18,FALSE))</f>
        <v>0.987050239216145</v>
      </c>
      <c r="AD1952" s="13"/>
      <c r="AE1952" s="10">
        <f>AA1952/VLOOKUP(A1952,[1]选股结果!$A$2:$AX$3002,35,FALSE)</f>
        <v>1.8459514623097</v>
      </c>
      <c r="AF1952" s="9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P1952/(1+0.13)+W1952)</f>
        <v>40813375.6056635</v>
      </c>
      <c r="AG1952" s="9">
        <f t="shared" si="135"/>
        <v>395483047.654336</v>
      </c>
    </row>
    <row r="1953" spans="1:33">
      <c r="A1953" s="5" t="s">
        <v>3935</v>
      </c>
      <c r="B1953" s="5" t="s">
        <v>3936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6682639.86</v>
      </c>
      <c r="O1953" s="6">
        <v>41639812.76</v>
      </c>
      <c r="P1953" s="6">
        <v>1581869561.67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11831537.57</v>
      </c>
      <c r="X1953" s="6">
        <v>13924831.76</v>
      </c>
      <c r="Y1953" s="9">
        <f t="shared" si="137"/>
        <v>1510689032.89</v>
      </c>
      <c r="Z1953" s="9">
        <f t="shared" si="138"/>
        <v>1607625931</v>
      </c>
      <c r="AA1953" s="9">
        <f t="shared" si="136"/>
        <v>-96936898.1099999</v>
      </c>
      <c r="AB1953" s="10">
        <f>C1953/(1+0.13)/VLOOKUP(A1953,[1]选股结果!$A$2:$AX$3002,3,FALSE)</f>
        <v>0.902439715966291</v>
      </c>
      <c r="AC1953" s="10">
        <f>(P1953/(1+0.1)+W1953)/(VLOOKUP(A1953,[1]选股结果!$A$2:$AX$3002,7,FALSE)+VLOOKUP(A1953,[1]选股结果!$A$2:$AX$3002,15,FALSE)+VLOOKUP(A1953,[1]选股结果!$A$2:$AX$3002,16,FALSE)+VLOOKUP(A1953,[1]选股结果!$A$2:$AX$3002,17,FALSE)+VLOOKUP(A1953,[1]选股结果!$A$2:$AX$3002,18,FALSE))</f>
        <v>1.01696473928704</v>
      </c>
      <c r="AD1953" s="13"/>
      <c r="AE1953" s="10">
        <f>AA1953/VLOOKUP(A1953,[1]选股结果!$A$2:$AX$3002,35,FALSE)</f>
        <v>-6.67586172036455</v>
      </c>
      <c r="AF1953" s="9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P1953/(1+0.13)+W1953)</f>
        <v>13991905.3304424</v>
      </c>
      <c r="AG1953" s="9">
        <f t="shared" si="135"/>
        <v>-110928803.440442</v>
      </c>
    </row>
    <row r="1954" spans="1:33">
      <c r="A1954" s="5" t="s">
        <v>3937</v>
      </c>
      <c r="B1954" s="5" t="s">
        <v>3938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326853474.35</v>
      </c>
      <c r="O1954" s="6">
        <v>72456897.83</v>
      </c>
      <c r="P1954" s="6">
        <v>8057741922.8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1022550951.85</v>
      </c>
      <c r="X1954" s="6">
        <v>102212235.77</v>
      </c>
      <c r="Y1954" s="9">
        <f t="shared" si="137"/>
        <v>8996066446.21</v>
      </c>
      <c r="Z1954" s="9">
        <f t="shared" si="138"/>
        <v>9182505110.42</v>
      </c>
      <c r="AA1954" s="9">
        <f t="shared" si="136"/>
        <v>-186438664.210001</v>
      </c>
      <c r="AB1954" s="10">
        <f>C1954/(1+0.13)/VLOOKUP(A1954,[1]选股结果!$A$2:$AX$3002,3,FALSE)</f>
        <v>1.14168876889845</v>
      </c>
      <c r="AC1954" s="10">
        <f>(P1954/(1+0.1)+W1954)/(VLOOKUP(A1954,[1]选股结果!$A$2:$AX$3002,7,FALSE)+VLOOKUP(A1954,[1]选股结果!$A$2:$AX$3002,15,FALSE)+VLOOKUP(A1954,[1]选股结果!$A$2:$AX$3002,16,FALSE)+VLOOKUP(A1954,[1]选股结果!$A$2:$AX$3002,17,FALSE)+VLOOKUP(A1954,[1]选股结果!$A$2:$AX$3002,18,FALSE))</f>
        <v>1.08628824986138</v>
      </c>
      <c r="AD1954" s="13"/>
      <c r="AE1954" s="10">
        <f>AA1954/VLOOKUP(A1954,[1]选股结果!$A$2:$AX$3002,35,FALSE)</f>
        <v>0.117549986363061</v>
      </c>
      <c r="AF1954" s="9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P1954/(1+0.13)+W1954)</f>
        <v>-468622189.844781</v>
      </c>
      <c r="AG1954" s="9">
        <f t="shared" si="135"/>
        <v>282183525.63478</v>
      </c>
    </row>
    <row r="1955" spans="1:33">
      <c r="A1955" s="5" t="s">
        <v>3939</v>
      </c>
      <c r="B1955" s="5" t="s">
        <v>3940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228699227.52</v>
      </c>
      <c r="O1955" s="6">
        <v>182698654.93</v>
      </c>
      <c r="P1955" s="6">
        <v>2131521025.21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159769340.08</v>
      </c>
      <c r="X1955" s="6">
        <v>162218087.44</v>
      </c>
      <c r="Y1955" s="9">
        <f t="shared" si="137"/>
        <v>2875488010.7</v>
      </c>
      <c r="Z1955" s="9">
        <f t="shared" si="138"/>
        <v>2453508452.73</v>
      </c>
      <c r="AA1955" s="9">
        <f t="shared" si="136"/>
        <v>421979557.97</v>
      </c>
      <c r="AB1955" s="10">
        <f>C1955/(1+0.13)/VLOOKUP(A1955,[1]选股结果!$A$2:$AX$3002,3,FALSE)</f>
        <v>0.743223042520605</v>
      </c>
      <c r="AC1955" s="10">
        <f>(P1955/(1+0.1)+W1955)/(VLOOKUP(A1955,[1]选股结果!$A$2:$AX$3002,7,FALSE)+VLOOKUP(A1955,[1]选股结果!$A$2:$AX$3002,15,FALSE)+VLOOKUP(A1955,[1]选股结果!$A$2:$AX$3002,16,FALSE)+VLOOKUP(A1955,[1]选股结果!$A$2:$AX$3002,17,FALSE)+VLOOKUP(A1955,[1]选股结果!$A$2:$AX$3002,18,FALSE))</f>
        <v>0.7960253565267</v>
      </c>
      <c r="AD1955" s="13"/>
      <c r="AE1955" s="10">
        <f>AA1955/VLOOKUP(A1955,[1]选股结果!$A$2:$AX$3002,35,FALSE)</f>
        <v>0.897913181310677</v>
      </c>
      <c r="AF1955" s="9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P1955/(1+0.13)+W1955)</f>
        <v>588914938.728761</v>
      </c>
      <c r="AG1955" s="9">
        <f t="shared" si="135"/>
        <v>-166935380.758761</v>
      </c>
    </row>
    <row r="1956" spans="1:33">
      <c r="A1956" s="5" t="s">
        <v>3941</v>
      </c>
      <c r="B1956" s="5" t="s">
        <v>3942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95991191.37</v>
      </c>
      <c r="O1956" s="6">
        <v>422938314.43</v>
      </c>
      <c r="P1956" s="6">
        <v>4341807033.27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344847797.06</v>
      </c>
      <c r="X1956" s="6">
        <v>624119256.18</v>
      </c>
      <c r="Y1956" s="9">
        <f t="shared" si="137"/>
        <v>4821395495.51</v>
      </c>
      <c r="Z1956" s="9">
        <f t="shared" si="138"/>
        <v>5310774086.51</v>
      </c>
      <c r="AA1956" s="9">
        <f t="shared" si="136"/>
        <v>-489378591.000001</v>
      </c>
      <c r="AB1956" s="10">
        <f>C1956/(1+0.13)/VLOOKUP(A1956,[1]选股结果!$A$2:$AX$3002,3,FALSE)</f>
        <v>0.985328544848907</v>
      </c>
      <c r="AC1956" s="10">
        <f>(P1956/(1+0.1)+W1956)/(VLOOKUP(A1956,[1]选股结果!$A$2:$AX$3002,7,FALSE)+VLOOKUP(A1956,[1]选股结果!$A$2:$AX$3002,15,FALSE)+VLOOKUP(A1956,[1]选股结果!$A$2:$AX$3002,16,FALSE)+VLOOKUP(A1956,[1]选股结果!$A$2:$AX$3002,17,FALSE)+VLOOKUP(A1956,[1]选股结果!$A$2:$AX$3002,18,FALSE))</f>
        <v>1.13611788294383</v>
      </c>
      <c r="AD1956" s="13"/>
      <c r="AE1956" s="10">
        <f>AA1956/VLOOKUP(A1956,[1]选股结果!$A$2:$AX$3002,35,FALSE)</f>
        <v>-2.95210889623123</v>
      </c>
      <c r="AF1956" s="9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P1956/(1+0.13)+W1956)</f>
        <v>-409426235.148496</v>
      </c>
      <c r="AG1956" s="9">
        <f t="shared" si="135"/>
        <v>-79952355.8515049</v>
      </c>
    </row>
    <row r="1957" spans="1:33">
      <c r="A1957" s="5" t="s">
        <v>3943</v>
      </c>
      <c r="B1957" s="5" t="s">
        <v>3944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550339669.24</v>
      </c>
      <c r="O1957" s="6">
        <v>994740704.81</v>
      </c>
      <c r="P1957" s="6">
        <v>20979207876.85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1269502262.99</v>
      </c>
      <c r="X1957" s="6">
        <v>1979380766.14</v>
      </c>
      <c r="Y1957" s="9">
        <f t="shared" si="137"/>
        <v>26147668027.3</v>
      </c>
      <c r="Z1957" s="9">
        <f t="shared" si="138"/>
        <v>24228090905.98</v>
      </c>
      <c r="AA1957" s="9">
        <f t="shared" si="136"/>
        <v>1919577121.32</v>
      </c>
      <c r="AB1957" s="10">
        <f>C1957/(1+0.13)/VLOOKUP(A1957,[1]选股结果!$A$2:$AX$3002,3,FALSE)</f>
        <v>1.36089763089274</v>
      </c>
      <c r="AC1957" s="10">
        <f>(P1957/(1+0.1)+W1957)/(VLOOKUP(A1957,[1]选股结果!$A$2:$AX$3002,7,FALSE)+VLOOKUP(A1957,[1]选股结果!$A$2:$AX$3002,15,FALSE)+VLOOKUP(A1957,[1]选股结果!$A$2:$AX$3002,16,FALSE)+VLOOKUP(A1957,[1]选股结果!$A$2:$AX$3002,17,FALSE)+VLOOKUP(A1957,[1]选股结果!$A$2:$AX$3002,18,FALSE))</f>
        <v>1.31027436418049</v>
      </c>
      <c r="AD1957" s="13"/>
      <c r="AE1957" s="10">
        <f>AA1957/VLOOKUP(A1957,[1]选股结果!$A$2:$AX$3002,35,FALSE)</f>
        <v>2.24536278097721</v>
      </c>
      <c r="AF1957" s="9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P1957/(1+0.13)+W1957)</f>
        <v>-4310554611.09788</v>
      </c>
      <c r="AG1957" s="9">
        <f t="shared" si="135"/>
        <v>6230131732.41788</v>
      </c>
    </row>
    <row r="1958" spans="1:33">
      <c r="A1958" s="5" t="s">
        <v>3945</v>
      </c>
      <c r="B1958" s="5" t="s">
        <v>3946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11629560.04</v>
      </c>
      <c r="O1958" s="6">
        <v>110533354.31</v>
      </c>
      <c r="P1958" s="6">
        <v>8309911.91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62473133.54</v>
      </c>
      <c r="X1958" s="6">
        <v>128281906.54</v>
      </c>
      <c r="Y1958" s="9">
        <f t="shared" si="137"/>
        <v>193065119.83</v>
      </c>
      <c r="Z1958" s="9">
        <f t="shared" si="138"/>
        <v>199064951.99</v>
      </c>
      <c r="AA1958" s="9">
        <f t="shared" si="136"/>
        <v>-5999832.16000003</v>
      </c>
      <c r="AB1958" s="10">
        <f>C1958/(1+0.13)/VLOOKUP(A1958,[1]选股结果!$A$2:$AX$3002,3,FALSE)</f>
        <v>0.915966060405449</v>
      </c>
      <c r="AC1958" s="10">
        <f>(P1958/(1+0.1)+W1958)/(VLOOKUP(A1958,[1]选股结果!$A$2:$AX$3002,7,FALSE)+VLOOKUP(A1958,[1]选股结果!$A$2:$AX$3002,15,FALSE)+VLOOKUP(A1958,[1]选股结果!$A$2:$AX$3002,16,FALSE)+VLOOKUP(A1958,[1]选股结果!$A$2:$AX$3002,17,FALSE)+VLOOKUP(A1958,[1]选股结果!$A$2:$AX$3002,18,FALSE))</f>
        <v>0.846390303376412</v>
      </c>
      <c r="AD1958" s="13"/>
      <c r="AE1958" s="10">
        <f>AA1958/VLOOKUP(A1958,[1]选股结果!$A$2:$AX$3002,35,FALSE)</f>
        <v>-0.359652338767277</v>
      </c>
      <c r="AF1958" s="9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P1958/(1+0.13)+W1958)</f>
        <v>12909730.9948673</v>
      </c>
      <c r="AG1958" s="9">
        <f t="shared" si="135"/>
        <v>-18909563.1548673</v>
      </c>
    </row>
    <row r="1959" spans="1:33">
      <c r="A1959" s="5" t="s">
        <v>3947</v>
      </c>
      <c r="B1959" s="5" t="s">
        <v>3948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48430871.96</v>
      </c>
      <c r="O1959" s="6">
        <v>39899560.37</v>
      </c>
      <c r="P1959" s="6">
        <v>1144428095.5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200046444.94</v>
      </c>
      <c r="X1959" s="6">
        <v>83949033.06</v>
      </c>
      <c r="Y1959" s="9">
        <f t="shared" si="137"/>
        <v>1544998778.61</v>
      </c>
      <c r="Z1959" s="9">
        <f t="shared" si="138"/>
        <v>1428423573.5</v>
      </c>
      <c r="AA1959" s="9">
        <f t="shared" si="136"/>
        <v>116575205.11</v>
      </c>
      <c r="AB1959" s="10">
        <f>C1959/(1+0.13)/VLOOKUP(A1959,[1]选股结果!$A$2:$AX$3002,3,FALSE)</f>
        <v>0.837509612308352</v>
      </c>
      <c r="AC1959" s="10">
        <f>(P1959/(1+0.1)+W1959)/(VLOOKUP(A1959,[1]选股结果!$A$2:$AX$3002,7,FALSE)+VLOOKUP(A1959,[1]选股结果!$A$2:$AX$3002,15,FALSE)+VLOOKUP(A1959,[1]选股结果!$A$2:$AX$3002,16,FALSE)+VLOOKUP(A1959,[1]选股结果!$A$2:$AX$3002,17,FALSE)+VLOOKUP(A1959,[1]选股结果!$A$2:$AX$3002,18,FALSE))</f>
        <v>0.911943658553754</v>
      </c>
      <c r="AD1959" s="13"/>
      <c r="AE1959" s="10">
        <f>AA1959/VLOOKUP(A1959,[1]选股结果!$A$2:$AX$3002,35,FALSE)</f>
        <v>0.56123117708205</v>
      </c>
      <c r="AF1959" s="9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P1959/(1+0.13)+W1959)</f>
        <v>147396139.163805</v>
      </c>
      <c r="AG1959" s="9">
        <f t="shared" si="135"/>
        <v>-30820934.053805</v>
      </c>
    </row>
    <row r="1960" spans="1:33">
      <c r="A1960" s="5" t="s">
        <v>3949</v>
      </c>
      <c r="B1960" s="5" t="s">
        <v>3950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53547391.48</v>
      </c>
      <c r="O1960" s="6">
        <v>313297508.32</v>
      </c>
      <c r="P1960" s="6">
        <v>6782748974.72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813358211.7</v>
      </c>
      <c r="X1960" s="6">
        <v>221245624.45</v>
      </c>
      <c r="Y1960" s="9">
        <f t="shared" si="137"/>
        <v>7574667087.76</v>
      </c>
      <c r="Z1960" s="9">
        <f t="shared" si="138"/>
        <v>7817352810.87</v>
      </c>
      <c r="AA1960" s="9">
        <f t="shared" si="136"/>
        <v>-242685723.110001</v>
      </c>
      <c r="AB1960" s="10">
        <f>C1960/(1+0.13)/VLOOKUP(A1960,[1]选股结果!$A$2:$AX$3002,3,FALSE)</f>
        <v>0.573854310952807</v>
      </c>
      <c r="AC1960" s="10">
        <f>(P1960/(1+0.1)+W1960)/(VLOOKUP(A1960,[1]选股结果!$A$2:$AX$3002,7,FALSE)+VLOOKUP(A1960,[1]选股结果!$A$2:$AX$3002,15,FALSE)+VLOOKUP(A1960,[1]选股结果!$A$2:$AX$3002,16,FALSE)+VLOOKUP(A1960,[1]选股结果!$A$2:$AX$3002,17,FALSE)+VLOOKUP(A1960,[1]选股结果!$A$2:$AX$3002,18,FALSE))</f>
        <v>0.620892383209533</v>
      </c>
      <c r="AD1960" s="13"/>
      <c r="AE1960" s="10">
        <f>AA1960/VLOOKUP(A1960,[1]选股结果!$A$2:$AX$3002,35,FALSE)</f>
        <v>1.09495393305683</v>
      </c>
      <c r="AF1960" s="9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P1960/(1+0.13)+W1960)</f>
        <v>4425277297.49885</v>
      </c>
      <c r="AG1960" s="9">
        <f t="shared" si="135"/>
        <v>-4667963020.60885</v>
      </c>
    </row>
    <row r="1961" spans="1:33">
      <c r="A1961" s="5" t="s">
        <v>3951</v>
      </c>
      <c r="B1961" s="5" t="s">
        <v>3952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178849671.22</v>
      </c>
      <c r="O1961" s="6">
        <v>415901357.61</v>
      </c>
      <c r="P1961" s="6">
        <v>5682066235.73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928630503.08</v>
      </c>
      <c r="X1961" s="6">
        <v>716932379.33</v>
      </c>
      <c r="Y1961" s="9">
        <f t="shared" si="137"/>
        <v>10349023625.08</v>
      </c>
      <c r="Z1961" s="9">
        <f t="shared" si="138"/>
        <v>7327629118.14</v>
      </c>
      <c r="AA1961" s="9">
        <f t="shared" si="136"/>
        <v>3021394506.94</v>
      </c>
      <c r="AB1961" s="10">
        <f>C1961/(1+0.13)/VLOOKUP(A1961,[1]选股结果!$A$2:$AX$3002,3,FALSE)</f>
        <v>1.44153361139529</v>
      </c>
      <c r="AC1961" s="10">
        <f>(P1961/(1+0.1)+W1961)/(VLOOKUP(A1961,[1]选股结果!$A$2:$AX$3002,7,FALSE)+VLOOKUP(A1961,[1]选股结果!$A$2:$AX$3002,15,FALSE)+VLOOKUP(A1961,[1]选股结果!$A$2:$AX$3002,16,FALSE)+VLOOKUP(A1961,[1]选股结果!$A$2:$AX$3002,17,FALSE)+VLOOKUP(A1961,[1]选股结果!$A$2:$AX$3002,18,FALSE))</f>
        <v>0.717724839419641</v>
      </c>
      <c r="AD1961" s="13"/>
      <c r="AE1961" s="10">
        <f>AA1961/VLOOKUP(A1961,[1]选股结果!$A$2:$AX$3002,35,FALSE)</f>
        <v>-1.09674399423542</v>
      </c>
      <c r="AF1961" s="9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P1961/(1+0.13)+W1961)</f>
        <v>2533913787.01894</v>
      </c>
      <c r="AG1961" s="9">
        <f t="shared" si="135"/>
        <v>487480719.921062</v>
      </c>
    </row>
    <row r="1962" spans="1:33">
      <c r="A1962" s="5" t="s">
        <v>3953</v>
      </c>
      <c r="B1962" s="5" t="s">
        <v>3954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47908476.99</v>
      </c>
      <c r="O1962" s="6">
        <v>4522486.75</v>
      </c>
      <c r="P1962" s="6">
        <v>861724585.25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91904390.4</v>
      </c>
      <c r="X1962" s="6">
        <v>84074887.49</v>
      </c>
      <c r="Y1962" s="9">
        <f t="shared" si="137"/>
        <v>1067240731.93</v>
      </c>
      <c r="Z1962" s="9">
        <f t="shared" si="138"/>
        <v>1037703863.14</v>
      </c>
      <c r="AA1962" s="9">
        <f t="shared" si="136"/>
        <v>29536868.79</v>
      </c>
      <c r="AB1962" s="10">
        <f>C1962/(1+0.13)/VLOOKUP(A1962,[1]选股结果!$A$2:$AX$3002,3,FALSE)</f>
        <v>0.903581503818183</v>
      </c>
      <c r="AC1962" s="10">
        <f>(P1962/(1+0.1)+W1962)/(VLOOKUP(A1962,[1]选股结果!$A$2:$AX$3002,7,FALSE)+VLOOKUP(A1962,[1]选股结果!$A$2:$AX$3002,15,FALSE)+VLOOKUP(A1962,[1]选股结果!$A$2:$AX$3002,16,FALSE)+VLOOKUP(A1962,[1]选股结果!$A$2:$AX$3002,17,FALSE)+VLOOKUP(A1962,[1]选股结果!$A$2:$AX$3002,18,FALSE))</f>
        <v>0.916530566586296</v>
      </c>
      <c r="AD1962" s="13"/>
      <c r="AE1962" s="10">
        <f>AA1962/VLOOKUP(A1962,[1]选股结果!$A$2:$AX$3002,35,FALSE)</f>
        <v>0.409239749025903</v>
      </c>
      <c r="AF1962" s="9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P1962/(1+0.13)+W1962)</f>
        <v>100511502.640177</v>
      </c>
      <c r="AG1962" s="9">
        <f t="shared" si="135"/>
        <v>-70974633.8501769</v>
      </c>
    </row>
    <row r="1963" spans="1:33">
      <c r="A1963" s="5" t="s">
        <v>3955</v>
      </c>
      <c r="B1963" s="5" t="s">
        <v>3956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1218033557.28</v>
      </c>
      <c r="O1963" s="6">
        <v>23849503743.26</v>
      </c>
      <c r="P1963" s="6">
        <v>6123315249.74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327969653.3</v>
      </c>
      <c r="X1963" s="6">
        <v>25127553732.58</v>
      </c>
      <c r="Y1963" s="9">
        <f t="shared" si="137"/>
        <v>33790469012.15</v>
      </c>
      <c r="Z1963" s="9">
        <f t="shared" si="138"/>
        <v>31578838635.62</v>
      </c>
      <c r="AA1963" s="9">
        <f t="shared" si="136"/>
        <v>2211630376.52999</v>
      </c>
      <c r="AB1963" s="10">
        <f>C1963/(1+0.13)/VLOOKUP(A1963,[1]选股结果!$A$2:$AX$3002,3,FALSE)</f>
        <v>1.65291801356269</v>
      </c>
      <c r="AC1963" s="10">
        <f>(P1963/(1+0.1)+W1963)/(VLOOKUP(A1963,[1]选股结果!$A$2:$AX$3002,7,FALSE)+VLOOKUP(A1963,[1]选股结果!$A$2:$AX$3002,15,FALSE)+VLOOKUP(A1963,[1]选股结果!$A$2:$AX$3002,16,FALSE)+VLOOKUP(A1963,[1]选股结果!$A$2:$AX$3002,17,FALSE)+VLOOKUP(A1963,[1]选股结果!$A$2:$AX$3002,18,FALSE))</f>
        <v>1.17596077495077</v>
      </c>
      <c r="AD1963" s="13"/>
      <c r="AE1963" s="10">
        <f>AA1963/VLOOKUP(A1963,[1]选股结果!$A$2:$AX$3002,35,FALSE)</f>
        <v>6.76498576568078</v>
      </c>
      <c r="AF1963" s="9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P1963/(1+0.13)+W1963)</f>
        <v>-734233641.727258</v>
      </c>
      <c r="AG1963" s="9">
        <f t="shared" si="135"/>
        <v>2945864018.25725</v>
      </c>
    </row>
    <row r="1964" spans="1:33">
      <c r="A1964" s="5" t="s">
        <v>3957</v>
      </c>
      <c r="B1964" s="5" t="s">
        <v>3958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429751904.96</v>
      </c>
      <c r="O1964" s="6">
        <v>128710590.17</v>
      </c>
      <c r="P1964" s="6">
        <v>17839058693.21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708148461.92</v>
      </c>
      <c r="X1964" s="6">
        <v>999621595.77</v>
      </c>
      <c r="Y1964" s="9">
        <f t="shared" si="137"/>
        <v>22533772944.61</v>
      </c>
      <c r="Z1964" s="9">
        <f t="shared" si="138"/>
        <v>19546828750.9</v>
      </c>
      <c r="AA1964" s="9">
        <f t="shared" si="136"/>
        <v>2986944193.71</v>
      </c>
      <c r="AB1964" s="10">
        <f>C1964/(1+0.13)/VLOOKUP(A1964,[1]选股结果!$A$2:$AX$3002,3,FALSE)</f>
        <v>1.09966094100483</v>
      </c>
      <c r="AC1964" s="10">
        <f>(P1964/(1+0.1)+W1964)/(VLOOKUP(A1964,[1]选股结果!$A$2:$AX$3002,7,FALSE)+VLOOKUP(A1964,[1]选股结果!$A$2:$AX$3002,15,FALSE)+VLOOKUP(A1964,[1]选股结果!$A$2:$AX$3002,16,FALSE)+VLOOKUP(A1964,[1]选股结果!$A$2:$AX$3002,17,FALSE)+VLOOKUP(A1964,[1]选股结果!$A$2:$AX$3002,18,FALSE))</f>
        <v>0.995218634765799</v>
      </c>
      <c r="AD1964" s="13"/>
      <c r="AE1964" s="10">
        <f>AA1964/VLOOKUP(A1964,[1]选股结果!$A$2:$AX$3002,35,FALSE)</f>
        <v>3.91483339341272</v>
      </c>
      <c r="AF1964" s="9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P1964/(1+0.13)+W1964)</f>
        <v>511864155.639378</v>
      </c>
      <c r="AG1964" s="9">
        <f t="shared" si="135"/>
        <v>2475080038.07062</v>
      </c>
    </row>
    <row r="1965" spans="1:33">
      <c r="A1965" s="5" t="s">
        <v>3959</v>
      </c>
      <c r="B1965" s="5" t="s">
        <v>3960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71957622.5</v>
      </c>
      <c r="O1965" s="6">
        <v>70998955.38</v>
      </c>
      <c r="P1965" s="6">
        <v>602850707.26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56347201.49</v>
      </c>
      <c r="X1965" s="6">
        <v>69012506.22</v>
      </c>
      <c r="Y1965" s="9">
        <f t="shared" si="137"/>
        <v>801963219.95</v>
      </c>
      <c r="Z1965" s="9">
        <f t="shared" si="138"/>
        <v>728210414.97</v>
      </c>
      <c r="AA1965" s="9">
        <f t="shared" si="136"/>
        <v>73752804.98</v>
      </c>
      <c r="AB1965" s="10">
        <f>C1965/(1+0.13)/VLOOKUP(A1965,[1]选股结果!$A$2:$AX$3002,3,FALSE)</f>
        <v>1.30968221105128</v>
      </c>
      <c r="AC1965" s="10">
        <f>(P1965/(1+0.1)+W1965)/(VLOOKUP(A1965,[1]选股结果!$A$2:$AX$3002,7,FALSE)+VLOOKUP(A1965,[1]选股结果!$A$2:$AX$3002,15,FALSE)+VLOOKUP(A1965,[1]选股结果!$A$2:$AX$3002,16,FALSE)+VLOOKUP(A1965,[1]选股结果!$A$2:$AX$3002,17,FALSE)+VLOOKUP(A1965,[1]选股结果!$A$2:$AX$3002,18,FALSE))</f>
        <v>2.0377137697069</v>
      </c>
      <c r="AD1965" s="13"/>
      <c r="AE1965" s="10">
        <f>AA1965/VLOOKUP(A1965,[1]选股结果!$A$2:$AX$3002,35,FALSE)</f>
        <v>0.564500847049029</v>
      </c>
      <c r="AF1965" s="9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P1965/(1+0.13)+W1965)</f>
        <v>-293239773.585044</v>
      </c>
      <c r="AG1965" s="9">
        <f t="shared" si="135"/>
        <v>366992578.565044</v>
      </c>
    </row>
    <row r="1966" spans="1:33">
      <c r="A1966" s="5" t="s">
        <v>3961</v>
      </c>
      <c r="B1966" s="5" t="s">
        <v>3962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206897365.39</v>
      </c>
      <c r="O1966" s="6">
        <v>77134939.9</v>
      </c>
      <c r="P1966" s="6">
        <v>11699532069.6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512081652.45</v>
      </c>
      <c r="X1966" s="6">
        <v>445546853.1</v>
      </c>
      <c r="Y1966" s="9">
        <f t="shared" si="137"/>
        <v>12437035188.82</v>
      </c>
      <c r="Z1966" s="9">
        <f t="shared" si="138"/>
        <v>12657160575.15</v>
      </c>
      <c r="AA1966" s="9">
        <f t="shared" si="136"/>
        <v>-220125386.330002</v>
      </c>
      <c r="AB1966" s="10">
        <f>C1966/(1+0.13)/VLOOKUP(A1966,[1]选股结果!$A$2:$AX$3002,3,FALSE)</f>
        <v>0.809734238488461</v>
      </c>
      <c r="AC1966" s="10">
        <f>(P1966/(1+0.1)+W1966)/(VLOOKUP(A1966,[1]选股结果!$A$2:$AX$3002,7,FALSE)+VLOOKUP(A1966,[1]选股结果!$A$2:$AX$3002,15,FALSE)+VLOOKUP(A1966,[1]选股结果!$A$2:$AX$3002,16,FALSE)+VLOOKUP(A1966,[1]选股结果!$A$2:$AX$3002,17,FALSE)+VLOOKUP(A1966,[1]选股结果!$A$2:$AX$3002,18,FALSE))</f>
        <v>0.890270684450265</v>
      </c>
      <c r="AD1966" s="13"/>
      <c r="AE1966" s="10">
        <f>AA1966/VLOOKUP(A1966,[1]选股结果!$A$2:$AX$3002,35,FALSE)</f>
        <v>-0.100715536771187</v>
      </c>
      <c r="AF1966" s="9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P1966/(1+0.13)+W1966)</f>
        <v>1656406741.59416</v>
      </c>
      <c r="AG1966" s="9">
        <f t="shared" si="135"/>
        <v>-1876532127.92416</v>
      </c>
    </row>
    <row r="1967" spans="1:33">
      <c r="A1967" s="5" t="s">
        <v>3963</v>
      </c>
      <c r="B1967" s="5" t="s">
        <v>3964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231328678.51</v>
      </c>
      <c r="O1967" s="6">
        <v>80238063.57</v>
      </c>
      <c r="P1967" s="6">
        <v>7321587970.58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436322442.24</v>
      </c>
      <c r="X1967" s="6">
        <v>55814280.61</v>
      </c>
      <c r="Y1967" s="9">
        <f t="shared" si="137"/>
        <v>8619263229.17</v>
      </c>
      <c r="Z1967" s="9">
        <f t="shared" si="138"/>
        <v>7813724693.43</v>
      </c>
      <c r="AA1967" s="9">
        <f t="shared" si="136"/>
        <v>805538535.740001</v>
      </c>
      <c r="AB1967" s="10">
        <f>C1967/(1+0.13)/VLOOKUP(A1967,[1]选股结果!$A$2:$AX$3002,3,FALSE)</f>
        <v>0.923573362563529</v>
      </c>
      <c r="AC1967" s="10">
        <f>(P1967/(1+0.1)+W1967)/(VLOOKUP(A1967,[1]选股结果!$A$2:$AX$3002,7,FALSE)+VLOOKUP(A1967,[1]选股结果!$A$2:$AX$3002,15,FALSE)+VLOOKUP(A1967,[1]选股结果!$A$2:$AX$3002,16,FALSE)+VLOOKUP(A1967,[1]选股结果!$A$2:$AX$3002,17,FALSE)+VLOOKUP(A1967,[1]选股结果!$A$2:$AX$3002,18,FALSE))</f>
        <v>0.927349099274174</v>
      </c>
      <c r="AD1967" s="13"/>
      <c r="AE1967" s="10">
        <f>AA1967/VLOOKUP(A1967,[1]选股结果!$A$2:$AX$3002,35,FALSE)</f>
        <v>0.439299781911875</v>
      </c>
      <c r="AF1967" s="9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P1967/(1+0.13)+W1967)</f>
        <v>732337500.806194</v>
      </c>
      <c r="AG1967" s="9">
        <f t="shared" si="135"/>
        <v>73201034.9338067</v>
      </c>
    </row>
    <row r="1968" spans="1:33">
      <c r="A1968" s="5" t="s">
        <v>3965</v>
      </c>
      <c r="B1968" s="5" t="s">
        <v>3966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4282850621.17</v>
      </c>
      <c r="O1968" s="6">
        <v>1884337894.18</v>
      </c>
      <c r="P1968" s="6">
        <v>60561013429.61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10610527678.71</v>
      </c>
      <c r="X1968" s="6">
        <v>3517913724.93</v>
      </c>
      <c r="Y1968" s="9">
        <f t="shared" si="137"/>
        <v>87178924490.67</v>
      </c>
      <c r="Z1968" s="9">
        <f t="shared" si="138"/>
        <v>74689454833.25</v>
      </c>
      <c r="AA1968" s="9">
        <f t="shared" si="136"/>
        <v>12489469657.42</v>
      </c>
      <c r="AB1968" s="10">
        <f>C1968/(1+0.13)/VLOOKUP(A1968,[1]选股结果!$A$2:$AX$3002,3,FALSE)</f>
        <v>0.752304788387264</v>
      </c>
      <c r="AC1968" s="10">
        <f>(P1968/(1+0.1)+W1968)/(VLOOKUP(A1968,[1]选股结果!$A$2:$AX$3002,7,FALSE)+VLOOKUP(A1968,[1]选股结果!$A$2:$AX$3002,15,FALSE)+VLOOKUP(A1968,[1]选股结果!$A$2:$AX$3002,16,FALSE)+VLOOKUP(A1968,[1]选股结果!$A$2:$AX$3002,17,FALSE)+VLOOKUP(A1968,[1]选股结果!$A$2:$AX$3002,18,FALSE))</f>
        <v>0.676607245643763</v>
      </c>
      <c r="AD1968" s="13"/>
      <c r="AE1968" s="10">
        <f>AA1968/VLOOKUP(A1968,[1]选股结果!$A$2:$AX$3002,35,FALSE)</f>
        <v>2.21039555588079</v>
      </c>
      <c r="AF1968" s="9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P1968/(1+0.13)+W1968)</f>
        <v>32847519196.8049</v>
      </c>
      <c r="AG1968" s="9">
        <f t="shared" si="135"/>
        <v>-20358049539.3849</v>
      </c>
    </row>
    <row r="1969" spans="1:33">
      <c r="A1969" s="5" t="s">
        <v>3967</v>
      </c>
      <c r="B1969" s="5" t="s">
        <v>3968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621636526.67</v>
      </c>
      <c r="O1969" s="6">
        <v>55996390.32</v>
      </c>
      <c r="P1969" s="6">
        <v>9154053170.47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1088480919.77</v>
      </c>
      <c r="X1969" s="6">
        <v>709728334.77</v>
      </c>
      <c r="Y1969" s="9">
        <f t="shared" si="137"/>
        <v>14003959535.26</v>
      </c>
      <c r="Z1969" s="9">
        <f t="shared" si="138"/>
        <v>10952262425.01</v>
      </c>
      <c r="AA1969" s="9">
        <f t="shared" si="136"/>
        <v>3051697110.25</v>
      </c>
      <c r="AB1969" s="10">
        <f>C1969/(1+0.13)/VLOOKUP(A1969,[1]选股结果!$A$2:$AX$3002,3,FALSE)</f>
        <v>0.861640997272233</v>
      </c>
      <c r="AC1969" s="10">
        <f>(P1969/(1+0.1)+W1969)/(VLOOKUP(A1969,[1]选股结果!$A$2:$AX$3002,7,FALSE)+VLOOKUP(A1969,[1]选股结果!$A$2:$AX$3002,15,FALSE)+VLOOKUP(A1969,[1]选股结果!$A$2:$AX$3002,16,FALSE)+VLOOKUP(A1969,[1]选股结果!$A$2:$AX$3002,17,FALSE)+VLOOKUP(A1969,[1]选股结果!$A$2:$AX$3002,18,FALSE))</f>
        <v>0.679653590529087</v>
      </c>
      <c r="AD1969" s="13"/>
      <c r="AE1969" s="10">
        <f>AA1969/VLOOKUP(A1969,[1]选股结果!$A$2:$AX$3002,35,FALSE)</f>
        <v>4.14240161523772</v>
      </c>
      <c r="AF1969" s="9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P1969/(1+0.13)+W1969)</f>
        <v>4656386709.94451</v>
      </c>
      <c r="AG1969" s="9">
        <f t="shared" si="135"/>
        <v>-1604689599.69451</v>
      </c>
    </row>
    <row r="1970" spans="1:33">
      <c r="A1970" s="5" t="s">
        <v>3969</v>
      </c>
      <c r="B1970" s="5" t="s">
        <v>3970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1562931042.18</v>
      </c>
      <c r="O1970" s="6">
        <v>1875422323.67</v>
      </c>
      <c r="P1970" s="6">
        <v>5548537088.23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285542641.16</v>
      </c>
      <c r="X1970" s="6">
        <v>1942963575.78</v>
      </c>
      <c r="Y1970" s="9">
        <f t="shared" si="137"/>
        <v>14404660411.08</v>
      </c>
      <c r="Z1970" s="9">
        <f t="shared" si="138"/>
        <v>7777043305.17</v>
      </c>
      <c r="AA1970" s="9">
        <f t="shared" si="136"/>
        <v>6627617105.91</v>
      </c>
      <c r="AB1970" s="10">
        <f>C1970/(1+0.13)/VLOOKUP(A1970,[1]选股结果!$A$2:$AX$3002,3,FALSE)</f>
        <v>2.02749049323013</v>
      </c>
      <c r="AC1970" s="10">
        <f>(P1970/(1+0.1)+W1970)/(VLOOKUP(A1970,[1]选股结果!$A$2:$AX$3002,7,FALSE)+VLOOKUP(A1970,[1]选股结果!$A$2:$AX$3002,15,FALSE)+VLOOKUP(A1970,[1]选股结果!$A$2:$AX$3002,16,FALSE)+VLOOKUP(A1970,[1]选股结果!$A$2:$AX$3002,17,FALSE)+VLOOKUP(A1970,[1]选股结果!$A$2:$AX$3002,18,FALSE))</f>
        <v>0.985430530601228</v>
      </c>
      <c r="AD1970" s="13"/>
      <c r="AE1970" s="10">
        <f>AA1970/VLOOKUP(A1970,[1]选股结果!$A$2:$AX$3002,35,FALSE)</f>
        <v>344.163636892384</v>
      </c>
      <c r="AF1970" s="9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P1970/(1+0.13)+W1970)</f>
        <v>212713289.20708</v>
      </c>
      <c r="AG1970" s="9">
        <f t="shared" si="135"/>
        <v>6414903816.70292</v>
      </c>
    </row>
    <row r="1971" spans="1:33">
      <c r="A1971" s="5" t="s">
        <v>3971</v>
      </c>
      <c r="B1971" s="5" t="s">
        <v>3972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375306531.97</v>
      </c>
      <c r="O1971" s="6">
        <v>99285995.15</v>
      </c>
      <c r="P1971" s="6">
        <v>5792598012.26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712816084.79</v>
      </c>
      <c r="X1971" s="6">
        <v>76562845</v>
      </c>
      <c r="Y1971" s="9">
        <f t="shared" si="137"/>
        <v>7006669284.59</v>
      </c>
      <c r="Z1971" s="9">
        <f t="shared" si="138"/>
        <v>6581976942.05</v>
      </c>
      <c r="AA1971" s="9">
        <f t="shared" si="136"/>
        <v>424692342.539999</v>
      </c>
      <c r="AB1971" s="10">
        <f>C1971/(1+0.13)/VLOOKUP(A1971,[1]选股结果!$A$2:$AX$3002,3,FALSE)</f>
        <v>0.903996406313551</v>
      </c>
      <c r="AC1971" s="10">
        <f>(P1971/(1+0.1)+W1971)/(VLOOKUP(A1971,[1]选股结果!$A$2:$AX$3002,7,FALSE)+VLOOKUP(A1971,[1]选股结果!$A$2:$AX$3002,15,FALSE)+VLOOKUP(A1971,[1]选股结果!$A$2:$AX$3002,16,FALSE)+VLOOKUP(A1971,[1]选股结果!$A$2:$AX$3002,17,FALSE)+VLOOKUP(A1971,[1]选股结果!$A$2:$AX$3002,18,FALSE))</f>
        <v>0.820381579703837</v>
      </c>
      <c r="AD1971" s="13"/>
      <c r="AE1971" s="10">
        <f>AA1971/VLOOKUP(A1971,[1]选股结果!$A$2:$AX$3002,35,FALSE)</f>
        <v>-0.468201402993378</v>
      </c>
      <c r="AF1971" s="9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P1971/(1+0.13)+W1971)</f>
        <v>1448836573.99646</v>
      </c>
      <c r="AG1971" s="9">
        <f t="shared" si="135"/>
        <v>-1024144231.45646</v>
      </c>
    </row>
    <row r="1972" spans="1:33">
      <c r="A1972" s="5" t="s">
        <v>3973</v>
      </c>
      <c r="B1972" s="5" t="s">
        <v>3974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999924691.94</v>
      </c>
      <c r="O1972" s="6">
        <v>759677187.75</v>
      </c>
      <c r="P1972" s="6">
        <v>33502809600.2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4769891669.33</v>
      </c>
      <c r="X1972" s="6">
        <v>1158811192.47</v>
      </c>
      <c r="Y1972" s="9">
        <f t="shared" si="137"/>
        <v>38750181522.88</v>
      </c>
      <c r="Z1972" s="9">
        <f t="shared" si="138"/>
        <v>39431512462</v>
      </c>
      <c r="AA1972" s="9">
        <f t="shared" si="136"/>
        <v>-681330939.120003</v>
      </c>
      <c r="AB1972" s="10">
        <f>C1972/(1+0.13)/VLOOKUP(A1972,[1]选股结果!$A$2:$AX$3002,3,FALSE)</f>
        <v>0.869950122534855</v>
      </c>
      <c r="AC1972" s="10">
        <f>(P1972/(1+0.1)+W1972)/(VLOOKUP(A1972,[1]选股结果!$A$2:$AX$3002,7,FALSE)+VLOOKUP(A1972,[1]选股结果!$A$2:$AX$3002,15,FALSE)+VLOOKUP(A1972,[1]选股结果!$A$2:$AX$3002,16,FALSE)+VLOOKUP(A1972,[1]选股结果!$A$2:$AX$3002,17,FALSE)+VLOOKUP(A1972,[1]选股结果!$A$2:$AX$3002,18,FALSE))</f>
        <v>0.972846450315741</v>
      </c>
      <c r="AD1972" s="13"/>
      <c r="AE1972" s="10">
        <f>AA1972/VLOOKUP(A1972,[1]选股结果!$A$2:$AX$3002,35,FALSE)</f>
        <v>-0.390517086437403</v>
      </c>
      <c r="AF1972" s="9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P1972/(1+0.13)+W1972)</f>
        <v>1791831777.55655</v>
      </c>
      <c r="AG1972" s="9">
        <f t="shared" si="135"/>
        <v>-2473162716.67655</v>
      </c>
    </row>
    <row r="1973" spans="1:33">
      <c r="A1973" s="5" t="s">
        <v>3975</v>
      </c>
      <c r="B1973" s="5" t="s">
        <v>3976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553209291.3</v>
      </c>
      <c r="O1973" s="6">
        <v>16559503.96</v>
      </c>
      <c r="P1973" s="6">
        <v>2649661563.06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165085858.71</v>
      </c>
      <c r="X1973" s="6">
        <v>8490404.54</v>
      </c>
      <c r="Y1973" s="9">
        <f t="shared" si="137"/>
        <v>4887401673.61</v>
      </c>
      <c r="Z1973" s="9">
        <f t="shared" si="138"/>
        <v>2823237826.31</v>
      </c>
      <c r="AA1973" s="9">
        <f t="shared" si="136"/>
        <v>2064163847.3</v>
      </c>
      <c r="AB1973" s="10">
        <f>C1973/(1+0.13)/VLOOKUP(A1973,[1]选股结果!$A$2:$AX$3002,3,FALSE)</f>
        <v>0.735985390706549</v>
      </c>
      <c r="AC1973" s="10">
        <f>(P1973/(1+0.1)+W1973)/(VLOOKUP(A1973,[1]选股结果!$A$2:$AX$3002,7,FALSE)+VLOOKUP(A1973,[1]选股结果!$A$2:$AX$3002,15,FALSE)+VLOOKUP(A1973,[1]选股结果!$A$2:$AX$3002,16,FALSE)+VLOOKUP(A1973,[1]选股结果!$A$2:$AX$3002,17,FALSE)+VLOOKUP(A1973,[1]选股结果!$A$2:$AX$3002,18,FALSE))</f>
        <v>0.766460358750831</v>
      </c>
      <c r="AD1973" s="13"/>
      <c r="AE1973" s="10">
        <f>AA1973/VLOOKUP(A1973,[1]选股结果!$A$2:$AX$3002,35,FALSE)</f>
        <v>0.961172852253018</v>
      </c>
      <c r="AF1973" s="9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P1973/(1+0.13)+W1973)</f>
        <v>848205124.163982</v>
      </c>
      <c r="AG1973" s="9">
        <f t="shared" si="135"/>
        <v>1215958723.13602</v>
      </c>
    </row>
    <row r="1974" spans="1:33">
      <c r="A1974" s="5" t="s">
        <v>3977</v>
      </c>
      <c r="B1974" s="5" t="s">
        <v>3978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1425382746.14</v>
      </c>
      <c r="O1974" s="6">
        <v>877963327.69</v>
      </c>
      <c r="P1974" s="6">
        <v>8814078802.85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749601157.2</v>
      </c>
      <c r="X1974" s="6">
        <v>404745992.4</v>
      </c>
      <c r="Y1974" s="9">
        <f t="shared" si="137"/>
        <v>7363781265.95</v>
      </c>
      <c r="Z1974" s="9">
        <f t="shared" si="138"/>
        <v>9968425952.45</v>
      </c>
      <c r="AA1974" s="9">
        <f t="shared" si="136"/>
        <v>-2604644686.5</v>
      </c>
      <c r="AB1974" s="10">
        <f>C1974/(1+0.13)/VLOOKUP(A1974,[1]选股结果!$A$2:$AX$3002,3,FALSE)</f>
        <v>1.25284928960895</v>
      </c>
      <c r="AC1974" s="10">
        <f>(P1974/(1+0.1)+W1974)/(VLOOKUP(A1974,[1]选股结果!$A$2:$AX$3002,7,FALSE)+VLOOKUP(A1974,[1]选股结果!$A$2:$AX$3002,15,FALSE)+VLOOKUP(A1974,[1]选股结果!$A$2:$AX$3002,16,FALSE)+VLOOKUP(A1974,[1]选股结果!$A$2:$AX$3002,17,FALSE)+VLOOKUP(A1974,[1]选股结果!$A$2:$AX$3002,18,FALSE))</f>
        <v>2.40056164484032</v>
      </c>
      <c r="AD1974" s="13"/>
      <c r="AE1974" s="10">
        <f>AA1974/VLOOKUP(A1974,[1]选股结果!$A$2:$AX$3002,35,FALSE)</f>
        <v>-5.08093842434838</v>
      </c>
      <c r="AF1974" s="9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P1974/(1+0.13)+W1974)</f>
        <v>-4899525067.8554</v>
      </c>
      <c r="AG1974" s="9">
        <f t="shared" si="135"/>
        <v>2294880381.3554</v>
      </c>
    </row>
    <row r="1975" spans="1:33">
      <c r="A1975" s="5" t="s">
        <v>3979</v>
      </c>
      <c r="B1975" s="5" t="s">
        <v>3980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5260273.26</v>
      </c>
      <c r="O1975" s="6">
        <v>14148343.65</v>
      </c>
      <c r="P1975" s="6">
        <v>30412781.75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49573028.8</v>
      </c>
      <c r="X1975" s="6">
        <v>33495120.93</v>
      </c>
      <c r="Y1975" s="9">
        <f t="shared" si="137"/>
        <v>141605848.36</v>
      </c>
      <c r="Z1975" s="9">
        <f t="shared" si="138"/>
        <v>113480931.48</v>
      </c>
      <c r="AA1975" s="9">
        <f t="shared" si="136"/>
        <v>28124916.88</v>
      </c>
      <c r="AB1975" s="10">
        <f>C1975/(1+0.13)/VLOOKUP(A1975,[1]选股结果!$A$2:$AX$3002,3,FALSE)</f>
        <v>0.809231155280842</v>
      </c>
      <c r="AC1975" s="10">
        <f>(P1975/(1+0.1)+W1975)/(VLOOKUP(A1975,[1]选股结果!$A$2:$AX$3002,7,FALSE)+VLOOKUP(A1975,[1]选股结果!$A$2:$AX$3002,15,FALSE)+VLOOKUP(A1975,[1]选股结果!$A$2:$AX$3002,16,FALSE)+VLOOKUP(A1975,[1]选股结果!$A$2:$AX$3002,17,FALSE)+VLOOKUP(A1975,[1]选股结果!$A$2:$AX$3002,18,FALSE))</f>
        <v>0.585201278103541</v>
      </c>
      <c r="AD1975" s="13"/>
      <c r="AE1975" s="10">
        <f>AA1975/VLOOKUP(A1975,[1]选股结果!$A$2:$AX$3002,35,FALSE)</f>
        <v>4.26332692650544</v>
      </c>
      <c r="AF1975" s="9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P1975/(1+0.13)+W1975)</f>
        <v>55469333.7495575</v>
      </c>
      <c r="AG1975" s="9">
        <f t="shared" si="135"/>
        <v>-27344416.8695575</v>
      </c>
    </row>
    <row r="1976" spans="1:33">
      <c r="A1976" s="5" t="s">
        <v>3981</v>
      </c>
      <c r="B1976" s="5" t="s">
        <v>3982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303972938.87</v>
      </c>
      <c r="O1976" s="6">
        <v>74439580.86</v>
      </c>
      <c r="P1976" s="6">
        <v>442062302.11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353459478.33</v>
      </c>
      <c r="X1976" s="6">
        <v>449798519.86</v>
      </c>
      <c r="Y1976" s="9">
        <f t="shared" si="137"/>
        <v>2011623620.03</v>
      </c>
      <c r="Z1976" s="9">
        <f t="shared" si="138"/>
        <v>1245320300.3</v>
      </c>
      <c r="AA1976" s="9">
        <f t="shared" si="136"/>
        <v>766303319.73</v>
      </c>
      <c r="AB1976" s="10">
        <f>C1976/(1+0.13)/VLOOKUP(A1976,[1]选股结果!$A$2:$AX$3002,3,FALSE)</f>
        <v>0.884657621457393</v>
      </c>
      <c r="AC1976" s="10">
        <f>(P1976/(1+0.1)+W1976)/(VLOOKUP(A1976,[1]选股结果!$A$2:$AX$3002,7,FALSE)+VLOOKUP(A1976,[1]选股结果!$A$2:$AX$3002,15,FALSE)+VLOOKUP(A1976,[1]选股结果!$A$2:$AX$3002,16,FALSE)+VLOOKUP(A1976,[1]选股结果!$A$2:$AX$3002,17,FALSE)+VLOOKUP(A1976,[1]选股结果!$A$2:$AX$3002,18,FALSE))</f>
        <v>0.514153751144531</v>
      </c>
      <c r="AD1976" s="13"/>
      <c r="AE1976" s="10">
        <f>AA1976/VLOOKUP(A1976,[1]选股结果!$A$2:$AX$3002,35,FALSE)</f>
        <v>1.76818932639902</v>
      </c>
      <c r="AF1976" s="9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P1976/(1+0.13)+W1976)</f>
        <v>724417484.091504</v>
      </c>
      <c r="AG1976" s="9">
        <f t="shared" si="135"/>
        <v>41885835.6384959</v>
      </c>
    </row>
    <row r="1977" spans="1:33">
      <c r="A1977" s="5" t="s">
        <v>3983</v>
      </c>
      <c r="B1977" s="5" t="s">
        <v>3984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935537000</v>
      </c>
      <c r="O1977" s="6">
        <v>11602997000</v>
      </c>
      <c r="P1977" s="6">
        <v>169022745000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7640409000</v>
      </c>
      <c r="X1977" s="6">
        <v>790676000</v>
      </c>
      <c r="Y1977" s="9">
        <f t="shared" si="137"/>
        <v>189273849000</v>
      </c>
      <c r="Z1977" s="9">
        <f t="shared" si="138"/>
        <v>177453830000</v>
      </c>
      <c r="AA1977" s="9">
        <f t="shared" si="136"/>
        <v>11820019000</v>
      </c>
      <c r="AB1977" s="10">
        <f>C1977/(1+0.13)/VLOOKUP(A1977,[1]选股结果!$A$2:$AX$3002,3,FALSE)</f>
        <v>0.91537384448135</v>
      </c>
      <c r="AC1977" s="10">
        <f>(P1977/(1+0.1)+W1977)/(VLOOKUP(A1977,[1]选股结果!$A$2:$AX$3002,7,FALSE)+VLOOKUP(A1977,[1]选股结果!$A$2:$AX$3002,15,FALSE)+VLOOKUP(A1977,[1]选股结果!$A$2:$AX$3002,16,FALSE)+VLOOKUP(A1977,[1]选股结果!$A$2:$AX$3002,17,FALSE)+VLOOKUP(A1977,[1]选股结果!$A$2:$AX$3002,18,FALSE))</f>
        <v>0.963283984299494</v>
      </c>
      <c r="AD1977" s="13"/>
      <c r="AE1977" s="10">
        <f>AA1977/VLOOKUP(A1977,[1]选股结果!$A$2:$AX$3002,35,FALSE)</f>
        <v>266.618974578756</v>
      </c>
      <c r="AF1977" s="9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P1977/(1+0.13)+W1977)</f>
        <v>10227317557.5221</v>
      </c>
      <c r="AG1977" s="9">
        <f t="shared" si="135"/>
        <v>1592701442.47791</v>
      </c>
    </row>
    <row r="1978" spans="1:33">
      <c r="A1978" s="5" t="s">
        <v>3985</v>
      </c>
      <c r="B1978" s="5" t="s">
        <v>3986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9510059.12</v>
      </c>
      <c r="O1978" s="6">
        <v>2501092.39</v>
      </c>
      <c r="P1978" s="6">
        <v>1122446049.38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6447755.98</v>
      </c>
      <c r="X1978" s="6">
        <v>5997359.22</v>
      </c>
      <c r="Y1978" s="9">
        <f t="shared" si="137"/>
        <v>1094124256.86</v>
      </c>
      <c r="Z1978" s="9">
        <f t="shared" si="138"/>
        <v>1134891164.58</v>
      </c>
      <c r="AA1978" s="9">
        <f t="shared" si="136"/>
        <v>-40766907.72</v>
      </c>
      <c r="AB1978" s="10">
        <f>C1978/(1+0.13)/VLOOKUP(A1978,[1]选股结果!$A$2:$AX$3002,3,FALSE)</f>
        <v>0.743675767623069</v>
      </c>
      <c r="AC1978" s="10">
        <f>(P1978/(1+0.1)+W1978)/(VLOOKUP(A1978,[1]选股结果!$A$2:$AX$3002,7,FALSE)+VLOOKUP(A1978,[1]选股结果!$A$2:$AX$3002,15,FALSE)+VLOOKUP(A1978,[1]选股结果!$A$2:$AX$3002,16,FALSE)+VLOOKUP(A1978,[1]选股结果!$A$2:$AX$3002,17,FALSE)+VLOOKUP(A1978,[1]选股结果!$A$2:$AX$3002,18,FALSE))</f>
        <v>0.795183610549884</v>
      </c>
      <c r="AD1978" s="13"/>
      <c r="AE1978" s="10">
        <f>AA1978/VLOOKUP(A1978,[1]选股结果!$A$2:$AX$3002,35,FALSE)</f>
        <v>-19.2891848645147</v>
      </c>
      <c r="AF1978" s="9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P1978/(1+0.13)+W1978)</f>
        <v>291578227.233097</v>
      </c>
      <c r="AG1978" s="9">
        <f t="shared" si="135"/>
        <v>-332345134.953097</v>
      </c>
    </row>
    <row r="1979" spans="1:33">
      <c r="A1979" s="5" t="s">
        <v>3987</v>
      </c>
      <c r="B1979" s="5" t="s">
        <v>3988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717977164.99</v>
      </c>
      <c r="O1979" s="6">
        <v>446013859.28</v>
      </c>
      <c r="P1979" s="6">
        <v>2094069922.43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3132066646.44</v>
      </c>
      <c r="X1979" s="6">
        <v>1223563847.71</v>
      </c>
      <c r="Y1979" s="9">
        <f t="shared" si="137"/>
        <v>8615326289.28</v>
      </c>
      <c r="Z1979" s="9">
        <f t="shared" si="138"/>
        <v>6449700416.58</v>
      </c>
      <c r="AA1979" s="9">
        <f t="shared" si="136"/>
        <v>2165625872.7</v>
      </c>
      <c r="AB1979" s="10">
        <f>C1979/(1+0.13)/VLOOKUP(A1979,[1]选股结果!$A$2:$AX$3002,3,FALSE)</f>
        <v>0.865856328103263</v>
      </c>
      <c r="AC1979" s="10">
        <f>(P1979/(1+0.1)+W1979)/(VLOOKUP(A1979,[1]选股结果!$A$2:$AX$3002,7,FALSE)+VLOOKUP(A1979,[1]选股结果!$A$2:$AX$3002,15,FALSE)+VLOOKUP(A1979,[1]选股结果!$A$2:$AX$3002,16,FALSE)+VLOOKUP(A1979,[1]选股结果!$A$2:$AX$3002,17,FALSE)+VLOOKUP(A1979,[1]选股结果!$A$2:$AX$3002,18,FALSE))</f>
        <v>0.629706530226433</v>
      </c>
      <c r="AD1979" s="13"/>
      <c r="AE1979" s="10">
        <f>AA1979/VLOOKUP(A1979,[1]选股结果!$A$2:$AX$3002,35,FALSE)</f>
        <v>-68.7627452544326</v>
      </c>
      <c r="AF1979" s="9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P1979/(1+0.13)+W1979)</f>
        <v>3011779614.79062</v>
      </c>
      <c r="AG1979" s="9">
        <f t="shared" si="135"/>
        <v>-846153742.09062</v>
      </c>
    </row>
    <row r="1980" spans="1:33">
      <c r="A1980" s="5" t="s">
        <v>3989</v>
      </c>
      <c r="B1980" s="5" t="s">
        <v>3990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2410037806.04</v>
      </c>
      <c r="O1980" s="6">
        <v>4646947801.87</v>
      </c>
      <c r="P1980" s="6">
        <v>404145659644.47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1043576274.89</v>
      </c>
      <c r="X1980" s="6">
        <v>8034065221.23</v>
      </c>
      <c r="Y1980" s="9">
        <f t="shared" si="137"/>
        <v>414563268569.31</v>
      </c>
      <c r="Z1980" s="9">
        <f t="shared" si="138"/>
        <v>413223301140.59</v>
      </c>
      <c r="AA1980" s="9">
        <f t="shared" si="136"/>
        <v>1339967428.72003</v>
      </c>
      <c r="AB1980" s="10">
        <f>C1980/(1+0.13)/VLOOKUP(A1980,[1]选股结果!$A$2:$AX$3002,3,FALSE)</f>
        <v>1.01316010596437</v>
      </c>
      <c r="AC1980" s="10">
        <f>(P1980/(1+0.1)+W1980)/(VLOOKUP(A1980,[1]选股结果!$A$2:$AX$3002,7,FALSE)+VLOOKUP(A1980,[1]选股结果!$A$2:$AX$3002,15,FALSE)+VLOOKUP(A1980,[1]选股结果!$A$2:$AX$3002,16,FALSE)+VLOOKUP(A1980,[1]选股结果!$A$2:$AX$3002,17,FALSE)+VLOOKUP(A1980,[1]选股结果!$A$2:$AX$3002,18,FALSE))</f>
        <v>1.04223571275604</v>
      </c>
      <c r="AD1980" s="13"/>
      <c r="AE1980" s="10">
        <f>AA1980/VLOOKUP(A1980,[1]选股结果!$A$2:$AX$3002,35,FALSE)</f>
        <v>0.456001755515367</v>
      </c>
      <c r="AF1980" s="9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P1980/(1+0.13)+W1980)</f>
        <v>-5176951082.54425</v>
      </c>
      <c r="AG1980" s="9">
        <f t="shared" si="135"/>
        <v>6516918511.26428</v>
      </c>
    </row>
    <row r="1981" spans="1:33">
      <c r="A1981" s="5" t="s">
        <v>3991</v>
      </c>
      <c r="B1981" s="5" t="s">
        <v>3992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21646335.9</v>
      </c>
      <c r="O1981" s="6">
        <v>29249521</v>
      </c>
      <c r="P1981" s="6">
        <v>710207188.16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313006188.5</v>
      </c>
      <c r="X1981" s="6">
        <v>114896449.85</v>
      </c>
      <c r="Y1981" s="9">
        <f t="shared" si="137"/>
        <v>951299762.28</v>
      </c>
      <c r="Z1981" s="9">
        <f t="shared" si="138"/>
        <v>1138109826.51</v>
      </c>
      <c r="AA1981" s="9">
        <f t="shared" si="136"/>
        <v>-186810064.23</v>
      </c>
      <c r="AB1981" s="10">
        <f>C1981/(1+0.13)/VLOOKUP(A1981,[1]选股结果!$A$2:$AX$3002,3,FALSE)</f>
        <v>0.93540469553408</v>
      </c>
      <c r="AC1981" s="10">
        <f>(P1981/(1+0.1)+W1981)/(VLOOKUP(A1981,[1]选股结果!$A$2:$AX$3002,7,FALSE)+VLOOKUP(A1981,[1]选股结果!$A$2:$AX$3002,15,FALSE)+VLOOKUP(A1981,[1]选股结果!$A$2:$AX$3002,16,FALSE)+VLOOKUP(A1981,[1]选股结果!$A$2:$AX$3002,17,FALSE)+VLOOKUP(A1981,[1]选股结果!$A$2:$AX$3002,18,FALSE))</f>
        <v>0.993560512400421</v>
      </c>
      <c r="AD1981" s="13"/>
      <c r="AE1981" s="10">
        <f>AA1981/VLOOKUP(A1981,[1]选股结果!$A$2:$AX$3002,35,FALSE)</f>
        <v>4.08857894439166</v>
      </c>
      <c r="AF1981" s="9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P1981/(1+0.13)+W1981)</f>
        <v>23354180.7552212</v>
      </c>
      <c r="AG1981" s="9">
        <f t="shared" si="135"/>
        <v>-210164244.985221</v>
      </c>
    </row>
    <row r="1982" spans="1:33">
      <c r="A1982" s="5" t="s">
        <v>3993</v>
      </c>
      <c r="B1982" s="5" t="s">
        <v>3994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76979508.61</v>
      </c>
      <c r="O1982" s="6">
        <v>125096929.41</v>
      </c>
      <c r="P1982" s="6">
        <v>5176297489.51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726881396</v>
      </c>
      <c r="X1982" s="6">
        <v>401059400.74</v>
      </c>
      <c r="Y1982" s="9">
        <f t="shared" si="137"/>
        <v>6246136947.31</v>
      </c>
      <c r="Z1982" s="9">
        <f t="shared" si="138"/>
        <v>6304238286.25</v>
      </c>
      <c r="AA1982" s="9">
        <f t="shared" si="136"/>
        <v>-58101338.9400005</v>
      </c>
      <c r="AB1982" s="10">
        <f>C1982/(1+0.13)/VLOOKUP(A1982,[1]选股结果!$A$2:$AX$3002,3,FALSE)</f>
        <v>1.25045209652029</v>
      </c>
      <c r="AC1982" s="10">
        <f>(P1982/(1+0.1)+W1982)/(VLOOKUP(A1982,[1]选股结果!$A$2:$AX$3002,7,FALSE)+VLOOKUP(A1982,[1]选股结果!$A$2:$AX$3002,15,FALSE)+VLOOKUP(A1982,[1]选股结果!$A$2:$AX$3002,16,FALSE)+VLOOKUP(A1982,[1]选股结果!$A$2:$AX$3002,17,FALSE)+VLOOKUP(A1982,[1]选股结果!$A$2:$AX$3002,18,FALSE))</f>
        <v>1.45989835348172</v>
      </c>
      <c r="AD1982" s="13"/>
      <c r="AE1982" s="10">
        <f>AA1982/VLOOKUP(A1982,[1]选股结果!$A$2:$AX$3002,35,FALSE)</f>
        <v>-0.0909596691135576</v>
      </c>
      <c r="AF1982" s="9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P1982/(1+0.13)+W1982)</f>
        <v>-1586453281.24442</v>
      </c>
      <c r="AG1982" s="9">
        <f t="shared" si="135"/>
        <v>1528351942.30442</v>
      </c>
    </row>
    <row r="1983" spans="1:33">
      <c r="A1983" s="5" t="s">
        <v>3995</v>
      </c>
      <c r="B1983" s="5" t="s">
        <v>3996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346699859.97</v>
      </c>
      <c r="O1983" s="6">
        <v>233617573.98</v>
      </c>
      <c r="P1983" s="6">
        <v>2218757365.95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1163711470.84</v>
      </c>
      <c r="X1983" s="6">
        <v>195632281.41</v>
      </c>
      <c r="Y1983" s="9">
        <f t="shared" si="137"/>
        <v>4481240622.09</v>
      </c>
      <c r="Z1983" s="9">
        <f t="shared" si="138"/>
        <v>3578101118.2</v>
      </c>
      <c r="AA1983" s="9">
        <f t="shared" si="136"/>
        <v>903139503.89</v>
      </c>
      <c r="AB1983" s="10">
        <f>C1983/(1+0.13)/VLOOKUP(A1983,[1]选股结果!$A$2:$AX$3002,3,FALSE)</f>
        <v>0.878336398755236</v>
      </c>
      <c r="AC1983" s="10">
        <f>(P1983/(1+0.1)+W1983)/(VLOOKUP(A1983,[1]选股结果!$A$2:$AX$3002,7,FALSE)+VLOOKUP(A1983,[1]选股结果!$A$2:$AX$3002,15,FALSE)+VLOOKUP(A1983,[1]选股结果!$A$2:$AX$3002,16,FALSE)+VLOOKUP(A1983,[1]选股结果!$A$2:$AX$3002,17,FALSE)+VLOOKUP(A1983,[1]选股结果!$A$2:$AX$3002,18,FALSE))</f>
        <v>0.797270620486837</v>
      </c>
      <c r="AD1983" s="13"/>
      <c r="AE1983" s="10">
        <f>AA1983/VLOOKUP(A1983,[1]选股结果!$A$2:$AX$3002,35,FALSE)</f>
        <v>-60.9325010460791</v>
      </c>
      <c r="AF1983" s="9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P1983/(1+0.13)+W1983)</f>
        <v>862352261.568938</v>
      </c>
      <c r="AG1983" s="9">
        <f t="shared" si="135"/>
        <v>40787242.3210617</v>
      </c>
    </row>
    <row r="1984" spans="1:33">
      <c r="A1984" s="5" t="s">
        <v>3997</v>
      </c>
      <c r="B1984" s="5" t="s">
        <v>3998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584559019.97</v>
      </c>
      <c r="O1984" s="6">
        <v>21943654.86</v>
      </c>
      <c r="P1984" s="6">
        <v>271162699.1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127053453.7</v>
      </c>
      <c r="X1984" s="6">
        <v>143293408.73</v>
      </c>
      <c r="Y1984" s="9">
        <f t="shared" si="137"/>
        <v>1653939517.66</v>
      </c>
      <c r="Z1984" s="9">
        <f t="shared" si="138"/>
        <v>541509561.53</v>
      </c>
      <c r="AA1984" s="9">
        <f t="shared" si="136"/>
        <v>1112429956.13</v>
      </c>
      <c r="AB1984" s="10">
        <f>C1984/(1+0.13)/VLOOKUP(A1984,[1]选股结果!$A$2:$AX$3002,3,FALSE)</f>
        <v>0.811398042803233</v>
      </c>
      <c r="AC1984" s="10">
        <f>(P1984/(1+0.1)+W1984)/(VLOOKUP(A1984,[1]选股结果!$A$2:$AX$3002,7,FALSE)+VLOOKUP(A1984,[1]选股结果!$A$2:$AX$3002,15,FALSE)+VLOOKUP(A1984,[1]选股结果!$A$2:$AX$3002,16,FALSE)+VLOOKUP(A1984,[1]选股结果!$A$2:$AX$3002,17,FALSE)+VLOOKUP(A1984,[1]选股结果!$A$2:$AX$3002,18,FALSE))</f>
        <v>0.285164614143461</v>
      </c>
      <c r="AD1984" s="13"/>
      <c r="AE1984" s="10">
        <f>AA1984/VLOOKUP(A1984,[1]选股结果!$A$2:$AX$3002,35,FALSE)</f>
        <v>-6.34580787512003</v>
      </c>
      <c r="AF1984" s="9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P1984/(1+0.13)+W1984)</f>
        <v>942977289.916018</v>
      </c>
      <c r="AG1984" s="9">
        <f t="shared" si="135"/>
        <v>169452666.213982</v>
      </c>
    </row>
    <row r="1985" spans="1:33">
      <c r="A1985" s="5" t="s">
        <v>3999</v>
      </c>
      <c r="B1985" s="5" t="s">
        <v>4000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282168615.53</v>
      </c>
      <c r="O1985" s="6">
        <v>1172107980.39</v>
      </c>
      <c r="P1985" s="6">
        <v>38376443423.8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2163468716.3</v>
      </c>
      <c r="X1985" s="6">
        <v>3290690148.7</v>
      </c>
      <c r="Y1985" s="9">
        <f t="shared" si="137"/>
        <v>51523362723.55</v>
      </c>
      <c r="Z1985" s="9">
        <f t="shared" si="138"/>
        <v>43830602288.8</v>
      </c>
      <c r="AA1985" s="9">
        <f t="shared" si="136"/>
        <v>7692760434.75</v>
      </c>
      <c r="AB1985" s="10">
        <f>C1985/(1+0.13)/VLOOKUP(A1985,[1]选股结果!$A$2:$AX$3002,3,FALSE)</f>
        <v>1.78830346926281</v>
      </c>
      <c r="AC1985" s="10">
        <f>(P1985/(1+0.1)+W1985)/(VLOOKUP(A1985,[1]选股结果!$A$2:$AX$3002,7,FALSE)+VLOOKUP(A1985,[1]选股结果!$A$2:$AX$3002,15,FALSE)+VLOOKUP(A1985,[1]选股结果!$A$2:$AX$3002,16,FALSE)+VLOOKUP(A1985,[1]选股结果!$A$2:$AX$3002,17,FALSE)+VLOOKUP(A1985,[1]选股结果!$A$2:$AX$3002,18,FALSE))</f>
        <v>1.58824809393661</v>
      </c>
      <c r="AD1985" s="13"/>
      <c r="AE1985" s="10">
        <f>AA1985/VLOOKUP(A1985,[1]选股结果!$A$2:$AX$3002,35,FALSE)</f>
        <v>5.61911058353567</v>
      </c>
      <c r="AF1985" s="9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P1985/(1+0.13)+W1985)</f>
        <v>-12796612655.6651</v>
      </c>
      <c r="AG1985" s="9">
        <f t="shared" si="135"/>
        <v>20489373090.4151</v>
      </c>
    </row>
    <row r="1986" spans="1:33">
      <c r="A1986" s="5" t="s">
        <v>4001</v>
      </c>
      <c r="B1986" s="5" t="s">
        <v>4002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390309136.41</v>
      </c>
      <c r="O1986" s="6">
        <v>74328243.39</v>
      </c>
      <c r="P1986" s="6">
        <v>7519608602.89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1136720451.71</v>
      </c>
      <c r="X1986" s="6">
        <v>246548043.77</v>
      </c>
      <c r="Y1986" s="9">
        <f t="shared" si="137"/>
        <v>9167786848.19</v>
      </c>
      <c r="Z1986" s="9">
        <f t="shared" si="138"/>
        <v>8902877098.37</v>
      </c>
      <c r="AA1986" s="9">
        <f t="shared" si="136"/>
        <v>264909749.819998</v>
      </c>
      <c r="AB1986" s="10">
        <f>C1986/(1+0.13)/VLOOKUP(A1986,[1]选股结果!$A$2:$AX$3002,3,FALSE)</f>
        <v>0.68084221028612</v>
      </c>
      <c r="AC1986" s="10">
        <f>(P1986/(1+0.1)+W1986)/(VLOOKUP(A1986,[1]选股结果!$A$2:$AX$3002,7,FALSE)+VLOOKUP(A1986,[1]选股结果!$A$2:$AX$3002,15,FALSE)+VLOOKUP(A1986,[1]选股结果!$A$2:$AX$3002,16,FALSE)+VLOOKUP(A1986,[1]选股结果!$A$2:$AX$3002,17,FALSE)+VLOOKUP(A1986,[1]选股结果!$A$2:$AX$3002,18,FALSE))</f>
        <v>0.712172516150559</v>
      </c>
      <c r="AD1986" s="13"/>
      <c r="AE1986" s="10">
        <f>AA1986/VLOOKUP(A1986,[1]选股结果!$A$2:$AX$3002,35,FALSE)</f>
        <v>0.437235337775092</v>
      </c>
      <c r="AF1986" s="9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P1986/(1+0.13)+W1986)</f>
        <v>3403698217.85673</v>
      </c>
      <c r="AG1986" s="9">
        <f t="shared" si="135"/>
        <v>-3138788468.03673</v>
      </c>
    </row>
    <row r="1987" spans="1:33">
      <c r="A1987" s="5" t="s">
        <v>4003</v>
      </c>
      <c r="B1987" s="5" t="s">
        <v>4004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97832482.14</v>
      </c>
      <c r="O1987" s="6">
        <v>25899775.79</v>
      </c>
      <c r="P1987" s="6">
        <v>423188130.6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772412958.3</v>
      </c>
      <c r="X1987" s="6">
        <v>126984262.6</v>
      </c>
      <c r="Y1987" s="9">
        <f t="shared" si="137"/>
        <v>2100698030.33</v>
      </c>
      <c r="Z1987" s="9">
        <f t="shared" si="138"/>
        <v>1322585351.5</v>
      </c>
      <c r="AA1987" s="9">
        <f t="shared" si="136"/>
        <v>778112678.83</v>
      </c>
      <c r="AB1987" s="10">
        <f>C1987/(1+0.13)/VLOOKUP(A1987,[1]选股结果!$A$2:$AX$3002,3,FALSE)</f>
        <v>0.859446538822867</v>
      </c>
      <c r="AC1987" s="10">
        <f>(P1987/(1+0.1)+W1987)/(VLOOKUP(A1987,[1]选股结果!$A$2:$AX$3002,7,FALSE)+VLOOKUP(A1987,[1]选股结果!$A$2:$AX$3002,15,FALSE)+VLOOKUP(A1987,[1]选股结果!$A$2:$AX$3002,16,FALSE)+VLOOKUP(A1987,[1]选股结果!$A$2:$AX$3002,17,FALSE)+VLOOKUP(A1987,[1]选股结果!$A$2:$AX$3002,18,FALSE))</f>
        <v>0.86492976468297</v>
      </c>
      <c r="AD1987" s="13"/>
      <c r="AE1987" s="10">
        <f>AA1987/VLOOKUP(A1987,[1]选股结果!$A$2:$AX$3002,35,FALSE)</f>
        <v>1.11039356616105</v>
      </c>
      <c r="AF1987" s="9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P1987/(1+0.13)+W1987)</f>
        <v>190914795.667522</v>
      </c>
      <c r="AG1987" s="9">
        <f t="shared" ref="AG1987:AG2050" si="139">AA1987-AF1987</f>
        <v>587197883.162478</v>
      </c>
    </row>
    <row r="1988" spans="1:33">
      <c r="A1988" s="5" t="s">
        <v>4005</v>
      </c>
      <c r="B1988" s="5" t="s">
        <v>4006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152573999.76</v>
      </c>
      <c r="O1988" s="6">
        <v>165049107.99</v>
      </c>
      <c r="P1988" s="6">
        <v>1950250549.17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507685603.2</v>
      </c>
      <c r="X1988" s="6">
        <v>289903220.49</v>
      </c>
      <c r="Y1988" s="9">
        <f t="shared" si="137"/>
        <v>3132943593.65</v>
      </c>
      <c r="Z1988" s="9">
        <f t="shared" si="138"/>
        <v>2747839372.86</v>
      </c>
      <c r="AA1988" s="9">
        <f t="shared" si="136"/>
        <v>385104220.79</v>
      </c>
      <c r="AB1988" s="10">
        <f>C1988/(1+0.13)/VLOOKUP(A1988,[1]选股结果!$A$2:$AX$3002,3,FALSE)</f>
        <v>0.882260562904271</v>
      </c>
      <c r="AC1988" s="10">
        <f>(P1988/(1+0.1)+W1988)/(VLOOKUP(A1988,[1]选股结果!$A$2:$AX$3002,7,FALSE)+VLOOKUP(A1988,[1]选股结果!$A$2:$AX$3002,15,FALSE)+VLOOKUP(A1988,[1]选股结果!$A$2:$AX$3002,16,FALSE)+VLOOKUP(A1988,[1]选股结果!$A$2:$AX$3002,17,FALSE)+VLOOKUP(A1988,[1]选股结果!$A$2:$AX$3002,18,FALSE))</f>
        <v>0.921520256018694</v>
      </c>
      <c r="AD1988" s="13"/>
      <c r="AE1988" s="10">
        <f>AA1988/VLOOKUP(A1988,[1]选股结果!$A$2:$AX$3002,35,FALSE)</f>
        <v>0.903599574504342</v>
      </c>
      <c r="AF1988" s="9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P1988/(1+0.13)+W1988)</f>
        <v>241296580.596637</v>
      </c>
      <c r="AG1988" s="9">
        <f t="shared" si="139"/>
        <v>143807640.193363</v>
      </c>
    </row>
    <row r="1989" spans="1:33">
      <c r="A1989" s="5" t="s">
        <v>4007</v>
      </c>
      <c r="B1989" s="5" t="s">
        <v>4008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255049421.13</v>
      </c>
      <c r="O1989" s="6">
        <v>167517068.75</v>
      </c>
      <c r="P1989" s="6">
        <v>3128673791.55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827612702.7</v>
      </c>
      <c r="X1989" s="6">
        <v>244643366.79</v>
      </c>
      <c r="Y1989" s="9">
        <f t="shared" si="137"/>
        <v>5479439143.55</v>
      </c>
      <c r="Z1989" s="9">
        <f t="shared" si="138"/>
        <v>4200929861.04</v>
      </c>
      <c r="AA1989" s="9">
        <f t="shared" si="136"/>
        <v>1278509282.51</v>
      </c>
      <c r="AB1989" s="10">
        <f>C1989/(1+0.13)/VLOOKUP(A1989,[1]选股结果!$A$2:$AX$3002,3,FALSE)</f>
        <v>0.720737119036119</v>
      </c>
      <c r="AC1989" s="10">
        <f>(P1989/(1+0.1)+W1989)/(VLOOKUP(A1989,[1]选股结果!$A$2:$AX$3002,7,FALSE)+VLOOKUP(A1989,[1]选股结果!$A$2:$AX$3002,15,FALSE)+VLOOKUP(A1989,[1]选股结果!$A$2:$AX$3002,16,FALSE)+VLOOKUP(A1989,[1]选股结果!$A$2:$AX$3002,17,FALSE)+VLOOKUP(A1989,[1]选股结果!$A$2:$AX$3002,18,FALSE))</f>
        <v>0.68972202594784</v>
      </c>
      <c r="AD1989" s="13"/>
      <c r="AE1989" s="10">
        <f>AA1989/VLOOKUP(A1989,[1]选股结果!$A$2:$AX$3002,35,FALSE)</f>
        <v>1.80960423310025</v>
      </c>
      <c r="AF1989" s="9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P1989/(1+0.13)+W1989)</f>
        <v>1727332689.42168</v>
      </c>
      <c r="AG1989" s="9">
        <f t="shared" si="139"/>
        <v>-448823406.91168</v>
      </c>
    </row>
    <row r="1990" spans="1:33">
      <c r="A1990" s="5" t="s">
        <v>4009</v>
      </c>
      <c r="B1990" s="5" t="s">
        <v>4010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2697864.9</v>
      </c>
      <c r="O1990" s="6">
        <v>4736656.89</v>
      </c>
      <c r="P1990" s="6">
        <v>21871410.58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8484596.55</v>
      </c>
      <c r="X1990" s="6">
        <v>5717044.84</v>
      </c>
      <c r="Y1990" s="9">
        <f t="shared" si="137"/>
        <v>35428497.31</v>
      </c>
      <c r="Z1990" s="9">
        <f t="shared" si="138"/>
        <v>36073051.97</v>
      </c>
      <c r="AA1990" s="9">
        <f t="shared" si="136"/>
        <v>-644554.659999996</v>
      </c>
      <c r="AB1990" s="10">
        <f>C1990/(1+0.13)/VLOOKUP(A1990,[1]选股结果!$A$2:$AX$3002,3,FALSE)</f>
        <v>1.2396290375962</v>
      </c>
      <c r="AC1990" s="10">
        <f>(P1990/(1+0.1)+W1990)/(VLOOKUP(A1990,[1]选股结果!$A$2:$AX$3002,7,FALSE)+VLOOKUP(A1990,[1]选股结果!$A$2:$AX$3002,15,FALSE)+VLOOKUP(A1990,[1]选股结果!$A$2:$AX$3002,16,FALSE)+VLOOKUP(A1990,[1]选股结果!$A$2:$AX$3002,17,FALSE)+VLOOKUP(A1990,[1]选股结果!$A$2:$AX$3002,18,FALSE))</f>
        <v>1.03574668699999</v>
      </c>
      <c r="AD1990" s="13"/>
      <c r="AE1990" s="10">
        <f>AA1990/VLOOKUP(A1990,[1]选股结果!$A$2:$AX$3002,35,FALSE)</f>
        <v>0.191171202027659</v>
      </c>
      <c r="AF1990" s="9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P1990/(1+0.13)+W1990)</f>
        <v>-451183.351769913</v>
      </c>
      <c r="AG1990" s="9">
        <f t="shared" si="139"/>
        <v>-193371.308230083</v>
      </c>
    </row>
    <row r="1991" spans="1:33">
      <c r="A1991" s="5" t="s">
        <v>4011</v>
      </c>
      <c r="B1991" s="5" t="s">
        <v>4012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8676358.98</v>
      </c>
      <c r="O1991" s="6">
        <v>7883807.65</v>
      </c>
      <c r="P1991" s="6">
        <v>220035428.59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15975671.41</v>
      </c>
      <c r="X1991" s="6">
        <v>13807334.46</v>
      </c>
      <c r="Y1991" s="9">
        <f t="shared" si="137"/>
        <v>283658663.3</v>
      </c>
      <c r="Z1991" s="9">
        <f t="shared" si="138"/>
        <v>249818434.46</v>
      </c>
      <c r="AA1991" s="9">
        <f t="shared" si="136"/>
        <v>33840228.8399999</v>
      </c>
      <c r="AB1991" s="10">
        <f>C1991/(1+0.13)/VLOOKUP(A1991,[1]选股结果!$A$2:$AX$3002,3,FALSE)</f>
        <v>0.749062333382387</v>
      </c>
      <c r="AC1991" s="10">
        <f>(P1991/(1+0.1)+W1991)/(VLOOKUP(A1991,[1]选股结果!$A$2:$AX$3002,7,FALSE)+VLOOKUP(A1991,[1]选股结果!$A$2:$AX$3002,15,FALSE)+VLOOKUP(A1991,[1]选股结果!$A$2:$AX$3002,16,FALSE)+VLOOKUP(A1991,[1]选股结果!$A$2:$AX$3002,17,FALSE)+VLOOKUP(A1991,[1]选股结果!$A$2:$AX$3002,18,FALSE))</f>
        <v>0.694615837900787</v>
      </c>
      <c r="AD1991" s="13"/>
      <c r="AE1991" s="10">
        <f>AA1991/VLOOKUP(A1991,[1]选股结果!$A$2:$AX$3002,35,FALSE)</f>
        <v>-32.1395616837348</v>
      </c>
      <c r="AF1991" s="9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P1991/(1+0.13)+W1991)</f>
        <v>100277305.868761</v>
      </c>
      <c r="AG1991" s="9">
        <f t="shared" si="139"/>
        <v>-66437077.0287611</v>
      </c>
    </row>
    <row r="1992" spans="1:33">
      <c r="A1992" s="5" t="s">
        <v>4013</v>
      </c>
      <c r="B1992" s="5" t="s">
        <v>4014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728706.93</v>
      </c>
      <c r="O1992" s="6">
        <v>14574570.99</v>
      </c>
      <c r="P1992" s="6">
        <v>12502228.15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8235585.3</v>
      </c>
      <c r="X1992" s="6">
        <v>1186309.14</v>
      </c>
      <c r="Y1992" s="9">
        <f t="shared" si="137"/>
        <v>41856649.97</v>
      </c>
      <c r="Z1992" s="9">
        <f t="shared" si="138"/>
        <v>21924122.59</v>
      </c>
      <c r="AA1992" s="9">
        <f t="shared" si="136"/>
        <v>19932527.38</v>
      </c>
      <c r="AB1992" s="10">
        <f>C1992/(1+0.13)/VLOOKUP(A1992,[1]选股结果!$A$2:$AX$3002,3,FALSE)</f>
        <v>0.621376946960767</v>
      </c>
      <c r="AC1992" s="10">
        <f>(P1992/(1+0.1)+W1992)/(VLOOKUP(A1992,[1]选股结果!$A$2:$AX$3002,7,FALSE)+VLOOKUP(A1992,[1]选股结果!$A$2:$AX$3002,15,FALSE)+VLOOKUP(A1992,[1]选股结果!$A$2:$AX$3002,16,FALSE)+VLOOKUP(A1992,[1]选股结果!$A$2:$AX$3002,17,FALSE)+VLOOKUP(A1992,[1]选股结果!$A$2:$AX$3002,18,FALSE))</f>
        <v>0.631312611011125</v>
      </c>
      <c r="AD1992" s="13"/>
      <c r="AE1992" s="10">
        <f>AA1992/VLOOKUP(A1992,[1]选股结果!$A$2:$AX$3002,35,FALSE)</f>
        <v>3.64023506135692</v>
      </c>
      <c r="AF1992" s="9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P1992/(1+0.13)+W1992)</f>
        <v>11748897.2231858</v>
      </c>
      <c r="AG1992" s="9">
        <f t="shared" si="139"/>
        <v>8183630.15681416</v>
      </c>
    </row>
    <row r="1993" spans="1:33">
      <c r="A1993" s="5" t="s">
        <v>4015</v>
      </c>
      <c r="B1993" s="5" t="s">
        <v>4016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19360570.95</v>
      </c>
      <c r="O1993" s="6">
        <v>92653536.24</v>
      </c>
      <c r="P1993" s="6">
        <v>150240671.64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64655222.72</v>
      </c>
      <c r="X1993" s="6">
        <v>122828557.62</v>
      </c>
      <c r="Y1993" s="9">
        <f t="shared" si="137"/>
        <v>363406552.02</v>
      </c>
      <c r="Z1993" s="9">
        <f t="shared" si="138"/>
        <v>337724451.98</v>
      </c>
      <c r="AA1993" s="9">
        <f t="shared" si="136"/>
        <v>25682100.04</v>
      </c>
      <c r="AB1993" s="10">
        <f>C1993/(1+0.13)/VLOOKUP(A1993,[1]选股结果!$A$2:$AX$3002,3,FALSE)</f>
        <v>0.797659308710245</v>
      </c>
      <c r="AC1993" s="10">
        <f>(P1993/(1+0.1)+W1993)/(VLOOKUP(A1993,[1]选股结果!$A$2:$AX$3002,7,FALSE)+VLOOKUP(A1993,[1]选股结果!$A$2:$AX$3002,15,FALSE)+VLOOKUP(A1993,[1]选股结果!$A$2:$AX$3002,16,FALSE)+VLOOKUP(A1993,[1]选股结果!$A$2:$AX$3002,17,FALSE)+VLOOKUP(A1993,[1]选股结果!$A$2:$AX$3002,18,FALSE))</f>
        <v>0.643214803088893</v>
      </c>
      <c r="AD1993" s="13"/>
      <c r="AE1993" s="10">
        <f>AA1993/VLOOKUP(A1993,[1]选股结果!$A$2:$AX$3002,35,FALSE)</f>
        <v>0.728794100482128</v>
      </c>
      <c r="AF1993" s="9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P1993/(1+0.13)+W1993)</f>
        <v>115250713.275929</v>
      </c>
      <c r="AG1993" s="9">
        <f t="shared" si="139"/>
        <v>-89568613.2359292</v>
      </c>
    </row>
    <row r="1994" spans="1:33">
      <c r="A1994" s="5" t="s">
        <v>4017</v>
      </c>
      <c r="B1994" s="5" t="s">
        <v>4018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109611520.4</v>
      </c>
      <c r="O1994" s="6">
        <v>64111863.25</v>
      </c>
      <c r="P1994" s="6">
        <v>77069025.34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128497891.03</v>
      </c>
      <c r="X1994" s="6">
        <v>535006815.57</v>
      </c>
      <c r="Y1994" s="9">
        <f t="shared" si="137"/>
        <v>893755195.47</v>
      </c>
      <c r="Z1994" s="9">
        <f t="shared" si="138"/>
        <v>740573731.94</v>
      </c>
      <c r="AA1994" s="9">
        <f t="shared" si="136"/>
        <v>153181463.53</v>
      </c>
      <c r="AB1994" s="10">
        <f>C1994/(1+0.13)/VLOOKUP(A1994,[1]选股结果!$A$2:$AX$3002,3,FALSE)</f>
        <v>1.23443888407709</v>
      </c>
      <c r="AC1994" s="10">
        <f>(P1994/(1+0.1)+W1994)/(VLOOKUP(A1994,[1]选股结果!$A$2:$AX$3002,7,FALSE)+VLOOKUP(A1994,[1]选股结果!$A$2:$AX$3002,15,FALSE)+VLOOKUP(A1994,[1]选股结果!$A$2:$AX$3002,16,FALSE)+VLOOKUP(A1994,[1]选股结果!$A$2:$AX$3002,17,FALSE)+VLOOKUP(A1994,[1]选股结果!$A$2:$AX$3002,18,FALSE))</f>
        <v>0.277791413229158</v>
      </c>
      <c r="AD1994" s="13"/>
      <c r="AE1994" s="10">
        <f>AA1994/VLOOKUP(A1994,[1]选股结果!$A$2:$AX$3002,35,FALSE)</f>
        <v>-1.2114214231479</v>
      </c>
      <c r="AF1994" s="9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P1994/(1+0.13)+W1994)</f>
        <v>518082653.487965</v>
      </c>
      <c r="AG1994" s="9">
        <f t="shared" si="139"/>
        <v>-364901189.957965</v>
      </c>
    </row>
    <row r="1995" spans="1:33">
      <c r="A1995" s="5" t="s">
        <v>4019</v>
      </c>
      <c r="B1995" s="5" t="s">
        <v>4020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333381437.6</v>
      </c>
      <c r="O1995" s="6">
        <v>32221010.68</v>
      </c>
      <c r="P1995" s="6">
        <v>1409637066.26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51313787.57</v>
      </c>
      <c r="X1995" s="6">
        <v>164768634.18</v>
      </c>
      <c r="Y1995" s="9">
        <f t="shared" si="137"/>
        <v>1707560536.34</v>
      </c>
      <c r="Z1995" s="9">
        <f t="shared" si="138"/>
        <v>1625719488.01</v>
      </c>
      <c r="AA1995" s="9">
        <f t="shared" si="136"/>
        <v>81841048.3300002</v>
      </c>
      <c r="AB1995" s="10">
        <f>C1995/(1+0.13)/VLOOKUP(A1995,[1]选股结果!$A$2:$AX$3002,3,FALSE)</f>
        <v>0.961657305853481</v>
      </c>
      <c r="AC1995" s="10">
        <f>(P1995/(1+0.1)+W1995)/(VLOOKUP(A1995,[1]选股结果!$A$2:$AX$3002,7,FALSE)+VLOOKUP(A1995,[1]选股结果!$A$2:$AX$3002,15,FALSE)+VLOOKUP(A1995,[1]选股结果!$A$2:$AX$3002,16,FALSE)+VLOOKUP(A1995,[1]选股结果!$A$2:$AX$3002,17,FALSE)+VLOOKUP(A1995,[1]选股结果!$A$2:$AX$3002,18,FALSE))</f>
        <v>1.01930250159229</v>
      </c>
      <c r="AD1995" s="13"/>
      <c r="AE1995" s="10">
        <f>AA1995/VLOOKUP(A1995,[1]选股结果!$A$2:$AX$3002,35,FALSE)</f>
        <v>1.02618946349696</v>
      </c>
      <c r="AF1995" s="9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P1995/(1+0.13)+W1995)</f>
        <v>8782578.77141571</v>
      </c>
      <c r="AG1995" s="9">
        <f t="shared" si="139"/>
        <v>73058469.5585845</v>
      </c>
    </row>
    <row r="1996" spans="1:33">
      <c r="A1996" s="5" t="s">
        <v>4021</v>
      </c>
      <c r="B1996" s="5" t="s">
        <v>4022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111023721.28</v>
      </c>
      <c r="O1996" s="6">
        <v>148510543.92</v>
      </c>
      <c r="P1996" s="6">
        <v>784279742.93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220127674.47</v>
      </c>
      <c r="X1996" s="6">
        <v>633446873.62</v>
      </c>
      <c r="Y1996" s="9">
        <f t="shared" si="137"/>
        <v>1963693394.08</v>
      </c>
      <c r="Z1996" s="9">
        <f t="shared" si="138"/>
        <v>1637854291.02</v>
      </c>
      <c r="AA1996" s="9">
        <f t="shared" si="136"/>
        <v>325839103.06</v>
      </c>
      <c r="AB1996" s="10">
        <f>C1996/(1+0.13)/VLOOKUP(A1996,[1]选股结果!$A$2:$AX$3002,3,FALSE)</f>
        <v>1.44753523465679</v>
      </c>
      <c r="AC1996" s="10">
        <f>(P1996/(1+0.1)+W1996)/(VLOOKUP(A1996,[1]选股结果!$A$2:$AX$3002,7,FALSE)+VLOOKUP(A1996,[1]选股结果!$A$2:$AX$3002,15,FALSE)+VLOOKUP(A1996,[1]选股结果!$A$2:$AX$3002,16,FALSE)+VLOOKUP(A1996,[1]选股结果!$A$2:$AX$3002,17,FALSE)+VLOOKUP(A1996,[1]选股结果!$A$2:$AX$3002,18,FALSE))</f>
        <v>0.931858223519702</v>
      </c>
      <c r="AD1996" s="13"/>
      <c r="AE1996" s="10">
        <f>AA1996/VLOOKUP(A1996,[1]选股结果!$A$2:$AX$3002,35,FALSE)</f>
        <v>7.01760625144767</v>
      </c>
      <c r="AF1996" s="9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P1996/(1+0.13)+W1996)</f>
        <v>87161972.6004425</v>
      </c>
      <c r="AG1996" s="9">
        <f t="shared" si="139"/>
        <v>238677130.459557</v>
      </c>
    </row>
    <row r="1997" spans="1:33">
      <c r="A1997" s="5" t="s">
        <v>4023</v>
      </c>
      <c r="B1997" s="5" t="s">
        <v>4024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101052859.79</v>
      </c>
      <c r="O1997" s="6">
        <v>206413186.1</v>
      </c>
      <c r="P1997" s="6">
        <v>3081083842.01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409933638.77</v>
      </c>
      <c r="X1997" s="6">
        <v>271704958.1</v>
      </c>
      <c r="Y1997" s="9">
        <f t="shared" si="137"/>
        <v>3824242597.56</v>
      </c>
      <c r="Z1997" s="9">
        <f t="shared" si="138"/>
        <v>3762722438.88</v>
      </c>
      <c r="AA1997" s="9">
        <f t="shared" si="136"/>
        <v>61520158.6799998</v>
      </c>
      <c r="AB1997" s="10">
        <f>C1997/(1+0.13)/VLOOKUP(A1997,[1]选股结果!$A$2:$AX$3002,3,FALSE)</f>
        <v>0.959852210643292</v>
      </c>
      <c r="AC1997" s="10">
        <f>(P1997/(1+0.1)+W1997)/(VLOOKUP(A1997,[1]选股结果!$A$2:$AX$3002,7,FALSE)+VLOOKUP(A1997,[1]选股结果!$A$2:$AX$3002,15,FALSE)+VLOOKUP(A1997,[1]选股结果!$A$2:$AX$3002,16,FALSE)+VLOOKUP(A1997,[1]选股结果!$A$2:$AX$3002,17,FALSE)+VLOOKUP(A1997,[1]选股结果!$A$2:$AX$3002,18,FALSE))</f>
        <v>0.960957810364817</v>
      </c>
      <c r="AD1997" s="13"/>
      <c r="AE1997" s="10">
        <f>AA1997/VLOOKUP(A1997,[1]选股结果!$A$2:$AX$3002,35,FALSE)</f>
        <v>2.53010000974253</v>
      </c>
      <c r="AF1997" s="9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P1997/(1+0.13)+W1997)</f>
        <v>204816979.204602</v>
      </c>
      <c r="AG1997" s="9">
        <f t="shared" si="139"/>
        <v>-143296820.524602</v>
      </c>
    </row>
    <row r="1998" spans="1:33">
      <c r="A1998" s="5" t="s">
        <v>4025</v>
      </c>
      <c r="B1998" s="5" t="s">
        <v>4026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77275019.94</v>
      </c>
      <c r="O1998" s="6">
        <v>42789080.91</v>
      </c>
      <c r="P1998" s="6">
        <v>1538802173.53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252738207.18</v>
      </c>
      <c r="X1998" s="6">
        <v>153199852.64</v>
      </c>
      <c r="Y1998" s="9">
        <f t="shared" si="137"/>
        <v>1948687587.32</v>
      </c>
      <c r="Z1998" s="9">
        <f t="shared" si="138"/>
        <v>1944740233.35</v>
      </c>
      <c r="AA1998" s="9">
        <f t="shared" si="136"/>
        <v>3947353.97000027</v>
      </c>
      <c r="AB1998" s="10">
        <f>C1998/(1+0.13)/VLOOKUP(A1998,[1]选股结果!$A$2:$AX$3002,3,FALSE)</f>
        <v>0.849070529697999</v>
      </c>
      <c r="AC1998" s="10">
        <f>(P1998/(1+0.1)+W1998)/(VLOOKUP(A1998,[1]选股结果!$A$2:$AX$3002,7,FALSE)+VLOOKUP(A1998,[1]选股结果!$A$2:$AX$3002,15,FALSE)+VLOOKUP(A1998,[1]选股结果!$A$2:$AX$3002,16,FALSE)+VLOOKUP(A1998,[1]选股结果!$A$2:$AX$3002,17,FALSE)+VLOOKUP(A1998,[1]选股结果!$A$2:$AX$3002,18,FALSE))</f>
        <v>0.829255022171386</v>
      </c>
      <c r="AD1998" s="13"/>
      <c r="AE1998" s="10">
        <f>AA1998/VLOOKUP(A1998,[1]选股结果!$A$2:$AX$3002,35,FALSE)</f>
        <v>0.0782529857303213</v>
      </c>
      <c r="AF1998" s="9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P1998/(1+0.13)+W1998)</f>
        <v>377216543.587699</v>
      </c>
      <c r="AG1998" s="9">
        <f t="shared" si="139"/>
        <v>-373269189.617699</v>
      </c>
    </row>
    <row r="1999" spans="1:33">
      <c r="A1999" s="5" t="s">
        <v>4027</v>
      </c>
      <c r="B1999" s="5" t="s">
        <v>4028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211877395.54</v>
      </c>
      <c r="O1999" s="6">
        <v>599898167.05</v>
      </c>
      <c r="P1999" s="6">
        <v>338123266.62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241809632.83</v>
      </c>
      <c r="X1999" s="6">
        <v>560996314.65</v>
      </c>
      <c r="Y1999" s="9">
        <f t="shared" si="137"/>
        <v>3596209752.58</v>
      </c>
      <c r="Z1999" s="9">
        <f t="shared" si="138"/>
        <v>1140929214.1</v>
      </c>
      <c r="AA1999" s="9">
        <f t="shared" si="136"/>
        <v>2455280538.48</v>
      </c>
      <c r="AB1999" s="10">
        <f>C1999/(1+0.13)/VLOOKUP(A1999,[1]选股结果!$A$2:$AX$3002,3,FALSE)</f>
        <v>0.790711979804179</v>
      </c>
      <c r="AC1999" s="10">
        <f>(P1999/(1+0.1)+W1999)/(VLOOKUP(A1999,[1]选股结果!$A$2:$AX$3002,7,FALSE)+VLOOKUP(A1999,[1]选股结果!$A$2:$AX$3002,15,FALSE)+VLOOKUP(A1999,[1]选股结果!$A$2:$AX$3002,16,FALSE)+VLOOKUP(A1999,[1]选股结果!$A$2:$AX$3002,17,FALSE)+VLOOKUP(A1999,[1]选股结果!$A$2:$AX$3002,18,FALSE))</f>
        <v>0.241800213831708</v>
      </c>
      <c r="AD1999" s="13"/>
      <c r="AE1999" s="10">
        <f>AA1999/VLOOKUP(A1999,[1]选股结果!$A$2:$AX$3002,35,FALSE)</f>
        <v>4.88734312298699</v>
      </c>
      <c r="AF1999" s="9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P1999/(1+0.13)+W1999)</f>
        <v>1730239748.56779</v>
      </c>
      <c r="AG1999" s="9">
        <f t="shared" si="139"/>
        <v>725040789.912212</v>
      </c>
    </row>
    <row r="2000" spans="1:33">
      <c r="A2000" s="5" t="s">
        <v>4029</v>
      </c>
      <c r="B2000" s="5" t="s">
        <v>4030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93803596.46</v>
      </c>
      <c r="O2000" s="6">
        <v>384676755.83</v>
      </c>
      <c r="P2000" s="6">
        <v>2818314303.17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301453078.44</v>
      </c>
      <c r="X2000" s="6">
        <v>355810327.85</v>
      </c>
      <c r="Y2000" s="9">
        <f t="shared" si="137"/>
        <v>3735843067.31</v>
      </c>
      <c r="Z2000" s="9">
        <f t="shared" si="138"/>
        <v>3475577709.46</v>
      </c>
      <c r="AA2000" s="9">
        <f t="shared" si="136"/>
        <v>260265357.85</v>
      </c>
      <c r="AB2000" s="10">
        <f>C2000/(1+0.13)/VLOOKUP(A2000,[1]选股结果!$A$2:$AX$3002,3,FALSE)</f>
        <v>1.93028943226565</v>
      </c>
      <c r="AC2000" s="10">
        <f>(P2000/(1+0.1)+W2000)/(VLOOKUP(A2000,[1]选股结果!$A$2:$AX$3002,7,FALSE)+VLOOKUP(A2000,[1]选股结果!$A$2:$AX$3002,15,FALSE)+VLOOKUP(A2000,[1]选股结果!$A$2:$AX$3002,16,FALSE)+VLOOKUP(A2000,[1]选股结果!$A$2:$AX$3002,17,FALSE)+VLOOKUP(A2000,[1]选股结果!$A$2:$AX$3002,18,FALSE))</f>
        <v>1.98104630394065</v>
      </c>
      <c r="AD2000" s="13"/>
      <c r="AE2000" s="10">
        <f>AA2000/VLOOKUP(A2000,[1]选股结果!$A$2:$AX$3002,35,FALSE)</f>
        <v>29.2348865097508</v>
      </c>
      <c r="AF2000" s="9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P2000/(1+0.13)+W2000)</f>
        <v>-1350059470.92274</v>
      </c>
      <c r="AG2000" s="9">
        <f t="shared" si="139"/>
        <v>1610324828.77274</v>
      </c>
    </row>
    <row r="2001" spans="1:33">
      <c r="A2001" s="5" t="s">
        <v>4031</v>
      </c>
      <c r="B2001" s="5" t="s">
        <v>4032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1087471510.19</v>
      </c>
      <c r="O2001" s="6">
        <v>39729759.21</v>
      </c>
      <c r="P2001" s="6">
        <v>560602486.39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298072295.94</v>
      </c>
      <c r="X2001" s="6">
        <v>561277472.26</v>
      </c>
      <c r="Y2001" s="9">
        <f t="shared" si="137"/>
        <v>3951951277.25</v>
      </c>
      <c r="Z2001" s="9">
        <f t="shared" si="138"/>
        <v>1419952254.59</v>
      </c>
      <c r="AA2001" s="9">
        <f t="shared" si="136"/>
        <v>2531999022.66</v>
      </c>
      <c r="AB2001" s="10">
        <f>C2001/(1+0.13)/VLOOKUP(A2001,[1]选股结果!$A$2:$AX$3002,3,FALSE)</f>
        <v>1.01137364642717</v>
      </c>
      <c r="AC2001" s="10">
        <f>(P2001/(1+0.1)+W2001)/(VLOOKUP(A2001,[1]选股结果!$A$2:$AX$3002,7,FALSE)+VLOOKUP(A2001,[1]选股结果!$A$2:$AX$3002,15,FALSE)+VLOOKUP(A2001,[1]选股结果!$A$2:$AX$3002,16,FALSE)+VLOOKUP(A2001,[1]选股结果!$A$2:$AX$3002,17,FALSE)+VLOOKUP(A2001,[1]选股结果!$A$2:$AX$3002,18,FALSE))</f>
        <v>0.389245353430568</v>
      </c>
      <c r="AD2001" s="13"/>
      <c r="AE2001" s="10">
        <f>AA2001/VLOOKUP(A2001,[1]选股结果!$A$2:$AX$3002,35,FALSE)</f>
        <v>2.57691398509441</v>
      </c>
      <c r="AF2001" s="9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P2001/(1+0.13)+W2001)</f>
        <v>1280888189.9046</v>
      </c>
      <c r="AG2001" s="9">
        <f t="shared" si="139"/>
        <v>1251110832.7554</v>
      </c>
    </row>
    <row r="2002" spans="1:33">
      <c r="A2002" s="5" t="s">
        <v>4033</v>
      </c>
      <c r="B2002" s="5" t="s">
        <v>4034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293590631.23</v>
      </c>
      <c r="O2002" s="6">
        <v>42804024.02</v>
      </c>
      <c r="P2002" s="6">
        <v>5237704776.05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482039037.68</v>
      </c>
      <c r="X2002" s="6">
        <v>106907591.39</v>
      </c>
      <c r="Y2002" s="9">
        <f t="shared" si="137"/>
        <v>6752857760.34</v>
      </c>
      <c r="Z2002" s="9">
        <f t="shared" si="138"/>
        <v>5826651405.12</v>
      </c>
      <c r="AA2002" s="9">
        <f t="shared" si="136"/>
        <v>926206355.219999</v>
      </c>
      <c r="AB2002" s="10">
        <f>C2002/(1+0.13)/VLOOKUP(A2002,[1]选股结果!$A$2:$AX$3002,3,FALSE)</f>
        <v>0.987930939938816</v>
      </c>
      <c r="AC2002" s="10">
        <f>(P2002/(1+0.1)+W2002)/(VLOOKUP(A2002,[1]选股结果!$A$2:$AX$3002,7,FALSE)+VLOOKUP(A2002,[1]选股结果!$A$2:$AX$3002,15,FALSE)+VLOOKUP(A2002,[1]选股结果!$A$2:$AX$3002,16,FALSE)+VLOOKUP(A2002,[1]选股结果!$A$2:$AX$3002,17,FALSE)+VLOOKUP(A2002,[1]选股结果!$A$2:$AX$3002,18,FALSE))</f>
        <v>0.8767023032157</v>
      </c>
      <c r="AD2002" s="13"/>
      <c r="AE2002" s="10">
        <f>AA2002/VLOOKUP(A2002,[1]选股结果!$A$2:$AX$3002,35,FALSE)</f>
        <v>-947.606910694339</v>
      </c>
      <c r="AF2002" s="9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P2002/(1+0.13)+W2002)</f>
        <v>863860901.764247</v>
      </c>
      <c r="AG2002" s="9">
        <f t="shared" si="139"/>
        <v>62345453.455752</v>
      </c>
    </row>
    <row r="2003" spans="1:33">
      <c r="A2003" s="5" t="s">
        <v>4035</v>
      </c>
      <c r="B2003" s="5" t="s">
        <v>4036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1498122941.33</v>
      </c>
      <c r="O2003" s="6">
        <v>3829361318.6</v>
      </c>
      <c r="P2003" s="6">
        <v>53432017464.26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2422155509.48</v>
      </c>
      <c r="X2003" s="6">
        <v>4391354062.95</v>
      </c>
      <c r="Y2003" s="9">
        <f t="shared" si="137"/>
        <v>63615621432.8</v>
      </c>
      <c r="Z2003" s="9">
        <f t="shared" si="138"/>
        <v>60245527036.69</v>
      </c>
      <c r="AA2003" s="9">
        <f t="shared" si="136"/>
        <v>3370094396.10999</v>
      </c>
      <c r="AB2003" s="10">
        <f>C2003/(1+0.13)/VLOOKUP(A2003,[1]选股结果!$A$2:$AX$3002,3,FALSE)</f>
        <v>0.619205744488367</v>
      </c>
      <c r="AC2003" s="10">
        <f>(P2003/(1+0.1)+W2003)/(VLOOKUP(A2003,[1]选股结果!$A$2:$AX$3002,7,FALSE)+VLOOKUP(A2003,[1]选股结果!$A$2:$AX$3002,15,FALSE)+VLOOKUP(A2003,[1]选股结果!$A$2:$AX$3002,16,FALSE)+VLOOKUP(A2003,[1]选股结果!$A$2:$AX$3002,17,FALSE)+VLOOKUP(A2003,[1]选股结果!$A$2:$AX$3002,18,FALSE))</f>
        <v>0.62514078280662</v>
      </c>
      <c r="AD2003" s="13"/>
      <c r="AE2003" s="10">
        <f>AA2003/VLOOKUP(A2003,[1]选股结果!$A$2:$AX$3002,35,FALSE)</f>
        <v>0.990068201378853</v>
      </c>
      <c r="AF2003" s="9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P2003/(1+0.13)+W2003)</f>
        <v>31869244947.3202</v>
      </c>
      <c r="AG2003" s="9">
        <f t="shared" si="139"/>
        <v>-28499150551.2103</v>
      </c>
    </row>
    <row r="2004" spans="1:33">
      <c r="A2004" s="5" t="s">
        <v>4037</v>
      </c>
      <c r="B2004" s="5" t="s">
        <v>4038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24755045.23</v>
      </c>
      <c r="O2004" s="6">
        <v>11407023</v>
      </c>
      <c r="P2004" s="6">
        <v>41568042.79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57369574.72</v>
      </c>
      <c r="X2004" s="6">
        <v>18976113.41</v>
      </c>
      <c r="Y2004" s="9">
        <f t="shared" si="137"/>
        <v>80826132.14</v>
      </c>
      <c r="Z2004" s="9">
        <f t="shared" si="138"/>
        <v>117913730.92</v>
      </c>
      <c r="AA2004" s="9">
        <f t="shared" si="136"/>
        <v>-37087598.78</v>
      </c>
      <c r="AB2004" s="10">
        <f>C2004/(1+0.13)/VLOOKUP(A2004,[1]选股结果!$A$2:$AX$3002,3,FALSE)</f>
        <v>0.702880065785767</v>
      </c>
      <c r="AC2004" s="10">
        <f>(P2004/(1+0.1)+W2004)/(VLOOKUP(A2004,[1]选股结果!$A$2:$AX$3002,7,FALSE)+VLOOKUP(A2004,[1]选股结果!$A$2:$AX$3002,15,FALSE)+VLOOKUP(A2004,[1]选股结果!$A$2:$AX$3002,16,FALSE)+VLOOKUP(A2004,[1]选股结果!$A$2:$AX$3002,17,FALSE)+VLOOKUP(A2004,[1]选股结果!$A$2:$AX$3002,18,FALSE))</f>
        <v>0.795260951681502</v>
      </c>
      <c r="AD2004" s="13"/>
      <c r="AE2004" s="10">
        <f>AA2004/VLOOKUP(A2004,[1]选股结果!$A$2:$AX$3002,35,FALSE)</f>
        <v>-0.176048973010581</v>
      </c>
      <c r="AF2004" s="9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P2004/(1+0.13)+W2004)</f>
        <v>25501753.9747788</v>
      </c>
      <c r="AG2004" s="9">
        <f t="shared" si="139"/>
        <v>-62589352.7547788</v>
      </c>
    </row>
    <row r="2005" spans="1:33">
      <c r="A2005" s="5" t="s">
        <v>4039</v>
      </c>
      <c r="B2005" s="5" t="s">
        <v>4040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100607615.5</v>
      </c>
      <c r="O2005" s="6">
        <v>32248745.01</v>
      </c>
      <c r="P2005" s="6">
        <v>1023990521.09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223397019.5</v>
      </c>
      <c r="X2005" s="6">
        <v>141631174.48</v>
      </c>
      <c r="Y2005" s="9">
        <f t="shared" si="137"/>
        <v>1606894606.79</v>
      </c>
      <c r="Z2005" s="9">
        <f t="shared" si="138"/>
        <v>1389018715.07</v>
      </c>
      <c r="AA2005" s="9">
        <f t="shared" si="136"/>
        <v>217875891.72</v>
      </c>
      <c r="AB2005" s="10">
        <f>C2005/(1+0.13)/VLOOKUP(A2005,[1]选股结果!$A$2:$AX$3002,3,FALSE)</f>
        <v>0.642411885904808</v>
      </c>
      <c r="AC2005" s="10">
        <f>(P2005/(1+0.1)+W2005)/(VLOOKUP(A2005,[1]选股结果!$A$2:$AX$3002,7,FALSE)+VLOOKUP(A2005,[1]选股结果!$A$2:$AX$3002,15,FALSE)+VLOOKUP(A2005,[1]选股结果!$A$2:$AX$3002,16,FALSE)+VLOOKUP(A2005,[1]选股结果!$A$2:$AX$3002,17,FALSE)+VLOOKUP(A2005,[1]选股结果!$A$2:$AX$3002,18,FALSE))</f>
        <v>0.559860451971332</v>
      </c>
      <c r="AD2005" s="13"/>
      <c r="AE2005" s="10">
        <f>AA2005/VLOOKUP(A2005,[1]选股结果!$A$2:$AX$3002,35,FALSE)</f>
        <v>1.55183592135519</v>
      </c>
      <c r="AF2005" s="9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P2005/(1+0.13)+W2005)</f>
        <v>932175978.050442</v>
      </c>
      <c r="AG2005" s="9">
        <f t="shared" si="139"/>
        <v>-714300086.330442</v>
      </c>
    </row>
    <row r="2006" spans="1:33">
      <c r="A2006" s="5" t="s">
        <v>4041</v>
      </c>
      <c r="B2006" s="5" t="s">
        <v>4042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112186792.69</v>
      </c>
      <c r="O2006" s="6">
        <v>625887906.86</v>
      </c>
      <c r="P2006" s="6">
        <v>4874902218.02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431869053.97</v>
      </c>
      <c r="X2006" s="6">
        <v>358128074.83</v>
      </c>
      <c r="Y2006" s="9">
        <f t="shared" si="137"/>
        <v>6395006794.7</v>
      </c>
      <c r="Z2006" s="9">
        <f t="shared" si="138"/>
        <v>5664899346.82</v>
      </c>
      <c r="AA2006" s="9">
        <f t="shared" si="136"/>
        <v>730107447.879999</v>
      </c>
      <c r="AB2006" s="10">
        <f>C2006/(1+0.13)/VLOOKUP(A2006,[1]选股结果!$A$2:$AX$3002,3,FALSE)</f>
        <v>1.15660388505281</v>
      </c>
      <c r="AC2006" s="10">
        <f>(P2006/(1+0.1)+W2006)/(VLOOKUP(A2006,[1]选股结果!$A$2:$AX$3002,7,FALSE)+VLOOKUP(A2006,[1]选股结果!$A$2:$AX$3002,15,FALSE)+VLOOKUP(A2006,[1]选股结果!$A$2:$AX$3002,16,FALSE)+VLOOKUP(A2006,[1]选股结果!$A$2:$AX$3002,17,FALSE)+VLOOKUP(A2006,[1]选股结果!$A$2:$AX$3002,18,FALSE))</f>
        <v>1.1469065473879</v>
      </c>
      <c r="AD2006" s="13"/>
      <c r="AE2006" s="10">
        <f>AA2006/VLOOKUP(A2006,[1]选股结果!$A$2:$AX$3002,35,FALSE)</f>
        <v>-630.852677200583</v>
      </c>
      <c r="AF2006" s="9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P2006/(1+0.13)+W2006)</f>
        <v>-505318761.509736</v>
      </c>
      <c r="AG2006" s="9">
        <f t="shared" si="139"/>
        <v>1235426209.38973</v>
      </c>
    </row>
    <row r="2007" spans="1:33">
      <c r="A2007" s="5" t="s">
        <v>4043</v>
      </c>
      <c r="B2007" s="5" t="s">
        <v>4044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>
        <v>0</v>
      </c>
      <c r="L2007" s="6">
        <v>0</v>
      </c>
      <c r="M2007" s="6">
        <v>0</v>
      </c>
      <c r="N2007" s="6">
        <v>1826041146.77</v>
      </c>
      <c r="O2007" s="6">
        <v>3101549404.63</v>
      </c>
      <c r="P2007" s="6">
        <v>60583706129.79</v>
      </c>
      <c r="Q2007" s="6">
        <v>-11940000</v>
      </c>
      <c r="R2007" s="6">
        <v>0</v>
      </c>
      <c r="S2007" s="6">
        <v>0</v>
      </c>
      <c r="T2007" s="6">
        <v>0</v>
      </c>
      <c r="U2007" s="6">
        <v>996923.17</v>
      </c>
      <c r="V2007" s="6">
        <v>0</v>
      </c>
      <c r="W2007" s="6">
        <v>752419865.96</v>
      </c>
      <c r="X2007" s="6">
        <v>1588428898.64</v>
      </c>
      <c r="Y2007" s="9">
        <f t="shared" si="137"/>
        <v>65228234894.87</v>
      </c>
      <c r="Z2007" s="9">
        <f t="shared" si="138"/>
        <v>62913611817.56</v>
      </c>
      <c r="AA2007" s="9">
        <f t="shared" si="136"/>
        <v>2314623077.31</v>
      </c>
      <c r="AB2007" s="10">
        <f>C2007/(1+0.13)/VLOOKUP(A2007,[1]选股结果!$A$2:$AX$3002,3,FALSE)</f>
        <v>1.02903634182884</v>
      </c>
      <c r="AC2007" s="10">
        <f>(P2007/(1+0.1)+W2007)/(VLOOKUP(A2007,[1]选股结果!$A$2:$AX$3002,7,FALSE)+VLOOKUP(A2007,[1]选股结果!$A$2:$AX$3002,15,FALSE)+VLOOKUP(A2007,[1]选股结果!$A$2:$AX$3002,16,FALSE)+VLOOKUP(A2007,[1]选股结果!$A$2:$AX$3002,17,FALSE)+VLOOKUP(A2007,[1]选股结果!$A$2:$AX$3002,18,FALSE))</f>
        <v>1.0491791120433</v>
      </c>
      <c r="AD2007" s="13"/>
      <c r="AE2007" s="10">
        <f>AA2007/VLOOKUP(A2007,[1]选股结果!$A$2:$AX$3002,35,FALSE)</f>
        <v>4.34597976849619</v>
      </c>
      <c r="AF2007" s="9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P2007/(1+0.13)+W2007)</f>
        <v>-1154702788.65266</v>
      </c>
      <c r="AG2007" s="9">
        <f t="shared" si="139"/>
        <v>3469325865.96266</v>
      </c>
    </row>
    <row r="2008" spans="1:33">
      <c r="A2008" s="5" t="s">
        <v>4045</v>
      </c>
      <c r="B2008" s="5" t="s">
        <v>4046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131411931.3</v>
      </c>
      <c r="O2008" s="6">
        <v>123167594.25</v>
      </c>
      <c r="P2008" s="6">
        <v>1907330669.06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453106806.34</v>
      </c>
      <c r="X2008" s="6">
        <v>286032869.99</v>
      </c>
      <c r="Y2008" s="9">
        <f t="shared" si="137"/>
        <v>2849787014.16</v>
      </c>
      <c r="Z2008" s="9">
        <f t="shared" si="138"/>
        <v>2646470345.39</v>
      </c>
      <c r="AA2008" s="9">
        <f t="shared" si="136"/>
        <v>203316668.77</v>
      </c>
      <c r="AB2008" s="10">
        <f>C2008/(1+0.13)/VLOOKUP(A2008,[1]选股结果!$A$2:$AX$3002,3,FALSE)</f>
        <v>0.679592182525654</v>
      </c>
      <c r="AC2008" s="10">
        <f>(P2008/(1+0.1)+W2008)/(VLOOKUP(A2008,[1]选股结果!$A$2:$AX$3002,7,FALSE)+VLOOKUP(A2008,[1]选股结果!$A$2:$AX$3002,15,FALSE)+VLOOKUP(A2008,[1]选股结果!$A$2:$AX$3002,16,FALSE)+VLOOKUP(A2008,[1]选股结果!$A$2:$AX$3002,17,FALSE)+VLOOKUP(A2008,[1]选股结果!$A$2:$AX$3002,18,FALSE))</f>
        <v>0.647549785296302</v>
      </c>
      <c r="AD2008" s="13"/>
      <c r="AE2008" s="10">
        <f>AA2008/VLOOKUP(A2008,[1]选股结果!$A$2:$AX$3002,35,FALSE)</f>
        <v>3.13054293876962</v>
      </c>
      <c r="AF2008" s="9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P2008/(1+0.13)+W2008)</f>
        <v>1236404051.18425</v>
      </c>
      <c r="AG2008" s="9">
        <f t="shared" si="139"/>
        <v>-1033087382.41425</v>
      </c>
    </row>
    <row r="2009" spans="1:33">
      <c r="A2009" s="5" t="s">
        <v>4047</v>
      </c>
      <c r="B2009" s="5" t="s">
        <v>4048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140205215.3</v>
      </c>
      <c r="O2009" s="6">
        <v>48995683.82</v>
      </c>
      <c r="P2009" s="6">
        <v>90934976.08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93871997.68</v>
      </c>
      <c r="X2009" s="6">
        <v>26827465.75</v>
      </c>
      <c r="Y2009" s="9">
        <f t="shared" si="137"/>
        <v>423052258.97</v>
      </c>
      <c r="Z2009" s="9">
        <f t="shared" si="138"/>
        <v>211634439.51</v>
      </c>
      <c r="AA2009" s="9">
        <f t="shared" si="136"/>
        <v>211417819.46</v>
      </c>
      <c r="AB2009" s="10">
        <f>C2009/(1+0.13)/VLOOKUP(A2009,[1]选股结果!$A$2:$AX$3002,3,FALSE)</f>
        <v>0.535150594842429</v>
      </c>
      <c r="AC2009" s="10">
        <f>(P2009/(1+0.1)+W2009)/(VLOOKUP(A2009,[1]选股结果!$A$2:$AX$3002,7,FALSE)+VLOOKUP(A2009,[1]选股结果!$A$2:$AX$3002,15,FALSE)+VLOOKUP(A2009,[1]选股结果!$A$2:$AX$3002,16,FALSE)+VLOOKUP(A2009,[1]选股结果!$A$2:$AX$3002,17,FALSE)+VLOOKUP(A2009,[1]选股结果!$A$2:$AX$3002,18,FALSE))</f>
        <v>0.417821298166702</v>
      </c>
      <c r="AD2009" s="13"/>
      <c r="AE2009" s="10">
        <f>AA2009/VLOOKUP(A2009,[1]选股结果!$A$2:$AX$3002,35,FALSE)</f>
        <v>0.790097051874249</v>
      </c>
      <c r="AF2009" s="9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P2009/(1+0.13)+W2009)</f>
        <v>248180083.730708</v>
      </c>
      <c r="AG2009" s="9">
        <f t="shared" si="139"/>
        <v>-36762264.270708</v>
      </c>
    </row>
    <row r="2010" spans="1:33">
      <c r="A2010" s="5" t="s">
        <v>4049</v>
      </c>
      <c r="B2010" s="5" t="s">
        <v>4050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376417918.52</v>
      </c>
      <c r="O2010" s="6">
        <v>400308888.04</v>
      </c>
      <c r="P2010" s="6">
        <v>929574949.58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83468130.65</v>
      </c>
      <c r="X2010" s="6">
        <v>497552764.69</v>
      </c>
      <c r="Y2010" s="9">
        <f t="shared" si="137"/>
        <v>3968412865.94</v>
      </c>
      <c r="Z2010" s="9">
        <f t="shared" si="138"/>
        <v>1510595844.92</v>
      </c>
      <c r="AA2010" s="9">
        <f t="shared" si="136"/>
        <v>2457817021.02</v>
      </c>
      <c r="AB2010" s="10">
        <f>C2010/(1+0.13)/VLOOKUP(A2010,[1]选股结果!$A$2:$AX$3002,3,FALSE)</f>
        <v>3.01325400739858</v>
      </c>
      <c r="AC2010" s="10">
        <f>(P2010/(1+0.1)+W2010)/(VLOOKUP(A2010,[1]选股结果!$A$2:$AX$3002,7,FALSE)+VLOOKUP(A2010,[1]选股结果!$A$2:$AX$3002,15,FALSE)+VLOOKUP(A2010,[1]选股结果!$A$2:$AX$3002,16,FALSE)+VLOOKUP(A2010,[1]选股结果!$A$2:$AX$3002,17,FALSE)+VLOOKUP(A2010,[1]选股结果!$A$2:$AX$3002,18,FALSE))</f>
        <v>0.999014160936979</v>
      </c>
      <c r="AD2010" s="13"/>
      <c r="AE2010" s="10">
        <f>AA2010/VLOOKUP(A2010,[1]选股结果!$A$2:$AX$3002,35,FALSE)</f>
        <v>1323.72995446412</v>
      </c>
      <c r="AF2010" s="9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P2010/(1+0.13)+W2010)</f>
        <v>23351727.8766371</v>
      </c>
      <c r="AG2010" s="9">
        <f t="shared" si="139"/>
        <v>2434465293.14336</v>
      </c>
    </row>
    <row r="2011" spans="1:33">
      <c r="A2011" s="5" t="s">
        <v>4051</v>
      </c>
      <c r="B2011" s="5" t="s">
        <v>4052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120244925.58</v>
      </c>
      <c r="O2011" s="6">
        <v>17083549.16</v>
      </c>
      <c r="P2011" s="6">
        <v>2945361664.14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253963640.35</v>
      </c>
      <c r="X2011" s="6">
        <v>43177552.85</v>
      </c>
      <c r="Y2011" s="9">
        <f t="shared" si="137"/>
        <v>3537780114.86</v>
      </c>
      <c r="Z2011" s="9">
        <f t="shared" si="138"/>
        <v>3242502857.34</v>
      </c>
      <c r="AA2011" s="9">
        <f t="shared" ref="AA2011:AA2074" si="140">Y2011-Z2011</f>
        <v>295277257.52</v>
      </c>
      <c r="AB2011" s="10">
        <f>C2011/(1+0.13)/VLOOKUP(A2011,[1]选股结果!$A$2:$AX$3002,3,FALSE)</f>
        <v>0.713907311086035</v>
      </c>
      <c r="AC2011" s="10">
        <f>(P2011/(1+0.1)+W2011)/(VLOOKUP(A2011,[1]选股结果!$A$2:$AX$3002,7,FALSE)+VLOOKUP(A2011,[1]选股结果!$A$2:$AX$3002,15,FALSE)+VLOOKUP(A2011,[1]选股结果!$A$2:$AX$3002,16,FALSE)+VLOOKUP(A2011,[1]选股结果!$A$2:$AX$3002,17,FALSE)+VLOOKUP(A2011,[1]选股结果!$A$2:$AX$3002,18,FALSE))</f>
        <v>0.703027939126504</v>
      </c>
      <c r="AD2011" s="13"/>
      <c r="AE2011" s="10">
        <f>AA2011/VLOOKUP(A2011,[1]选股结果!$A$2:$AX$3002,35,FALSE)</f>
        <v>2.25935906032528</v>
      </c>
      <c r="AF2011" s="9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P2011/(1+0.13)+W2011)</f>
        <v>1309434343.04345</v>
      </c>
      <c r="AG2011" s="9">
        <f t="shared" si="139"/>
        <v>-1014157085.52345</v>
      </c>
    </row>
    <row r="2012" spans="1:33">
      <c r="A2012" s="5" t="s">
        <v>4053</v>
      </c>
      <c r="B2012" s="5" t="s">
        <v>4054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23623051.04</v>
      </c>
      <c r="O2012" s="6">
        <v>26763694.49</v>
      </c>
      <c r="P2012" s="6">
        <v>1116500257.64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98979138.24</v>
      </c>
      <c r="X2012" s="6">
        <v>37325636.08</v>
      </c>
      <c r="Y2012" s="9">
        <f t="shared" si="137"/>
        <v>1434195579.9</v>
      </c>
      <c r="Z2012" s="9">
        <f t="shared" si="138"/>
        <v>1252805031.96</v>
      </c>
      <c r="AA2012" s="9">
        <f t="shared" si="140"/>
        <v>181390547.94</v>
      </c>
      <c r="AB2012" s="10">
        <f>C2012/(1+0.13)/VLOOKUP(A2012,[1]选股结果!$A$2:$AX$3002,3,FALSE)</f>
        <v>0.764339475999003</v>
      </c>
      <c r="AC2012" s="10">
        <f>(P2012/(1+0.1)+W2012)/(VLOOKUP(A2012,[1]选股结果!$A$2:$AX$3002,7,FALSE)+VLOOKUP(A2012,[1]选股结果!$A$2:$AX$3002,15,FALSE)+VLOOKUP(A2012,[1]选股结果!$A$2:$AX$3002,16,FALSE)+VLOOKUP(A2012,[1]选股结果!$A$2:$AX$3002,17,FALSE)+VLOOKUP(A2012,[1]选股结果!$A$2:$AX$3002,18,FALSE))</f>
        <v>0.722777645693862</v>
      </c>
      <c r="AD2012" s="13"/>
      <c r="AE2012" s="10">
        <f>AA2012/VLOOKUP(A2012,[1]选股结果!$A$2:$AX$3002,35,FALSE)</f>
        <v>9.10564088321153</v>
      </c>
      <c r="AF2012" s="9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P2012/(1+0.13)+W2012)</f>
        <v>454215220.394867</v>
      </c>
      <c r="AG2012" s="9">
        <f t="shared" si="139"/>
        <v>-272824672.454867</v>
      </c>
    </row>
    <row r="2013" spans="1:33">
      <c r="A2013" s="5" t="s">
        <v>4055</v>
      </c>
      <c r="B2013" s="5" t="s">
        <v>4056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56051600.28</v>
      </c>
      <c r="O2013" s="6">
        <v>349184732.86</v>
      </c>
      <c r="P2013" s="6">
        <v>1046121062.42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77815191.13</v>
      </c>
      <c r="X2013" s="6">
        <v>480678698.89</v>
      </c>
      <c r="Y2013" s="9">
        <f t="shared" si="137"/>
        <v>2071279448.87</v>
      </c>
      <c r="Z2013" s="9">
        <f t="shared" si="138"/>
        <v>1604614952.44</v>
      </c>
      <c r="AA2013" s="9">
        <f t="shared" si="140"/>
        <v>466664496.43</v>
      </c>
      <c r="AB2013" s="10">
        <f>C2013/(1+0.13)/VLOOKUP(A2013,[1]选股结果!$A$2:$AX$3002,3,FALSE)</f>
        <v>1.01648823500813</v>
      </c>
      <c r="AC2013" s="10">
        <f>(P2013/(1+0.1)+W2013)/(VLOOKUP(A2013,[1]选股结果!$A$2:$AX$3002,7,FALSE)+VLOOKUP(A2013,[1]选股结果!$A$2:$AX$3002,15,FALSE)+VLOOKUP(A2013,[1]选股结果!$A$2:$AX$3002,16,FALSE)+VLOOKUP(A2013,[1]选股结果!$A$2:$AX$3002,17,FALSE)+VLOOKUP(A2013,[1]选股结果!$A$2:$AX$3002,18,FALSE))</f>
        <v>0.746866034857597</v>
      </c>
      <c r="AD2013" s="13"/>
      <c r="AE2013" s="10">
        <f>AA2013/VLOOKUP(A2013,[1]选股结果!$A$2:$AX$3002,35,FALSE)</f>
        <v>4.33377569331699</v>
      </c>
      <c r="AF2013" s="9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P2013/(1+0.13)+W2013)</f>
        <v>373949272.430885</v>
      </c>
      <c r="AG2013" s="9">
        <f t="shared" si="139"/>
        <v>92715223.999115</v>
      </c>
    </row>
    <row r="2014" spans="1:33">
      <c r="A2014" s="5" t="s">
        <v>4057</v>
      </c>
      <c r="B2014" s="5" t="s">
        <v>4058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9414627543.59</v>
      </c>
      <c r="O2014" s="6">
        <v>8961359395.92</v>
      </c>
      <c r="P2014" s="6">
        <v>88414690359.03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7859147709.08</v>
      </c>
      <c r="X2014" s="6">
        <v>11257495219.3</v>
      </c>
      <c r="Y2014" s="9">
        <f t="shared" si="137"/>
        <v>136759365185.51</v>
      </c>
      <c r="Z2014" s="9">
        <f t="shared" si="138"/>
        <v>107531333287.41</v>
      </c>
      <c r="AA2014" s="9">
        <f t="shared" si="140"/>
        <v>29228031898.1</v>
      </c>
      <c r="AB2014" s="10">
        <f>C2014/(1+0.13)/VLOOKUP(A2014,[1]选股结果!$A$2:$AX$3002,3,FALSE)</f>
        <v>0.946323362107333</v>
      </c>
      <c r="AC2014" s="10">
        <f>(P2014/(1+0.1)+W2014)/(VLOOKUP(A2014,[1]选股结果!$A$2:$AX$3002,7,FALSE)+VLOOKUP(A2014,[1]选股结果!$A$2:$AX$3002,15,FALSE)+VLOOKUP(A2014,[1]选股结果!$A$2:$AX$3002,16,FALSE)+VLOOKUP(A2014,[1]选股结果!$A$2:$AX$3002,17,FALSE)+VLOOKUP(A2014,[1]选股结果!$A$2:$AX$3002,18,FALSE))</f>
        <v>0.805984441766837</v>
      </c>
      <c r="AD2014" s="13"/>
      <c r="AE2014" s="10">
        <f>AA2014/VLOOKUP(A2014,[1]选股结果!$A$2:$AX$3002,35,FALSE)</f>
        <v>9.5964455479911</v>
      </c>
      <c r="AF2014" s="9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P2014/(1+0.13)+W2014)</f>
        <v>23373994496.5891</v>
      </c>
      <c r="AG2014" s="9">
        <f t="shared" si="139"/>
        <v>5854037401.51087</v>
      </c>
    </row>
    <row r="2015" spans="1:33">
      <c r="A2015" s="5" t="s">
        <v>4059</v>
      </c>
      <c r="B2015" s="5" t="s">
        <v>4060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12600917.95</v>
      </c>
      <c r="O2015" s="6">
        <v>13213823.3</v>
      </c>
      <c r="P2015" s="6">
        <v>254510839.59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51643656.27</v>
      </c>
      <c r="X2015" s="6">
        <v>21840419.8</v>
      </c>
      <c r="Y2015" s="9">
        <f t="shared" ref="Y2015:Y2078" si="141">C2015+D2015+E2015+F2015+G2015+H2015+I2015+J2015+K2015+L2015+M2015+O2015</f>
        <v>395792602.4</v>
      </c>
      <c r="Z2015" s="9">
        <f t="shared" ref="Z2015:Z2078" si="142">P2015+Q2015+R2015+S2015+T2015+U2015+V2015+W2015+X2015</f>
        <v>327994915.66</v>
      </c>
      <c r="AA2015" s="9">
        <f t="shared" si="140"/>
        <v>67797686.74</v>
      </c>
      <c r="AB2015" s="10">
        <f>C2015/(1+0.13)/VLOOKUP(A2015,[1]选股结果!$A$2:$AX$3002,3,FALSE)</f>
        <v>0.926554279484113</v>
      </c>
      <c r="AC2015" s="10">
        <f>(P2015/(1+0.1)+W2015)/(VLOOKUP(A2015,[1]选股结果!$A$2:$AX$3002,7,FALSE)+VLOOKUP(A2015,[1]选股结果!$A$2:$AX$3002,15,FALSE)+VLOOKUP(A2015,[1]选股结果!$A$2:$AX$3002,16,FALSE)+VLOOKUP(A2015,[1]选股结果!$A$2:$AX$3002,17,FALSE)+VLOOKUP(A2015,[1]选股结果!$A$2:$AX$3002,18,FALSE))</f>
        <v>0.771132024160285</v>
      </c>
      <c r="AD2015" s="13"/>
      <c r="AE2015" s="10">
        <f>AA2015/VLOOKUP(A2015,[1]选股结果!$A$2:$AX$3002,35,FALSE)</f>
        <v>53.7102927983454</v>
      </c>
      <c r="AF2015" s="9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P2015/(1+0.13)+W2015)</f>
        <v>90140676.8744248</v>
      </c>
      <c r="AG2015" s="9">
        <f t="shared" si="139"/>
        <v>-22342990.1344248</v>
      </c>
    </row>
    <row r="2016" spans="1:33">
      <c r="A2016" s="5" t="s">
        <v>4061</v>
      </c>
      <c r="B2016" s="5" t="s">
        <v>4062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130304795.47</v>
      </c>
      <c r="O2016" s="6">
        <v>196305883.07</v>
      </c>
      <c r="P2016" s="6">
        <v>2052235027.62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795590271.69</v>
      </c>
      <c r="X2016" s="6">
        <v>267351161.44</v>
      </c>
      <c r="Y2016" s="9">
        <f t="shared" si="141"/>
        <v>3020901277.74</v>
      </c>
      <c r="Z2016" s="9">
        <f t="shared" si="142"/>
        <v>3115176460.75</v>
      </c>
      <c r="AA2016" s="9">
        <f t="shared" si="140"/>
        <v>-94275183.0099998</v>
      </c>
      <c r="AB2016" s="10">
        <f>C2016/(1+0.13)/VLOOKUP(A2016,[1]选股结果!$A$2:$AX$3002,3,FALSE)</f>
        <v>0.908068006082459</v>
      </c>
      <c r="AC2016" s="10">
        <f>(P2016/(1+0.1)+W2016)/(VLOOKUP(A2016,[1]选股结果!$A$2:$AX$3002,7,FALSE)+VLOOKUP(A2016,[1]选股结果!$A$2:$AX$3002,15,FALSE)+VLOOKUP(A2016,[1]选股结果!$A$2:$AX$3002,16,FALSE)+VLOOKUP(A2016,[1]选股结果!$A$2:$AX$3002,17,FALSE)+VLOOKUP(A2016,[1]选股结果!$A$2:$AX$3002,18,FALSE))</f>
        <v>0.980270735605221</v>
      </c>
      <c r="AD2016" s="13"/>
      <c r="AE2016" s="10">
        <f>AA2016/VLOOKUP(A2016,[1]选股结果!$A$2:$AX$3002,35,FALSE)</f>
        <v>-2.15834825422165</v>
      </c>
      <c r="AF2016" s="9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P2016/(1+0.13)+W2016)</f>
        <v>103092413.495929</v>
      </c>
      <c r="AG2016" s="9">
        <f t="shared" si="139"/>
        <v>-197367596.505929</v>
      </c>
    </row>
    <row r="2017" spans="1:33">
      <c r="A2017" s="5" t="s">
        <v>4063</v>
      </c>
      <c r="B2017" s="5" t="s">
        <v>4064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141260148</v>
      </c>
      <c r="O2017" s="6">
        <v>46014108.01</v>
      </c>
      <c r="P2017" s="6">
        <v>828532750.79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180454068.7</v>
      </c>
      <c r="X2017" s="6">
        <v>15389044.46</v>
      </c>
      <c r="Y2017" s="9">
        <f t="shared" si="141"/>
        <v>1812514673.33</v>
      </c>
      <c r="Z2017" s="9">
        <f t="shared" si="142"/>
        <v>1024375863.95</v>
      </c>
      <c r="AA2017" s="9">
        <f t="shared" si="140"/>
        <v>788138809.38</v>
      </c>
      <c r="AB2017" s="10">
        <f>C2017/(1+0.13)/VLOOKUP(A2017,[1]选股结果!$A$2:$AX$3002,3,FALSE)</f>
        <v>0.945079635028324</v>
      </c>
      <c r="AC2017" s="10">
        <f>(P2017/(1+0.1)+W2017)/(VLOOKUP(A2017,[1]选股结果!$A$2:$AX$3002,7,FALSE)+VLOOKUP(A2017,[1]选股结果!$A$2:$AX$3002,15,FALSE)+VLOOKUP(A2017,[1]选股结果!$A$2:$AX$3002,16,FALSE)+VLOOKUP(A2017,[1]选股结果!$A$2:$AX$3002,17,FALSE)+VLOOKUP(A2017,[1]选股结果!$A$2:$AX$3002,18,FALSE))</f>
        <v>0.711181106498172</v>
      </c>
      <c r="AD2017" s="13"/>
      <c r="AE2017" s="10">
        <f>AA2017/VLOOKUP(A2017,[1]选股结果!$A$2:$AX$3002,35,FALSE)</f>
        <v>3.33733697199176</v>
      </c>
      <c r="AF2017" s="9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P2017/(1+0.13)+W2017)</f>
        <v>399169218.442035</v>
      </c>
      <c r="AG2017" s="9">
        <f t="shared" si="139"/>
        <v>388969590.937965</v>
      </c>
    </row>
    <row r="2018" spans="1:33">
      <c r="A2018" s="5" t="s">
        <v>4065</v>
      </c>
      <c r="B2018" s="5" t="s">
        <v>4066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198320276.31</v>
      </c>
      <c r="O2018" s="6">
        <v>10408233.42</v>
      </c>
      <c r="P2018" s="6">
        <v>3249511108.09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68586274.95</v>
      </c>
      <c r="X2018" s="6">
        <v>158405805.55</v>
      </c>
      <c r="Y2018" s="9">
        <f t="shared" si="141"/>
        <v>3567103696.29</v>
      </c>
      <c r="Z2018" s="9">
        <f t="shared" si="142"/>
        <v>3476503188.59</v>
      </c>
      <c r="AA2018" s="9">
        <f t="shared" si="140"/>
        <v>90600507.6999998</v>
      </c>
      <c r="AB2018" s="10">
        <f>C2018/(1+0.13)/VLOOKUP(A2018,[1]选股结果!$A$2:$AX$3002,3,FALSE)</f>
        <v>1.01758935287259</v>
      </c>
      <c r="AC2018" s="10">
        <f>(P2018/(1+0.1)+W2018)/(VLOOKUP(A2018,[1]选股结果!$A$2:$AX$3002,7,FALSE)+VLOOKUP(A2018,[1]选股结果!$A$2:$AX$3002,15,FALSE)+VLOOKUP(A2018,[1]选股结果!$A$2:$AX$3002,16,FALSE)+VLOOKUP(A2018,[1]选股结果!$A$2:$AX$3002,17,FALSE)+VLOOKUP(A2018,[1]选股结果!$A$2:$AX$3002,18,FALSE))</f>
        <v>1.05566621827455</v>
      </c>
      <c r="AD2018" s="13"/>
      <c r="AE2018" s="10">
        <f>AA2018/VLOOKUP(A2018,[1]选股结果!$A$2:$AX$3002,35,FALSE)</f>
        <v>0.774479614962171</v>
      </c>
      <c r="AF2018" s="9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P2018/(1+0.13)+W2018)</f>
        <v>-80961527.4723015</v>
      </c>
      <c r="AG2018" s="9">
        <f t="shared" si="139"/>
        <v>171562035.172301</v>
      </c>
    </row>
    <row r="2019" spans="1:33">
      <c r="A2019" s="5" t="s">
        <v>4067</v>
      </c>
      <c r="B2019" s="5" t="s">
        <v>4068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2394254553</v>
      </c>
      <c r="O2019" s="6">
        <v>261721451</v>
      </c>
      <c r="P2019" s="6">
        <v>12960985301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2192637644</v>
      </c>
      <c r="X2019" s="6">
        <v>458236527</v>
      </c>
      <c r="Y2019" s="9">
        <f t="shared" si="141"/>
        <v>21502308209</v>
      </c>
      <c r="Z2019" s="9">
        <f t="shared" si="142"/>
        <v>15611859472</v>
      </c>
      <c r="AA2019" s="9">
        <f t="shared" si="140"/>
        <v>5890448737</v>
      </c>
      <c r="AB2019" s="10">
        <f>C2019/(1+0.13)/VLOOKUP(A2019,[1]选股结果!$A$2:$AX$3002,3,FALSE)</f>
        <v>0.837137886628426</v>
      </c>
      <c r="AC2019" s="10">
        <f>(P2019/(1+0.1)+W2019)/(VLOOKUP(A2019,[1]选股结果!$A$2:$AX$3002,7,FALSE)+VLOOKUP(A2019,[1]选股结果!$A$2:$AX$3002,15,FALSE)+VLOOKUP(A2019,[1]选股结果!$A$2:$AX$3002,16,FALSE)+VLOOKUP(A2019,[1]选股结果!$A$2:$AX$3002,17,FALSE)+VLOOKUP(A2019,[1]选股结果!$A$2:$AX$3002,18,FALSE))</f>
        <v>0.799745549056223</v>
      </c>
      <c r="AD2019" s="13"/>
      <c r="AE2019" s="10">
        <f>AA2019/VLOOKUP(A2019,[1]选股结果!$A$2:$AX$3002,35,FALSE)</f>
        <v>1.57102633157941</v>
      </c>
      <c r="AF2019" s="9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P2019/(1+0.13)+W2019)</f>
        <v>3812211384.53982</v>
      </c>
      <c r="AG2019" s="9">
        <f t="shared" si="139"/>
        <v>2078237352.46018</v>
      </c>
    </row>
    <row r="2020" spans="1:33">
      <c r="A2020" s="5" t="s">
        <v>4069</v>
      </c>
      <c r="B2020" s="5" t="s">
        <v>4070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206036229.95</v>
      </c>
      <c r="O2020" s="6">
        <v>108066057.54</v>
      </c>
      <c r="P2020" s="6">
        <v>1257455054.38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211453689.22</v>
      </c>
      <c r="X2020" s="6">
        <v>110398764.54</v>
      </c>
      <c r="Y2020" s="9">
        <f t="shared" si="141"/>
        <v>2034293369.79</v>
      </c>
      <c r="Z2020" s="9">
        <f t="shared" si="142"/>
        <v>1579307508.14</v>
      </c>
      <c r="AA2020" s="9">
        <f t="shared" si="140"/>
        <v>454985861.65</v>
      </c>
      <c r="AB2020" s="10">
        <f>C2020/(1+0.13)/VLOOKUP(A2020,[1]选股结果!$A$2:$AX$3002,3,FALSE)</f>
        <v>0.733960069184242</v>
      </c>
      <c r="AC2020" s="10">
        <f>(P2020/(1+0.1)+W2020)/(VLOOKUP(A2020,[1]选股结果!$A$2:$AX$3002,7,FALSE)+VLOOKUP(A2020,[1]选股结果!$A$2:$AX$3002,15,FALSE)+VLOOKUP(A2020,[1]选股结果!$A$2:$AX$3002,16,FALSE)+VLOOKUP(A2020,[1]选股结果!$A$2:$AX$3002,17,FALSE)+VLOOKUP(A2020,[1]选股结果!$A$2:$AX$3002,18,FALSE))</f>
        <v>0.665047286425771</v>
      </c>
      <c r="AD2020" s="13"/>
      <c r="AE2020" s="10">
        <f>AA2020/VLOOKUP(A2020,[1]选股结果!$A$2:$AX$3002,35,FALSE)</f>
        <v>2.08856944910268</v>
      </c>
      <c r="AF2020" s="9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P2020/(1+0.13)+W2020)</f>
        <v>712593825.577876</v>
      </c>
      <c r="AG2020" s="9">
        <f t="shared" si="139"/>
        <v>-257607963.927876</v>
      </c>
    </row>
    <row r="2021" spans="1:33">
      <c r="A2021" s="5" t="s">
        <v>4071</v>
      </c>
      <c r="B2021" s="5" t="s">
        <v>4072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3807560000</v>
      </c>
      <c r="O2021" s="6">
        <v>455080000</v>
      </c>
      <c r="P2021" s="6">
        <v>74533050000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4150610000</v>
      </c>
      <c r="X2021" s="6">
        <v>1436790000</v>
      </c>
      <c r="Y2021" s="9">
        <f t="shared" si="141"/>
        <v>91110230000</v>
      </c>
      <c r="Z2021" s="9">
        <f t="shared" si="142"/>
        <v>80120450000</v>
      </c>
      <c r="AA2021" s="9">
        <f t="shared" si="140"/>
        <v>10989780000</v>
      </c>
      <c r="AB2021" s="10">
        <f>C2021/(1+0.13)/VLOOKUP(A2021,[1]选股结果!$A$2:$AX$3002,3,FALSE)</f>
        <v>1.00730053619845</v>
      </c>
      <c r="AC2021" s="10">
        <f>(P2021/(1+0.1)+W2021)/(VLOOKUP(A2021,[1]选股结果!$A$2:$AX$3002,7,FALSE)+VLOOKUP(A2021,[1]选股结果!$A$2:$AX$3002,15,FALSE)+VLOOKUP(A2021,[1]选股结果!$A$2:$AX$3002,16,FALSE)+VLOOKUP(A2021,[1]选股结果!$A$2:$AX$3002,17,FALSE)+VLOOKUP(A2021,[1]选股结果!$A$2:$AX$3002,18,FALSE))</f>
        <v>1.01816261565906</v>
      </c>
      <c r="AD2021" s="13"/>
      <c r="AE2021" s="10">
        <f>AA2021/VLOOKUP(A2021,[1]选股结果!$A$2:$AX$3002,35,FALSE)</f>
        <v>1.42910570522382</v>
      </c>
      <c r="AF2021" s="9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P2021/(1+0.13)+W2021)</f>
        <v>516128672.566376</v>
      </c>
      <c r="AG2021" s="9">
        <f t="shared" si="139"/>
        <v>10473651327.4336</v>
      </c>
    </row>
    <row r="2022" spans="1:33">
      <c r="A2022" s="5" t="s">
        <v>4073</v>
      </c>
      <c r="B2022" s="5" t="s">
        <v>4074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73753443.33</v>
      </c>
      <c r="O2022" s="6">
        <v>2238212277.32</v>
      </c>
      <c r="P2022" s="6">
        <v>1820455574.31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1047591929.75</v>
      </c>
      <c r="X2022" s="6">
        <v>2133466651.79</v>
      </c>
      <c r="Y2022" s="9">
        <f t="shared" si="141"/>
        <v>5269161163.96</v>
      </c>
      <c r="Z2022" s="9">
        <f t="shared" si="142"/>
        <v>5001514155.85</v>
      </c>
      <c r="AA2022" s="9">
        <f t="shared" si="140"/>
        <v>267647008.11</v>
      </c>
      <c r="AB2022" s="10">
        <f>C2022/(1+0.13)/VLOOKUP(A2022,[1]选股结果!$A$2:$AX$3002,3,FALSE)</f>
        <v>0.797845270665469</v>
      </c>
      <c r="AC2022" s="10">
        <f>(P2022/(1+0.1)+W2022)/(VLOOKUP(A2022,[1]选股结果!$A$2:$AX$3002,7,FALSE)+VLOOKUP(A2022,[1]选股结果!$A$2:$AX$3002,15,FALSE)+VLOOKUP(A2022,[1]选股结果!$A$2:$AX$3002,16,FALSE)+VLOOKUP(A2022,[1]选股结果!$A$2:$AX$3002,17,FALSE)+VLOOKUP(A2022,[1]选股结果!$A$2:$AX$3002,18,FALSE))</f>
        <v>0.838142447449138</v>
      </c>
      <c r="AD2022" s="13"/>
      <c r="AE2022" s="10">
        <f>AA2022/VLOOKUP(A2022,[1]选股结果!$A$2:$AX$3002,35,FALSE)</f>
        <v>0.258288949826675</v>
      </c>
      <c r="AF2022" s="9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P2022/(1+0.13)+W2022)</f>
        <v>565839170.277257</v>
      </c>
      <c r="AG2022" s="9">
        <f t="shared" si="139"/>
        <v>-298192162.167257</v>
      </c>
    </row>
    <row r="2023" spans="1:33">
      <c r="A2023" s="5" t="s">
        <v>4075</v>
      </c>
      <c r="B2023" s="5" t="s">
        <v>4076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64042023.93</v>
      </c>
      <c r="O2023" s="6">
        <v>475148936.38</v>
      </c>
      <c r="P2023" s="6">
        <v>2826383997.18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466095989.82</v>
      </c>
      <c r="X2023" s="6">
        <v>336992964.32</v>
      </c>
      <c r="Y2023" s="9">
        <f t="shared" si="141"/>
        <v>3596203464.24</v>
      </c>
      <c r="Z2023" s="9">
        <f t="shared" si="142"/>
        <v>3629472951.32</v>
      </c>
      <c r="AA2023" s="9">
        <f t="shared" si="140"/>
        <v>-33269487.0799999</v>
      </c>
      <c r="AB2023" s="10">
        <f>C2023/(1+0.13)/VLOOKUP(A2023,[1]选股结果!$A$2:$AX$3002,3,FALSE)</f>
        <v>0.972915815869382</v>
      </c>
      <c r="AC2023" s="10">
        <f>(P2023/(1+0.1)+W2023)/(VLOOKUP(A2023,[1]选股结果!$A$2:$AX$3002,7,FALSE)+VLOOKUP(A2023,[1]选股结果!$A$2:$AX$3002,15,FALSE)+VLOOKUP(A2023,[1]选股结果!$A$2:$AX$3002,16,FALSE)+VLOOKUP(A2023,[1]选股结果!$A$2:$AX$3002,17,FALSE)+VLOOKUP(A2023,[1]选股结果!$A$2:$AX$3002,18,FALSE))</f>
        <v>1.03197927026901</v>
      </c>
      <c r="AD2023" s="13"/>
      <c r="AE2023" s="10">
        <f>AA2023/VLOOKUP(A2023,[1]选股结果!$A$2:$AX$3002,35,FALSE)</f>
        <v>0.0603428349976502</v>
      </c>
      <c r="AF2023" s="9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P2023/(1+0.13)+W2023)</f>
        <v>-25850840.5654864</v>
      </c>
      <c r="AG2023" s="9">
        <f t="shared" si="139"/>
        <v>-7418646.51451347</v>
      </c>
    </row>
    <row r="2024" spans="1:33">
      <c r="A2024" s="5" t="s">
        <v>4077</v>
      </c>
      <c r="B2024" s="5" t="s">
        <v>4078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>
        <v>0</v>
      </c>
      <c r="L2024" s="6">
        <v>0</v>
      </c>
      <c r="M2024" s="6">
        <v>0</v>
      </c>
      <c r="N2024" s="6">
        <v>49293100.71</v>
      </c>
      <c r="O2024" s="6">
        <v>667889898.07</v>
      </c>
      <c r="P2024" s="6">
        <v>644527673.23</v>
      </c>
      <c r="Q2024" s="6">
        <v>2817773.27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217883868.82</v>
      </c>
      <c r="X2024" s="6">
        <v>556665536.95</v>
      </c>
      <c r="Y2024" s="9">
        <f t="shared" si="141"/>
        <v>1479213787.07</v>
      </c>
      <c r="Z2024" s="9">
        <f t="shared" si="142"/>
        <v>1421894852.27</v>
      </c>
      <c r="AA2024" s="9">
        <f t="shared" si="140"/>
        <v>57318934.8000002</v>
      </c>
      <c r="AB2024" s="10">
        <f>C2024/(1+0.13)/VLOOKUP(A2024,[1]选股结果!$A$2:$AX$3002,3,FALSE)</f>
        <v>0.914543855221703</v>
      </c>
      <c r="AC2024" s="10">
        <f>(P2024/(1+0.1)+W2024)/(VLOOKUP(A2024,[1]选股结果!$A$2:$AX$3002,7,FALSE)+VLOOKUP(A2024,[1]选股结果!$A$2:$AX$3002,15,FALSE)+VLOOKUP(A2024,[1]选股结果!$A$2:$AX$3002,16,FALSE)+VLOOKUP(A2024,[1]选股结果!$A$2:$AX$3002,17,FALSE)+VLOOKUP(A2024,[1]选股结果!$A$2:$AX$3002,18,FALSE))</f>
        <v>1.26142417588189</v>
      </c>
      <c r="AD2024" s="13"/>
      <c r="AE2024" s="10">
        <f>AA2024/VLOOKUP(A2024,[1]选股结果!$A$2:$AX$3002,35,FALSE)</f>
        <v>-0.341374856177172</v>
      </c>
      <c r="AF2024" s="9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P2024/(1+0.13)+W2024)</f>
        <v>-151031714.734956</v>
      </c>
      <c r="AG2024" s="9">
        <f t="shared" si="139"/>
        <v>208350649.534956</v>
      </c>
    </row>
    <row r="2025" spans="1:33">
      <c r="A2025" s="5" t="s">
        <v>4079</v>
      </c>
      <c r="B2025" s="5" t="s">
        <v>4080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>
        <v>0</v>
      </c>
      <c r="L2025" s="6">
        <v>0</v>
      </c>
      <c r="M2025" s="6">
        <v>0</v>
      </c>
      <c r="N2025" s="6">
        <v>3372784488</v>
      </c>
      <c r="O2025" s="6">
        <v>460806748</v>
      </c>
      <c r="P2025" s="6">
        <v>83441980029</v>
      </c>
      <c r="Q2025" s="6">
        <v>257746005</v>
      </c>
      <c r="R2025" s="6">
        <v>5210587</v>
      </c>
      <c r="S2025" s="6">
        <v>0</v>
      </c>
      <c r="T2025" s="6">
        <v>0</v>
      </c>
      <c r="U2025" s="6">
        <v>184945208</v>
      </c>
      <c r="V2025" s="6">
        <v>0</v>
      </c>
      <c r="W2025" s="6">
        <v>3871142040</v>
      </c>
      <c r="X2025" s="6">
        <v>456932392</v>
      </c>
      <c r="Y2025" s="9">
        <f t="shared" si="141"/>
        <v>100818794139</v>
      </c>
      <c r="Z2025" s="9">
        <f t="shared" si="142"/>
        <v>88217956261</v>
      </c>
      <c r="AA2025" s="9">
        <f t="shared" si="140"/>
        <v>12600837878</v>
      </c>
      <c r="AB2025" s="10">
        <f>C2025/(1+0.13)/VLOOKUP(A2025,[1]选股结果!$A$2:$AX$3002,3,FALSE)</f>
        <v>1.00997286751357</v>
      </c>
      <c r="AC2025" s="10">
        <f>(P2025/(1+0.1)+W2025)/(VLOOKUP(A2025,[1]选股结果!$A$2:$AX$3002,7,FALSE)+VLOOKUP(A2025,[1]选股结果!$A$2:$AX$3002,15,FALSE)+VLOOKUP(A2025,[1]选股结果!$A$2:$AX$3002,16,FALSE)+VLOOKUP(A2025,[1]选股结果!$A$2:$AX$3002,17,FALSE)+VLOOKUP(A2025,[1]选股结果!$A$2:$AX$3002,18,FALSE))</f>
        <v>1.02958398412607</v>
      </c>
      <c r="AD2025" s="13"/>
      <c r="AE2025" s="10">
        <f>AA2025/VLOOKUP(A2025,[1]选股结果!$A$2:$AX$3002,35,FALSE)</f>
        <v>1.79396827165857</v>
      </c>
      <c r="AF2025" s="9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P2025/(1+0.13)+W2025)</f>
        <v>-276997992.654877</v>
      </c>
      <c r="AG2025" s="9">
        <f t="shared" si="139"/>
        <v>12877835870.6549</v>
      </c>
    </row>
    <row r="2026" spans="1:33">
      <c r="A2026" s="5" t="s">
        <v>4081</v>
      </c>
      <c r="B2026" s="5" t="s">
        <v>4082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6864702238.75</v>
      </c>
      <c r="O2026" s="6">
        <v>203553700.23</v>
      </c>
      <c r="P2026" s="6">
        <v>3318062058.59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1912111549.06</v>
      </c>
      <c r="X2026" s="6">
        <v>857907503.78</v>
      </c>
      <c r="Y2026" s="9">
        <f t="shared" si="141"/>
        <v>19038883619.19</v>
      </c>
      <c r="Z2026" s="9">
        <f t="shared" si="142"/>
        <v>6088081111.43</v>
      </c>
      <c r="AA2026" s="9">
        <f t="shared" si="140"/>
        <v>12950802507.76</v>
      </c>
      <c r="AB2026" s="10">
        <f>C2026/(1+0.13)/VLOOKUP(A2026,[1]选股结果!$A$2:$AX$3002,3,FALSE)</f>
        <v>0.965897833823377</v>
      </c>
      <c r="AC2026" s="10">
        <f>(P2026/(1+0.1)+W2026)/(VLOOKUP(A2026,[1]选股结果!$A$2:$AX$3002,7,FALSE)+VLOOKUP(A2026,[1]选股结果!$A$2:$AX$3002,15,FALSE)+VLOOKUP(A2026,[1]选股结果!$A$2:$AX$3002,16,FALSE)+VLOOKUP(A2026,[1]选股结果!$A$2:$AX$3002,17,FALSE)+VLOOKUP(A2026,[1]选股结果!$A$2:$AX$3002,18,FALSE))</f>
        <v>0.463509815794306</v>
      </c>
      <c r="AD2026" s="13"/>
      <c r="AE2026" s="10">
        <f>AA2026/VLOOKUP(A2026,[1]选股结果!$A$2:$AX$3002,35,FALSE)</f>
        <v>2.62940454060101</v>
      </c>
      <c r="AF2026" s="9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P2026/(1+0.13)+W2026)</f>
        <v>5784618804.0531</v>
      </c>
      <c r="AG2026" s="9">
        <f t="shared" si="139"/>
        <v>7166183703.7069</v>
      </c>
    </row>
    <row r="2027" spans="1:33">
      <c r="A2027" s="5" t="s">
        <v>4083</v>
      </c>
      <c r="B2027" s="5" t="s">
        <v>4084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492660594.96</v>
      </c>
      <c r="O2027" s="6">
        <v>252559725.48</v>
      </c>
      <c r="P2027" s="6">
        <v>4956229630.39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742917408.82</v>
      </c>
      <c r="X2027" s="6">
        <v>420125739.77</v>
      </c>
      <c r="Y2027" s="9">
        <f t="shared" si="141"/>
        <v>8480721540.88</v>
      </c>
      <c r="Z2027" s="9">
        <f t="shared" si="142"/>
        <v>6119272778.98</v>
      </c>
      <c r="AA2027" s="9">
        <f t="shared" si="140"/>
        <v>2361448761.9</v>
      </c>
      <c r="AB2027" s="10">
        <f>C2027/(1+0.13)/VLOOKUP(A2027,[1]选股结果!$A$2:$AX$3002,3,FALSE)</f>
        <v>0.734241639344903</v>
      </c>
      <c r="AC2027" s="10">
        <f>(P2027/(1+0.1)+W2027)/(VLOOKUP(A2027,[1]选股结果!$A$2:$AX$3002,7,FALSE)+VLOOKUP(A2027,[1]选股结果!$A$2:$AX$3002,15,FALSE)+VLOOKUP(A2027,[1]选股结果!$A$2:$AX$3002,16,FALSE)+VLOOKUP(A2027,[1]选股结果!$A$2:$AX$3002,17,FALSE)+VLOOKUP(A2027,[1]选股结果!$A$2:$AX$3002,18,FALSE))</f>
        <v>0.677027995702224</v>
      </c>
      <c r="AD2027" s="13"/>
      <c r="AE2027" s="10">
        <f>AA2027/VLOOKUP(A2027,[1]选股结果!$A$2:$AX$3002,35,FALSE)</f>
        <v>1.4616610832151</v>
      </c>
      <c r="AF2027" s="9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P2027/(1+0.13)+W2027)</f>
        <v>2623422238.80089</v>
      </c>
      <c r="AG2027" s="9">
        <f t="shared" si="139"/>
        <v>-261973476.900885</v>
      </c>
    </row>
    <row r="2028" spans="1:33">
      <c r="A2028" s="5" t="s">
        <v>4085</v>
      </c>
      <c r="B2028" s="5" t="s">
        <v>4086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>
        <v>0</v>
      </c>
      <c r="L2028" s="6">
        <v>0</v>
      </c>
      <c r="M2028" s="6">
        <v>0</v>
      </c>
      <c r="N2028" s="6">
        <v>75029784.73</v>
      </c>
      <c r="O2028" s="6">
        <v>208189197.23</v>
      </c>
      <c r="P2028" s="6">
        <v>10586005260.42</v>
      </c>
      <c r="Q2028" s="6">
        <v>-20622738.82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146242311.9</v>
      </c>
      <c r="X2028" s="6">
        <v>329542582</v>
      </c>
      <c r="Y2028" s="9">
        <f t="shared" si="141"/>
        <v>11520528020.44</v>
      </c>
      <c r="Z2028" s="9">
        <f t="shared" si="142"/>
        <v>11041167415.5</v>
      </c>
      <c r="AA2028" s="9">
        <f t="shared" si="140"/>
        <v>479360604.940001</v>
      </c>
      <c r="AB2028" s="10">
        <f>C2028/(1+0.13)/VLOOKUP(A2028,[1]选股结果!$A$2:$AX$3002,3,FALSE)</f>
        <v>0.955401095587892</v>
      </c>
      <c r="AC2028" s="10">
        <f>(P2028/(1+0.1)+W2028)/(VLOOKUP(A2028,[1]选股结果!$A$2:$AX$3002,7,FALSE)+VLOOKUP(A2028,[1]选股结果!$A$2:$AX$3002,15,FALSE)+VLOOKUP(A2028,[1]选股结果!$A$2:$AX$3002,16,FALSE)+VLOOKUP(A2028,[1]选股结果!$A$2:$AX$3002,17,FALSE)+VLOOKUP(A2028,[1]选股结果!$A$2:$AX$3002,18,FALSE))</f>
        <v>0.928651355566406</v>
      </c>
      <c r="AD2028" s="13"/>
      <c r="AE2028" s="10">
        <f>AA2028/VLOOKUP(A2028,[1]选股结果!$A$2:$AX$3002,35,FALSE)</f>
        <v>1.90727114961986</v>
      </c>
      <c r="AF2028" s="9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P2028/(1+0.13)+W2028)</f>
        <v>1006118839.38071</v>
      </c>
      <c r="AG2028" s="9">
        <f t="shared" si="139"/>
        <v>-526758234.440708</v>
      </c>
    </row>
    <row r="2029" spans="1:33">
      <c r="A2029" s="5" t="s">
        <v>4087</v>
      </c>
      <c r="B2029" s="5" t="s">
        <v>4088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448638052.19</v>
      </c>
      <c r="O2029" s="6">
        <v>293803582.81</v>
      </c>
      <c r="P2029" s="6">
        <v>3268684462.72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926121211.79</v>
      </c>
      <c r="X2029" s="6">
        <v>1656202496.6</v>
      </c>
      <c r="Y2029" s="9">
        <f t="shared" si="141"/>
        <v>6824647657.1</v>
      </c>
      <c r="Z2029" s="9">
        <f t="shared" si="142"/>
        <v>5851008171.11</v>
      </c>
      <c r="AA2029" s="9">
        <f t="shared" si="140"/>
        <v>973639485.990001</v>
      </c>
      <c r="AB2029" s="10">
        <f>C2029/(1+0.13)/VLOOKUP(A2029,[1]选股结果!$A$2:$AX$3002,3,FALSE)</f>
        <v>0.705956006578041</v>
      </c>
      <c r="AC2029" s="10">
        <f>(P2029/(1+0.1)+W2029)/(VLOOKUP(A2029,[1]选股结果!$A$2:$AX$3002,7,FALSE)+VLOOKUP(A2029,[1]选股结果!$A$2:$AX$3002,15,FALSE)+VLOOKUP(A2029,[1]选股结果!$A$2:$AX$3002,16,FALSE)+VLOOKUP(A2029,[1]选股结果!$A$2:$AX$3002,17,FALSE)+VLOOKUP(A2029,[1]选股结果!$A$2:$AX$3002,18,FALSE))</f>
        <v>0.504951377782348</v>
      </c>
      <c r="AD2029" s="13"/>
      <c r="AE2029" s="10">
        <f>AA2029/VLOOKUP(A2029,[1]选股结果!$A$2:$AX$3002,35,FALSE)</f>
        <v>-64.2958180746023</v>
      </c>
      <c r="AF2029" s="9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P2029/(1+0.13)+W2029)</f>
        <v>3900104700.39867</v>
      </c>
      <c r="AG2029" s="9">
        <f t="shared" si="139"/>
        <v>-2926465214.40867</v>
      </c>
    </row>
    <row r="2030" spans="1:33">
      <c r="A2030" s="5" t="s">
        <v>4089</v>
      </c>
      <c r="B2030" s="5" t="s">
        <v>4090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417652945.97</v>
      </c>
      <c r="O2030" s="6">
        <v>146774752.48</v>
      </c>
      <c r="P2030" s="6">
        <v>7299252192.07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204234426.59</v>
      </c>
      <c r="X2030" s="6">
        <v>219493913.38</v>
      </c>
      <c r="Y2030" s="9">
        <f t="shared" si="141"/>
        <v>8712045498.61</v>
      </c>
      <c r="Z2030" s="9">
        <f t="shared" si="142"/>
        <v>7722980532.04</v>
      </c>
      <c r="AA2030" s="9">
        <f t="shared" si="140"/>
        <v>989064966.570001</v>
      </c>
      <c r="AB2030" s="10">
        <f>C2030/(1+0.13)/VLOOKUP(A2030,[1]选股结果!$A$2:$AX$3002,3,FALSE)</f>
        <v>4.66553234275216</v>
      </c>
      <c r="AC2030" s="10">
        <f>(P2030/(1+0.1)+W2030)/(VLOOKUP(A2030,[1]选股结果!$A$2:$AX$3002,7,FALSE)+VLOOKUP(A2030,[1]选股结果!$A$2:$AX$3002,15,FALSE)+VLOOKUP(A2030,[1]选股结果!$A$2:$AX$3002,16,FALSE)+VLOOKUP(A2030,[1]选股结果!$A$2:$AX$3002,17,FALSE)+VLOOKUP(A2030,[1]选股结果!$A$2:$AX$3002,18,FALSE))</f>
        <v>6.88766826992745</v>
      </c>
      <c r="AD2030" s="13"/>
      <c r="AE2030" s="10">
        <f>AA2030/VLOOKUP(A2030,[1]选股结果!$A$2:$AX$3002,35,FALSE)</f>
        <v>2.15543679623066</v>
      </c>
      <c r="AF2030" s="9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P2030/(1+0.13)+W2030)</f>
        <v>-5670682325.50124</v>
      </c>
      <c r="AG2030" s="9">
        <f t="shared" si="139"/>
        <v>6659747292.07124</v>
      </c>
    </row>
    <row r="2031" spans="1:33">
      <c r="A2031" s="5" t="s">
        <v>4091</v>
      </c>
      <c r="B2031" s="5" t="s">
        <v>4092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36940555.7</v>
      </c>
      <c r="O2031" s="6">
        <v>135860805.26</v>
      </c>
      <c r="P2031" s="6">
        <v>964046459.84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118759569.67</v>
      </c>
      <c r="X2031" s="6">
        <v>100947850.78</v>
      </c>
      <c r="Y2031" s="9">
        <f t="shared" si="141"/>
        <v>1095160544.1</v>
      </c>
      <c r="Z2031" s="9">
        <f t="shared" si="142"/>
        <v>1183753880.29</v>
      </c>
      <c r="AA2031" s="9">
        <f t="shared" si="140"/>
        <v>-88593336.1900001</v>
      </c>
      <c r="AB2031" s="10">
        <f>C2031/(1+0.13)/VLOOKUP(A2031,[1]选股结果!$A$2:$AX$3002,3,FALSE)</f>
        <v>0.721322939430738</v>
      </c>
      <c r="AC2031" s="10">
        <f>(P2031/(1+0.1)+W2031)/(VLOOKUP(A2031,[1]选股结果!$A$2:$AX$3002,7,FALSE)+VLOOKUP(A2031,[1]选股结果!$A$2:$AX$3002,15,FALSE)+VLOOKUP(A2031,[1]选股结果!$A$2:$AX$3002,16,FALSE)+VLOOKUP(A2031,[1]选股结果!$A$2:$AX$3002,17,FALSE)+VLOOKUP(A2031,[1]选股结果!$A$2:$AX$3002,18,FALSE))</f>
        <v>0.817408263788424</v>
      </c>
      <c r="AD2031" s="13"/>
      <c r="AE2031" s="10">
        <f>AA2031/VLOOKUP(A2031,[1]选股结果!$A$2:$AX$3002,35,FALSE)</f>
        <v>7.35214669354257</v>
      </c>
      <c r="AF2031" s="9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P2031/(1+0.13)+W2031)</f>
        <v>245566346.834602</v>
      </c>
      <c r="AG2031" s="9">
        <f t="shared" si="139"/>
        <v>-334159683.024602</v>
      </c>
    </row>
    <row r="2032" spans="1:33">
      <c r="A2032" s="5" t="s">
        <v>4093</v>
      </c>
      <c r="B2032" s="5" t="s">
        <v>4094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140529160.22</v>
      </c>
      <c r="O2032" s="6">
        <v>205801134.56</v>
      </c>
      <c r="P2032" s="6">
        <v>2063917172.2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455955968.5</v>
      </c>
      <c r="X2032" s="6">
        <v>307919074.08</v>
      </c>
      <c r="Y2032" s="9">
        <f t="shared" si="141"/>
        <v>2880019859.38</v>
      </c>
      <c r="Z2032" s="9">
        <f t="shared" si="142"/>
        <v>2827792214.78</v>
      </c>
      <c r="AA2032" s="9">
        <f t="shared" si="140"/>
        <v>52227644.6000004</v>
      </c>
      <c r="AB2032" s="10">
        <f>C2032/(1+0.13)/VLOOKUP(A2032,[1]选股结果!$A$2:$AX$3002,3,FALSE)</f>
        <v>0.850811988100371</v>
      </c>
      <c r="AC2032" s="10">
        <f>(P2032/(1+0.1)+W2032)/(VLOOKUP(A2032,[1]选股结果!$A$2:$AX$3002,7,FALSE)+VLOOKUP(A2032,[1]选股结果!$A$2:$AX$3002,15,FALSE)+VLOOKUP(A2032,[1]选股结果!$A$2:$AX$3002,16,FALSE)+VLOOKUP(A2032,[1]选股结果!$A$2:$AX$3002,17,FALSE)+VLOOKUP(A2032,[1]选股结果!$A$2:$AX$3002,18,FALSE))</f>
        <v>0.928905869533112</v>
      </c>
      <c r="AD2032" s="13"/>
      <c r="AE2032" s="10">
        <f>AA2032/VLOOKUP(A2032,[1]选股结果!$A$2:$AX$3002,35,FALSE)</f>
        <v>0.215155405726897</v>
      </c>
      <c r="AF2032" s="9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P2032/(1+0.13)+W2032)</f>
        <v>228312085.551682</v>
      </c>
      <c r="AG2032" s="9">
        <f t="shared" si="139"/>
        <v>-176084440.951681</v>
      </c>
    </row>
    <row r="2033" spans="1:33">
      <c r="A2033" s="5" t="s">
        <v>4095</v>
      </c>
      <c r="B2033" s="5" t="s">
        <v>4096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26311024.35</v>
      </c>
      <c r="O2033" s="6">
        <v>54867130.47</v>
      </c>
      <c r="P2033" s="6">
        <v>504143323.4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48994231.65</v>
      </c>
      <c r="X2033" s="6">
        <v>49269467.86</v>
      </c>
      <c r="Y2033" s="9">
        <f t="shared" si="141"/>
        <v>605860586.83</v>
      </c>
      <c r="Z2033" s="9">
        <f t="shared" si="142"/>
        <v>602407022.91</v>
      </c>
      <c r="AA2033" s="9">
        <f t="shared" si="140"/>
        <v>3453563.92000008</v>
      </c>
      <c r="AB2033" s="10">
        <f>C2033/(1+0.13)/VLOOKUP(A2033,[1]选股结果!$A$2:$AX$3002,3,FALSE)</f>
        <v>0.888503165951832</v>
      </c>
      <c r="AC2033" s="10">
        <f>(P2033/(1+0.1)+W2033)/(VLOOKUP(A2033,[1]选股结果!$A$2:$AX$3002,7,FALSE)+VLOOKUP(A2033,[1]选股结果!$A$2:$AX$3002,15,FALSE)+VLOOKUP(A2033,[1]选股结果!$A$2:$AX$3002,16,FALSE)+VLOOKUP(A2033,[1]选股结果!$A$2:$AX$3002,17,FALSE)+VLOOKUP(A2033,[1]选股结果!$A$2:$AX$3002,18,FALSE))</f>
        <v>0.899986030244555</v>
      </c>
      <c r="AD2033" s="13"/>
      <c r="AE2033" s="10">
        <f>AA2033/VLOOKUP(A2033,[1]选股结果!$A$2:$AX$3002,35,FALSE)</f>
        <v>0.266200252477582</v>
      </c>
      <c r="AF2033" s="9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P2033/(1+0.13)+W2033)</f>
        <v>68543699.1876992</v>
      </c>
      <c r="AG2033" s="9">
        <f t="shared" si="139"/>
        <v>-65090135.2676991</v>
      </c>
    </row>
    <row r="2034" spans="1:33">
      <c r="A2034" s="5" t="s">
        <v>4097</v>
      </c>
      <c r="B2034" s="5" t="s">
        <v>4098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138851186.83</v>
      </c>
      <c r="O2034" s="6">
        <v>42553570.48</v>
      </c>
      <c r="P2034" s="6">
        <v>2548287126.11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507408071.21</v>
      </c>
      <c r="X2034" s="6">
        <v>133504866.91</v>
      </c>
      <c r="Y2034" s="9">
        <f t="shared" si="141"/>
        <v>3702907134.37</v>
      </c>
      <c r="Z2034" s="9">
        <f t="shared" si="142"/>
        <v>3189200064.23</v>
      </c>
      <c r="AA2034" s="9">
        <f t="shared" si="140"/>
        <v>513707070.14</v>
      </c>
      <c r="AB2034" s="10">
        <f>C2034/(1+0.13)/VLOOKUP(A2034,[1]选股结果!$A$2:$AX$3002,3,FALSE)</f>
        <v>0.956657153893692</v>
      </c>
      <c r="AC2034" s="10">
        <f>(P2034/(1+0.1)+W2034)/(VLOOKUP(A2034,[1]选股结果!$A$2:$AX$3002,7,FALSE)+VLOOKUP(A2034,[1]选股结果!$A$2:$AX$3002,15,FALSE)+VLOOKUP(A2034,[1]选股结果!$A$2:$AX$3002,16,FALSE)+VLOOKUP(A2034,[1]选股结果!$A$2:$AX$3002,17,FALSE)+VLOOKUP(A2034,[1]选股结果!$A$2:$AX$3002,18,FALSE))</f>
        <v>0.87813128248011</v>
      </c>
      <c r="AD2034" s="13"/>
      <c r="AE2034" s="10">
        <f>AA2034/VLOOKUP(A2034,[1]选股结果!$A$2:$AX$3002,35,FALSE)</f>
        <v>3.95835204087407</v>
      </c>
      <c r="AF2034" s="9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P2034/(1+0.13)+W2034)</f>
        <v>453427904.510176</v>
      </c>
      <c r="AG2034" s="9">
        <f t="shared" si="139"/>
        <v>60279165.6298238</v>
      </c>
    </row>
    <row r="2035" spans="1:33">
      <c r="A2035" s="5" t="s">
        <v>4099</v>
      </c>
      <c r="B2035" s="5" t="s">
        <v>4100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1543914122.37</v>
      </c>
      <c r="O2035" s="6">
        <v>1059277048.08</v>
      </c>
      <c r="P2035" s="6">
        <v>43852726699.51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2941418592.41</v>
      </c>
      <c r="X2035" s="6">
        <v>1016282250.63</v>
      </c>
      <c r="Y2035" s="9">
        <f t="shared" si="141"/>
        <v>46941727324.34</v>
      </c>
      <c r="Z2035" s="9">
        <f t="shared" si="142"/>
        <v>47810427542.55</v>
      </c>
      <c r="AA2035" s="9">
        <f t="shared" si="140"/>
        <v>-868700218.209991</v>
      </c>
      <c r="AB2035" s="10">
        <f>C2035/(1+0.13)/VLOOKUP(A2035,[1]选股结果!$A$2:$AX$3002,3,FALSE)</f>
        <v>1.01615646728303</v>
      </c>
      <c r="AC2035" s="10">
        <f>(P2035/(1+0.1)+W2035)/(VLOOKUP(A2035,[1]选股结果!$A$2:$AX$3002,7,FALSE)+VLOOKUP(A2035,[1]选股结果!$A$2:$AX$3002,15,FALSE)+VLOOKUP(A2035,[1]选股结果!$A$2:$AX$3002,16,FALSE)+VLOOKUP(A2035,[1]选股结果!$A$2:$AX$3002,17,FALSE)+VLOOKUP(A2035,[1]选股结果!$A$2:$AX$3002,18,FALSE))</f>
        <v>1.11451465017896</v>
      </c>
      <c r="AD2035" s="13"/>
      <c r="AE2035" s="10">
        <f>AA2035/VLOOKUP(A2035,[1]选股结果!$A$2:$AX$3002,35,FALSE)</f>
        <v>-0.682994341298554</v>
      </c>
      <c r="AF2035" s="9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P2035/(1+0.13)+W2035)</f>
        <v>-3340015204.1492</v>
      </c>
      <c r="AG2035" s="9">
        <f t="shared" si="139"/>
        <v>2471314985.93921</v>
      </c>
    </row>
    <row r="2036" spans="1:33">
      <c r="A2036" s="5" t="s">
        <v>4101</v>
      </c>
      <c r="B2036" s="5" t="s">
        <v>4102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92172261.56</v>
      </c>
      <c r="O2036" s="6">
        <v>10142003.24</v>
      </c>
      <c r="P2036" s="6">
        <v>296024746.76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81288287.38</v>
      </c>
      <c r="X2036" s="6">
        <v>52325604.91</v>
      </c>
      <c r="Y2036" s="9">
        <f t="shared" si="141"/>
        <v>851238420.73</v>
      </c>
      <c r="Z2036" s="9">
        <f t="shared" si="142"/>
        <v>429638639.05</v>
      </c>
      <c r="AA2036" s="9">
        <f t="shared" si="140"/>
        <v>421599781.68</v>
      </c>
      <c r="AB2036" s="10">
        <f>C2036/(1+0.13)/VLOOKUP(A2036,[1]选股结果!$A$2:$AX$3002,3,FALSE)</f>
        <v>0.543969964398017</v>
      </c>
      <c r="AC2036" s="10">
        <f>(P2036/(1+0.1)+W2036)/(VLOOKUP(A2036,[1]选股结果!$A$2:$AX$3002,7,FALSE)+VLOOKUP(A2036,[1]选股结果!$A$2:$AX$3002,15,FALSE)+VLOOKUP(A2036,[1]选股结果!$A$2:$AX$3002,16,FALSE)+VLOOKUP(A2036,[1]选股结果!$A$2:$AX$3002,17,FALSE)+VLOOKUP(A2036,[1]选股结果!$A$2:$AX$3002,18,FALSE))</f>
        <v>0.559839480107876</v>
      </c>
      <c r="AD2036" s="13"/>
      <c r="AE2036" s="10">
        <f>AA2036/VLOOKUP(A2036,[1]选股结果!$A$2:$AX$3002,35,FALSE)</f>
        <v>1.20535803105228</v>
      </c>
      <c r="AF2036" s="9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P2036/(1+0.13)+W2036)</f>
        <v>282639628.747522</v>
      </c>
      <c r="AG2036" s="9">
        <f t="shared" si="139"/>
        <v>138960152.932478</v>
      </c>
    </row>
    <row r="2037" spans="1:33">
      <c r="A2037" s="5" t="s">
        <v>4103</v>
      </c>
      <c r="B2037" s="5" t="s">
        <v>4104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79563153.38</v>
      </c>
      <c r="O2037" s="6">
        <v>141800077.5</v>
      </c>
      <c r="P2037" s="6">
        <v>6174030060.17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130049804.92</v>
      </c>
      <c r="X2037" s="6">
        <v>222084892.66</v>
      </c>
      <c r="Y2037" s="9">
        <f t="shared" si="141"/>
        <v>6488710582.96</v>
      </c>
      <c r="Z2037" s="9">
        <f t="shared" si="142"/>
        <v>6526164757.75</v>
      </c>
      <c r="AA2037" s="9">
        <f t="shared" si="140"/>
        <v>-37454174.79</v>
      </c>
      <c r="AB2037" s="10">
        <f>C2037/(1+0.13)/VLOOKUP(A2037,[1]选股结果!$A$2:$AX$3002,3,FALSE)</f>
        <v>1.01082833149856</v>
      </c>
      <c r="AC2037" s="10">
        <f>(P2037/(1+0.1)+W2037)/(VLOOKUP(A2037,[1]选股结果!$A$2:$AX$3002,7,FALSE)+VLOOKUP(A2037,[1]选股结果!$A$2:$AX$3002,15,FALSE)+VLOOKUP(A2037,[1]选股结果!$A$2:$AX$3002,16,FALSE)+VLOOKUP(A2037,[1]选股结果!$A$2:$AX$3002,17,FALSE)+VLOOKUP(A2037,[1]选股结果!$A$2:$AX$3002,18,FALSE))</f>
        <v>1.04122262958812</v>
      </c>
      <c r="AD2037" s="13"/>
      <c r="AE2037" s="10">
        <f>AA2037/VLOOKUP(A2037,[1]选股结果!$A$2:$AX$3002,35,FALSE)</f>
        <v>-0.258969956257442</v>
      </c>
      <c r="AF2037" s="9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P2037/(1+0.13)+W2037)</f>
        <v>-78349893.2396479</v>
      </c>
      <c r="AG2037" s="9">
        <f t="shared" si="139"/>
        <v>40895718.4496479</v>
      </c>
    </row>
    <row r="2038" spans="1:33">
      <c r="A2038" s="5" t="s">
        <v>4105</v>
      </c>
      <c r="B2038" s="5" t="s">
        <v>4106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2938094799.46</v>
      </c>
      <c r="O2038" s="6">
        <v>4877440506.59</v>
      </c>
      <c r="P2038" s="6">
        <v>6056995431.45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655813738.55</v>
      </c>
      <c r="X2038" s="6">
        <v>13446305648.37</v>
      </c>
      <c r="Y2038" s="9">
        <f t="shared" si="141"/>
        <v>23779424964.54</v>
      </c>
      <c r="Z2038" s="9">
        <f t="shared" si="142"/>
        <v>20159114818.37</v>
      </c>
      <c r="AA2038" s="9">
        <f t="shared" si="140"/>
        <v>3620310146.17</v>
      </c>
      <c r="AB2038" s="10">
        <f>C2038/(1+0.13)/VLOOKUP(A2038,[1]选股结果!$A$2:$AX$3002,3,FALSE)</f>
        <v>1.11000184618918</v>
      </c>
      <c r="AC2038" s="10">
        <f>(P2038/(1+0.1)+W2038)/(VLOOKUP(A2038,[1]选股结果!$A$2:$AX$3002,7,FALSE)+VLOOKUP(A2038,[1]选股结果!$A$2:$AX$3002,15,FALSE)+VLOOKUP(A2038,[1]选股结果!$A$2:$AX$3002,16,FALSE)+VLOOKUP(A2038,[1]选股结果!$A$2:$AX$3002,17,FALSE)+VLOOKUP(A2038,[1]选股结果!$A$2:$AX$3002,18,FALSE))</f>
        <v>0.528443759507267</v>
      </c>
      <c r="AD2038" s="13"/>
      <c r="AE2038" s="10">
        <f>AA2038/VLOOKUP(A2038,[1]选股结果!$A$2:$AX$3002,35,FALSE)</f>
        <v>1.51187083829191</v>
      </c>
      <c r="AF2038" s="9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P2038/(1+0.13)+W2038)</f>
        <v>5644995415.56416</v>
      </c>
      <c r="AG2038" s="9">
        <f t="shared" si="139"/>
        <v>-2024685269.39416</v>
      </c>
    </row>
    <row r="2039" spans="1:33">
      <c r="A2039" s="5" t="s">
        <v>4107</v>
      </c>
      <c r="B2039" s="5" t="s">
        <v>4108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>
        <v>0</v>
      </c>
      <c r="L2039" s="6">
        <v>0</v>
      </c>
      <c r="M2039" s="6">
        <v>0</v>
      </c>
      <c r="N2039" s="6">
        <v>92262991.22</v>
      </c>
      <c r="O2039" s="6">
        <v>215088508.59</v>
      </c>
      <c r="P2039" s="6">
        <v>454353834.34</v>
      </c>
      <c r="Q2039" s="6">
        <v>-49297000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151632520.99</v>
      </c>
      <c r="X2039" s="6">
        <v>172910783.82</v>
      </c>
      <c r="Y2039" s="9">
        <f t="shared" si="141"/>
        <v>973635054.35</v>
      </c>
      <c r="Z2039" s="9">
        <f t="shared" si="142"/>
        <v>729600139.15</v>
      </c>
      <c r="AA2039" s="9">
        <f t="shared" si="140"/>
        <v>244034915.2</v>
      </c>
      <c r="AB2039" s="10">
        <f>C2039/(1+0.13)/VLOOKUP(A2039,[1]选股结果!$A$2:$AX$3002,3,FALSE)</f>
        <v>0.812231337942729</v>
      </c>
      <c r="AC2039" s="10">
        <f>(P2039/(1+0.1)+W2039)/(VLOOKUP(A2039,[1]选股结果!$A$2:$AX$3002,7,FALSE)+VLOOKUP(A2039,[1]选股结果!$A$2:$AX$3002,15,FALSE)+VLOOKUP(A2039,[1]选股结果!$A$2:$AX$3002,16,FALSE)+VLOOKUP(A2039,[1]选股结果!$A$2:$AX$3002,17,FALSE)+VLOOKUP(A2039,[1]选股结果!$A$2:$AX$3002,18,FALSE))</f>
        <v>0.772085045742993</v>
      </c>
      <c r="AD2039" s="13"/>
      <c r="AE2039" s="10">
        <f>AA2039/VLOOKUP(A2039,[1]选股结果!$A$2:$AX$3002,35,FALSE)</f>
        <v>3.02178357613196</v>
      </c>
      <c r="AF2039" s="9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P2039/(1+0.13)+W2039)</f>
        <v>177656539.791062</v>
      </c>
      <c r="AG2039" s="9">
        <f t="shared" si="139"/>
        <v>66378375.4089381</v>
      </c>
    </row>
    <row r="2040" spans="1:33">
      <c r="A2040" s="5" t="s">
        <v>4109</v>
      </c>
      <c r="B2040" s="5" t="s">
        <v>4110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14057728.49</v>
      </c>
      <c r="O2040" s="6">
        <v>267804467.46</v>
      </c>
      <c r="P2040" s="6">
        <v>595501194.24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190154749.69</v>
      </c>
      <c r="X2040" s="6">
        <v>330587788.75</v>
      </c>
      <c r="Y2040" s="9">
        <f t="shared" si="141"/>
        <v>982748442.95</v>
      </c>
      <c r="Z2040" s="9">
        <f t="shared" si="142"/>
        <v>1116243732.68</v>
      </c>
      <c r="AA2040" s="9">
        <f t="shared" si="140"/>
        <v>-133495289.73</v>
      </c>
      <c r="AB2040" s="10">
        <f>C2040/(1+0.13)/VLOOKUP(A2040,[1]选股结果!$A$2:$AX$3002,3,FALSE)</f>
        <v>0.720836699564955</v>
      </c>
      <c r="AC2040" s="10">
        <f>(P2040/(1+0.1)+W2040)/(VLOOKUP(A2040,[1]选股结果!$A$2:$AX$3002,7,FALSE)+VLOOKUP(A2040,[1]选股结果!$A$2:$AX$3002,15,FALSE)+VLOOKUP(A2040,[1]选股结果!$A$2:$AX$3002,16,FALSE)+VLOOKUP(A2040,[1]选股结果!$A$2:$AX$3002,17,FALSE)+VLOOKUP(A2040,[1]选股结果!$A$2:$AX$3002,18,FALSE))</f>
        <v>0.829377376956165</v>
      </c>
      <c r="AD2040" s="13"/>
      <c r="AE2040" s="10">
        <f>AA2040/VLOOKUP(A2040,[1]选股结果!$A$2:$AX$3002,35,FALSE)</f>
        <v>-5.85252474693149</v>
      </c>
      <c r="AF2040" s="9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P2040/(1+0.13)+W2040)</f>
        <v>164863442.687965</v>
      </c>
      <c r="AG2040" s="9">
        <f t="shared" si="139"/>
        <v>-298358732.417965</v>
      </c>
    </row>
    <row r="2041" spans="1:33">
      <c r="A2041" s="5" t="s">
        <v>4111</v>
      </c>
      <c r="B2041" s="5" t="s">
        <v>4112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167154136.7</v>
      </c>
      <c r="O2041" s="6">
        <v>161497092.27</v>
      </c>
      <c r="P2041" s="6">
        <v>477168610.58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100798588.59</v>
      </c>
      <c r="X2041" s="6">
        <v>112641116.44</v>
      </c>
      <c r="Y2041" s="9">
        <f t="shared" si="141"/>
        <v>895059838.23</v>
      </c>
      <c r="Z2041" s="9">
        <f t="shared" si="142"/>
        <v>690608315.61</v>
      </c>
      <c r="AA2041" s="9">
        <f t="shared" si="140"/>
        <v>204451522.62</v>
      </c>
      <c r="AB2041" s="10">
        <f>C2041/(1+0.13)/VLOOKUP(A2041,[1]选股结果!$A$2:$AX$3002,3,FALSE)</f>
        <v>1.08653007683612</v>
      </c>
      <c r="AC2041" s="10">
        <f>(P2041/(1+0.1)+W2041)/(VLOOKUP(A2041,[1]选股结果!$A$2:$AX$3002,7,FALSE)+VLOOKUP(A2041,[1]选股结果!$A$2:$AX$3002,15,FALSE)+VLOOKUP(A2041,[1]选股结果!$A$2:$AX$3002,16,FALSE)+VLOOKUP(A2041,[1]选股结果!$A$2:$AX$3002,17,FALSE)+VLOOKUP(A2041,[1]选股结果!$A$2:$AX$3002,18,FALSE))</f>
        <v>0.950343279850735</v>
      </c>
      <c r="AD2041" s="13"/>
      <c r="AE2041" s="10">
        <f>AA2041/VLOOKUP(A2041,[1]选股结果!$A$2:$AX$3002,35,FALSE)</f>
        <v>2.64632248810772</v>
      </c>
      <c r="AF2041" s="9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P2041/(1+0.13)+W2041)</f>
        <v>39449496.6820354</v>
      </c>
      <c r="AG2041" s="9">
        <f t="shared" si="139"/>
        <v>165002025.937965</v>
      </c>
    </row>
    <row r="2042" spans="1:33">
      <c r="A2042" s="5" t="s">
        <v>4113</v>
      </c>
      <c r="B2042" s="5" t="s">
        <v>4114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2782858064.41</v>
      </c>
      <c r="O2042" s="6">
        <v>1178394540.42</v>
      </c>
      <c r="P2042" s="6">
        <v>32599676249.16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2523737123.79</v>
      </c>
      <c r="X2042" s="6">
        <v>2734891094.95</v>
      </c>
      <c r="Y2042" s="9">
        <f t="shared" si="141"/>
        <v>43178918802.66</v>
      </c>
      <c r="Z2042" s="9">
        <f t="shared" si="142"/>
        <v>37858304467.9</v>
      </c>
      <c r="AA2042" s="9">
        <f t="shared" si="140"/>
        <v>5320614334.76</v>
      </c>
      <c r="AB2042" s="10">
        <f>C2042/(1+0.13)/VLOOKUP(A2042,[1]选股结果!$A$2:$AX$3002,3,FALSE)</f>
        <v>1.4020222091088</v>
      </c>
      <c r="AC2042" s="10">
        <f>(P2042/(1+0.1)+W2042)/(VLOOKUP(A2042,[1]选股结果!$A$2:$AX$3002,7,FALSE)+VLOOKUP(A2042,[1]选股结果!$A$2:$AX$3002,15,FALSE)+VLOOKUP(A2042,[1]选股结果!$A$2:$AX$3002,16,FALSE)+VLOOKUP(A2042,[1]选股结果!$A$2:$AX$3002,17,FALSE)+VLOOKUP(A2042,[1]选股结果!$A$2:$AX$3002,18,FALSE))</f>
        <v>1.25785719503703</v>
      </c>
      <c r="AD2042" s="13"/>
      <c r="AE2042" s="10">
        <f>AA2042/VLOOKUP(A2042,[1]选股结果!$A$2:$AX$3002,35,FALSE)</f>
        <v>9.54093431847502</v>
      </c>
      <c r="AF2042" s="9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P2042/(1+0.13)+W2042)</f>
        <v>-5805871769.38575</v>
      </c>
      <c r="AG2042" s="9">
        <f t="shared" si="139"/>
        <v>11126486104.1458</v>
      </c>
    </row>
    <row r="2043" spans="1:33">
      <c r="A2043" s="5" t="s">
        <v>4115</v>
      </c>
      <c r="B2043" s="5" t="s">
        <v>4116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420663953.57</v>
      </c>
      <c r="O2043" s="6">
        <v>117990757.31</v>
      </c>
      <c r="P2043" s="6">
        <v>5952882023.74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207648292.09</v>
      </c>
      <c r="X2043" s="6">
        <v>517026750.49</v>
      </c>
      <c r="Y2043" s="9">
        <f t="shared" si="141"/>
        <v>7433167357.61</v>
      </c>
      <c r="Z2043" s="9">
        <f t="shared" si="142"/>
        <v>6677557066.32</v>
      </c>
      <c r="AA2043" s="9">
        <f t="shared" si="140"/>
        <v>755610291.290001</v>
      </c>
      <c r="AB2043" s="10">
        <f>C2043/(1+0.13)/VLOOKUP(A2043,[1]选股结果!$A$2:$AX$3002,3,FALSE)</f>
        <v>2.08848524256573</v>
      </c>
      <c r="AC2043" s="10">
        <f>(P2043/(1+0.1)+W2043)/(VLOOKUP(A2043,[1]选股结果!$A$2:$AX$3002,7,FALSE)+VLOOKUP(A2043,[1]选股结果!$A$2:$AX$3002,15,FALSE)+VLOOKUP(A2043,[1]选股结果!$A$2:$AX$3002,16,FALSE)+VLOOKUP(A2043,[1]选股结果!$A$2:$AX$3002,17,FALSE)+VLOOKUP(A2043,[1]选股结果!$A$2:$AX$3002,18,FALSE))</f>
        <v>2.461208084245</v>
      </c>
      <c r="AD2043" s="13"/>
      <c r="AE2043" s="10">
        <f>AA2043/VLOOKUP(A2043,[1]选股结果!$A$2:$AX$3002,35,FALSE)</f>
        <v>2.05965736112742</v>
      </c>
      <c r="AF2043" s="9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P2043/(1+0.13)+W2043)</f>
        <v>-3192514359.41044</v>
      </c>
      <c r="AG2043" s="9">
        <f t="shared" si="139"/>
        <v>3948124650.70044</v>
      </c>
    </row>
    <row r="2044" spans="1:33">
      <c r="A2044" s="5" t="s">
        <v>4117</v>
      </c>
      <c r="B2044" s="5" t="s">
        <v>4118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190281272.56</v>
      </c>
      <c r="O2044" s="6">
        <v>95498815.76</v>
      </c>
      <c r="P2044" s="6">
        <v>5979673672.26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358292264.41</v>
      </c>
      <c r="X2044" s="6">
        <v>135804870.54</v>
      </c>
      <c r="Y2044" s="9">
        <f t="shared" si="141"/>
        <v>6413923813.06</v>
      </c>
      <c r="Z2044" s="9">
        <f t="shared" si="142"/>
        <v>6473770807.21</v>
      </c>
      <c r="AA2044" s="9">
        <f t="shared" si="140"/>
        <v>-59846994.1499996</v>
      </c>
      <c r="AB2044" s="10">
        <f>C2044/(1+0.13)/VLOOKUP(A2044,[1]选股结果!$A$2:$AX$3002,3,FALSE)</f>
        <v>0.77275986926064</v>
      </c>
      <c r="AC2044" s="10">
        <f>(P2044/(1+0.1)+W2044)/(VLOOKUP(A2044,[1]选股结果!$A$2:$AX$3002,7,FALSE)+VLOOKUP(A2044,[1]选股结果!$A$2:$AX$3002,15,FALSE)+VLOOKUP(A2044,[1]选股结果!$A$2:$AX$3002,16,FALSE)+VLOOKUP(A2044,[1]选股结果!$A$2:$AX$3002,17,FALSE)+VLOOKUP(A2044,[1]选股结果!$A$2:$AX$3002,18,FALSE))</f>
        <v>0.843483049849685</v>
      </c>
      <c r="AD2044" s="13"/>
      <c r="AE2044" s="10">
        <f>AA2044/VLOOKUP(A2044,[1]选股结果!$A$2:$AX$3002,35,FALSE)</f>
        <v>-0.260987172854148</v>
      </c>
      <c r="AF2044" s="9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P2044/(1+0.13)+W2044)</f>
        <v>1219523279.82053</v>
      </c>
      <c r="AG2044" s="9">
        <f t="shared" si="139"/>
        <v>-1279370273.97053</v>
      </c>
    </row>
    <row r="2045" spans="1:33">
      <c r="A2045" s="5" t="s">
        <v>4119</v>
      </c>
      <c r="B2045" s="5" t="s">
        <v>4120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>
        <v>0</v>
      </c>
      <c r="L2045" s="6">
        <v>0</v>
      </c>
      <c r="M2045" s="6">
        <v>0</v>
      </c>
      <c r="N2045" s="6">
        <v>42593835.34</v>
      </c>
      <c r="O2045" s="6">
        <v>515072945.02</v>
      </c>
      <c r="P2045" s="6">
        <v>45030391.11</v>
      </c>
      <c r="Q2045" s="6">
        <v>109191877.9</v>
      </c>
      <c r="R2045" s="6">
        <v>0</v>
      </c>
      <c r="S2045" s="6">
        <v>0</v>
      </c>
      <c r="T2045" s="6">
        <v>0</v>
      </c>
      <c r="U2045" s="6">
        <v>7853944.24</v>
      </c>
      <c r="V2045" s="6">
        <v>0</v>
      </c>
      <c r="W2045" s="6">
        <v>56984902.64</v>
      </c>
      <c r="X2045" s="6">
        <v>1141808502.4</v>
      </c>
      <c r="Y2045" s="9">
        <f t="shared" si="141"/>
        <v>685701591.94</v>
      </c>
      <c r="Z2045" s="9">
        <f t="shared" si="142"/>
        <v>1360869618.29</v>
      </c>
      <c r="AA2045" s="9">
        <f t="shared" si="140"/>
        <v>-675168026.35</v>
      </c>
      <c r="AB2045" s="10">
        <f>C2045/(1+0.13)/VLOOKUP(A2045,[1]选股结果!$A$2:$AX$3002,3,FALSE)</f>
        <v>0.912858147030368</v>
      </c>
      <c r="AC2045" s="10">
        <f>(P2045/(1+0.1)+W2045)/(VLOOKUP(A2045,[1]选股结果!$A$2:$AX$3002,7,FALSE)+VLOOKUP(A2045,[1]选股结果!$A$2:$AX$3002,15,FALSE)+VLOOKUP(A2045,[1]选股结果!$A$2:$AX$3002,16,FALSE)+VLOOKUP(A2045,[1]选股结果!$A$2:$AX$3002,17,FALSE)+VLOOKUP(A2045,[1]选股结果!$A$2:$AX$3002,18,FALSE))</f>
        <v>1.0453679449551</v>
      </c>
      <c r="AD2045" s="13"/>
      <c r="AE2045" s="10">
        <f>AA2045/VLOOKUP(A2045,[1]选股结果!$A$2:$AX$3002,35,FALSE)</f>
        <v>37.836584997389</v>
      </c>
      <c r="AF2045" s="9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P2045/(1+0.13)+W2045)</f>
        <v>-3162886.92716816</v>
      </c>
      <c r="AG2045" s="9">
        <f t="shared" si="139"/>
        <v>-672005139.422832</v>
      </c>
    </row>
    <row r="2046" spans="1:33">
      <c r="A2046" s="5" t="s">
        <v>4121</v>
      </c>
      <c r="B2046" s="5" t="s">
        <v>4122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11411337.41</v>
      </c>
      <c r="O2046" s="6">
        <v>85254751.63</v>
      </c>
      <c r="P2046" s="6">
        <v>861246586.76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504842593.21</v>
      </c>
      <c r="X2046" s="6">
        <v>167156448.66</v>
      </c>
      <c r="Y2046" s="9">
        <f t="shared" si="141"/>
        <v>1567555896.19</v>
      </c>
      <c r="Z2046" s="9">
        <f t="shared" si="142"/>
        <v>1533245628.63</v>
      </c>
      <c r="AA2046" s="9">
        <f t="shared" si="140"/>
        <v>34310267.5599999</v>
      </c>
      <c r="AB2046" s="10">
        <f>C2046/(1+0.13)/VLOOKUP(A2046,[1]选股结果!$A$2:$AX$3002,3,FALSE)</f>
        <v>0.65779688341874</v>
      </c>
      <c r="AC2046" s="10">
        <f>(P2046/(1+0.1)+W2046)/(VLOOKUP(A2046,[1]选股结果!$A$2:$AX$3002,7,FALSE)+VLOOKUP(A2046,[1]选股结果!$A$2:$AX$3002,15,FALSE)+VLOOKUP(A2046,[1]选股结果!$A$2:$AX$3002,16,FALSE)+VLOOKUP(A2046,[1]选股结果!$A$2:$AX$3002,17,FALSE)+VLOOKUP(A2046,[1]选股结果!$A$2:$AX$3002,18,FALSE))</f>
        <v>0.692777125542644</v>
      </c>
      <c r="AD2046" s="13"/>
      <c r="AE2046" s="10">
        <f>AA2046/VLOOKUP(A2046,[1]选股结果!$A$2:$AX$3002,35,FALSE)</f>
        <v>0.771964086430886</v>
      </c>
      <c r="AF2046" s="9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P2046/(1+0.13)+W2046)</f>
        <v>591878770.663451</v>
      </c>
      <c r="AG2046" s="9">
        <f t="shared" si="139"/>
        <v>-557568503.103451</v>
      </c>
    </row>
    <row r="2047" spans="1:33">
      <c r="A2047" s="5" t="s">
        <v>4123</v>
      </c>
      <c r="B2047" s="5" t="s">
        <v>4124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41523955.2</v>
      </c>
      <c r="O2047" s="6">
        <v>55408795.59</v>
      </c>
      <c r="P2047" s="6">
        <v>834711086.45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114352602.91</v>
      </c>
      <c r="X2047" s="6">
        <v>60621588.06</v>
      </c>
      <c r="Y2047" s="9">
        <f t="shared" si="141"/>
        <v>1078526504.03</v>
      </c>
      <c r="Z2047" s="9">
        <f t="shared" si="142"/>
        <v>1009685277.42</v>
      </c>
      <c r="AA2047" s="9">
        <f t="shared" si="140"/>
        <v>68841226.6099999</v>
      </c>
      <c r="AB2047" s="10">
        <f>C2047/(1+0.13)/VLOOKUP(A2047,[1]选股结果!$A$2:$AX$3002,3,FALSE)</f>
        <v>0.9084483693052</v>
      </c>
      <c r="AC2047" s="10">
        <f>(P2047/(1+0.1)+W2047)/(VLOOKUP(A2047,[1]选股结果!$A$2:$AX$3002,7,FALSE)+VLOOKUP(A2047,[1]选股结果!$A$2:$AX$3002,15,FALSE)+VLOOKUP(A2047,[1]选股结果!$A$2:$AX$3002,16,FALSE)+VLOOKUP(A2047,[1]选股结果!$A$2:$AX$3002,17,FALSE)+VLOOKUP(A2047,[1]选股结果!$A$2:$AX$3002,18,FALSE))</f>
        <v>0.884892013114638</v>
      </c>
      <c r="AD2047" s="13"/>
      <c r="AE2047" s="10">
        <f>AA2047/VLOOKUP(A2047,[1]选股结果!$A$2:$AX$3002,35,FALSE)</f>
        <v>2.06125104187775</v>
      </c>
      <c r="AF2047" s="9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P2047/(1+0.13)+W2047)</f>
        <v>133730467.210619</v>
      </c>
      <c r="AG2047" s="9">
        <f t="shared" si="139"/>
        <v>-64889240.6006196</v>
      </c>
    </row>
    <row r="2048" spans="1:33">
      <c r="A2048" s="5" t="s">
        <v>4125</v>
      </c>
      <c r="B2048" s="5" t="s">
        <v>4126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31429642.34</v>
      </c>
      <c r="O2048" s="6">
        <v>24463692.59</v>
      </c>
      <c r="P2048" s="6">
        <v>55955769.93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92680128.15</v>
      </c>
      <c r="X2048" s="6">
        <v>149221847.67</v>
      </c>
      <c r="Y2048" s="9">
        <f t="shared" si="141"/>
        <v>232806308.01</v>
      </c>
      <c r="Z2048" s="9">
        <f t="shared" si="142"/>
        <v>297857745.75</v>
      </c>
      <c r="AA2048" s="9">
        <f t="shared" si="140"/>
        <v>-65051437.74</v>
      </c>
      <c r="AB2048" s="10">
        <f>C2048/(1+0.13)/VLOOKUP(A2048,[1]选股结果!$A$2:$AX$3002,3,FALSE)</f>
        <v>0.737512434385966</v>
      </c>
      <c r="AC2048" s="10">
        <f>(P2048/(1+0.1)+W2048)/(VLOOKUP(A2048,[1]选股结果!$A$2:$AX$3002,7,FALSE)+VLOOKUP(A2048,[1]选股结果!$A$2:$AX$3002,15,FALSE)+VLOOKUP(A2048,[1]选股结果!$A$2:$AX$3002,16,FALSE)+VLOOKUP(A2048,[1]选股结果!$A$2:$AX$3002,17,FALSE)+VLOOKUP(A2048,[1]选股结果!$A$2:$AX$3002,18,FALSE))</f>
        <v>0.697874947176581</v>
      </c>
      <c r="AD2048" s="13"/>
      <c r="AE2048" s="10">
        <f>AA2048/VLOOKUP(A2048,[1]选股结果!$A$2:$AX$3002,35,FALSE)</f>
        <v>-1.13263645346939</v>
      </c>
      <c r="AF2048" s="9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P2048/(1+0.13)+W2048)</f>
        <v>63495950.6609735</v>
      </c>
      <c r="AG2048" s="9">
        <f t="shared" si="139"/>
        <v>-128547388.400973</v>
      </c>
    </row>
    <row r="2049" spans="1:33">
      <c r="A2049" s="5" t="s">
        <v>4127</v>
      </c>
      <c r="B2049" s="5" t="s">
        <v>4128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613315585.07</v>
      </c>
      <c r="O2049" s="6">
        <v>212062488.53</v>
      </c>
      <c r="P2049" s="6">
        <v>15661619986.36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914776355.5</v>
      </c>
      <c r="X2049" s="6">
        <v>1640051149.57</v>
      </c>
      <c r="Y2049" s="9">
        <f t="shared" si="141"/>
        <v>19910230689.9</v>
      </c>
      <c r="Z2049" s="9">
        <f t="shared" si="142"/>
        <v>18216447491.43</v>
      </c>
      <c r="AA2049" s="9">
        <f t="shared" si="140"/>
        <v>1693783198.47</v>
      </c>
      <c r="AB2049" s="10">
        <f>C2049/(1+0.13)/VLOOKUP(A2049,[1]选股结果!$A$2:$AX$3002,3,FALSE)</f>
        <v>0.956122291454195</v>
      </c>
      <c r="AC2049" s="10">
        <f>(P2049/(1+0.1)+W2049)/(VLOOKUP(A2049,[1]选股结果!$A$2:$AX$3002,7,FALSE)+VLOOKUP(A2049,[1]选股结果!$A$2:$AX$3002,15,FALSE)+VLOOKUP(A2049,[1]选股结果!$A$2:$AX$3002,16,FALSE)+VLOOKUP(A2049,[1]选股结果!$A$2:$AX$3002,17,FALSE)+VLOOKUP(A2049,[1]选股结果!$A$2:$AX$3002,18,FALSE))</f>
        <v>0.897376770427691</v>
      </c>
      <c r="AD2049" s="13"/>
      <c r="AE2049" s="10">
        <f>AA2049/VLOOKUP(A2049,[1]选股结果!$A$2:$AX$3002,35,FALSE)</f>
        <v>1.19025374182451</v>
      </c>
      <c r="AF2049" s="9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P2049/(1+0.13)+W2049)</f>
        <v>2110835309.39619</v>
      </c>
      <c r="AG2049" s="9">
        <f t="shared" si="139"/>
        <v>-417052110.926193</v>
      </c>
    </row>
    <row r="2050" spans="1:33">
      <c r="A2050" s="5" t="s">
        <v>4129</v>
      </c>
      <c r="B2050" s="5" t="s">
        <v>4130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60352763.68</v>
      </c>
      <c r="O2050" s="6">
        <v>21206427.71</v>
      </c>
      <c r="P2050" s="6">
        <v>2185616779.46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112264627.25</v>
      </c>
      <c r="X2050" s="6">
        <v>52215702.9</v>
      </c>
      <c r="Y2050" s="9">
        <f t="shared" si="141"/>
        <v>2442279728.35</v>
      </c>
      <c r="Z2050" s="9">
        <f t="shared" si="142"/>
        <v>2350097109.61</v>
      </c>
      <c r="AA2050" s="9">
        <f t="shared" si="140"/>
        <v>92182618.7399998</v>
      </c>
      <c r="AB2050" s="10">
        <f>C2050/(1+0.13)/VLOOKUP(A2050,[1]选股结果!$A$2:$AX$3002,3,FALSE)</f>
        <v>3.64038504457005</v>
      </c>
      <c r="AC2050" s="10">
        <f>(P2050/(1+0.1)+W2050)/(VLOOKUP(A2050,[1]选股结果!$A$2:$AX$3002,7,FALSE)+VLOOKUP(A2050,[1]选股结果!$A$2:$AX$3002,15,FALSE)+VLOOKUP(A2050,[1]选股结果!$A$2:$AX$3002,16,FALSE)+VLOOKUP(A2050,[1]选股结果!$A$2:$AX$3002,17,FALSE)+VLOOKUP(A2050,[1]选股结果!$A$2:$AX$3002,18,FALSE))</f>
        <v>3.53880629178337</v>
      </c>
      <c r="AD2050" s="13"/>
      <c r="AE2050" s="10">
        <f>AA2050/VLOOKUP(A2050,[1]选股结果!$A$2:$AX$3002,35,FALSE)</f>
        <v>0.758920438757874</v>
      </c>
      <c r="AF2050" s="9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P2050/(1+0.13)+W2050)</f>
        <v>-1453247505.79504</v>
      </c>
      <c r="AG2050" s="9">
        <f t="shared" si="139"/>
        <v>1545430124.53504</v>
      </c>
    </row>
    <row r="2051" spans="1:33">
      <c r="A2051" s="5" t="s">
        <v>4131</v>
      </c>
      <c r="B2051" s="5" t="s">
        <v>4132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3865962.07</v>
      </c>
      <c r="O2051" s="6">
        <v>5947005.55</v>
      </c>
      <c r="P2051" s="6">
        <v>61895413.23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20241971.91</v>
      </c>
      <c r="X2051" s="6">
        <v>19022485.97</v>
      </c>
      <c r="Y2051" s="9">
        <f t="shared" si="141"/>
        <v>91362587.43</v>
      </c>
      <c r="Z2051" s="9">
        <f t="shared" si="142"/>
        <v>101159871.11</v>
      </c>
      <c r="AA2051" s="9">
        <f t="shared" si="140"/>
        <v>-9797283.68000001</v>
      </c>
      <c r="AB2051" s="10">
        <f>C2051/(1+0.13)/VLOOKUP(A2051,[1]选股结果!$A$2:$AX$3002,3,FALSE)</f>
        <v>0.976265792669124</v>
      </c>
      <c r="AC2051" s="10">
        <f>(P2051/(1+0.1)+W2051)/(VLOOKUP(A2051,[1]选股结果!$A$2:$AX$3002,7,FALSE)+VLOOKUP(A2051,[1]选股结果!$A$2:$AX$3002,15,FALSE)+VLOOKUP(A2051,[1]选股结果!$A$2:$AX$3002,16,FALSE)+VLOOKUP(A2051,[1]选股结果!$A$2:$AX$3002,17,FALSE)+VLOOKUP(A2051,[1]选股结果!$A$2:$AX$3002,18,FALSE))</f>
        <v>0.797193911931529</v>
      </c>
      <c r="AD2051" s="13"/>
      <c r="AE2051" s="10">
        <f>AA2051/VLOOKUP(A2051,[1]选股结果!$A$2:$AX$3002,35,FALSE)</f>
        <v>-0.116388688163022</v>
      </c>
      <c r="AF2051" s="9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P2051/(1+0.13)+W2051)</f>
        <v>20958130.0465487</v>
      </c>
      <c r="AG2051" s="9">
        <f t="shared" ref="AG2051:AG2114" si="143">AA2051-AF2051</f>
        <v>-30755413.7265487</v>
      </c>
    </row>
    <row r="2052" spans="1:33">
      <c r="A2052" s="5" t="s">
        <v>4133</v>
      </c>
      <c r="B2052" s="5" t="s">
        <v>4134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1303281934.31</v>
      </c>
      <c r="O2052" s="6">
        <v>441537741.15</v>
      </c>
      <c r="P2052" s="6">
        <v>67337219140.48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4432243832.29</v>
      </c>
      <c r="X2052" s="6">
        <v>2273005476.91</v>
      </c>
      <c r="Y2052" s="9">
        <f t="shared" si="141"/>
        <v>74154040504.78</v>
      </c>
      <c r="Z2052" s="9">
        <f t="shared" si="142"/>
        <v>74042468449.68</v>
      </c>
      <c r="AA2052" s="9">
        <f t="shared" si="140"/>
        <v>111572055.099991</v>
      </c>
      <c r="AB2052" s="10">
        <f>C2052/(1+0.13)/VLOOKUP(A2052,[1]选股结果!$A$2:$AX$3002,3,FALSE)</f>
        <v>0.895280668826019</v>
      </c>
      <c r="AC2052" s="10">
        <f>(P2052/(1+0.1)+W2052)/(VLOOKUP(A2052,[1]选股结果!$A$2:$AX$3002,7,FALSE)+VLOOKUP(A2052,[1]选股结果!$A$2:$AX$3002,15,FALSE)+VLOOKUP(A2052,[1]选股结果!$A$2:$AX$3002,16,FALSE)+VLOOKUP(A2052,[1]选股结果!$A$2:$AX$3002,17,FALSE)+VLOOKUP(A2052,[1]选股结果!$A$2:$AX$3002,18,FALSE))</f>
        <v>0.909315125787834</v>
      </c>
      <c r="AD2052" s="13"/>
      <c r="AE2052" s="10">
        <f>AA2052/VLOOKUP(A2052,[1]选股结果!$A$2:$AX$3002,35,FALSE)</f>
        <v>0.449971626288664</v>
      </c>
      <c r="AF2052" s="9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P2052/(1+0.13)+W2052)</f>
        <v>8172178079.74601</v>
      </c>
      <c r="AG2052" s="9">
        <f t="shared" si="143"/>
        <v>-8060606024.64602</v>
      </c>
    </row>
    <row r="2053" spans="1:33">
      <c r="A2053" s="5" t="s">
        <v>4135</v>
      </c>
      <c r="B2053" s="5" t="s">
        <v>4136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506061857.77</v>
      </c>
      <c r="O2053" s="6">
        <v>338455966.34</v>
      </c>
      <c r="P2053" s="6">
        <v>12328920616.81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1054235843.69</v>
      </c>
      <c r="X2053" s="6">
        <v>864953854.05</v>
      </c>
      <c r="Y2053" s="9">
        <f t="shared" si="141"/>
        <v>12011330735.62</v>
      </c>
      <c r="Z2053" s="9">
        <f t="shared" si="142"/>
        <v>14248110314.55</v>
      </c>
      <c r="AA2053" s="9">
        <f t="shared" si="140"/>
        <v>-2236779578.93</v>
      </c>
      <c r="AB2053" s="10">
        <f>C2053/(1+0.13)/VLOOKUP(A2053,[1]选股结果!$A$2:$AX$3002,3,FALSE)</f>
        <v>0.491615315232514</v>
      </c>
      <c r="AC2053" s="10">
        <f>(P2053/(1+0.1)+W2053)/(VLOOKUP(A2053,[1]选股结果!$A$2:$AX$3002,7,FALSE)+VLOOKUP(A2053,[1]选股结果!$A$2:$AX$3002,15,FALSE)+VLOOKUP(A2053,[1]选股结果!$A$2:$AX$3002,16,FALSE)+VLOOKUP(A2053,[1]选股结果!$A$2:$AX$3002,17,FALSE)+VLOOKUP(A2053,[1]选股结果!$A$2:$AX$3002,18,FALSE))</f>
        <v>0.59429183919258</v>
      </c>
      <c r="AD2053" s="13"/>
      <c r="AE2053" s="10">
        <f>AA2053/VLOOKUP(A2053,[1]选股结果!$A$2:$AX$3002,35,FALSE)</f>
        <v>-4.01998037168903</v>
      </c>
      <c r="AF2053" s="9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P2053/(1+0.13)+W2053)</f>
        <v>8668756720.99407</v>
      </c>
      <c r="AG2053" s="9">
        <f t="shared" si="143"/>
        <v>-10905536299.9241</v>
      </c>
    </row>
    <row r="2054" spans="1:33">
      <c r="A2054" s="5" t="s">
        <v>4137</v>
      </c>
      <c r="B2054" s="5" t="s">
        <v>4138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96445158.15</v>
      </c>
      <c r="O2054" s="6">
        <v>43895788.37</v>
      </c>
      <c r="P2054" s="6">
        <v>1662873393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543820689.66</v>
      </c>
      <c r="X2054" s="6">
        <v>201772899.09</v>
      </c>
      <c r="Y2054" s="9">
        <f t="shared" si="141"/>
        <v>2426279486.05</v>
      </c>
      <c r="Z2054" s="9">
        <f t="shared" si="142"/>
        <v>2408466981.75</v>
      </c>
      <c r="AA2054" s="9">
        <f t="shared" si="140"/>
        <v>17812504.2999997</v>
      </c>
      <c r="AB2054" s="10">
        <f>C2054/(1+0.13)/VLOOKUP(A2054,[1]选股结果!$A$2:$AX$3002,3,FALSE)</f>
        <v>0.932912327463026</v>
      </c>
      <c r="AC2054" s="10">
        <f>(P2054/(1+0.1)+W2054)/(VLOOKUP(A2054,[1]选股结果!$A$2:$AX$3002,7,FALSE)+VLOOKUP(A2054,[1]选股结果!$A$2:$AX$3002,15,FALSE)+VLOOKUP(A2054,[1]选股结果!$A$2:$AX$3002,16,FALSE)+VLOOKUP(A2054,[1]选股结果!$A$2:$AX$3002,17,FALSE)+VLOOKUP(A2054,[1]选股结果!$A$2:$AX$3002,18,FALSE))</f>
        <v>0.957185160059403</v>
      </c>
      <c r="AD2054" s="13"/>
      <c r="AE2054" s="10">
        <f>AA2054/VLOOKUP(A2054,[1]选股结果!$A$2:$AX$3002,35,FALSE)</f>
        <v>0.208969175446009</v>
      </c>
      <c r="AF2054" s="9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P2054/(1+0.13)+W2054)</f>
        <v>132077176.383717</v>
      </c>
      <c r="AG2054" s="9">
        <f t="shared" si="143"/>
        <v>-114264672.083717</v>
      </c>
    </row>
    <row r="2055" spans="1:33">
      <c r="A2055" s="5" t="s">
        <v>4139</v>
      </c>
      <c r="B2055" s="5" t="s">
        <v>4140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54615231.92</v>
      </c>
      <c r="O2055" s="6">
        <v>4198031.74</v>
      </c>
      <c r="P2055" s="6">
        <v>450618837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94763755.4</v>
      </c>
      <c r="X2055" s="6">
        <v>118496039.7</v>
      </c>
      <c r="Y2055" s="9">
        <f t="shared" si="141"/>
        <v>875474179.65</v>
      </c>
      <c r="Z2055" s="9">
        <f t="shared" si="142"/>
        <v>663878632.1</v>
      </c>
      <c r="AA2055" s="9">
        <f t="shared" si="140"/>
        <v>211595547.55</v>
      </c>
      <c r="AB2055" s="10">
        <f>C2055/(1+0.13)/VLOOKUP(A2055,[1]选股结果!$A$2:$AX$3002,3,FALSE)</f>
        <v>1.01935394982257</v>
      </c>
      <c r="AC2055" s="10">
        <f>(P2055/(1+0.1)+W2055)/(VLOOKUP(A2055,[1]选股结果!$A$2:$AX$3002,7,FALSE)+VLOOKUP(A2055,[1]选股结果!$A$2:$AX$3002,15,FALSE)+VLOOKUP(A2055,[1]选股结果!$A$2:$AX$3002,16,FALSE)+VLOOKUP(A2055,[1]选股结果!$A$2:$AX$3002,17,FALSE)+VLOOKUP(A2055,[1]选股结果!$A$2:$AX$3002,18,FALSE))</f>
        <v>0.620824782675413</v>
      </c>
      <c r="AD2055" s="13"/>
      <c r="AE2055" s="10">
        <f>AA2055/VLOOKUP(A2055,[1]选股结果!$A$2:$AX$3002,35,FALSE)</f>
        <v>-3.18477758810729</v>
      </c>
      <c r="AF2055" s="9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P2055/(1+0.13)+W2055)</f>
        <v>318953853.871593</v>
      </c>
      <c r="AG2055" s="9">
        <f t="shared" si="143"/>
        <v>-107358306.321593</v>
      </c>
    </row>
    <row r="2056" spans="1:33">
      <c r="A2056" s="5" t="s">
        <v>4141</v>
      </c>
      <c r="B2056" s="5" t="s">
        <v>4142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489988782.42</v>
      </c>
      <c r="O2056" s="6">
        <v>223199657.34</v>
      </c>
      <c r="P2056" s="6">
        <v>3475548771.19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1123934758.82</v>
      </c>
      <c r="X2056" s="6">
        <v>163150824.3</v>
      </c>
      <c r="Y2056" s="9">
        <f t="shared" si="141"/>
        <v>6955192813.41</v>
      </c>
      <c r="Z2056" s="9">
        <f t="shared" si="142"/>
        <v>4762634354.31</v>
      </c>
      <c r="AA2056" s="9">
        <f t="shared" si="140"/>
        <v>2192558459.1</v>
      </c>
      <c r="AB2056" s="10">
        <f>C2056/(1+0.13)/VLOOKUP(A2056,[1]选股结果!$A$2:$AX$3002,3,FALSE)</f>
        <v>0.804520515847381</v>
      </c>
      <c r="AC2056" s="10">
        <f>(P2056/(1+0.1)+W2056)/(VLOOKUP(A2056,[1]选股结果!$A$2:$AX$3002,7,FALSE)+VLOOKUP(A2056,[1]选股结果!$A$2:$AX$3002,15,FALSE)+VLOOKUP(A2056,[1]选股结果!$A$2:$AX$3002,16,FALSE)+VLOOKUP(A2056,[1]选股结果!$A$2:$AX$3002,17,FALSE)+VLOOKUP(A2056,[1]选股结果!$A$2:$AX$3002,18,FALSE))</f>
        <v>0.716554531557021</v>
      </c>
      <c r="AD2056" s="13"/>
      <c r="AE2056" s="10">
        <f>AA2056/VLOOKUP(A2056,[1]选股结果!$A$2:$AX$3002,35,FALSE)</f>
        <v>1.62959357458192</v>
      </c>
      <c r="AF2056" s="9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P2056/(1+0.13)+W2056)</f>
        <v>1778304720.04071</v>
      </c>
      <c r="AG2056" s="9">
        <f t="shared" si="143"/>
        <v>414253739.059291</v>
      </c>
    </row>
    <row r="2057" spans="1:33">
      <c r="A2057" s="5" t="s">
        <v>4143</v>
      </c>
      <c r="B2057" s="5" t="s">
        <v>4144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271590136.88</v>
      </c>
      <c r="O2057" s="6">
        <v>175600174.8</v>
      </c>
      <c r="P2057" s="6">
        <v>1797060586.25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484942326.72</v>
      </c>
      <c r="X2057" s="6">
        <v>138765037.37</v>
      </c>
      <c r="Y2057" s="9">
        <f t="shared" si="141"/>
        <v>3132674611.17</v>
      </c>
      <c r="Z2057" s="9">
        <f t="shared" si="142"/>
        <v>2420767950.34</v>
      </c>
      <c r="AA2057" s="9">
        <f t="shared" si="140"/>
        <v>711906660.83</v>
      </c>
      <c r="AB2057" s="10">
        <f>C2057/(1+0.13)/VLOOKUP(A2057,[1]选股结果!$A$2:$AX$3002,3,FALSE)</f>
        <v>0.580578335224915</v>
      </c>
      <c r="AC2057" s="10">
        <f>(P2057/(1+0.1)+W2057)/(VLOOKUP(A2057,[1]选股结果!$A$2:$AX$3002,7,FALSE)+VLOOKUP(A2057,[1]选股结果!$A$2:$AX$3002,15,FALSE)+VLOOKUP(A2057,[1]选股结果!$A$2:$AX$3002,16,FALSE)+VLOOKUP(A2057,[1]选股结果!$A$2:$AX$3002,17,FALSE)+VLOOKUP(A2057,[1]选股结果!$A$2:$AX$3002,18,FALSE))</f>
        <v>0.527132473182033</v>
      </c>
      <c r="AD2057" s="13"/>
      <c r="AE2057" s="10">
        <f>AA2057/VLOOKUP(A2057,[1]选股结果!$A$2:$AX$3002,35,FALSE)</f>
        <v>1.52253628823415</v>
      </c>
      <c r="AF2057" s="9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P2057/(1+0.13)+W2057)</f>
        <v>1943906192.49389</v>
      </c>
      <c r="AG2057" s="9">
        <f t="shared" si="143"/>
        <v>-1231999531.66389</v>
      </c>
    </row>
    <row r="2058" spans="1:33">
      <c r="A2058" s="5" t="s">
        <v>4145</v>
      </c>
      <c r="B2058" s="5" t="s">
        <v>4146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32463020.6</v>
      </c>
      <c r="O2058" s="6">
        <v>6515123.13</v>
      </c>
      <c r="P2058" s="6">
        <v>297726352.87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29564356.48</v>
      </c>
      <c r="X2058" s="6">
        <v>27096133.96</v>
      </c>
      <c r="Y2058" s="9">
        <f t="shared" si="141"/>
        <v>344765379.13</v>
      </c>
      <c r="Z2058" s="9">
        <f t="shared" si="142"/>
        <v>354386843.31</v>
      </c>
      <c r="AA2058" s="9">
        <f t="shared" si="140"/>
        <v>-9621464.18000001</v>
      </c>
      <c r="AB2058" s="10">
        <f>C2058/(1+0.13)/VLOOKUP(A2058,[1]选股结果!$A$2:$AX$3002,3,FALSE)</f>
        <v>0.71418826655482</v>
      </c>
      <c r="AC2058" s="10">
        <f>(P2058/(1+0.1)+W2058)/(VLOOKUP(A2058,[1]选股结果!$A$2:$AX$3002,7,FALSE)+VLOOKUP(A2058,[1]选股结果!$A$2:$AX$3002,15,FALSE)+VLOOKUP(A2058,[1]选股结果!$A$2:$AX$3002,16,FALSE)+VLOOKUP(A2058,[1]选股结果!$A$2:$AX$3002,17,FALSE)+VLOOKUP(A2058,[1]选股结果!$A$2:$AX$3002,18,FALSE))</f>
        <v>0.708826579652541</v>
      </c>
      <c r="AD2058" s="13"/>
      <c r="AE2058" s="10">
        <f>AA2058/VLOOKUP(A2058,[1]选股结果!$A$2:$AX$3002,35,FALSE)</f>
        <v>1.61406409377681</v>
      </c>
      <c r="AF2058" s="9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P2058/(1+0.13)+W2058)</f>
        <v>130512658.922478</v>
      </c>
      <c r="AG2058" s="9">
        <f t="shared" si="143"/>
        <v>-140134123.102478</v>
      </c>
    </row>
    <row r="2059" spans="1:33">
      <c r="A2059" s="5" t="s">
        <v>4147</v>
      </c>
      <c r="B2059" s="5" t="s">
        <v>4148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1159383632.78</v>
      </c>
      <c r="O2059" s="6">
        <v>695415629.22</v>
      </c>
      <c r="P2059" s="6">
        <v>3581544983.07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261765134.87</v>
      </c>
      <c r="X2059" s="6">
        <v>448761743.07</v>
      </c>
      <c r="Y2059" s="9">
        <f t="shared" si="141"/>
        <v>5725800245.29</v>
      </c>
      <c r="Z2059" s="9">
        <f t="shared" si="142"/>
        <v>4292071861.01</v>
      </c>
      <c r="AA2059" s="9">
        <f t="shared" si="140"/>
        <v>1433728384.28</v>
      </c>
      <c r="AB2059" s="10">
        <f>C2059/(1+0.13)/VLOOKUP(A2059,[1]选股结果!$A$2:$AX$3002,3,FALSE)</f>
        <v>0.929195189597111</v>
      </c>
      <c r="AC2059" s="10">
        <f>(P2059/(1+0.1)+W2059)/(VLOOKUP(A2059,[1]选股结果!$A$2:$AX$3002,7,FALSE)+VLOOKUP(A2059,[1]选股结果!$A$2:$AX$3002,15,FALSE)+VLOOKUP(A2059,[1]选股结果!$A$2:$AX$3002,16,FALSE)+VLOOKUP(A2059,[1]选股结果!$A$2:$AX$3002,17,FALSE)+VLOOKUP(A2059,[1]选股结果!$A$2:$AX$3002,18,FALSE))</f>
        <v>1.30963241371529</v>
      </c>
      <c r="AD2059" s="13"/>
      <c r="AE2059" s="10">
        <f>AA2059/VLOOKUP(A2059,[1]选股结果!$A$2:$AX$3002,35,FALSE)</f>
        <v>0.897858203714766</v>
      </c>
      <c r="AF2059" s="9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P2059/(1+0.13)+W2059)</f>
        <v>-745241551.005221</v>
      </c>
      <c r="AG2059" s="9">
        <f t="shared" si="143"/>
        <v>2178969935.28522</v>
      </c>
    </row>
    <row r="2060" spans="1:33">
      <c r="A2060" s="5" t="s">
        <v>4149</v>
      </c>
      <c r="B2060" s="5" t="s">
        <v>4150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192086308.59</v>
      </c>
      <c r="O2060" s="6">
        <v>91686270.42</v>
      </c>
      <c r="P2060" s="6">
        <v>6464192921.32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619801354.97</v>
      </c>
      <c r="X2060" s="6">
        <v>141098614.12</v>
      </c>
      <c r="Y2060" s="9">
        <f t="shared" si="141"/>
        <v>6898577532.84</v>
      </c>
      <c r="Z2060" s="9">
        <f t="shared" si="142"/>
        <v>7225092890.41</v>
      </c>
      <c r="AA2060" s="9">
        <f t="shared" si="140"/>
        <v>-326515357.57</v>
      </c>
      <c r="AB2060" s="10">
        <f>C2060/(1+0.13)/VLOOKUP(A2060,[1]选股结果!$A$2:$AX$3002,3,FALSE)</f>
        <v>0.909546342849229</v>
      </c>
      <c r="AC2060" s="10">
        <f>(P2060/(1+0.1)+W2060)/(VLOOKUP(A2060,[1]选股结果!$A$2:$AX$3002,7,FALSE)+VLOOKUP(A2060,[1]选股结果!$A$2:$AX$3002,15,FALSE)+VLOOKUP(A2060,[1]选股结果!$A$2:$AX$3002,16,FALSE)+VLOOKUP(A2060,[1]选股结果!$A$2:$AX$3002,17,FALSE)+VLOOKUP(A2060,[1]选股结果!$A$2:$AX$3002,18,FALSE))</f>
        <v>1.01735414626322</v>
      </c>
      <c r="AD2060" s="13"/>
      <c r="AE2060" s="10">
        <f>AA2060/VLOOKUP(A2060,[1]选股结果!$A$2:$AX$3002,35,FALSE)</f>
        <v>-1.39786406674719</v>
      </c>
      <c r="AF2060" s="9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P2060/(1+0.13)+W2060)</f>
        <v>45198974.7572546</v>
      </c>
      <c r="AG2060" s="9">
        <f t="shared" si="143"/>
        <v>-371714332.327255</v>
      </c>
    </row>
    <row r="2061" spans="1:33">
      <c r="A2061" s="5" t="s">
        <v>4151</v>
      </c>
      <c r="B2061" s="5" t="s">
        <v>4152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82708769.65</v>
      </c>
      <c r="O2061" s="6">
        <v>56219031.27</v>
      </c>
      <c r="P2061" s="6">
        <v>384817693.76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143768353.22</v>
      </c>
      <c r="X2061" s="6">
        <v>365472230.03</v>
      </c>
      <c r="Y2061" s="9">
        <f t="shared" si="141"/>
        <v>1190766754.23</v>
      </c>
      <c r="Z2061" s="9">
        <f t="shared" si="142"/>
        <v>894058277.01</v>
      </c>
      <c r="AA2061" s="9">
        <f t="shared" si="140"/>
        <v>296708477.22</v>
      </c>
      <c r="AB2061" s="10">
        <f>C2061/(1+0.13)/VLOOKUP(A2061,[1]选股结果!$A$2:$AX$3002,3,FALSE)</f>
        <v>0.91656968368487</v>
      </c>
      <c r="AC2061" s="10">
        <f>(P2061/(1+0.1)+W2061)/(VLOOKUP(A2061,[1]选股结果!$A$2:$AX$3002,7,FALSE)+VLOOKUP(A2061,[1]选股结果!$A$2:$AX$3002,15,FALSE)+VLOOKUP(A2061,[1]选股结果!$A$2:$AX$3002,16,FALSE)+VLOOKUP(A2061,[1]选股结果!$A$2:$AX$3002,17,FALSE)+VLOOKUP(A2061,[1]选股结果!$A$2:$AX$3002,18,FALSE))</f>
        <v>0.456132833409386</v>
      </c>
      <c r="AD2061" s="13"/>
      <c r="AE2061" s="10">
        <f>AA2061/VLOOKUP(A2061,[1]选股结果!$A$2:$AX$3002,35,FALSE)</f>
        <v>2.20137351918218</v>
      </c>
      <c r="AF2061" s="9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P2061/(1+0.13)+W2061)</f>
        <v>597831670.933982</v>
      </c>
      <c r="AG2061" s="9">
        <f t="shared" si="143"/>
        <v>-301123193.713982</v>
      </c>
    </row>
    <row r="2062" spans="1:33">
      <c r="A2062" s="5" t="s">
        <v>4153</v>
      </c>
      <c r="B2062" s="5" t="s">
        <v>4154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332076824.42</v>
      </c>
      <c r="O2062" s="6">
        <v>576565325.64</v>
      </c>
      <c r="P2062" s="6">
        <v>10910433985.22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648362008.35</v>
      </c>
      <c r="X2062" s="6">
        <v>633169826.96</v>
      </c>
      <c r="Y2062" s="9">
        <f t="shared" si="141"/>
        <v>10131470838.59</v>
      </c>
      <c r="Z2062" s="9">
        <f t="shared" si="142"/>
        <v>12191965820.53</v>
      </c>
      <c r="AA2062" s="9">
        <f t="shared" si="140"/>
        <v>-2060494981.94</v>
      </c>
      <c r="AB2062" s="10">
        <f>C2062/(1+0.13)/VLOOKUP(A2062,[1]选股结果!$A$2:$AX$3002,3,FALSE)</f>
        <v>0.764153375443414</v>
      </c>
      <c r="AC2062" s="10">
        <f>(P2062/(1+0.1)+W2062)/(VLOOKUP(A2062,[1]选股结果!$A$2:$AX$3002,7,FALSE)+VLOOKUP(A2062,[1]选股结果!$A$2:$AX$3002,15,FALSE)+VLOOKUP(A2062,[1]选股结果!$A$2:$AX$3002,16,FALSE)+VLOOKUP(A2062,[1]选股结果!$A$2:$AX$3002,17,FALSE)+VLOOKUP(A2062,[1]选股结果!$A$2:$AX$3002,18,FALSE))</f>
        <v>0.998186869411176</v>
      </c>
      <c r="AD2062" s="13"/>
      <c r="AE2062" s="10">
        <f>AA2062/VLOOKUP(A2062,[1]选股结果!$A$2:$AX$3002,35,FALSE)</f>
        <v>-11.5435885046638</v>
      </c>
      <c r="AF2062" s="9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P2062/(1+0.13)+W2062)</f>
        <v>282519076.316017</v>
      </c>
      <c r="AG2062" s="9">
        <f t="shared" si="143"/>
        <v>-2343014058.25602</v>
      </c>
    </row>
    <row r="2063" spans="1:33">
      <c r="A2063" s="5" t="s">
        <v>4155</v>
      </c>
      <c r="B2063" s="5" t="s">
        <v>4156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51356097.18</v>
      </c>
      <c r="O2063" s="6">
        <v>8092850.6</v>
      </c>
      <c r="P2063" s="6">
        <v>29628803.3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12294716.33</v>
      </c>
      <c r="X2063" s="6">
        <v>64155263.72</v>
      </c>
      <c r="Y2063" s="9">
        <f t="shared" si="141"/>
        <v>376618995.98</v>
      </c>
      <c r="Z2063" s="9">
        <f t="shared" si="142"/>
        <v>106078783.35</v>
      </c>
      <c r="AA2063" s="9">
        <f t="shared" si="140"/>
        <v>270540212.63</v>
      </c>
      <c r="AB2063" s="10">
        <f>C2063/(1+0.13)/VLOOKUP(A2063,[1]选股结果!$A$2:$AX$3002,3,FALSE)</f>
        <v>1.48937442730844</v>
      </c>
      <c r="AC2063" s="10">
        <f>(P2063/(1+0.1)+W2063)/(VLOOKUP(A2063,[1]选股结果!$A$2:$AX$3002,7,FALSE)+VLOOKUP(A2063,[1]选股结果!$A$2:$AX$3002,15,FALSE)+VLOOKUP(A2063,[1]选股结果!$A$2:$AX$3002,16,FALSE)+VLOOKUP(A2063,[1]选股结果!$A$2:$AX$3002,17,FALSE)+VLOOKUP(A2063,[1]选股结果!$A$2:$AX$3002,18,FALSE))</f>
        <v>0.189785925038676</v>
      </c>
      <c r="AD2063" s="13"/>
      <c r="AE2063" s="10">
        <f>AA2063/VLOOKUP(A2063,[1]选股结果!$A$2:$AX$3002,35,FALSE)</f>
        <v>2.65177598553998</v>
      </c>
      <c r="AF2063" s="9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P2063/(1+0.13)+W2063)</f>
        <v>168191644.558496</v>
      </c>
      <c r="AG2063" s="9">
        <f t="shared" si="143"/>
        <v>102348568.071504</v>
      </c>
    </row>
    <row r="2064" spans="1:33">
      <c r="A2064" s="5" t="s">
        <v>4157</v>
      </c>
      <c r="B2064" s="5" t="s">
        <v>4158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96947463.28</v>
      </c>
      <c r="O2064" s="6">
        <v>126244041.97</v>
      </c>
      <c r="P2064" s="6">
        <v>1411248956.63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303656507.91</v>
      </c>
      <c r="X2064" s="6">
        <v>149879019.66</v>
      </c>
      <c r="Y2064" s="9">
        <f t="shared" si="141"/>
        <v>1442613423.57</v>
      </c>
      <c r="Z2064" s="9">
        <f t="shared" si="142"/>
        <v>1864784484.2</v>
      </c>
      <c r="AA2064" s="9">
        <f t="shared" si="140"/>
        <v>-422171060.63</v>
      </c>
      <c r="AB2064" s="10">
        <f>C2064/(1+0.13)/VLOOKUP(A2064,[1]选股结果!$A$2:$AX$3002,3,FALSE)</f>
        <v>0.733164001076405</v>
      </c>
      <c r="AC2064" s="10">
        <f>(P2064/(1+0.1)+W2064)/(VLOOKUP(A2064,[1]选股结果!$A$2:$AX$3002,7,FALSE)+VLOOKUP(A2064,[1]选股结果!$A$2:$AX$3002,15,FALSE)+VLOOKUP(A2064,[1]选股结果!$A$2:$AX$3002,16,FALSE)+VLOOKUP(A2064,[1]选股结果!$A$2:$AX$3002,17,FALSE)+VLOOKUP(A2064,[1]选股结果!$A$2:$AX$3002,18,FALSE))</f>
        <v>1.05613035234541</v>
      </c>
      <c r="AD2064" s="13"/>
      <c r="AE2064" s="10">
        <f>AA2064/VLOOKUP(A2064,[1]选股结果!$A$2:$AX$3002,35,FALSE)</f>
        <v>-7.29984503780497</v>
      </c>
      <c r="AF2064" s="9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P2064/(1+0.13)+W2064)</f>
        <v>-50263141.4834514</v>
      </c>
      <c r="AG2064" s="9">
        <f t="shared" si="143"/>
        <v>-371907919.146549</v>
      </c>
    </row>
    <row r="2065" spans="1:33">
      <c r="A2065" s="5" t="s">
        <v>4159</v>
      </c>
      <c r="B2065" s="5" t="s">
        <v>4160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19164029.36</v>
      </c>
      <c r="O2065" s="6">
        <v>7942134.13</v>
      </c>
      <c r="P2065" s="6">
        <v>949263537.01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30928542.91</v>
      </c>
      <c r="X2065" s="6">
        <v>16368452.48</v>
      </c>
      <c r="Y2065" s="9">
        <f t="shared" si="141"/>
        <v>1003889584.28</v>
      </c>
      <c r="Z2065" s="9">
        <f t="shared" si="142"/>
        <v>996560532.4</v>
      </c>
      <c r="AA2065" s="9">
        <f t="shared" si="140"/>
        <v>7329051.88</v>
      </c>
      <c r="AB2065" s="10">
        <f>C2065/(1+0.13)/VLOOKUP(A2065,[1]选股结果!$A$2:$AX$3002,3,FALSE)</f>
        <v>1.36538722409816</v>
      </c>
      <c r="AC2065" s="10">
        <f>(P2065/(1+0.1)+W2065)/(VLOOKUP(A2065,[1]选股结果!$A$2:$AX$3002,7,FALSE)+VLOOKUP(A2065,[1]选股结果!$A$2:$AX$3002,15,FALSE)+VLOOKUP(A2065,[1]选股结果!$A$2:$AX$3002,16,FALSE)+VLOOKUP(A2065,[1]选股结果!$A$2:$AX$3002,17,FALSE)+VLOOKUP(A2065,[1]选股结果!$A$2:$AX$3002,18,FALSE))</f>
        <v>1.41870417893056</v>
      </c>
      <c r="AD2065" s="13"/>
      <c r="AE2065" s="10">
        <f>AA2065/VLOOKUP(A2065,[1]选股结果!$A$2:$AX$3002,35,FALSE)</f>
        <v>0.238309225952685</v>
      </c>
      <c r="AF2065" s="9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P2065/(1+0.13)+W2065)</f>
        <v>-240905992.822478</v>
      </c>
      <c r="AG2065" s="9">
        <f t="shared" si="143"/>
        <v>248235044.702478</v>
      </c>
    </row>
    <row r="2066" spans="1:33">
      <c r="A2066" s="5" t="s">
        <v>4161</v>
      </c>
      <c r="B2066" s="5" t="s">
        <v>4162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341439157.89</v>
      </c>
      <c r="O2066" s="6">
        <v>160816564.78</v>
      </c>
      <c r="P2066" s="6">
        <v>3302450216.37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598065671.93</v>
      </c>
      <c r="X2066" s="6">
        <v>370015522.44</v>
      </c>
      <c r="Y2066" s="9">
        <f t="shared" si="141"/>
        <v>5054727600.88</v>
      </c>
      <c r="Z2066" s="9">
        <f t="shared" si="142"/>
        <v>4270531410.74</v>
      </c>
      <c r="AA2066" s="9">
        <f t="shared" si="140"/>
        <v>784196190.14</v>
      </c>
      <c r="AB2066" s="10">
        <f>C2066/(1+0.13)/VLOOKUP(A2066,[1]选股结果!$A$2:$AX$3002,3,FALSE)</f>
        <v>0.977625179074672</v>
      </c>
      <c r="AC2066" s="10">
        <f>(P2066/(1+0.1)+W2066)/(VLOOKUP(A2066,[1]选股结果!$A$2:$AX$3002,7,FALSE)+VLOOKUP(A2066,[1]选股结果!$A$2:$AX$3002,15,FALSE)+VLOOKUP(A2066,[1]选股结果!$A$2:$AX$3002,16,FALSE)+VLOOKUP(A2066,[1]选股结果!$A$2:$AX$3002,17,FALSE)+VLOOKUP(A2066,[1]选股结果!$A$2:$AX$3002,18,FALSE))</f>
        <v>0.888907328449643</v>
      </c>
      <c r="AD2066" s="13"/>
      <c r="AE2066" s="10">
        <f>AA2066/VLOOKUP(A2066,[1]选股结果!$A$2:$AX$3002,35,FALSE)</f>
        <v>35.2467724052996</v>
      </c>
      <c r="AF2066" s="9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P2066/(1+0.13)+W2066)</f>
        <v>529657776.378318</v>
      </c>
      <c r="AG2066" s="9">
        <f t="shared" si="143"/>
        <v>254538413.761682</v>
      </c>
    </row>
    <row r="2067" spans="1:33">
      <c r="A2067" s="5" t="s">
        <v>4163</v>
      </c>
      <c r="B2067" s="5" t="s">
        <v>4164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710589228.95</v>
      </c>
      <c r="O2067" s="6">
        <v>359272930.11</v>
      </c>
      <c r="P2067" s="6">
        <v>17788016266.67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929118437.21</v>
      </c>
      <c r="X2067" s="6">
        <v>1115226694.81</v>
      </c>
      <c r="Y2067" s="9">
        <f t="shared" si="141"/>
        <v>21977997340.92</v>
      </c>
      <c r="Z2067" s="9">
        <f t="shared" si="142"/>
        <v>19832361398.69</v>
      </c>
      <c r="AA2067" s="9">
        <f t="shared" si="140"/>
        <v>2145635942.23</v>
      </c>
      <c r="AB2067" s="10">
        <f>C2067/(1+0.13)/VLOOKUP(A2067,[1]选股结果!$A$2:$AX$3002,3,FALSE)</f>
        <v>2.72938646442125</v>
      </c>
      <c r="AC2067" s="10">
        <f>(P2067/(1+0.1)+W2067)/(VLOOKUP(A2067,[1]选股结果!$A$2:$AX$3002,7,FALSE)+VLOOKUP(A2067,[1]选股结果!$A$2:$AX$3002,15,FALSE)+VLOOKUP(A2067,[1]选股结果!$A$2:$AX$3002,16,FALSE)+VLOOKUP(A2067,[1]选股结果!$A$2:$AX$3002,17,FALSE)+VLOOKUP(A2067,[1]选股结果!$A$2:$AX$3002,18,FALSE))</f>
        <v>2.87403987902813</v>
      </c>
      <c r="AD2067" s="13"/>
      <c r="AE2067" s="10">
        <f>AA2067/VLOOKUP(A2067,[1]选股结果!$A$2:$AX$3002,35,FALSE)</f>
        <v>3.73741663660393</v>
      </c>
      <c r="AF2067" s="9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P2067/(1+0.13)+W2067)</f>
        <v>-10720897971.8272</v>
      </c>
      <c r="AG2067" s="9">
        <f t="shared" si="143"/>
        <v>12866533914.0572</v>
      </c>
    </row>
    <row r="2068" spans="1:33">
      <c r="A2068" s="5" t="s">
        <v>4165</v>
      </c>
      <c r="B2068" s="5" t="s">
        <v>4166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28548388.94</v>
      </c>
      <c r="O2068" s="6">
        <v>54020625.94</v>
      </c>
      <c r="P2068" s="6">
        <v>692291169.31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150390148.15</v>
      </c>
      <c r="X2068" s="6">
        <v>69199971.25</v>
      </c>
      <c r="Y2068" s="9">
        <f t="shared" si="141"/>
        <v>872924260.06</v>
      </c>
      <c r="Z2068" s="9">
        <f t="shared" si="142"/>
        <v>911881288.71</v>
      </c>
      <c r="AA2068" s="9">
        <f t="shared" si="140"/>
        <v>-38957028.65</v>
      </c>
      <c r="AB2068" s="10">
        <f>C2068/(1+0.13)/VLOOKUP(A2068,[1]选股结果!$A$2:$AX$3002,3,FALSE)</f>
        <v>0.850075851313693</v>
      </c>
      <c r="AC2068" s="10">
        <f>(P2068/(1+0.1)+W2068)/(VLOOKUP(A2068,[1]选股结果!$A$2:$AX$3002,7,FALSE)+VLOOKUP(A2068,[1]选股结果!$A$2:$AX$3002,15,FALSE)+VLOOKUP(A2068,[1]选股结果!$A$2:$AX$3002,16,FALSE)+VLOOKUP(A2068,[1]选股结果!$A$2:$AX$3002,17,FALSE)+VLOOKUP(A2068,[1]选股结果!$A$2:$AX$3002,18,FALSE))</f>
        <v>0.906937205507834</v>
      </c>
      <c r="AD2068" s="13"/>
      <c r="AE2068" s="10">
        <f>AA2068/VLOOKUP(A2068,[1]选股结果!$A$2:$AX$3002,35,FALSE)</f>
        <v>1.8342007705619</v>
      </c>
      <c r="AF2068" s="9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P2068/(1+0.13)+W2068)</f>
        <v>96719959.9232743</v>
      </c>
      <c r="AG2068" s="9">
        <f t="shared" si="143"/>
        <v>-135676988.573274</v>
      </c>
    </row>
    <row r="2069" spans="1:33">
      <c r="A2069" s="5" t="s">
        <v>4167</v>
      </c>
      <c r="B2069" s="5" t="s">
        <v>4168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43400165.87</v>
      </c>
      <c r="O2069" s="6">
        <v>90565450.29</v>
      </c>
      <c r="P2069" s="6">
        <v>239586768.01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119267500.24</v>
      </c>
      <c r="X2069" s="6">
        <v>158068101.98</v>
      </c>
      <c r="Y2069" s="9">
        <f t="shared" si="141"/>
        <v>651086699.41</v>
      </c>
      <c r="Z2069" s="9">
        <f t="shared" si="142"/>
        <v>516922370.23</v>
      </c>
      <c r="AA2069" s="9">
        <f t="shared" si="140"/>
        <v>134164329.18</v>
      </c>
      <c r="AB2069" s="10">
        <f>C2069/(1+0.13)/VLOOKUP(A2069,[1]选股结果!$A$2:$AX$3002,3,FALSE)</f>
        <v>0.941887843930584</v>
      </c>
      <c r="AC2069" s="10">
        <f>(P2069/(1+0.1)+W2069)/(VLOOKUP(A2069,[1]选股结果!$A$2:$AX$3002,7,FALSE)+VLOOKUP(A2069,[1]选股结果!$A$2:$AX$3002,15,FALSE)+VLOOKUP(A2069,[1]选股结果!$A$2:$AX$3002,16,FALSE)+VLOOKUP(A2069,[1]选股结果!$A$2:$AX$3002,17,FALSE)+VLOOKUP(A2069,[1]选股结果!$A$2:$AX$3002,18,FALSE))</f>
        <v>0.612313612733719</v>
      </c>
      <c r="AD2069" s="13"/>
      <c r="AE2069" s="10">
        <f>AA2069/VLOOKUP(A2069,[1]选股结果!$A$2:$AX$3002,35,FALSE)</f>
        <v>-4.20866943623691</v>
      </c>
      <c r="AF2069" s="9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P2069/(1+0.13)+W2069)</f>
        <v>219200660.475575</v>
      </c>
      <c r="AG2069" s="9">
        <f t="shared" si="143"/>
        <v>-85036331.2955751</v>
      </c>
    </row>
    <row r="2070" spans="1:33">
      <c r="A2070" s="5" t="s">
        <v>4169</v>
      </c>
      <c r="B2070" s="5" t="s">
        <v>4170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201900484.14</v>
      </c>
      <c r="O2070" s="6">
        <v>66398234.94</v>
      </c>
      <c r="P2070" s="6">
        <v>731937394.05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199372033.46</v>
      </c>
      <c r="X2070" s="6">
        <v>142107035.53</v>
      </c>
      <c r="Y2070" s="9">
        <f t="shared" si="141"/>
        <v>1426313608.1</v>
      </c>
      <c r="Z2070" s="9">
        <f t="shared" si="142"/>
        <v>1073416463.04</v>
      </c>
      <c r="AA2070" s="9">
        <f t="shared" si="140"/>
        <v>352897145.06</v>
      </c>
      <c r="AB2070" s="10">
        <f>C2070/(1+0.13)/VLOOKUP(A2070,[1]选股结果!$A$2:$AX$3002,3,FALSE)</f>
        <v>0.422237403763059</v>
      </c>
      <c r="AC2070" s="10">
        <f>(P2070/(1+0.1)+W2070)/(VLOOKUP(A2070,[1]选股结果!$A$2:$AX$3002,7,FALSE)+VLOOKUP(A2070,[1]选股结果!$A$2:$AX$3002,15,FALSE)+VLOOKUP(A2070,[1]选股结果!$A$2:$AX$3002,16,FALSE)+VLOOKUP(A2070,[1]选股结果!$A$2:$AX$3002,17,FALSE)+VLOOKUP(A2070,[1]选股结果!$A$2:$AX$3002,18,FALSE))</f>
        <v>0.391970678495318</v>
      </c>
      <c r="AD2070" s="13"/>
      <c r="AE2070" s="10">
        <f>AA2070/VLOOKUP(A2070,[1]选股结果!$A$2:$AX$3002,35,FALSE)</f>
        <v>0.650101238734317</v>
      </c>
      <c r="AF2070" s="9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P2070/(1+0.13)+W2070)</f>
        <v>1359105845.67611</v>
      </c>
      <c r="AG2070" s="9">
        <f t="shared" si="143"/>
        <v>-1006208700.61611</v>
      </c>
    </row>
    <row r="2071" spans="1:33">
      <c r="A2071" s="5" t="s">
        <v>4171</v>
      </c>
      <c r="B2071" s="5" t="s">
        <v>4172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1170556402.68</v>
      </c>
      <c r="O2071" s="6">
        <v>119796115.42</v>
      </c>
      <c r="P2071" s="6">
        <v>7777232530.44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1244891923.65</v>
      </c>
      <c r="X2071" s="6">
        <v>232167660.63</v>
      </c>
      <c r="Y2071" s="9">
        <f t="shared" si="141"/>
        <v>12681992786.97</v>
      </c>
      <c r="Z2071" s="9">
        <f t="shared" si="142"/>
        <v>9254292114.72</v>
      </c>
      <c r="AA2071" s="9">
        <f t="shared" si="140"/>
        <v>3427700672.25</v>
      </c>
      <c r="AB2071" s="10">
        <f>C2071/(1+0.13)/VLOOKUP(A2071,[1]选股结果!$A$2:$AX$3002,3,FALSE)</f>
        <v>0.844471737630445</v>
      </c>
      <c r="AC2071" s="10">
        <f>(P2071/(1+0.1)+W2071)/(VLOOKUP(A2071,[1]选股结果!$A$2:$AX$3002,7,FALSE)+VLOOKUP(A2071,[1]选股结果!$A$2:$AX$3002,15,FALSE)+VLOOKUP(A2071,[1]选股结果!$A$2:$AX$3002,16,FALSE)+VLOOKUP(A2071,[1]选股结果!$A$2:$AX$3002,17,FALSE)+VLOOKUP(A2071,[1]选股结果!$A$2:$AX$3002,18,FALSE))</f>
        <v>0.661306966261961</v>
      </c>
      <c r="AD2071" s="13"/>
      <c r="AE2071" s="10">
        <f>AA2071/VLOOKUP(A2071,[1]选股结果!$A$2:$AX$3002,35,FALSE)</f>
        <v>-21.519827695936</v>
      </c>
      <c r="AF2071" s="9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P2071/(1+0.13)+W2071)</f>
        <v>4446343621.4938</v>
      </c>
      <c r="AG2071" s="9">
        <f t="shared" si="143"/>
        <v>-1018642949.2438</v>
      </c>
    </row>
    <row r="2072" spans="1:33">
      <c r="A2072" s="5" t="s">
        <v>4173</v>
      </c>
      <c r="B2072" s="5" t="s">
        <v>4174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82283390.91</v>
      </c>
      <c r="O2072" s="6">
        <v>56064723.81</v>
      </c>
      <c r="P2072" s="6">
        <v>650639659.65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26236361.62</v>
      </c>
      <c r="X2072" s="6">
        <v>44736471.97</v>
      </c>
      <c r="Y2072" s="9">
        <f t="shared" si="141"/>
        <v>814401742.38</v>
      </c>
      <c r="Z2072" s="9">
        <f t="shared" si="142"/>
        <v>721612493.24</v>
      </c>
      <c r="AA2072" s="9">
        <f t="shared" si="140"/>
        <v>92789249.1400001</v>
      </c>
      <c r="AB2072" s="10">
        <f>C2072/(1+0.13)/VLOOKUP(A2072,[1]选股结果!$A$2:$AX$3002,3,FALSE)</f>
        <v>3.73040737267388</v>
      </c>
      <c r="AC2072" s="10">
        <f>(P2072/(1+0.1)+W2072)/(VLOOKUP(A2072,[1]选股结果!$A$2:$AX$3002,7,FALSE)+VLOOKUP(A2072,[1]选股结果!$A$2:$AX$3002,15,FALSE)+VLOOKUP(A2072,[1]选股结果!$A$2:$AX$3002,16,FALSE)+VLOOKUP(A2072,[1]选股结果!$A$2:$AX$3002,17,FALSE)+VLOOKUP(A2072,[1]选股结果!$A$2:$AX$3002,18,FALSE))</f>
        <v>6.40966610840758</v>
      </c>
      <c r="AD2072" s="13"/>
      <c r="AE2072" s="10">
        <f>AA2072/VLOOKUP(A2072,[1]选股结果!$A$2:$AX$3002,35,FALSE)</f>
        <v>0.721930295219533</v>
      </c>
      <c r="AF2072" s="9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P2072/(1+0.13)+W2072)</f>
        <v>-505649390.254779</v>
      </c>
      <c r="AG2072" s="9">
        <f t="shared" si="143"/>
        <v>598438639.394779</v>
      </c>
    </row>
    <row r="2073" spans="1:33">
      <c r="A2073" s="5" t="s">
        <v>4175</v>
      </c>
      <c r="B2073" s="5" t="s">
        <v>4176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48252534.11</v>
      </c>
      <c r="O2073" s="6">
        <v>14205886.84</v>
      </c>
      <c r="P2073" s="6">
        <v>363979466.03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202044960.99</v>
      </c>
      <c r="X2073" s="6">
        <v>33734043.66</v>
      </c>
      <c r="Y2073" s="9">
        <f t="shared" si="141"/>
        <v>688355601.06</v>
      </c>
      <c r="Z2073" s="9">
        <f t="shared" si="142"/>
        <v>599758470.68</v>
      </c>
      <c r="AA2073" s="9">
        <f t="shared" si="140"/>
        <v>88597130.3800001</v>
      </c>
      <c r="AB2073" s="10">
        <f>C2073/(1+0.13)/VLOOKUP(A2073,[1]选股结果!$A$2:$AX$3002,3,FALSE)</f>
        <v>0.723244631778077</v>
      </c>
      <c r="AC2073" s="10">
        <f>(P2073/(1+0.1)+W2073)/(VLOOKUP(A2073,[1]选股结果!$A$2:$AX$3002,7,FALSE)+VLOOKUP(A2073,[1]选股结果!$A$2:$AX$3002,15,FALSE)+VLOOKUP(A2073,[1]选股结果!$A$2:$AX$3002,16,FALSE)+VLOOKUP(A2073,[1]选股结果!$A$2:$AX$3002,17,FALSE)+VLOOKUP(A2073,[1]选股结果!$A$2:$AX$3002,18,FALSE))</f>
        <v>0.705480108822102</v>
      </c>
      <c r="AD2073" s="13"/>
      <c r="AE2073" s="10">
        <f>AA2073/VLOOKUP(A2073,[1]选股结果!$A$2:$AX$3002,35,FALSE)</f>
        <v>1.23739940209204</v>
      </c>
      <c r="AF2073" s="9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P2073/(1+0.13)+W2073)</f>
        <v>231271586.019558</v>
      </c>
      <c r="AG2073" s="9">
        <f t="shared" si="143"/>
        <v>-142674455.639557</v>
      </c>
    </row>
    <row r="2074" spans="1:33">
      <c r="A2074" s="5" t="s">
        <v>4177</v>
      </c>
      <c r="B2074" s="5" t="s">
        <v>4178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256993657.3</v>
      </c>
      <c r="O2074" s="6">
        <v>9883634.46</v>
      </c>
      <c r="P2074" s="6">
        <v>366782252.7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174493133.43</v>
      </c>
      <c r="X2074" s="6">
        <v>733201471.08</v>
      </c>
      <c r="Y2074" s="9">
        <f t="shared" si="141"/>
        <v>2335164106.97</v>
      </c>
      <c r="Z2074" s="9">
        <f t="shared" si="142"/>
        <v>1274476857.21</v>
      </c>
      <c r="AA2074" s="9">
        <f t="shared" si="140"/>
        <v>1060687249.76</v>
      </c>
      <c r="AB2074" s="10">
        <f>C2074/(1+0.13)/VLOOKUP(A2074,[1]选股结果!$A$2:$AX$3002,3,FALSE)</f>
        <v>0.838188528089255</v>
      </c>
      <c r="AC2074" s="10">
        <f>(P2074/(1+0.1)+W2074)/(VLOOKUP(A2074,[1]选股结果!$A$2:$AX$3002,7,FALSE)+VLOOKUP(A2074,[1]选股结果!$A$2:$AX$3002,15,FALSE)+VLOOKUP(A2074,[1]选股结果!$A$2:$AX$3002,16,FALSE)+VLOOKUP(A2074,[1]选股结果!$A$2:$AX$3002,17,FALSE)+VLOOKUP(A2074,[1]选股结果!$A$2:$AX$3002,18,FALSE))</f>
        <v>0.351333628879479</v>
      </c>
      <c r="AD2074" s="13"/>
      <c r="AE2074" s="10">
        <f>AA2074/VLOOKUP(A2074,[1]选股结果!$A$2:$AX$3002,35,FALSE)</f>
        <v>0.995473823296234</v>
      </c>
      <c r="AF2074" s="9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P2074/(1+0.13)+W2074)</f>
        <v>946645046.153717</v>
      </c>
      <c r="AG2074" s="9">
        <f t="shared" si="143"/>
        <v>114042203.606283</v>
      </c>
    </row>
    <row r="2075" spans="1:33">
      <c r="A2075" s="5" t="s">
        <v>4179</v>
      </c>
      <c r="B2075" s="5" t="s">
        <v>4180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18608834.43</v>
      </c>
      <c r="O2075" s="6">
        <v>13817401</v>
      </c>
      <c r="P2075" s="6">
        <v>62553029.06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69706897.4</v>
      </c>
      <c r="X2075" s="6">
        <v>27220193.93</v>
      </c>
      <c r="Y2075" s="9">
        <f t="shared" si="141"/>
        <v>184587289.25</v>
      </c>
      <c r="Z2075" s="9">
        <f t="shared" si="142"/>
        <v>159480120.39</v>
      </c>
      <c r="AA2075" s="9">
        <f t="shared" ref="AA2075:AA2138" si="144">Y2075-Z2075</f>
        <v>25107168.86</v>
      </c>
      <c r="AB2075" s="10">
        <f>C2075/(1+0.13)/VLOOKUP(A2075,[1]选股结果!$A$2:$AX$3002,3,FALSE)</f>
        <v>0.899309663150551</v>
      </c>
      <c r="AC2075" s="10">
        <f>(P2075/(1+0.1)+W2075)/(VLOOKUP(A2075,[1]选股结果!$A$2:$AX$3002,7,FALSE)+VLOOKUP(A2075,[1]选股结果!$A$2:$AX$3002,15,FALSE)+VLOOKUP(A2075,[1]选股结果!$A$2:$AX$3002,16,FALSE)+VLOOKUP(A2075,[1]选股结果!$A$2:$AX$3002,17,FALSE)+VLOOKUP(A2075,[1]选股结果!$A$2:$AX$3002,18,FALSE))</f>
        <v>0.788816696502071</v>
      </c>
      <c r="AD2075" s="13"/>
      <c r="AE2075" s="10">
        <f>AA2075/VLOOKUP(A2075,[1]选股结果!$A$2:$AX$3002,35,FALSE)</f>
        <v>4.39988043803567</v>
      </c>
      <c r="AF2075" s="9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P2075/(1+0.13)+W2075)</f>
        <v>35396135.8850442</v>
      </c>
      <c r="AG2075" s="9">
        <f t="shared" si="143"/>
        <v>-10288967.0250442</v>
      </c>
    </row>
    <row r="2076" spans="1:33">
      <c r="A2076" s="5" t="s">
        <v>4181</v>
      </c>
      <c r="B2076" s="5" t="s">
        <v>4182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401438582.41</v>
      </c>
      <c r="O2076" s="6">
        <v>305730663.35</v>
      </c>
      <c r="P2076" s="6">
        <v>12458056078.4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717077097.3</v>
      </c>
      <c r="X2076" s="6">
        <v>1115802378.12</v>
      </c>
      <c r="Y2076" s="9">
        <f t="shared" si="141"/>
        <v>15072688062.86</v>
      </c>
      <c r="Z2076" s="9">
        <f t="shared" si="142"/>
        <v>14290935553.82</v>
      </c>
      <c r="AA2076" s="9">
        <f t="shared" si="144"/>
        <v>781752509.040001</v>
      </c>
      <c r="AB2076" s="10">
        <f>C2076/(1+0.13)/VLOOKUP(A2076,[1]选股结果!$A$2:$AX$3002,3,FALSE)</f>
        <v>0.874919766564931</v>
      </c>
      <c r="AC2076" s="10">
        <f>(P2076/(1+0.1)+W2076)/(VLOOKUP(A2076,[1]选股结果!$A$2:$AX$3002,7,FALSE)+VLOOKUP(A2076,[1]选股结果!$A$2:$AX$3002,15,FALSE)+VLOOKUP(A2076,[1]选股结果!$A$2:$AX$3002,16,FALSE)+VLOOKUP(A2076,[1]选股结果!$A$2:$AX$3002,17,FALSE)+VLOOKUP(A2076,[1]选股结果!$A$2:$AX$3002,18,FALSE))</f>
        <v>0.842014377638608</v>
      </c>
      <c r="AD2076" s="13"/>
      <c r="AE2076" s="10">
        <f>AA2076/VLOOKUP(A2076,[1]选股结果!$A$2:$AX$3002,35,FALSE)</f>
        <v>2.45658129572431</v>
      </c>
      <c r="AF2076" s="9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P2076/(1+0.13)+W2076)</f>
        <v>2560204957.1854</v>
      </c>
      <c r="AG2076" s="9">
        <f t="shared" si="143"/>
        <v>-1778452448.1454</v>
      </c>
    </row>
    <row r="2077" spans="1:33">
      <c r="A2077" s="5" t="s">
        <v>4183</v>
      </c>
      <c r="B2077" s="5" t="s">
        <v>4184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845643000</v>
      </c>
      <c r="O2077" s="6">
        <v>8154015000</v>
      </c>
      <c r="P2077" s="6">
        <v>27269709000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8532387000</v>
      </c>
      <c r="X2077" s="6">
        <v>8428346000</v>
      </c>
      <c r="Y2077" s="9">
        <f t="shared" si="141"/>
        <v>44825759000</v>
      </c>
      <c r="Z2077" s="9">
        <f t="shared" si="142"/>
        <v>44230442000</v>
      </c>
      <c r="AA2077" s="9">
        <f t="shared" si="144"/>
        <v>595317000</v>
      </c>
      <c r="AB2077" s="10">
        <f>C2077/(1+0.13)/VLOOKUP(A2077,[1]选股结果!$A$2:$AX$3002,3,FALSE)</f>
        <v>0.69471564242979</v>
      </c>
      <c r="AC2077" s="10">
        <f>(P2077/(1+0.1)+W2077)/(VLOOKUP(A2077,[1]选股结果!$A$2:$AX$3002,7,FALSE)+VLOOKUP(A2077,[1]选股结果!$A$2:$AX$3002,15,FALSE)+VLOOKUP(A2077,[1]选股结果!$A$2:$AX$3002,16,FALSE)+VLOOKUP(A2077,[1]选股结果!$A$2:$AX$3002,17,FALSE)+VLOOKUP(A2077,[1]选股结果!$A$2:$AX$3002,18,FALSE))</f>
        <v>0.72422890918021</v>
      </c>
      <c r="AD2077" s="13"/>
      <c r="AE2077" s="10">
        <f>AA2077/VLOOKUP(A2077,[1]选股结果!$A$2:$AX$3002,35,FALSE)</f>
        <v>4.27891581852682</v>
      </c>
      <c r="AF2077" s="9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P2077/(1+0.13)+W2077)</f>
        <v>13346866159.292</v>
      </c>
      <c r="AG2077" s="9">
        <f t="shared" si="143"/>
        <v>-12751549159.292</v>
      </c>
    </row>
    <row r="2078" spans="1:33">
      <c r="A2078" s="5" t="s">
        <v>4185</v>
      </c>
      <c r="B2078" s="5" t="s">
        <v>4186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300087377.87</v>
      </c>
      <c r="O2078" s="6">
        <v>32414589.36</v>
      </c>
      <c r="P2078" s="6">
        <v>2479488404.73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514434996.86</v>
      </c>
      <c r="X2078" s="6">
        <v>208015440.68</v>
      </c>
      <c r="Y2078" s="9">
        <f t="shared" si="141"/>
        <v>4061451058.91</v>
      </c>
      <c r="Z2078" s="9">
        <f t="shared" si="142"/>
        <v>3201938842.27</v>
      </c>
      <c r="AA2078" s="9">
        <f t="shared" si="144"/>
        <v>859512216.64</v>
      </c>
      <c r="AB2078" s="10">
        <f>C2078/(1+0.13)/VLOOKUP(A2078,[1]选股结果!$A$2:$AX$3002,3,FALSE)</f>
        <v>1.0450935421891</v>
      </c>
      <c r="AC2078" s="10">
        <f>(P2078/(1+0.1)+W2078)/(VLOOKUP(A2078,[1]选股结果!$A$2:$AX$3002,7,FALSE)+VLOOKUP(A2078,[1]选股结果!$A$2:$AX$3002,15,FALSE)+VLOOKUP(A2078,[1]选股结果!$A$2:$AX$3002,16,FALSE)+VLOOKUP(A2078,[1]选股结果!$A$2:$AX$3002,17,FALSE)+VLOOKUP(A2078,[1]选股结果!$A$2:$AX$3002,18,FALSE))</f>
        <v>0.93401761874852</v>
      </c>
      <c r="AD2078" s="13"/>
      <c r="AE2078" s="10">
        <f>AA2078/VLOOKUP(A2078,[1]选股结果!$A$2:$AX$3002,35,FALSE)</f>
        <v>2.25979533864554</v>
      </c>
      <c r="AF2078" s="9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P2078/(1+0.13)+W2078)</f>
        <v>255420775.740266</v>
      </c>
      <c r="AG2078" s="9">
        <f t="shared" si="143"/>
        <v>604091440.899734</v>
      </c>
    </row>
    <row r="2079" spans="1:33">
      <c r="A2079" s="5" t="s">
        <v>4187</v>
      </c>
      <c r="B2079" s="5" t="s">
        <v>4188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505071878.91</v>
      </c>
      <c r="O2079" s="6">
        <v>48631483.32</v>
      </c>
      <c r="P2079" s="6">
        <v>11608702273.41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875837850.44</v>
      </c>
      <c r="X2079" s="6">
        <v>514417265.9</v>
      </c>
      <c r="Y2079" s="9">
        <f t="shared" ref="Y2079:Y2142" si="145">C2079+D2079+E2079+F2079+G2079+H2079+I2079+J2079+K2079+L2079+M2079+O2079</f>
        <v>16564841702.21</v>
      </c>
      <c r="Z2079" s="9">
        <f t="shared" ref="Z2079:Z2142" si="146">P2079+Q2079+R2079+S2079+T2079+U2079+V2079+W2079+X2079</f>
        <v>12998957389.75</v>
      </c>
      <c r="AA2079" s="9">
        <f t="shared" si="144"/>
        <v>3565884312.46</v>
      </c>
      <c r="AB2079" s="10">
        <f>C2079/(1+0.13)/VLOOKUP(A2079,[1]选股结果!$A$2:$AX$3002,3,FALSE)</f>
        <v>0.897546143609765</v>
      </c>
      <c r="AC2079" s="10">
        <f>(P2079/(1+0.1)+W2079)/(VLOOKUP(A2079,[1]选股结果!$A$2:$AX$3002,7,FALSE)+VLOOKUP(A2079,[1]选股结果!$A$2:$AX$3002,15,FALSE)+VLOOKUP(A2079,[1]选股结果!$A$2:$AX$3002,16,FALSE)+VLOOKUP(A2079,[1]选股结果!$A$2:$AX$3002,17,FALSE)+VLOOKUP(A2079,[1]选股结果!$A$2:$AX$3002,18,FALSE))</f>
        <v>0.783805403774397</v>
      </c>
      <c r="AD2079" s="13"/>
      <c r="AE2079" s="10">
        <f>AA2079/VLOOKUP(A2079,[1]选股结果!$A$2:$AX$3002,35,FALSE)</f>
        <v>2.79236110764359</v>
      </c>
      <c r="AF2079" s="9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P2079/(1+0.13)+W2079)</f>
        <v>3432659366.39478</v>
      </c>
      <c r="AG2079" s="9">
        <f t="shared" si="143"/>
        <v>133224946.065223</v>
      </c>
    </row>
    <row r="2080" spans="1:33">
      <c r="A2080" s="5" t="s">
        <v>4189</v>
      </c>
      <c r="B2080" s="5" t="s">
        <v>4190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220616000</v>
      </c>
      <c r="O2080" s="6">
        <v>126933000</v>
      </c>
      <c r="P2080" s="6">
        <v>1161559000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328146000</v>
      </c>
      <c r="X2080" s="6">
        <v>129662000</v>
      </c>
      <c r="Y2080" s="9">
        <f t="shared" si="145"/>
        <v>2638514000</v>
      </c>
      <c r="Z2080" s="9">
        <f t="shared" si="146"/>
        <v>1619367000</v>
      </c>
      <c r="AA2080" s="9">
        <f t="shared" si="144"/>
        <v>1019147000</v>
      </c>
      <c r="AB2080" s="10">
        <f>C2080/(1+0.13)/VLOOKUP(A2080,[1]选股结果!$A$2:$AX$3002,3,FALSE)</f>
        <v>0.680837432582088</v>
      </c>
      <c r="AC2080" s="10">
        <f>(P2080/(1+0.1)+W2080)/(VLOOKUP(A2080,[1]选股结果!$A$2:$AX$3002,7,FALSE)+VLOOKUP(A2080,[1]选股结果!$A$2:$AX$3002,15,FALSE)+VLOOKUP(A2080,[1]选股结果!$A$2:$AX$3002,16,FALSE)+VLOOKUP(A2080,[1]选股结果!$A$2:$AX$3002,17,FALSE)+VLOOKUP(A2080,[1]选股结果!$A$2:$AX$3002,18,FALSE))</f>
        <v>0.561395236332368</v>
      </c>
      <c r="AD2080" s="13"/>
      <c r="AE2080" s="10">
        <f>AA2080/VLOOKUP(A2080,[1]选股结果!$A$2:$AX$3002,35,FALSE)</f>
        <v>2.02220533435983</v>
      </c>
      <c r="AF2080" s="9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P2080/(1+0.13)+W2080)</f>
        <v>1109405681.41593</v>
      </c>
      <c r="AG2080" s="9">
        <f t="shared" si="143"/>
        <v>-90258681.4159291</v>
      </c>
    </row>
    <row r="2081" spans="1:33">
      <c r="A2081" s="5" t="s">
        <v>4191</v>
      </c>
      <c r="B2081" s="5" t="s">
        <v>4192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>
        <v>0</v>
      </c>
      <c r="L2081" s="6">
        <v>0</v>
      </c>
      <c r="M2081" s="6">
        <v>0</v>
      </c>
      <c r="N2081" s="6">
        <v>1129725629.23</v>
      </c>
      <c r="O2081" s="6">
        <v>1496179984.87</v>
      </c>
      <c r="P2081" s="6">
        <v>29184493071.32</v>
      </c>
      <c r="Q2081" s="6">
        <v>698063822.03</v>
      </c>
      <c r="R2081" s="6">
        <v>-309633822.23</v>
      </c>
      <c r="S2081" s="6">
        <v>0</v>
      </c>
      <c r="T2081" s="6">
        <v>0</v>
      </c>
      <c r="U2081" s="6">
        <v>1155376.22</v>
      </c>
      <c r="V2081" s="6">
        <v>0</v>
      </c>
      <c r="W2081" s="6">
        <v>2970448694.07</v>
      </c>
      <c r="X2081" s="6">
        <v>1947142712.33</v>
      </c>
      <c r="Y2081" s="9">
        <f t="shared" si="145"/>
        <v>28230465223.81</v>
      </c>
      <c r="Z2081" s="9">
        <f t="shared" si="146"/>
        <v>34491669853.74</v>
      </c>
      <c r="AA2081" s="9">
        <f t="shared" si="144"/>
        <v>-6261204629.93</v>
      </c>
      <c r="AB2081" s="10">
        <f>C2081/(1+0.13)/VLOOKUP(A2081,[1]选股结果!$A$2:$AX$3002,3,FALSE)</f>
        <v>0.770661656144377</v>
      </c>
      <c r="AC2081" s="10">
        <f>(P2081/(1+0.1)+W2081)/(VLOOKUP(A2081,[1]选股结果!$A$2:$AX$3002,7,FALSE)+VLOOKUP(A2081,[1]选股结果!$A$2:$AX$3002,15,FALSE)+VLOOKUP(A2081,[1]选股结果!$A$2:$AX$3002,16,FALSE)+VLOOKUP(A2081,[1]选股结果!$A$2:$AX$3002,17,FALSE)+VLOOKUP(A2081,[1]选股结果!$A$2:$AX$3002,18,FALSE))</f>
        <v>0.935492627770864</v>
      </c>
      <c r="AD2081" s="13"/>
      <c r="AE2081" s="10">
        <f>AA2081/VLOOKUP(A2081,[1]选股结果!$A$2:$AX$3002,35,FALSE)</f>
        <v>-5.18286423350636</v>
      </c>
      <c r="AF2081" s="9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P2081/(1+0.13)+W2081)</f>
        <v>2738684430.43274</v>
      </c>
      <c r="AG2081" s="9">
        <f t="shared" si="143"/>
        <v>-8999889060.36274</v>
      </c>
    </row>
    <row r="2082" spans="1:33">
      <c r="A2082" s="5" t="s">
        <v>4193</v>
      </c>
      <c r="B2082" s="5" t="s">
        <v>4194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225910124.04</v>
      </c>
      <c r="O2082" s="6">
        <v>56638946.45</v>
      </c>
      <c r="P2082" s="6">
        <v>1178396920.05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246248089.08</v>
      </c>
      <c r="X2082" s="6">
        <v>243886844.11</v>
      </c>
      <c r="Y2082" s="9">
        <f t="shared" si="145"/>
        <v>2155962847.27</v>
      </c>
      <c r="Z2082" s="9">
        <f t="shared" si="146"/>
        <v>1668531853.24</v>
      </c>
      <c r="AA2082" s="9">
        <f t="shared" si="144"/>
        <v>487430994.03</v>
      </c>
      <c r="AB2082" s="10">
        <f>C2082/(1+0.13)/VLOOKUP(A2082,[1]选股结果!$A$2:$AX$3002,3,FALSE)</f>
        <v>0.661530888092749</v>
      </c>
      <c r="AC2082" s="10">
        <f>(P2082/(1+0.1)+W2082)/(VLOOKUP(A2082,[1]选股结果!$A$2:$AX$3002,7,FALSE)+VLOOKUP(A2082,[1]选股结果!$A$2:$AX$3002,15,FALSE)+VLOOKUP(A2082,[1]选股结果!$A$2:$AX$3002,16,FALSE)+VLOOKUP(A2082,[1]选股结果!$A$2:$AX$3002,17,FALSE)+VLOOKUP(A2082,[1]选股结果!$A$2:$AX$3002,18,FALSE))</f>
        <v>0.575748194640207</v>
      </c>
      <c r="AD2082" s="13"/>
      <c r="AE2082" s="10">
        <f>AA2082/VLOOKUP(A2082,[1]选股结果!$A$2:$AX$3002,35,FALSE)</f>
        <v>1.32084081246955</v>
      </c>
      <c r="AF2082" s="9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P2082/(1+0.13)+W2082)</f>
        <v>999280828.862389</v>
      </c>
      <c r="AG2082" s="9">
        <f t="shared" si="143"/>
        <v>-511849834.832389</v>
      </c>
    </row>
    <row r="2083" spans="1:33">
      <c r="A2083" s="5" t="s">
        <v>4195</v>
      </c>
      <c r="B2083" s="5" t="s">
        <v>4196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67144229.5</v>
      </c>
      <c r="O2083" s="6">
        <v>30113027.86</v>
      </c>
      <c r="P2083" s="6">
        <v>784365815.69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135543379.9</v>
      </c>
      <c r="X2083" s="6">
        <v>61155909.74</v>
      </c>
      <c r="Y2083" s="9">
        <f t="shared" si="145"/>
        <v>1034916750.12</v>
      </c>
      <c r="Z2083" s="9">
        <f t="shared" si="146"/>
        <v>981065105.33</v>
      </c>
      <c r="AA2083" s="9">
        <f t="shared" si="144"/>
        <v>53851644.79</v>
      </c>
      <c r="AB2083" s="10">
        <f>C2083/(1+0.13)/VLOOKUP(A2083,[1]选股结果!$A$2:$AX$3002,3,FALSE)</f>
        <v>0.89504315942039</v>
      </c>
      <c r="AC2083" s="10">
        <f>(P2083/(1+0.1)+W2083)/(VLOOKUP(A2083,[1]选股结果!$A$2:$AX$3002,7,FALSE)+VLOOKUP(A2083,[1]选股结果!$A$2:$AX$3002,15,FALSE)+VLOOKUP(A2083,[1]选股结果!$A$2:$AX$3002,16,FALSE)+VLOOKUP(A2083,[1]选股结果!$A$2:$AX$3002,17,FALSE)+VLOOKUP(A2083,[1]选股结果!$A$2:$AX$3002,18,FALSE))</f>
        <v>0.948366920064382</v>
      </c>
      <c r="AD2083" s="13"/>
      <c r="AE2083" s="10">
        <f>AA2083/VLOOKUP(A2083,[1]选股结果!$A$2:$AX$3002,35,FALSE)</f>
        <v>0.686673669688545</v>
      </c>
      <c r="AF2083" s="9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P2083/(1+0.13)+W2083)</f>
        <v>65132316.5163717</v>
      </c>
      <c r="AG2083" s="9">
        <f t="shared" si="143"/>
        <v>-11280671.7263717</v>
      </c>
    </row>
    <row r="2084" spans="1:33">
      <c r="A2084" s="5" t="s">
        <v>4197</v>
      </c>
      <c r="B2084" s="5" t="s">
        <v>4198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299534446.67</v>
      </c>
      <c r="O2084" s="6">
        <v>722925613.69</v>
      </c>
      <c r="P2084" s="6">
        <v>6770058200.97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2796808872.28</v>
      </c>
      <c r="X2084" s="6">
        <v>639402448.27</v>
      </c>
      <c r="Y2084" s="9">
        <f t="shared" si="145"/>
        <v>9444926061.68</v>
      </c>
      <c r="Z2084" s="9">
        <f t="shared" si="146"/>
        <v>10206269521.52</v>
      </c>
      <c r="AA2084" s="9">
        <f t="shared" si="144"/>
        <v>-761343459.84</v>
      </c>
      <c r="AB2084" s="10">
        <f>C2084/(1+0.13)/VLOOKUP(A2084,[1]选股结果!$A$2:$AX$3002,3,FALSE)</f>
        <v>0.701277569830023</v>
      </c>
      <c r="AC2084" s="10">
        <f>(P2084/(1+0.1)+W2084)/(VLOOKUP(A2084,[1]选股结果!$A$2:$AX$3002,7,FALSE)+VLOOKUP(A2084,[1]选股结果!$A$2:$AX$3002,15,FALSE)+VLOOKUP(A2084,[1]选股结果!$A$2:$AX$3002,16,FALSE)+VLOOKUP(A2084,[1]选股结果!$A$2:$AX$3002,17,FALSE)+VLOOKUP(A2084,[1]选股结果!$A$2:$AX$3002,18,FALSE))</f>
        <v>0.867384825197532</v>
      </c>
      <c r="AD2084" s="13"/>
      <c r="AE2084" s="10">
        <f>AA2084/VLOOKUP(A2084,[1]选股结果!$A$2:$AX$3002,35,FALSE)</f>
        <v>-1.72945239040122</v>
      </c>
      <c r="AF2084" s="9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P2084/(1+0.13)+W2084)</f>
        <v>1531984384.80894</v>
      </c>
      <c r="AG2084" s="9">
        <f t="shared" si="143"/>
        <v>-2293327844.64894</v>
      </c>
    </row>
    <row r="2085" spans="1:33">
      <c r="A2085" s="5" t="s">
        <v>4199</v>
      </c>
      <c r="B2085" s="5" t="s">
        <v>4200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>
        <v>0</v>
      </c>
      <c r="L2085" s="6">
        <v>0</v>
      </c>
      <c r="M2085" s="6">
        <v>0</v>
      </c>
      <c r="N2085" s="6">
        <v>43340851.77</v>
      </c>
      <c r="O2085" s="6">
        <v>18199468.31</v>
      </c>
      <c r="P2085" s="6">
        <v>310373784.34</v>
      </c>
      <c r="Q2085" s="6">
        <v>74251895.69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159362723.12</v>
      </c>
      <c r="X2085" s="6">
        <v>44820234.64</v>
      </c>
      <c r="Y2085" s="9">
        <f t="shared" si="145"/>
        <v>609314307.43</v>
      </c>
      <c r="Z2085" s="9">
        <f t="shared" si="146"/>
        <v>588808637.79</v>
      </c>
      <c r="AA2085" s="9">
        <f t="shared" si="144"/>
        <v>20505669.64</v>
      </c>
      <c r="AB2085" s="10">
        <f>C2085/(1+0.13)/VLOOKUP(A2085,[1]选股结果!$A$2:$AX$3002,3,FALSE)</f>
        <v>1.06883124775297</v>
      </c>
      <c r="AC2085" s="10">
        <f>(P2085/(1+0.1)+W2085)/(VLOOKUP(A2085,[1]选股结果!$A$2:$AX$3002,7,FALSE)+VLOOKUP(A2085,[1]选股结果!$A$2:$AX$3002,15,FALSE)+VLOOKUP(A2085,[1]选股结果!$A$2:$AX$3002,16,FALSE)+VLOOKUP(A2085,[1]选股结果!$A$2:$AX$3002,17,FALSE)+VLOOKUP(A2085,[1]选股结果!$A$2:$AX$3002,18,FALSE))</f>
        <v>1.02362066216607</v>
      </c>
      <c r="AD2085" s="13"/>
      <c r="AE2085" s="10">
        <f>AA2085/VLOOKUP(A2085,[1]选股结果!$A$2:$AX$3002,35,FALSE)</f>
        <v>1.17218500607616</v>
      </c>
      <c r="AF2085" s="9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P2085/(1+0.13)+W2085)</f>
        <v>-2697435.81761062</v>
      </c>
      <c r="AG2085" s="9">
        <f t="shared" si="143"/>
        <v>23203105.4576106</v>
      </c>
    </row>
    <row r="2086" spans="1:33">
      <c r="A2086" s="5" t="s">
        <v>4201</v>
      </c>
      <c r="B2086" s="5" t="s">
        <v>4202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966794790.97</v>
      </c>
      <c r="O2086" s="6">
        <v>220657425.1</v>
      </c>
      <c r="P2086" s="6">
        <v>17333311278.29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1051973992.79</v>
      </c>
      <c r="X2086" s="6">
        <v>980123416.78</v>
      </c>
      <c r="Y2086" s="9">
        <f t="shared" si="145"/>
        <v>18526389518.14</v>
      </c>
      <c r="Z2086" s="9">
        <f t="shared" si="146"/>
        <v>19365408687.86</v>
      </c>
      <c r="AA2086" s="9">
        <f t="shared" si="144"/>
        <v>-839019169.720001</v>
      </c>
      <c r="AB2086" s="10">
        <f>C2086/(1+0.13)/VLOOKUP(A2086,[1]选股结果!$A$2:$AX$3002,3,FALSE)</f>
        <v>1.01373775661061</v>
      </c>
      <c r="AC2086" s="10">
        <f>(P2086/(1+0.1)+W2086)/(VLOOKUP(A2086,[1]选股结果!$A$2:$AX$3002,7,FALSE)+VLOOKUP(A2086,[1]选股结果!$A$2:$AX$3002,15,FALSE)+VLOOKUP(A2086,[1]选股结果!$A$2:$AX$3002,16,FALSE)+VLOOKUP(A2086,[1]选股结果!$A$2:$AX$3002,17,FALSE)+VLOOKUP(A2086,[1]选股结果!$A$2:$AX$3002,18,FALSE))</f>
        <v>1.13549314825612</v>
      </c>
      <c r="AD2086" s="13"/>
      <c r="AE2086" s="10">
        <f>AA2086/VLOOKUP(A2086,[1]选股结果!$A$2:$AX$3002,35,FALSE)</f>
        <v>9.29305632637669</v>
      </c>
      <c r="AF2086" s="9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P2086/(1+0.13)+W2086)</f>
        <v>-1587461285.60063</v>
      </c>
      <c r="AG2086" s="9">
        <f t="shared" si="143"/>
        <v>748442115.880625</v>
      </c>
    </row>
    <row r="2087" spans="1:33">
      <c r="A2087" s="5" t="s">
        <v>4203</v>
      </c>
      <c r="B2087" s="5" t="s">
        <v>4204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163216786.64</v>
      </c>
      <c r="O2087" s="6">
        <v>54501811.99</v>
      </c>
      <c r="P2087" s="6">
        <v>2399225124.23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256800463.24</v>
      </c>
      <c r="X2087" s="6">
        <v>667223498.66</v>
      </c>
      <c r="Y2087" s="9">
        <f t="shared" si="145"/>
        <v>3560098308.6</v>
      </c>
      <c r="Z2087" s="9">
        <f t="shared" si="146"/>
        <v>3323249086.13</v>
      </c>
      <c r="AA2087" s="9">
        <f t="shared" si="144"/>
        <v>236849222.47</v>
      </c>
      <c r="AB2087" s="10">
        <f>C2087/(1+0.13)/VLOOKUP(A2087,[1]选股结果!$A$2:$AX$3002,3,FALSE)</f>
        <v>0.986592810542105</v>
      </c>
      <c r="AC2087" s="10">
        <f>(P2087/(1+0.1)+W2087)/(VLOOKUP(A2087,[1]选股结果!$A$2:$AX$3002,7,FALSE)+VLOOKUP(A2087,[1]选股结果!$A$2:$AX$3002,15,FALSE)+VLOOKUP(A2087,[1]选股结果!$A$2:$AX$3002,16,FALSE)+VLOOKUP(A2087,[1]选股结果!$A$2:$AX$3002,17,FALSE)+VLOOKUP(A2087,[1]选股结果!$A$2:$AX$3002,18,FALSE))</f>
        <v>0.81303260677583</v>
      </c>
      <c r="AD2087" s="13"/>
      <c r="AE2087" s="10">
        <f>AA2087/VLOOKUP(A2087,[1]选股结果!$A$2:$AX$3002,35,FALSE)</f>
        <v>1.65668736952654</v>
      </c>
      <c r="AF2087" s="9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P2087/(1+0.13)+W2087)</f>
        <v>618535668.470176</v>
      </c>
      <c r="AG2087" s="9">
        <f t="shared" si="143"/>
        <v>-381686446.000176</v>
      </c>
    </row>
    <row r="2088" spans="1:33">
      <c r="A2088" s="5" t="s">
        <v>4205</v>
      </c>
      <c r="B2088" s="5" t="s">
        <v>4206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1145022.25</v>
      </c>
      <c r="O2088" s="6">
        <v>500204.65</v>
      </c>
      <c r="P2088" s="6">
        <v>28336129.05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8649369.33</v>
      </c>
      <c r="X2088" s="6">
        <v>4323313.68</v>
      </c>
      <c r="Y2088" s="9">
        <f t="shared" si="145"/>
        <v>23811755.7</v>
      </c>
      <c r="Z2088" s="9">
        <f t="shared" si="146"/>
        <v>41308812.06</v>
      </c>
      <c r="AA2088" s="9">
        <f t="shared" si="144"/>
        <v>-17497056.36</v>
      </c>
      <c r="AB2088" s="10">
        <f>C2088/(1+0.13)/VLOOKUP(A2088,[1]选股结果!$A$2:$AX$3002,3,FALSE)</f>
        <v>0.745036964254603</v>
      </c>
      <c r="AC2088" s="10">
        <f>(P2088/(1+0.1)+W2088)/(VLOOKUP(A2088,[1]选股结果!$A$2:$AX$3002,7,FALSE)+VLOOKUP(A2088,[1]选股结果!$A$2:$AX$3002,15,FALSE)+VLOOKUP(A2088,[1]选股结果!$A$2:$AX$3002,16,FALSE)+VLOOKUP(A2088,[1]选股结果!$A$2:$AX$3002,17,FALSE)+VLOOKUP(A2088,[1]选股结果!$A$2:$AX$3002,18,FALSE))</f>
        <v>0.991148375701967</v>
      </c>
      <c r="AD2088" s="13"/>
      <c r="AE2088" s="10">
        <f>AA2088/VLOOKUP(A2088,[1]选股结果!$A$2:$AX$3002,35,FALSE)</f>
        <v>-0.504787868516344</v>
      </c>
      <c r="AF2088" s="9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P2088/(1+0.13)+W2088)</f>
        <v>991196.871769905</v>
      </c>
      <c r="AG2088" s="9">
        <f t="shared" si="143"/>
        <v>-18488253.2317699</v>
      </c>
    </row>
    <row r="2089" spans="1:33">
      <c r="A2089" s="5" t="s">
        <v>4207</v>
      </c>
      <c r="B2089" s="5" t="s">
        <v>4208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1187011935.11</v>
      </c>
      <c r="O2089" s="6">
        <v>577155383.58</v>
      </c>
      <c r="P2089" s="6">
        <v>9283127860.04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675236295.41</v>
      </c>
      <c r="X2089" s="6">
        <v>632248334.48</v>
      </c>
      <c r="Y2089" s="9">
        <f t="shared" si="145"/>
        <v>10705722372.06</v>
      </c>
      <c r="Z2089" s="9">
        <f t="shared" si="146"/>
        <v>10590612489.93</v>
      </c>
      <c r="AA2089" s="9">
        <f t="shared" si="144"/>
        <v>115109882.129999</v>
      </c>
      <c r="AB2089" s="10">
        <f>C2089/(1+0.13)/VLOOKUP(A2089,[1]选股结果!$A$2:$AX$3002,3,FALSE)</f>
        <v>0.570486780743902</v>
      </c>
      <c r="AC2089" s="10">
        <f>(P2089/(1+0.1)+W2089)/(VLOOKUP(A2089,[1]选股结果!$A$2:$AX$3002,7,FALSE)+VLOOKUP(A2089,[1]选股结果!$A$2:$AX$3002,15,FALSE)+VLOOKUP(A2089,[1]选股结果!$A$2:$AX$3002,16,FALSE)+VLOOKUP(A2089,[1]选股结果!$A$2:$AX$3002,17,FALSE)+VLOOKUP(A2089,[1]选股结果!$A$2:$AX$3002,18,FALSE))</f>
        <v>0.687612530501717</v>
      </c>
      <c r="AD2089" s="13"/>
      <c r="AE2089" s="10">
        <f>AA2089/VLOOKUP(A2089,[1]选股结果!$A$2:$AX$3002,35,FALSE)</f>
        <v>0.0403620207873258</v>
      </c>
      <c r="AF2089" s="9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P2089/(1+0.13)+W2089)</f>
        <v>4364808962.75451</v>
      </c>
      <c r="AG2089" s="9">
        <f t="shared" si="143"/>
        <v>-4249699080.62451</v>
      </c>
    </row>
    <row r="2090" spans="1:33">
      <c r="A2090" s="5" t="s">
        <v>4209</v>
      </c>
      <c r="B2090" s="5" t="s">
        <v>4210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502630784.39</v>
      </c>
      <c r="O2090" s="6">
        <v>143905710.06</v>
      </c>
      <c r="P2090" s="6">
        <v>3948147654.09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1520891068.23</v>
      </c>
      <c r="X2090" s="6">
        <v>358366839.52</v>
      </c>
      <c r="Y2090" s="9">
        <f t="shared" si="145"/>
        <v>6919042915.7</v>
      </c>
      <c r="Z2090" s="9">
        <f t="shared" si="146"/>
        <v>5827405561.84</v>
      </c>
      <c r="AA2090" s="9">
        <f t="shared" si="144"/>
        <v>1091637353.86</v>
      </c>
      <c r="AB2090" s="10">
        <f>C2090/(1+0.13)/VLOOKUP(A2090,[1]选股结果!$A$2:$AX$3002,3,FALSE)</f>
        <v>0.792615614988613</v>
      </c>
      <c r="AC2090" s="10">
        <f>(P2090/(1+0.1)+W2090)/(VLOOKUP(A2090,[1]选股结果!$A$2:$AX$3002,7,FALSE)+VLOOKUP(A2090,[1]选股结果!$A$2:$AX$3002,15,FALSE)+VLOOKUP(A2090,[1]选股结果!$A$2:$AX$3002,16,FALSE)+VLOOKUP(A2090,[1]选股结果!$A$2:$AX$3002,17,FALSE)+VLOOKUP(A2090,[1]选股结果!$A$2:$AX$3002,18,FALSE))</f>
        <v>0.810500317613782</v>
      </c>
      <c r="AD2090" s="13"/>
      <c r="AE2090" s="10">
        <f>AA2090/VLOOKUP(A2090,[1]选股结果!$A$2:$AX$3002,35,FALSE)</f>
        <v>1.03913886341845</v>
      </c>
      <c r="AF2090" s="9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P2090/(1+0.13)+W2090)</f>
        <v>1290064016.7492</v>
      </c>
      <c r="AG2090" s="9">
        <f t="shared" si="143"/>
        <v>-198426662.889204</v>
      </c>
    </row>
    <row r="2091" spans="1:33">
      <c r="A2091" s="5" t="s">
        <v>4211</v>
      </c>
      <c r="B2091" s="5" t="s">
        <v>4212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3992646195.08</v>
      </c>
      <c r="O2091" s="6">
        <v>696894696.07</v>
      </c>
      <c r="P2091" s="6">
        <v>14580484366.49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1682434495.32</v>
      </c>
      <c r="X2091" s="6">
        <v>631020699.14</v>
      </c>
      <c r="Y2091" s="9">
        <f t="shared" si="145"/>
        <v>32729911003.96</v>
      </c>
      <c r="Z2091" s="9">
        <f t="shared" si="146"/>
        <v>16893939560.95</v>
      </c>
      <c r="AA2091" s="9">
        <f t="shared" si="144"/>
        <v>15835971443.01</v>
      </c>
      <c r="AB2091" s="10">
        <f>C2091/(1+0.13)/VLOOKUP(A2091,[1]选股结果!$A$2:$AX$3002,3,FALSE)</f>
        <v>0.87736436766805</v>
      </c>
      <c r="AC2091" s="10">
        <f>(P2091/(1+0.1)+W2091)/(VLOOKUP(A2091,[1]选股结果!$A$2:$AX$3002,7,FALSE)+VLOOKUP(A2091,[1]选股结果!$A$2:$AX$3002,15,FALSE)+VLOOKUP(A2091,[1]选股结果!$A$2:$AX$3002,16,FALSE)+VLOOKUP(A2091,[1]选股结果!$A$2:$AX$3002,17,FALSE)+VLOOKUP(A2091,[1]选股结果!$A$2:$AX$3002,18,FALSE))</f>
        <v>0.680313301828923</v>
      </c>
      <c r="AD2091" s="13"/>
      <c r="AE2091" s="10">
        <f>AA2091/VLOOKUP(A2091,[1]选股结果!$A$2:$AX$3002,35,FALSE)</f>
        <v>2.57876611176769</v>
      </c>
      <c r="AF2091" s="9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P2091/(1+0.13)+W2091)</f>
        <v>7371160252.72186</v>
      </c>
      <c r="AG2091" s="9">
        <f t="shared" si="143"/>
        <v>8464811190.28814</v>
      </c>
    </row>
    <row r="2092" spans="1:33">
      <c r="A2092" s="5" t="s">
        <v>4213</v>
      </c>
      <c r="B2092" s="5" t="s">
        <v>4214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>
        <v>0</v>
      </c>
      <c r="L2092" s="6">
        <v>0</v>
      </c>
      <c r="M2092" s="6">
        <v>0</v>
      </c>
      <c r="N2092" s="6">
        <v>3919159557.16</v>
      </c>
      <c r="O2092" s="6">
        <v>1745723657.63</v>
      </c>
      <c r="P2092" s="6">
        <v>66243660880.94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8455511419.46</v>
      </c>
      <c r="X2092" s="6">
        <v>1118001109.88</v>
      </c>
      <c r="Y2092" s="9">
        <f t="shared" si="145"/>
        <v>92154998029.16</v>
      </c>
      <c r="Z2092" s="9">
        <f t="shared" si="146"/>
        <v>75817173410.28</v>
      </c>
      <c r="AA2092" s="9">
        <f t="shared" si="144"/>
        <v>16337824618.88</v>
      </c>
      <c r="AB2092" s="10">
        <f>C2092/(1+0.13)/VLOOKUP(A2092,[1]选股结果!$A$2:$AX$3002,3,FALSE)</f>
        <v>0.944207143419385</v>
      </c>
      <c r="AC2092" s="10">
        <f>(P2092/(1+0.1)+W2092)/(VLOOKUP(A2092,[1]选股结果!$A$2:$AX$3002,7,FALSE)+VLOOKUP(A2092,[1]选股结果!$A$2:$AX$3002,15,FALSE)+VLOOKUP(A2092,[1]选股结果!$A$2:$AX$3002,16,FALSE)+VLOOKUP(A2092,[1]选股结果!$A$2:$AX$3002,17,FALSE)+VLOOKUP(A2092,[1]选股结果!$A$2:$AX$3002,18,FALSE))</f>
        <v>0.899984271054166</v>
      </c>
      <c r="AD2092" s="13"/>
      <c r="AE2092" s="10">
        <f>AA2092/VLOOKUP(A2092,[1]选股结果!$A$2:$AX$3002,35,FALSE)</f>
        <v>2.2913671283713</v>
      </c>
      <c r="AF2092" s="9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P2092/(1+0.13)+W2092)</f>
        <v>9230914917.98531</v>
      </c>
      <c r="AG2092" s="9">
        <f t="shared" si="143"/>
        <v>7106909700.89469</v>
      </c>
    </row>
    <row r="2093" spans="1:33">
      <c r="A2093" s="5" t="s">
        <v>4215</v>
      </c>
      <c r="B2093" s="5" t="s">
        <v>4216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273896754.99</v>
      </c>
      <c r="O2093" s="6">
        <v>239134529.03</v>
      </c>
      <c r="P2093" s="6">
        <v>4287687476.45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369871122.39</v>
      </c>
      <c r="X2093" s="6">
        <v>181349882.04</v>
      </c>
      <c r="Y2093" s="9">
        <f t="shared" si="145"/>
        <v>5756152597.23</v>
      </c>
      <c r="Z2093" s="9">
        <f t="shared" si="146"/>
        <v>4838908480.88</v>
      </c>
      <c r="AA2093" s="9">
        <f t="shared" si="144"/>
        <v>917244116.349999</v>
      </c>
      <c r="AB2093" s="10">
        <f>C2093/(1+0.13)/VLOOKUP(A2093,[1]选股结果!$A$2:$AX$3002,3,FALSE)</f>
        <v>0.790787047501164</v>
      </c>
      <c r="AC2093" s="10">
        <f>(P2093/(1+0.1)+W2093)/(VLOOKUP(A2093,[1]选股结果!$A$2:$AX$3002,7,FALSE)+VLOOKUP(A2093,[1]选股结果!$A$2:$AX$3002,15,FALSE)+VLOOKUP(A2093,[1]选股结果!$A$2:$AX$3002,16,FALSE)+VLOOKUP(A2093,[1]选股结果!$A$2:$AX$3002,17,FALSE)+VLOOKUP(A2093,[1]选股结果!$A$2:$AX$3002,18,FALSE))</f>
        <v>0.750546920380339</v>
      </c>
      <c r="AD2093" s="13"/>
      <c r="AE2093" s="10">
        <f>AA2093/VLOOKUP(A2093,[1]选股结果!$A$2:$AX$3002,35,FALSE)</f>
        <v>1.63030562166303</v>
      </c>
      <c r="AF2093" s="9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P2093/(1+0.13)+W2093)</f>
        <v>1521927079.07655</v>
      </c>
      <c r="AG2093" s="9">
        <f t="shared" si="143"/>
        <v>-604682962.726549</v>
      </c>
    </row>
    <row r="2094" spans="1:33">
      <c r="A2094" s="5" t="s">
        <v>4217</v>
      </c>
      <c r="B2094" s="5" t="s">
        <v>4218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24719919.44</v>
      </c>
      <c r="O2094" s="6">
        <v>114234992.1</v>
      </c>
      <c r="P2094" s="6">
        <v>315549963.57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84382038.16</v>
      </c>
      <c r="X2094" s="6">
        <v>38107960.5</v>
      </c>
      <c r="Y2094" s="9">
        <f t="shared" si="145"/>
        <v>409740795.45</v>
      </c>
      <c r="Z2094" s="9">
        <f t="shared" si="146"/>
        <v>438039962.23</v>
      </c>
      <c r="AA2094" s="9">
        <f t="shared" si="144"/>
        <v>-28299166.78</v>
      </c>
      <c r="AB2094" s="10">
        <f>C2094/(1+0.13)/VLOOKUP(A2094,[1]选股结果!$A$2:$AX$3002,3,FALSE)</f>
        <v>0.74614529624963</v>
      </c>
      <c r="AC2094" s="10">
        <f>(P2094/(1+0.1)+W2094)/(VLOOKUP(A2094,[1]选股结果!$A$2:$AX$3002,7,FALSE)+VLOOKUP(A2094,[1]选股结果!$A$2:$AX$3002,15,FALSE)+VLOOKUP(A2094,[1]选股结果!$A$2:$AX$3002,16,FALSE)+VLOOKUP(A2094,[1]选股结果!$A$2:$AX$3002,17,FALSE)+VLOOKUP(A2094,[1]选股结果!$A$2:$AX$3002,18,FALSE))</f>
        <v>0.876292147615096</v>
      </c>
      <c r="AD2094" s="13"/>
      <c r="AE2094" s="10">
        <f>AA2094/VLOOKUP(A2094,[1]选股结果!$A$2:$AX$3002,35,FALSE)</f>
        <v>-0.249757270486303</v>
      </c>
      <c r="AF2094" s="9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P2094/(1+0.13)+W2094)</f>
        <v>60025311.0083186</v>
      </c>
      <c r="AG2094" s="9">
        <f t="shared" si="143"/>
        <v>-88324477.7883186</v>
      </c>
    </row>
    <row r="2095" spans="1:33">
      <c r="A2095" s="5" t="s">
        <v>4219</v>
      </c>
      <c r="B2095" s="5" t="s">
        <v>4220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7890960.8</v>
      </c>
      <c r="O2095" s="6">
        <v>5024919.26</v>
      </c>
      <c r="P2095" s="6">
        <v>8591507.5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87989997.79</v>
      </c>
      <c r="X2095" s="6">
        <v>59146192.35</v>
      </c>
      <c r="Y2095" s="9">
        <f t="shared" si="145"/>
        <v>145728894.62</v>
      </c>
      <c r="Z2095" s="9">
        <f t="shared" si="146"/>
        <v>155727697.64</v>
      </c>
      <c r="AA2095" s="9">
        <f t="shared" si="144"/>
        <v>-9998803.02000001</v>
      </c>
      <c r="AB2095" s="10">
        <f>C2095/(1+0.13)/VLOOKUP(A2095,[1]选股结果!$A$2:$AX$3002,3,FALSE)</f>
        <v>0.784946723616011</v>
      </c>
      <c r="AC2095" s="10">
        <f>(P2095/(1+0.1)+W2095)/(VLOOKUP(A2095,[1]选股结果!$A$2:$AX$3002,7,FALSE)+VLOOKUP(A2095,[1]选股结果!$A$2:$AX$3002,15,FALSE)+VLOOKUP(A2095,[1]选股结果!$A$2:$AX$3002,16,FALSE)+VLOOKUP(A2095,[1]选股结果!$A$2:$AX$3002,17,FALSE)+VLOOKUP(A2095,[1]选股结果!$A$2:$AX$3002,18,FALSE))</f>
        <v>0.635530531662964</v>
      </c>
      <c r="AD2095" s="13"/>
      <c r="AE2095" s="10">
        <f>AA2095/VLOOKUP(A2095,[1]选股结果!$A$2:$AX$3002,35,FALSE)</f>
        <v>2.06791863562034</v>
      </c>
      <c r="AF2095" s="9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P2095/(1+0.13)+W2095)</f>
        <v>55147821.5676991</v>
      </c>
      <c r="AG2095" s="9">
        <f t="shared" si="143"/>
        <v>-65146624.5876991</v>
      </c>
    </row>
    <row r="2096" spans="1:33">
      <c r="A2096" s="5" t="s">
        <v>4221</v>
      </c>
      <c r="B2096" s="5" t="s">
        <v>4222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315295265.03</v>
      </c>
      <c r="O2096" s="6">
        <v>3546081968.78</v>
      </c>
      <c r="P2096" s="6">
        <v>19637911431.53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4590670905.82</v>
      </c>
      <c r="X2096" s="6">
        <v>3119245897.61</v>
      </c>
      <c r="Y2096" s="9">
        <f t="shared" si="145"/>
        <v>36398630628.17</v>
      </c>
      <c r="Z2096" s="9">
        <f t="shared" si="146"/>
        <v>27347828234.96</v>
      </c>
      <c r="AA2096" s="9">
        <f t="shared" si="144"/>
        <v>9050802393.21</v>
      </c>
      <c r="AB2096" s="10">
        <f>C2096/(1+0.13)/VLOOKUP(A2096,[1]选股结果!$A$2:$AX$3002,3,FALSE)</f>
        <v>1.58497639430351</v>
      </c>
      <c r="AC2096" s="10">
        <f>(P2096/(1+0.1)+W2096)/(VLOOKUP(A2096,[1]选股结果!$A$2:$AX$3002,7,FALSE)+VLOOKUP(A2096,[1]选股结果!$A$2:$AX$3002,15,FALSE)+VLOOKUP(A2096,[1]选股结果!$A$2:$AX$3002,16,FALSE)+VLOOKUP(A2096,[1]选股结果!$A$2:$AX$3002,17,FALSE)+VLOOKUP(A2096,[1]选股结果!$A$2:$AX$3002,18,FALSE))</f>
        <v>1.28028425441895</v>
      </c>
      <c r="AD2096" s="13"/>
      <c r="AE2096" s="10">
        <f>AA2096/VLOOKUP(A2096,[1]选股结果!$A$2:$AX$3002,35,FALSE)</f>
        <v>12.5132436890497</v>
      </c>
      <c r="AF2096" s="9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P2096/(1+0.13)+W2096)</f>
        <v>-4439404607.10991</v>
      </c>
      <c r="AG2096" s="9">
        <f t="shared" si="143"/>
        <v>13490207000.3199</v>
      </c>
    </row>
    <row r="2097" spans="1:33">
      <c r="A2097" s="5" t="s">
        <v>4223</v>
      </c>
      <c r="B2097" s="5" t="s">
        <v>4224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144510786.97</v>
      </c>
      <c r="O2097" s="6">
        <v>85453539.73</v>
      </c>
      <c r="P2097" s="6">
        <v>5204128669.01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606058208.39</v>
      </c>
      <c r="X2097" s="6">
        <v>215962615.55</v>
      </c>
      <c r="Y2097" s="9">
        <f t="shared" si="145"/>
        <v>6111649288.76</v>
      </c>
      <c r="Z2097" s="9">
        <f t="shared" si="146"/>
        <v>6026149492.95</v>
      </c>
      <c r="AA2097" s="9">
        <f t="shared" si="144"/>
        <v>85499795.8099985</v>
      </c>
      <c r="AB2097" s="10">
        <f>C2097/(1+0.13)/VLOOKUP(A2097,[1]选股结果!$A$2:$AX$3002,3,FALSE)</f>
        <v>0.92404819911902</v>
      </c>
      <c r="AC2097" s="10">
        <f>(P2097/(1+0.1)+W2097)/(VLOOKUP(A2097,[1]选股结果!$A$2:$AX$3002,7,FALSE)+VLOOKUP(A2097,[1]选股结果!$A$2:$AX$3002,15,FALSE)+VLOOKUP(A2097,[1]选股结果!$A$2:$AX$3002,16,FALSE)+VLOOKUP(A2097,[1]选股结果!$A$2:$AX$3002,17,FALSE)+VLOOKUP(A2097,[1]选股结果!$A$2:$AX$3002,18,FALSE))</f>
        <v>0.930297283816247</v>
      </c>
      <c r="AD2097" s="13"/>
      <c r="AE2097" s="10">
        <f>AA2097/VLOOKUP(A2097,[1]选股结果!$A$2:$AX$3002,35,FALSE)</f>
        <v>0.161988439865895</v>
      </c>
      <c r="AF2097" s="9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P2097/(1+0.13)+W2097)</f>
        <v>525484603.466194</v>
      </c>
      <c r="AG2097" s="9">
        <f t="shared" si="143"/>
        <v>-439984807.656196</v>
      </c>
    </row>
    <row r="2098" spans="1:33">
      <c r="A2098" s="5" t="s">
        <v>4225</v>
      </c>
      <c r="B2098" s="5" t="s">
        <v>4226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349529888.81</v>
      </c>
      <c r="O2098" s="6">
        <v>316218459.39</v>
      </c>
      <c r="P2098" s="6">
        <v>2128703048.72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57008239.33</v>
      </c>
      <c r="X2098" s="6">
        <v>176328772.33</v>
      </c>
      <c r="Y2098" s="9">
        <f t="shared" si="145"/>
        <v>1342443693.71</v>
      </c>
      <c r="Z2098" s="9">
        <f t="shared" si="146"/>
        <v>2362040060.38</v>
      </c>
      <c r="AA2098" s="9">
        <f t="shared" si="144"/>
        <v>-1019596366.67</v>
      </c>
      <c r="AB2098" s="10">
        <f>C2098/(1+0.13)/VLOOKUP(A2098,[1]选股结果!$A$2:$AX$3002,3,FALSE)</f>
        <v>0.538777724457275</v>
      </c>
      <c r="AC2098" s="10">
        <f>(P2098/(1+0.1)+W2098)/(VLOOKUP(A2098,[1]选股结果!$A$2:$AX$3002,7,FALSE)+VLOOKUP(A2098,[1]选股结果!$A$2:$AX$3002,15,FALSE)+VLOOKUP(A2098,[1]选股结果!$A$2:$AX$3002,16,FALSE)+VLOOKUP(A2098,[1]选股结果!$A$2:$AX$3002,17,FALSE)+VLOOKUP(A2098,[1]选股结果!$A$2:$AX$3002,18,FALSE))</f>
        <v>2.61946466055737</v>
      </c>
      <c r="AD2098" s="13"/>
      <c r="AE2098" s="10">
        <f>AA2098/VLOOKUP(A2098,[1]选股结果!$A$2:$AX$3002,35,FALSE)</f>
        <v>-1.25455009568325</v>
      </c>
      <c r="AF2098" s="9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P2098/(1+0.13)+W2098)</f>
        <v>-1180281906.16681</v>
      </c>
      <c r="AG2098" s="9">
        <f t="shared" si="143"/>
        <v>160685539.496814</v>
      </c>
    </row>
    <row r="2099" spans="1:33">
      <c r="A2099" s="5" t="s">
        <v>4227</v>
      </c>
      <c r="B2099" s="5" t="s">
        <v>4228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158280266.35</v>
      </c>
      <c r="O2099" s="6">
        <v>141938948.88</v>
      </c>
      <c r="P2099" s="6">
        <v>366308084.2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322052730.07</v>
      </c>
      <c r="X2099" s="6">
        <v>100565588.48</v>
      </c>
      <c r="Y2099" s="9">
        <f t="shared" si="145"/>
        <v>1315135403.03</v>
      </c>
      <c r="Z2099" s="9">
        <f t="shared" si="146"/>
        <v>788926402.75</v>
      </c>
      <c r="AA2099" s="9">
        <f t="shared" si="144"/>
        <v>526209000.28</v>
      </c>
      <c r="AB2099" s="10">
        <f>C2099/(1+0.13)/VLOOKUP(A2099,[1]选股结果!$A$2:$AX$3002,3,FALSE)</f>
        <v>1.02054428420143</v>
      </c>
      <c r="AC2099" s="10">
        <f>(P2099/(1+0.1)+W2099)/(VLOOKUP(A2099,[1]选股结果!$A$2:$AX$3002,7,FALSE)+VLOOKUP(A2099,[1]选股结果!$A$2:$AX$3002,15,FALSE)+VLOOKUP(A2099,[1]选股结果!$A$2:$AX$3002,16,FALSE)+VLOOKUP(A2099,[1]选股结果!$A$2:$AX$3002,17,FALSE)+VLOOKUP(A2099,[1]选股结果!$A$2:$AX$3002,18,FALSE))</f>
        <v>0.785024197431138</v>
      </c>
      <c r="AD2099" s="13"/>
      <c r="AE2099" s="10">
        <f>AA2099/VLOOKUP(A2099,[1]选股结果!$A$2:$AX$3002,35,FALSE)</f>
        <v>3.10790459193652</v>
      </c>
      <c r="AF2099" s="9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P2099/(1+0.13)+W2099)</f>
        <v>188226540.80531</v>
      </c>
      <c r="AG2099" s="9">
        <f t="shared" si="143"/>
        <v>337982459.47469</v>
      </c>
    </row>
    <row r="2100" spans="1:33">
      <c r="A2100" s="5" t="s">
        <v>4229</v>
      </c>
      <c r="B2100" s="5" t="s">
        <v>4230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9288982703.06</v>
      </c>
      <c r="O2100" s="6">
        <v>390497945.47</v>
      </c>
      <c r="P2100" s="6">
        <v>7140828647.28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1562212009.42</v>
      </c>
      <c r="X2100" s="6">
        <v>771720063.86</v>
      </c>
      <c r="Y2100" s="9">
        <f t="shared" si="145"/>
        <v>40369934712.2</v>
      </c>
      <c r="Z2100" s="9">
        <f t="shared" si="146"/>
        <v>9474760720.56</v>
      </c>
      <c r="AA2100" s="9">
        <f t="shared" si="144"/>
        <v>30895173991.64</v>
      </c>
      <c r="AB2100" s="10">
        <f>C2100/(1+0.13)/VLOOKUP(A2100,[1]选股结果!$A$2:$AX$3002,3,FALSE)</f>
        <v>0.87469937962305</v>
      </c>
      <c r="AC2100" s="10">
        <f>(P2100/(1+0.1)+W2100)/(VLOOKUP(A2100,[1]选股结果!$A$2:$AX$3002,7,FALSE)+VLOOKUP(A2100,[1]选股结果!$A$2:$AX$3002,15,FALSE)+VLOOKUP(A2100,[1]选股结果!$A$2:$AX$3002,16,FALSE)+VLOOKUP(A2100,[1]选股结果!$A$2:$AX$3002,17,FALSE)+VLOOKUP(A2100,[1]选股结果!$A$2:$AX$3002,18,FALSE))</f>
        <v>0.44745060413244</v>
      </c>
      <c r="AD2100" s="13"/>
      <c r="AE2100" s="10">
        <f>AA2100/VLOOKUP(A2100,[1]选股结果!$A$2:$AX$3002,35,FALSE)</f>
        <v>1.56641653913932</v>
      </c>
      <c r="AF2100" s="9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P2100/(1+0.13)+W2100)</f>
        <v>10117942146.7365</v>
      </c>
      <c r="AG2100" s="9">
        <f t="shared" si="143"/>
        <v>20777231844.9035</v>
      </c>
    </row>
    <row r="2101" spans="1:33">
      <c r="A2101" s="5" t="s">
        <v>4231</v>
      </c>
      <c r="B2101" s="5" t="s">
        <v>4232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154282450.1</v>
      </c>
      <c r="O2101" s="6">
        <v>73177889.56</v>
      </c>
      <c r="P2101" s="6">
        <v>2829897084.87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412201274.72</v>
      </c>
      <c r="X2101" s="6">
        <v>194557549.28</v>
      </c>
      <c r="Y2101" s="9">
        <f t="shared" si="145"/>
        <v>3808696304.63</v>
      </c>
      <c r="Z2101" s="9">
        <f t="shared" si="146"/>
        <v>3436655908.87</v>
      </c>
      <c r="AA2101" s="9">
        <f t="shared" si="144"/>
        <v>372040395.76</v>
      </c>
      <c r="AB2101" s="10">
        <f>C2101/(1+0.13)/VLOOKUP(A2101,[1]选股结果!$A$2:$AX$3002,3,FALSE)</f>
        <v>0.961994800911923</v>
      </c>
      <c r="AC2101" s="10">
        <f>(P2101/(1+0.1)+W2101)/(VLOOKUP(A2101,[1]选股结果!$A$2:$AX$3002,7,FALSE)+VLOOKUP(A2101,[1]选股结果!$A$2:$AX$3002,15,FALSE)+VLOOKUP(A2101,[1]选股结果!$A$2:$AX$3002,16,FALSE)+VLOOKUP(A2101,[1]选股结果!$A$2:$AX$3002,17,FALSE)+VLOOKUP(A2101,[1]选股结果!$A$2:$AX$3002,18,FALSE))</f>
        <v>0.946962676582537</v>
      </c>
      <c r="AD2101" s="13"/>
      <c r="AE2101" s="10">
        <f>AA2101/VLOOKUP(A2101,[1]选股结果!$A$2:$AX$3002,35,FALSE)</f>
        <v>2.20557006307249</v>
      </c>
      <c r="AF2101" s="9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P2101/(1+0.13)+W2101)</f>
        <v>235474136.94522</v>
      </c>
      <c r="AG2101" s="9">
        <f t="shared" si="143"/>
        <v>136566258.81478</v>
      </c>
    </row>
    <row r="2102" spans="1:33">
      <c r="A2102" s="5" t="s">
        <v>4233</v>
      </c>
      <c r="B2102" s="5" t="s">
        <v>4234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986879854.95</v>
      </c>
      <c r="O2102" s="6">
        <v>777079112.8</v>
      </c>
      <c r="P2102" s="6">
        <v>468442527.13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627202431.63</v>
      </c>
      <c r="X2102" s="6">
        <v>1446793907.65</v>
      </c>
      <c r="Y2102" s="9">
        <f t="shared" si="145"/>
        <v>8921843409.08</v>
      </c>
      <c r="Z2102" s="9">
        <f t="shared" si="146"/>
        <v>2542438866.41</v>
      </c>
      <c r="AA2102" s="9">
        <f t="shared" si="144"/>
        <v>6379404542.67</v>
      </c>
      <c r="AB2102" s="10">
        <f>C2102/(1+0.13)/VLOOKUP(A2102,[1]选股结果!$A$2:$AX$3002,3,FALSE)</f>
        <v>0.646550934072449</v>
      </c>
      <c r="AC2102" s="10">
        <f>(P2102/(1+0.1)+W2102)/(VLOOKUP(A2102,[1]选股结果!$A$2:$AX$3002,7,FALSE)+VLOOKUP(A2102,[1]选股结果!$A$2:$AX$3002,15,FALSE)+VLOOKUP(A2102,[1]选股结果!$A$2:$AX$3002,16,FALSE)+VLOOKUP(A2102,[1]选股结果!$A$2:$AX$3002,17,FALSE)+VLOOKUP(A2102,[1]选股结果!$A$2:$AX$3002,18,FALSE))</f>
        <v>0.209622279009243</v>
      </c>
      <c r="AD2102" s="13"/>
      <c r="AE2102" s="10">
        <f>AA2102/VLOOKUP(A2102,[1]选股结果!$A$2:$AX$3002,35,FALSE)</f>
        <v>1.52902415789433</v>
      </c>
      <c r="AF2102" s="9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P2102/(1+0.13)+W2102)</f>
        <v>3981850445.4754</v>
      </c>
      <c r="AG2102" s="9">
        <f t="shared" si="143"/>
        <v>2397554097.1946</v>
      </c>
    </row>
    <row r="2103" spans="1:33">
      <c r="A2103" s="5" t="s">
        <v>4235</v>
      </c>
      <c r="B2103" s="5" t="s">
        <v>4236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359697094.8</v>
      </c>
      <c r="O2103" s="6">
        <v>301930947.89</v>
      </c>
      <c r="P2103" s="6">
        <v>39434679218.62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190935356.05</v>
      </c>
      <c r="X2103" s="6">
        <v>251212783.67</v>
      </c>
      <c r="Y2103" s="9">
        <f t="shared" si="145"/>
        <v>41328677184.96</v>
      </c>
      <c r="Z2103" s="9">
        <f t="shared" si="146"/>
        <v>39876827358.34</v>
      </c>
      <c r="AA2103" s="9">
        <f t="shared" si="144"/>
        <v>1451849826.62</v>
      </c>
      <c r="AB2103" s="10">
        <f>C2103/(1+0.13)/VLOOKUP(A2103,[1]选股结果!$A$2:$AX$3002,3,FALSE)</f>
        <v>0.983397262957533</v>
      </c>
      <c r="AC2103" s="10">
        <f>(P2103/(1+0.1)+W2103)/(VLOOKUP(A2103,[1]选股结果!$A$2:$AX$3002,7,FALSE)+VLOOKUP(A2103,[1]选股结果!$A$2:$AX$3002,15,FALSE)+VLOOKUP(A2103,[1]选股结果!$A$2:$AX$3002,16,FALSE)+VLOOKUP(A2103,[1]选股结果!$A$2:$AX$3002,17,FALSE)+VLOOKUP(A2103,[1]选股结果!$A$2:$AX$3002,18,FALSE))</f>
        <v>0.992551711936036</v>
      </c>
      <c r="AD2103" s="13"/>
      <c r="AE2103" s="10">
        <f>AA2103/VLOOKUP(A2103,[1]选股结果!$A$2:$AX$3002,35,FALSE)</f>
        <v>2.58178700816801</v>
      </c>
      <c r="AF2103" s="9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P2103/(1+0.13)+W2103)</f>
        <v>1222217696.63184</v>
      </c>
      <c r="AG2103" s="9">
        <f t="shared" si="143"/>
        <v>229632129.988156</v>
      </c>
    </row>
    <row r="2104" spans="1:33">
      <c r="A2104" s="5" t="s">
        <v>4237</v>
      </c>
      <c r="B2104" s="5" t="s">
        <v>4238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164715556.14</v>
      </c>
      <c r="O2104" s="6">
        <v>397584963.43</v>
      </c>
      <c r="P2104" s="6">
        <v>4674846849.82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575244735.59</v>
      </c>
      <c r="X2104" s="6">
        <v>363027614.34</v>
      </c>
      <c r="Y2104" s="9">
        <f t="shared" si="145"/>
        <v>6383039512.03</v>
      </c>
      <c r="Z2104" s="9">
        <f t="shared" si="146"/>
        <v>5613119199.75</v>
      </c>
      <c r="AA2104" s="9">
        <f t="shared" si="144"/>
        <v>769920312.280001</v>
      </c>
      <c r="AB2104" s="10">
        <f>C2104/(1+0.13)/VLOOKUP(A2104,[1]选股结果!$A$2:$AX$3002,3,FALSE)</f>
        <v>0.980965324526005</v>
      </c>
      <c r="AC2104" s="10">
        <f>(P2104/(1+0.1)+W2104)/(VLOOKUP(A2104,[1]选股结果!$A$2:$AX$3002,7,FALSE)+VLOOKUP(A2104,[1]选股结果!$A$2:$AX$3002,15,FALSE)+VLOOKUP(A2104,[1]选股结果!$A$2:$AX$3002,16,FALSE)+VLOOKUP(A2104,[1]选股结果!$A$2:$AX$3002,17,FALSE)+VLOOKUP(A2104,[1]选股结果!$A$2:$AX$3002,18,FALSE))</f>
        <v>0.936486865902614</v>
      </c>
      <c r="AD2104" s="13"/>
      <c r="AE2104" s="10">
        <f>AA2104/VLOOKUP(A2104,[1]选股结果!$A$2:$AX$3002,35,FALSE)</f>
        <v>2.48223175701616</v>
      </c>
      <c r="AF2104" s="9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P2104/(1+0.13)+W2104)</f>
        <v>440069882.549825</v>
      </c>
      <c r="AG2104" s="9">
        <f t="shared" si="143"/>
        <v>329850429.730176</v>
      </c>
    </row>
    <row r="2105" spans="1:33">
      <c r="A2105" s="5" t="s">
        <v>4239</v>
      </c>
      <c r="B2105" s="5" t="s">
        <v>4240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117479575.32</v>
      </c>
      <c r="O2105" s="6">
        <v>48094765.09</v>
      </c>
      <c r="P2105" s="6">
        <v>705465865.02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352226750</v>
      </c>
      <c r="X2105" s="6">
        <v>405508345.36</v>
      </c>
      <c r="Y2105" s="9">
        <f t="shared" si="145"/>
        <v>1695403412.47</v>
      </c>
      <c r="Z2105" s="9">
        <f t="shared" si="146"/>
        <v>1463200960.38</v>
      </c>
      <c r="AA2105" s="9">
        <f t="shared" si="144"/>
        <v>232202452.09</v>
      </c>
      <c r="AB2105" s="10">
        <f>C2105/(1+0.13)/VLOOKUP(A2105,[1]选股结果!$A$2:$AX$3002,3,FALSE)</f>
        <v>0.845432868106016</v>
      </c>
      <c r="AC2105" s="10">
        <f>(P2105/(1+0.1)+W2105)/(VLOOKUP(A2105,[1]选股结果!$A$2:$AX$3002,7,FALSE)+VLOOKUP(A2105,[1]选股结果!$A$2:$AX$3002,15,FALSE)+VLOOKUP(A2105,[1]选股结果!$A$2:$AX$3002,16,FALSE)+VLOOKUP(A2105,[1]选股结果!$A$2:$AX$3002,17,FALSE)+VLOOKUP(A2105,[1]选股结果!$A$2:$AX$3002,18,FALSE))</f>
        <v>0.61337843557587</v>
      </c>
      <c r="AD2105" s="13"/>
      <c r="AE2105" s="10">
        <f>AA2105/VLOOKUP(A2105,[1]选股结果!$A$2:$AX$3002,35,FALSE)</f>
        <v>2.74402016341163</v>
      </c>
      <c r="AF2105" s="9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P2105/(1+0.13)+W2105)</f>
        <v>643281789.911062</v>
      </c>
      <c r="AG2105" s="9">
        <f t="shared" si="143"/>
        <v>-411079337.821062</v>
      </c>
    </row>
    <row r="2106" spans="1:33">
      <c r="A2106" s="5" t="s">
        <v>4241</v>
      </c>
      <c r="B2106" s="5" t="s">
        <v>4242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97358951.37</v>
      </c>
      <c r="O2106" s="6">
        <v>44898580.84</v>
      </c>
      <c r="P2106" s="6">
        <v>1804992839.31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511888780.23</v>
      </c>
      <c r="X2106" s="6">
        <v>94728178.13</v>
      </c>
      <c r="Y2106" s="9">
        <f t="shared" si="145"/>
        <v>2559622977.11</v>
      </c>
      <c r="Z2106" s="9">
        <f t="shared" si="146"/>
        <v>2411609797.67</v>
      </c>
      <c r="AA2106" s="9">
        <f t="shared" si="144"/>
        <v>148013179.44</v>
      </c>
      <c r="AB2106" s="10">
        <f>C2106/(1+0.13)/VLOOKUP(A2106,[1]选股结果!$A$2:$AX$3002,3,FALSE)</f>
        <v>0.946203816027917</v>
      </c>
      <c r="AC2106" s="10">
        <f>(P2106/(1+0.1)+W2106)/(VLOOKUP(A2106,[1]选股结果!$A$2:$AX$3002,7,FALSE)+VLOOKUP(A2106,[1]选股结果!$A$2:$AX$3002,15,FALSE)+VLOOKUP(A2106,[1]选股结果!$A$2:$AX$3002,16,FALSE)+VLOOKUP(A2106,[1]选股结果!$A$2:$AX$3002,17,FALSE)+VLOOKUP(A2106,[1]选股结果!$A$2:$AX$3002,18,FALSE))</f>
        <v>1.03858308915421</v>
      </c>
      <c r="AD2106" s="13"/>
      <c r="AE2106" s="10">
        <f>AA2106/VLOOKUP(A2106,[1]选股结果!$A$2:$AX$3002,35,FALSE)</f>
        <v>0.537631915164406</v>
      </c>
      <c r="AF2106" s="9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P2106/(1+0.13)+W2106)</f>
        <v>-36411848.6695576</v>
      </c>
      <c r="AG2106" s="9">
        <f t="shared" si="143"/>
        <v>184425028.109558</v>
      </c>
    </row>
    <row r="2107" spans="1:33">
      <c r="A2107" s="5" t="s">
        <v>4243</v>
      </c>
      <c r="B2107" s="5" t="s">
        <v>4244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419171962.7</v>
      </c>
      <c r="O2107" s="6">
        <v>32491109.64</v>
      </c>
      <c r="P2107" s="6">
        <v>2357457335.57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268248326.79</v>
      </c>
      <c r="X2107" s="6">
        <v>63011159.76</v>
      </c>
      <c r="Y2107" s="9">
        <f t="shared" si="145"/>
        <v>3964809178.76</v>
      </c>
      <c r="Z2107" s="9">
        <f t="shared" si="146"/>
        <v>2688716822.12</v>
      </c>
      <c r="AA2107" s="9">
        <f t="shared" si="144"/>
        <v>1276092356.64</v>
      </c>
      <c r="AB2107" s="10">
        <f>C2107/(1+0.13)/VLOOKUP(A2107,[1]选股结果!$A$2:$AX$3002,3,FALSE)</f>
        <v>0.759721413337361</v>
      </c>
      <c r="AC2107" s="10">
        <f>(P2107/(1+0.1)+W2107)/(VLOOKUP(A2107,[1]选股结果!$A$2:$AX$3002,7,FALSE)+VLOOKUP(A2107,[1]选股结果!$A$2:$AX$3002,15,FALSE)+VLOOKUP(A2107,[1]选股结果!$A$2:$AX$3002,16,FALSE)+VLOOKUP(A2107,[1]选股结果!$A$2:$AX$3002,17,FALSE)+VLOOKUP(A2107,[1]选股结果!$A$2:$AX$3002,18,FALSE))</f>
        <v>0.633051979331943</v>
      </c>
      <c r="AD2107" s="13"/>
      <c r="AE2107" s="10">
        <f>AA2107/VLOOKUP(A2107,[1]选股结果!$A$2:$AX$3002,35,FALSE)</f>
        <v>2.2457031370571</v>
      </c>
      <c r="AF2107" s="9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P2107/(1+0.13)+W2107)</f>
        <v>1454658474.05203</v>
      </c>
      <c r="AG2107" s="9">
        <f t="shared" si="143"/>
        <v>-178566117.412035</v>
      </c>
    </row>
    <row r="2108" spans="1:33">
      <c r="A2108" s="5" t="s">
        <v>4245</v>
      </c>
      <c r="B2108" s="5" t="s">
        <v>4246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3095757.05</v>
      </c>
      <c r="O2108" s="6">
        <v>75116323.77</v>
      </c>
      <c r="P2108" s="6">
        <v>1088840080.83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427643839.69</v>
      </c>
      <c r="X2108" s="6">
        <v>105709474.59</v>
      </c>
      <c r="Y2108" s="9">
        <f t="shared" si="145"/>
        <v>1701615533.05</v>
      </c>
      <c r="Z2108" s="9">
        <f t="shared" si="146"/>
        <v>1622193395.11</v>
      </c>
      <c r="AA2108" s="9">
        <f t="shared" si="144"/>
        <v>79422137.9400001</v>
      </c>
      <c r="AB2108" s="10">
        <f>C2108/(1+0.13)/VLOOKUP(A2108,[1]选股结果!$A$2:$AX$3002,3,FALSE)</f>
        <v>1.24776396631915</v>
      </c>
      <c r="AC2108" s="10">
        <f>(P2108/(1+0.1)+W2108)/(VLOOKUP(A2108,[1]选股结果!$A$2:$AX$3002,7,FALSE)+VLOOKUP(A2108,[1]选股结果!$A$2:$AX$3002,15,FALSE)+VLOOKUP(A2108,[1]选股结果!$A$2:$AX$3002,16,FALSE)+VLOOKUP(A2108,[1]选股结果!$A$2:$AX$3002,17,FALSE)+VLOOKUP(A2108,[1]选股结果!$A$2:$AX$3002,18,FALSE))</f>
        <v>1.00543524865419</v>
      </c>
      <c r="AD2108" s="13"/>
      <c r="AE2108" s="10">
        <f>AA2108/VLOOKUP(A2108,[1]选股结果!$A$2:$AX$3002,35,FALSE)</f>
        <v>-0.300099415551981</v>
      </c>
      <c r="AF2108" s="9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P2108/(1+0.13)+W2108)</f>
        <v>18616518.8400886</v>
      </c>
      <c r="AG2108" s="9">
        <f t="shared" si="143"/>
        <v>60805619.0999115</v>
      </c>
    </row>
    <row r="2109" spans="1:33">
      <c r="A2109" s="5" t="s">
        <v>4247</v>
      </c>
      <c r="B2109" s="5" t="s">
        <v>4248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>
        <v>0</v>
      </c>
      <c r="L2109" s="6">
        <v>0</v>
      </c>
      <c r="M2109" s="6">
        <v>0</v>
      </c>
      <c r="N2109" s="6">
        <v>1222130698.39</v>
      </c>
      <c r="O2109" s="6">
        <v>6839418553.71</v>
      </c>
      <c r="P2109" s="6">
        <v>38619305571.13</v>
      </c>
      <c r="Q2109" s="6">
        <v>-43878937.79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1486546846.81</v>
      </c>
      <c r="X2109" s="6">
        <v>6520811510.93</v>
      </c>
      <c r="Y2109" s="9">
        <f t="shared" si="145"/>
        <v>46018220417.38</v>
      </c>
      <c r="Z2109" s="9">
        <f t="shared" si="146"/>
        <v>46582784991.08</v>
      </c>
      <c r="AA2109" s="9">
        <f t="shared" si="144"/>
        <v>-564564573.699997</v>
      </c>
      <c r="AB2109" s="10">
        <f>C2109/(1+0.13)/VLOOKUP(A2109,[1]选股结果!$A$2:$AX$3002,3,FALSE)</f>
        <v>0.799479840129088</v>
      </c>
      <c r="AC2109" s="10">
        <f>(P2109/(1+0.1)+W2109)/(VLOOKUP(A2109,[1]选股结果!$A$2:$AX$3002,7,FALSE)+VLOOKUP(A2109,[1]选股结果!$A$2:$AX$3002,15,FALSE)+VLOOKUP(A2109,[1]选股结果!$A$2:$AX$3002,16,FALSE)+VLOOKUP(A2109,[1]选股结果!$A$2:$AX$3002,17,FALSE)+VLOOKUP(A2109,[1]选股结果!$A$2:$AX$3002,18,FALSE))</f>
        <v>0.863305437894254</v>
      </c>
      <c r="AD2109" s="13"/>
      <c r="AE2109" s="10">
        <f>AA2109/VLOOKUP(A2109,[1]选股结果!$A$2:$AX$3002,35,FALSE)</f>
        <v>-1.63804051209495</v>
      </c>
      <c r="AF2109" s="9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P2109/(1+0.13)+W2109)</f>
        <v>6726484566.37054</v>
      </c>
      <c r="AG2109" s="9">
        <f t="shared" si="143"/>
        <v>-7291049140.07053</v>
      </c>
    </row>
    <row r="2110" spans="1:33">
      <c r="A2110" s="5" t="s">
        <v>4249</v>
      </c>
      <c r="B2110" s="5" t="s">
        <v>4250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36857000000</v>
      </c>
      <c r="O2110" s="6">
        <v>3824000000</v>
      </c>
      <c r="P2110" s="6">
        <v>331459000000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69170000000</v>
      </c>
      <c r="X2110" s="6">
        <v>136000000</v>
      </c>
      <c r="Y2110" s="9">
        <f t="shared" si="145"/>
        <v>686738000000</v>
      </c>
      <c r="Z2110" s="9">
        <f t="shared" si="146"/>
        <v>400765000000</v>
      </c>
      <c r="AA2110" s="9">
        <f t="shared" si="144"/>
        <v>285973000000</v>
      </c>
      <c r="AB2110" s="10">
        <f>C2110/(1+0.13)/VLOOKUP(A2110,[1]选股结果!$A$2:$AX$3002,3,FALSE)</f>
        <v>0.931730990805809</v>
      </c>
      <c r="AC2110" s="10">
        <f>(P2110/(1+0.1)+W2110)/(VLOOKUP(A2110,[1]选股结果!$A$2:$AX$3002,7,FALSE)+VLOOKUP(A2110,[1]选股结果!$A$2:$AX$3002,15,FALSE)+VLOOKUP(A2110,[1]选股结果!$A$2:$AX$3002,16,FALSE)+VLOOKUP(A2110,[1]选股结果!$A$2:$AX$3002,17,FALSE)+VLOOKUP(A2110,[1]选股结果!$A$2:$AX$3002,18,FALSE))</f>
        <v>0.672986132601119</v>
      </c>
      <c r="AD2110" s="13"/>
      <c r="AE2110" s="10">
        <f>AA2110/VLOOKUP(A2110,[1]选股结果!$A$2:$AX$3002,35,FALSE)</f>
        <v>3.42798748546564</v>
      </c>
      <c r="AF2110" s="9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P2110/(1+0.13)+W2110)</f>
        <v>188029451327.434</v>
      </c>
      <c r="AG2110" s="9">
        <f t="shared" si="143"/>
        <v>97943548672.5664</v>
      </c>
    </row>
    <row r="2111" spans="1:33">
      <c r="A2111" s="5" t="s">
        <v>4251</v>
      </c>
      <c r="B2111" s="5" t="s">
        <v>4252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930058899.93</v>
      </c>
      <c r="O2111" s="6">
        <v>12848877.28</v>
      </c>
      <c r="P2111" s="6">
        <v>4951550982.48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130026681.32</v>
      </c>
      <c r="X2111" s="6">
        <v>14988633.46</v>
      </c>
      <c r="Y2111" s="9">
        <f t="shared" si="145"/>
        <v>8434497007.47</v>
      </c>
      <c r="Z2111" s="9">
        <f t="shared" si="146"/>
        <v>5096566297.26</v>
      </c>
      <c r="AA2111" s="9">
        <f t="shared" si="144"/>
        <v>3337930710.21</v>
      </c>
      <c r="AB2111" s="10">
        <f>C2111/(1+0.13)/VLOOKUP(A2111,[1]选股结果!$A$2:$AX$3002,3,FALSE)</f>
        <v>1.01422186693062</v>
      </c>
      <c r="AC2111" s="10">
        <f>(P2111/(1+0.1)+W2111)/(VLOOKUP(A2111,[1]选股结果!$A$2:$AX$3002,7,FALSE)+VLOOKUP(A2111,[1]选股结果!$A$2:$AX$3002,15,FALSE)+VLOOKUP(A2111,[1]选股结果!$A$2:$AX$3002,16,FALSE)+VLOOKUP(A2111,[1]选股结果!$A$2:$AX$3002,17,FALSE)+VLOOKUP(A2111,[1]选股结果!$A$2:$AX$3002,18,FALSE))</f>
        <v>0.94370825113443</v>
      </c>
      <c r="AD2111" s="13"/>
      <c r="AE2111" s="10">
        <f>AA2111/VLOOKUP(A2111,[1]选股结果!$A$2:$AX$3002,35,FALSE)</f>
        <v>1.83808048539106</v>
      </c>
      <c r="AF2111" s="9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P2111/(1+0.13)+W2111)</f>
        <v>395769456.651415</v>
      </c>
      <c r="AG2111" s="9">
        <f t="shared" si="143"/>
        <v>2942161253.55859</v>
      </c>
    </row>
    <row r="2112" spans="1:33">
      <c r="A2112" s="5" t="s">
        <v>4253</v>
      </c>
      <c r="B2112" s="5" t="s">
        <v>4254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637488395.35</v>
      </c>
      <c r="O2112" s="6">
        <v>51000164.7</v>
      </c>
      <c r="P2112" s="6">
        <v>6208442901.38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489911381.65</v>
      </c>
      <c r="X2112" s="6">
        <v>168133067.59</v>
      </c>
      <c r="Y2112" s="9">
        <f t="shared" si="145"/>
        <v>10554267247.94</v>
      </c>
      <c r="Z2112" s="9">
        <f t="shared" si="146"/>
        <v>6866487350.62</v>
      </c>
      <c r="AA2112" s="9">
        <f t="shared" si="144"/>
        <v>3687779897.32</v>
      </c>
      <c r="AB2112" s="10">
        <f>C2112/(1+0.13)/VLOOKUP(A2112,[1]选股结果!$A$2:$AX$3002,3,FALSE)</f>
        <v>0.868589117274354</v>
      </c>
      <c r="AC2112" s="10">
        <f>(P2112/(1+0.1)+W2112)/(VLOOKUP(A2112,[1]选股结果!$A$2:$AX$3002,7,FALSE)+VLOOKUP(A2112,[1]选股结果!$A$2:$AX$3002,15,FALSE)+VLOOKUP(A2112,[1]选股结果!$A$2:$AX$3002,16,FALSE)+VLOOKUP(A2112,[1]选股结果!$A$2:$AX$3002,17,FALSE)+VLOOKUP(A2112,[1]选股结果!$A$2:$AX$3002,18,FALSE))</f>
        <v>0.77831491950783</v>
      </c>
      <c r="AD2112" s="13"/>
      <c r="AE2112" s="10">
        <f>AA2112/VLOOKUP(A2112,[1]选股结果!$A$2:$AX$3002,35,FALSE)</f>
        <v>2.00616511134933</v>
      </c>
      <c r="AF2112" s="9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P2112/(1+0.13)+W2112)</f>
        <v>1896956247.16159</v>
      </c>
      <c r="AG2112" s="9">
        <f t="shared" si="143"/>
        <v>1790823650.15841</v>
      </c>
    </row>
    <row r="2113" spans="1:33">
      <c r="A2113" s="5" t="s">
        <v>4255</v>
      </c>
      <c r="B2113" s="5" t="s">
        <v>4256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52443729.03</v>
      </c>
      <c r="O2113" s="6">
        <v>438526725.8</v>
      </c>
      <c r="P2113" s="6">
        <v>2083786706.56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2327951481.64</v>
      </c>
      <c r="X2113" s="6">
        <v>565186676.25</v>
      </c>
      <c r="Y2113" s="9">
        <f t="shared" si="145"/>
        <v>5923772598.98</v>
      </c>
      <c r="Z2113" s="9">
        <f t="shared" si="146"/>
        <v>4976924864.45</v>
      </c>
      <c r="AA2113" s="9">
        <f t="shared" si="144"/>
        <v>946847734.530001</v>
      </c>
      <c r="AB2113" s="10">
        <f>C2113/(1+0.13)/VLOOKUP(A2113,[1]选股结果!$A$2:$AX$3002,3,FALSE)</f>
        <v>0.888807206826594</v>
      </c>
      <c r="AC2113" s="10">
        <f>(P2113/(1+0.1)+W2113)/(VLOOKUP(A2113,[1]选股结果!$A$2:$AX$3002,7,FALSE)+VLOOKUP(A2113,[1]选股结果!$A$2:$AX$3002,15,FALSE)+VLOOKUP(A2113,[1]选股结果!$A$2:$AX$3002,16,FALSE)+VLOOKUP(A2113,[1]选股结果!$A$2:$AX$3002,17,FALSE)+VLOOKUP(A2113,[1]选股结果!$A$2:$AX$3002,18,FALSE))</f>
        <v>0.766374416515511</v>
      </c>
      <c r="AD2113" s="13"/>
      <c r="AE2113" s="10">
        <f>AA2113/VLOOKUP(A2113,[1]选股结果!$A$2:$AX$3002,35,FALSE)</f>
        <v>3.46078625818501</v>
      </c>
      <c r="AF2113" s="9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P2113/(1+0.13)+W2113)</f>
        <v>1337441448.47602</v>
      </c>
      <c r="AG2113" s="9">
        <f t="shared" si="143"/>
        <v>-390593713.946018</v>
      </c>
    </row>
    <row r="2114" spans="1:33">
      <c r="A2114" s="5" t="s">
        <v>4257</v>
      </c>
      <c r="B2114" s="5" t="s">
        <v>4258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>
        <v>0</v>
      </c>
      <c r="L2114" s="6">
        <v>0</v>
      </c>
      <c r="M2114" s="6">
        <v>0</v>
      </c>
      <c r="N2114" s="6">
        <v>111017754.66</v>
      </c>
      <c r="O2114" s="6">
        <v>29327929.98</v>
      </c>
      <c r="P2114" s="6">
        <v>2547196404.68</v>
      </c>
      <c r="Q2114" s="6">
        <v>-12088201.77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682575215.82</v>
      </c>
      <c r="X2114" s="6">
        <v>73389334.62</v>
      </c>
      <c r="Y2114" s="9">
        <f t="shared" si="145"/>
        <v>3378598061.78</v>
      </c>
      <c r="Z2114" s="9">
        <f t="shared" si="146"/>
        <v>3291072753.35</v>
      </c>
      <c r="AA2114" s="9">
        <f t="shared" si="144"/>
        <v>87525308.4300003</v>
      </c>
      <c r="AB2114" s="10">
        <f>C2114/(1+0.13)/VLOOKUP(A2114,[1]选股结果!$A$2:$AX$3002,3,FALSE)</f>
        <v>0.860602014477456</v>
      </c>
      <c r="AC2114" s="10">
        <f>(P2114/(1+0.1)+W2114)/(VLOOKUP(A2114,[1]选股结果!$A$2:$AX$3002,7,FALSE)+VLOOKUP(A2114,[1]选股结果!$A$2:$AX$3002,15,FALSE)+VLOOKUP(A2114,[1]选股结果!$A$2:$AX$3002,16,FALSE)+VLOOKUP(A2114,[1]选股结果!$A$2:$AX$3002,17,FALSE)+VLOOKUP(A2114,[1]选股结果!$A$2:$AX$3002,18,FALSE))</f>
        <v>0.8682399098576</v>
      </c>
      <c r="AD2114" s="13"/>
      <c r="AE2114" s="10">
        <f>AA2114/VLOOKUP(A2114,[1]选股结果!$A$2:$AX$3002,35,FALSE)</f>
        <v>-2.20742010350474</v>
      </c>
      <c r="AF2114" s="9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P2114/(1+0.13)+W2114)</f>
        <v>516471270.203716</v>
      </c>
      <c r="AG2114" s="9">
        <f t="shared" si="143"/>
        <v>-428945961.773716</v>
      </c>
    </row>
    <row r="2115" spans="1:33">
      <c r="A2115" s="5" t="s">
        <v>4259</v>
      </c>
      <c r="B2115" s="5" t="s">
        <v>4260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109878754.64</v>
      </c>
      <c r="O2115" s="6">
        <v>116453192.73</v>
      </c>
      <c r="P2115" s="6">
        <v>13480034772.55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166825313.44</v>
      </c>
      <c r="X2115" s="6">
        <v>355350736.44</v>
      </c>
      <c r="Y2115" s="9">
        <f t="shared" si="145"/>
        <v>14545817136.27</v>
      </c>
      <c r="Z2115" s="9">
        <f t="shared" si="146"/>
        <v>14002210822.43</v>
      </c>
      <c r="AA2115" s="9">
        <f t="shared" si="144"/>
        <v>543606313.84</v>
      </c>
      <c r="AB2115" s="10">
        <f>C2115/(1+0.13)/VLOOKUP(A2115,[1]选股结果!$A$2:$AX$3002,3,FALSE)</f>
        <v>0.994580234248145</v>
      </c>
      <c r="AC2115" s="10">
        <f>(P2115/(1+0.1)+W2115)/(VLOOKUP(A2115,[1]选股结果!$A$2:$AX$3002,7,FALSE)+VLOOKUP(A2115,[1]选股结果!$A$2:$AX$3002,15,FALSE)+VLOOKUP(A2115,[1]选股结果!$A$2:$AX$3002,16,FALSE)+VLOOKUP(A2115,[1]选股结果!$A$2:$AX$3002,17,FALSE)+VLOOKUP(A2115,[1]选股结果!$A$2:$AX$3002,18,FALSE))</f>
        <v>0.993000909758703</v>
      </c>
      <c r="AD2115" s="13"/>
      <c r="AE2115" s="10">
        <f>AA2115/VLOOKUP(A2115,[1]选股结果!$A$2:$AX$3002,35,FALSE)</f>
        <v>3.14710115887868</v>
      </c>
      <c r="AF2115" s="9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P2115/(1+0.13)+W2115)</f>
        <v>412894049.558847</v>
      </c>
      <c r="AG2115" s="9">
        <f t="shared" ref="AG2115:AG2178" si="147">AA2115-AF2115</f>
        <v>130712264.281153</v>
      </c>
    </row>
    <row r="2116" spans="1:33">
      <c r="A2116" s="5" t="s">
        <v>4261</v>
      </c>
      <c r="B2116" s="5" t="s">
        <v>4262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28968058.58</v>
      </c>
      <c r="O2116" s="6">
        <v>12537758.46</v>
      </c>
      <c r="P2116" s="6">
        <v>438409503.33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69818050.35</v>
      </c>
      <c r="X2116" s="6">
        <v>154452350.48</v>
      </c>
      <c r="Y2116" s="9">
        <f t="shared" si="145"/>
        <v>1033357797.36</v>
      </c>
      <c r="Z2116" s="9">
        <f t="shared" si="146"/>
        <v>662679904.16</v>
      </c>
      <c r="AA2116" s="9">
        <f t="shared" si="144"/>
        <v>370677893.2</v>
      </c>
      <c r="AB2116" s="10">
        <f>C2116/(1+0.13)/VLOOKUP(A2116,[1]选股结果!$A$2:$AX$3002,3,FALSE)</f>
        <v>0.942543804797175</v>
      </c>
      <c r="AC2116" s="10">
        <f>(P2116/(1+0.1)+W2116)/(VLOOKUP(A2116,[1]选股结果!$A$2:$AX$3002,7,FALSE)+VLOOKUP(A2116,[1]选股结果!$A$2:$AX$3002,15,FALSE)+VLOOKUP(A2116,[1]选股结果!$A$2:$AX$3002,16,FALSE)+VLOOKUP(A2116,[1]选股结果!$A$2:$AX$3002,17,FALSE)+VLOOKUP(A2116,[1]选股结果!$A$2:$AX$3002,18,FALSE))</f>
        <v>0.493124104471843</v>
      </c>
      <c r="AD2116" s="13"/>
      <c r="AE2116" s="10">
        <f>AA2116/VLOOKUP(A2116,[1]选股结果!$A$2:$AX$3002,35,FALSE)</f>
        <v>62.3080900088423</v>
      </c>
      <c r="AF2116" s="9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P2116/(1+0.13)+W2116)</f>
        <v>492014757.60354</v>
      </c>
      <c r="AG2116" s="9">
        <f t="shared" si="147"/>
        <v>-121336864.40354</v>
      </c>
    </row>
    <row r="2117" spans="1:33">
      <c r="A2117" s="5" t="s">
        <v>4263</v>
      </c>
      <c r="B2117" s="5" t="s">
        <v>4264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344561573.45</v>
      </c>
      <c r="O2117" s="6">
        <v>131954516.35</v>
      </c>
      <c r="P2117" s="6">
        <v>3417248193.59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404861915.45</v>
      </c>
      <c r="X2117" s="6">
        <v>401235570.44</v>
      </c>
      <c r="Y2117" s="9">
        <f t="shared" si="145"/>
        <v>4695359428.35</v>
      </c>
      <c r="Z2117" s="9">
        <f t="shared" si="146"/>
        <v>4223345679.48</v>
      </c>
      <c r="AA2117" s="9">
        <f t="shared" si="144"/>
        <v>472013748.87</v>
      </c>
      <c r="AB2117" s="10">
        <f>C2117/(1+0.13)/VLOOKUP(A2117,[1]选股结果!$A$2:$AX$3002,3,FALSE)</f>
        <v>0.699188057074267</v>
      </c>
      <c r="AC2117" s="10">
        <f>(P2117/(1+0.1)+W2117)/(VLOOKUP(A2117,[1]选股结果!$A$2:$AX$3002,7,FALSE)+VLOOKUP(A2117,[1]选股结果!$A$2:$AX$3002,15,FALSE)+VLOOKUP(A2117,[1]选股结果!$A$2:$AX$3002,16,FALSE)+VLOOKUP(A2117,[1]选股结果!$A$2:$AX$3002,17,FALSE)+VLOOKUP(A2117,[1]选股结果!$A$2:$AX$3002,18,FALSE))</f>
        <v>0.662091335884106</v>
      </c>
      <c r="AD2117" s="13"/>
      <c r="AE2117" s="10">
        <f>AA2117/VLOOKUP(A2117,[1]选股结果!$A$2:$AX$3002,35,FALSE)</f>
        <v>1.5447802652162</v>
      </c>
      <c r="AF2117" s="9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P2117/(1+0.13)+W2117)</f>
        <v>1874599828.65513</v>
      </c>
      <c r="AG2117" s="9">
        <f t="shared" si="147"/>
        <v>-1402586079.78513</v>
      </c>
    </row>
    <row r="2118" spans="1:33">
      <c r="A2118" s="5" t="s">
        <v>4265</v>
      </c>
      <c r="B2118" s="5" t="s">
        <v>4266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74556141.04</v>
      </c>
      <c r="O2118" s="6">
        <v>28208804.98</v>
      </c>
      <c r="P2118" s="6">
        <v>733372834.01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127598130.52</v>
      </c>
      <c r="X2118" s="6">
        <v>77825525.09</v>
      </c>
      <c r="Y2118" s="9">
        <f t="shared" si="145"/>
        <v>1059355050.53</v>
      </c>
      <c r="Z2118" s="9">
        <f t="shared" si="146"/>
        <v>938796489.62</v>
      </c>
      <c r="AA2118" s="9">
        <f t="shared" si="144"/>
        <v>120558560.91</v>
      </c>
      <c r="AB2118" s="10">
        <f>C2118/(1+0.13)/VLOOKUP(A2118,[1]选股结果!$A$2:$AX$3002,3,FALSE)</f>
        <v>0.927399591445016</v>
      </c>
      <c r="AC2118" s="10">
        <f>(P2118/(1+0.1)+W2118)/(VLOOKUP(A2118,[1]选股结果!$A$2:$AX$3002,7,FALSE)+VLOOKUP(A2118,[1]选股结果!$A$2:$AX$3002,15,FALSE)+VLOOKUP(A2118,[1]选股结果!$A$2:$AX$3002,16,FALSE)+VLOOKUP(A2118,[1]选股结果!$A$2:$AX$3002,17,FALSE)+VLOOKUP(A2118,[1]选股结果!$A$2:$AX$3002,18,FALSE))</f>
        <v>0.958139417793355</v>
      </c>
      <c r="AD2118" s="13"/>
      <c r="AE2118" s="10">
        <f>AA2118/VLOOKUP(A2118,[1]选股结果!$A$2:$AX$3002,35,FALSE)</f>
        <v>0.826658996403794</v>
      </c>
      <c r="AF2118" s="9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P2118/(1+0.13)+W2118)</f>
        <v>52402627.7765486</v>
      </c>
      <c r="AG2118" s="9">
        <f t="shared" si="147"/>
        <v>68155933.1334514</v>
      </c>
    </row>
    <row r="2119" spans="1:33">
      <c r="A2119" s="5" t="s">
        <v>4267</v>
      </c>
      <c r="B2119" s="5" t="s">
        <v>4268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1113935939.25</v>
      </c>
      <c r="O2119" s="6">
        <v>105449497.51</v>
      </c>
      <c r="P2119" s="6">
        <v>7859647108.36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408281021</v>
      </c>
      <c r="X2119" s="6">
        <v>396284357.22</v>
      </c>
      <c r="Y2119" s="9">
        <f t="shared" si="145"/>
        <v>12393200708.62</v>
      </c>
      <c r="Z2119" s="9">
        <f t="shared" si="146"/>
        <v>8664212486.58</v>
      </c>
      <c r="AA2119" s="9">
        <f t="shared" si="144"/>
        <v>3728988222.04</v>
      </c>
      <c r="AB2119" s="10">
        <f>C2119/(1+0.13)/VLOOKUP(A2119,[1]选股结果!$A$2:$AX$3002,3,FALSE)</f>
        <v>0.911036359907621</v>
      </c>
      <c r="AC2119" s="10">
        <f>(P2119/(1+0.1)+W2119)/(VLOOKUP(A2119,[1]选股结果!$A$2:$AX$3002,7,FALSE)+VLOOKUP(A2119,[1]选股结果!$A$2:$AX$3002,15,FALSE)+VLOOKUP(A2119,[1]选股结果!$A$2:$AX$3002,16,FALSE)+VLOOKUP(A2119,[1]选股结果!$A$2:$AX$3002,17,FALSE)+VLOOKUP(A2119,[1]选股结果!$A$2:$AX$3002,18,FALSE))</f>
        <v>0.820702074359602</v>
      </c>
      <c r="AD2119" s="13"/>
      <c r="AE2119" s="10">
        <f>AA2119/VLOOKUP(A2119,[1]选股结果!$A$2:$AX$3002,35,FALSE)</f>
        <v>1.95506965652292</v>
      </c>
      <c r="AF2119" s="9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P2119/(1+0.13)+W2119)</f>
        <v>1839880454.38735</v>
      </c>
      <c r="AG2119" s="9">
        <f t="shared" si="147"/>
        <v>1889107767.65265</v>
      </c>
    </row>
    <row r="2120" spans="1:33">
      <c r="A2120" s="5" t="s">
        <v>4269</v>
      </c>
      <c r="B2120" s="5" t="s">
        <v>4270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181087927.81</v>
      </c>
      <c r="O2120" s="6">
        <v>504356407.76</v>
      </c>
      <c r="P2120" s="6">
        <v>8717338412.52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915507597.89</v>
      </c>
      <c r="X2120" s="6">
        <v>274779826.21</v>
      </c>
      <c r="Y2120" s="9">
        <f t="shared" si="145"/>
        <v>5611433994.98</v>
      </c>
      <c r="Z2120" s="9">
        <f t="shared" si="146"/>
        <v>9907625836.62</v>
      </c>
      <c r="AA2120" s="9">
        <f t="shared" si="144"/>
        <v>-4296191841.64</v>
      </c>
      <c r="AB2120" s="10">
        <f>C2120/(1+0.13)/VLOOKUP(A2120,[1]选股结果!$A$2:$AX$3002,3,FALSE)</f>
        <v>0.555740888958676</v>
      </c>
      <c r="AC2120" s="10">
        <f>(P2120/(1+0.1)+W2120)/(VLOOKUP(A2120,[1]选股结果!$A$2:$AX$3002,7,FALSE)+VLOOKUP(A2120,[1]选股结果!$A$2:$AX$3002,15,FALSE)+VLOOKUP(A2120,[1]选股结果!$A$2:$AX$3002,16,FALSE)+VLOOKUP(A2120,[1]选股结果!$A$2:$AX$3002,17,FALSE)+VLOOKUP(A2120,[1]选股结果!$A$2:$AX$3002,18,FALSE))</f>
        <v>1.13838493134707</v>
      </c>
      <c r="AD2120" s="13"/>
      <c r="AE2120" s="10">
        <f>AA2120/VLOOKUP(A2120,[1]选股结果!$A$2:$AX$3002,35,FALSE)</f>
        <v>-8.28388117017906</v>
      </c>
      <c r="AF2120" s="9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P2120/(1+0.13)+W2120)</f>
        <v>-864262119.431593</v>
      </c>
      <c r="AG2120" s="9">
        <f t="shared" si="147"/>
        <v>-3431929722.20841</v>
      </c>
    </row>
    <row r="2121" spans="1:33">
      <c r="A2121" s="5" t="s">
        <v>4271</v>
      </c>
      <c r="B2121" s="5" t="s">
        <v>4272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1153791808.25</v>
      </c>
      <c r="O2121" s="6">
        <v>502945973.42</v>
      </c>
      <c r="P2121" s="6">
        <v>21979364294.29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3446388471.2</v>
      </c>
      <c r="X2121" s="6">
        <v>801127189.08</v>
      </c>
      <c r="Y2121" s="9">
        <f t="shared" si="145"/>
        <v>28570998087.43</v>
      </c>
      <c r="Z2121" s="9">
        <f t="shared" si="146"/>
        <v>26226879954.57</v>
      </c>
      <c r="AA2121" s="9">
        <f t="shared" si="144"/>
        <v>2344118132.85999</v>
      </c>
      <c r="AB2121" s="10">
        <f>C2121/(1+0.13)/VLOOKUP(A2121,[1]选股结果!$A$2:$AX$3002,3,FALSE)</f>
        <v>0.974079030469625</v>
      </c>
      <c r="AC2121" s="10">
        <f>(P2121/(1+0.1)+W2121)/(VLOOKUP(A2121,[1]选股结果!$A$2:$AX$3002,7,FALSE)+VLOOKUP(A2121,[1]选股结果!$A$2:$AX$3002,15,FALSE)+VLOOKUP(A2121,[1]选股结果!$A$2:$AX$3002,16,FALSE)+VLOOKUP(A2121,[1]选股结果!$A$2:$AX$3002,17,FALSE)+VLOOKUP(A2121,[1]选股结果!$A$2:$AX$3002,18,FALSE))</f>
        <v>0.970517351787025</v>
      </c>
      <c r="AD2121" s="13"/>
      <c r="AE2121" s="10">
        <f>AA2121/VLOOKUP(A2121,[1]选股结果!$A$2:$AX$3002,35,FALSE)</f>
        <v>1.82619079049492</v>
      </c>
      <c r="AF2121" s="9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P2121/(1+0.13)+W2121)</f>
        <v>1242166479.47646</v>
      </c>
      <c r="AG2121" s="9">
        <f t="shared" si="147"/>
        <v>1101951653.38353</v>
      </c>
    </row>
    <row r="2122" spans="1:33">
      <c r="A2122" s="5" t="s">
        <v>4273</v>
      </c>
      <c r="B2122" s="5" t="s">
        <v>4274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163878380.93</v>
      </c>
      <c r="O2122" s="6">
        <v>274313969.34</v>
      </c>
      <c r="P2122" s="6">
        <v>1562850676.51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278012998.13</v>
      </c>
      <c r="X2122" s="6">
        <v>163776699.32</v>
      </c>
      <c r="Y2122" s="9">
        <f t="shared" si="145"/>
        <v>2956909561.96</v>
      </c>
      <c r="Z2122" s="9">
        <f t="shared" si="146"/>
        <v>2004640373.96</v>
      </c>
      <c r="AA2122" s="9">
        <f t="shared" si="144"/>
        <v>952269188</v>
      </c>
      <c r="AB2122" s="10">
        <f>C2122/(1+0.13)/VLOOKUP(A2122,[1]选股结果!$A$2:$AX$3002,3,FALSE)</f>
        <v>0.924279020787437</v>
      </c>
      <c r="AC2122" s="10">
        <f>(P2122/(1+0.1)+W2122)/(VLOOKUP(A2122,[1]选股结果!$A$2:$AX$3002,7,FALSE)+VLOOKUP(A2122,[1]选股结果!$A$2:$AX$3002,15,FALSE)+VLOOKUP(A2122,[1]选股结果!$A$2:$AX$3002,16,FALSE)+VLOOKUP(A2122,[1]选股结果!$A$2:$AX$3002,17,FALSE)+VLOOKUP(A2122,[1]选股结果!$A$2:$AX$3002,18,FALSE))</f>
        <v>0.721446729107133</v>
      </c>
      <c r="AD2122" s="13"/>
      <c r="AE2122" s="10">
        <f>AA2122/VLOOKUP(A2122,[1]选股结果!$A$2:$AX$3002,35,FALSE)</f>
        <v>13.7194950949205</v>
      </c>
      <c r="AF2122" s="9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P2122/(1+0.13)+W2122)</f>
        <v>693627383.553451</v>
      </c>
      <c r="AG2122" s="9">
        <f t="shared" si="147"/>
        <v>258641804.446549</v>
      </c>
    </row>
    <row r="2123" spans="1:33">
      <c r="A2123" s="5" t="s">
        <v>4275</v>
      </c>
      <c r="B2123" s="5" t="s">
        <v>4276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1116072371.39</v>
      </c>
      <c r="O2123" s="6">
        <v>834237046.36</v>
      </c>
      <c r="P2123" s="6">
        <v>17787500572.38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2617425856.22</v>
      </c>
      <c r="X2123" s="6">
        <v>1339297171.85</v>
      </c>
      <c r="Y2123" s="9">
        <f t="shared" si="145"/>
        <v>21978244457.59</v>
      </c>
      <c r="Z2123" s="9">
        <f t="shared" si="146"/>
        <v>21744223600.45</v>
      </c>
      <c r="AA2123" s="9">
        <f t="shared" si="144"/>
        <v>234020857.139999</v>
      </c>
      <c r="AB2123" s="10">
        <f>C2123/(1+0.13)/VLOOKUP(A2123,[1]选股结果!$A$2:$AX$3002,3,FALSE)</f>
        <v>0.748587847972515</v>
      </c>
      <c r="AC2123" s="10">
        <f>(P2123/(1+0.1)+W2123)/(VLOOKUP(A2123,[1]选股结果!$A$2:$AX$3002,7,FALSE)+VLOOKUP(A2123,[1]选股结果!$A$2:$AX$3002,15,FALSE)+VLOOKUP(A2123,[1]选股结果!$A$2:$AX$3002,16,FALSE)+VLOOKUP(A2123,[1]选股结果!$A$2:$AX$3002,17,FALSE)+VLOOKUP(A2123,[1]选股结果!$A$2:$AX$3002,18,FALSE))</f>
        <v>0.814549406383289</v>
      </c>
      <c r="AD2123" s="13"/>
      <c r="AE2123" s="10">
        <f>AA2123/VLOOKUP(A2123,[1]选股结果!$A$2:$AX$3002,35,FALSE)</f>
        <v>0.147812297541971</v>
      </c>
      <c r="AF2123" s="9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P2123/(1+0.13)+W2123)</f>
        <v>4706790101.66115</v>
      </c>
      <c r="AG2123" s="9">
        <f t="shared" si="147"/>
        <v>-4472769244.52115</v>
      </c>
    </row>
    <row r="2124" spans="1:33">
      <c r="A2124" s="5" t="s">
        <v>4277</v>
      </c>
      <c r="B2124" s="5" t="s">
        <v>4278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884316153.02</v>
      </c>
      <c r="O2124" s="6">
        <v>242902750.25</v>
      </c>
      <c r="P2124" s="6">
        <v>2342705295.17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1285752628.8</v>
      </c>
      <c r="X2124" s="6">
        <v>731513323.8</v>
      </c>
      <c r="Y2124" s="9">
        <f t="shared" si="145"/>
        <v>6529830025.17</v>
      </c>
      <c r="Z2124" s="9">
        <f t="shared" si="146"/>
        <v>4359971247.77</v>
      </c>
      <c r="AA2124" s="9">
        <f t="shared" si="144"/>
        <v>2169858777.4</v>
      </c>
      <c r="AB2124" s="10">
        <f>C2124/(1+0.13)/VLOOKUP(A2124,[1]选股结果!$A$2:$AX$3002,3,FALSE)</f>
        <v>1.1599464846641</v>
      </c>
      <c r="AC2124" s="10">
        <f>(P2124/(1+0.1)+W2124)/(VLOOKUP(A2124,[1]选股结果!$A$2:$AX$3002,7,FALSE)+VLOOKUP(A2124,[1]选股结果!$A$2:$AX$3002,15,FALSE)+VLOOKUP(A2124,[1]选股结果!$A$2:$AX$3002,16,FALSE)+VLOOKUP(A2124,[1]选股结果!$A$2:$AX$3002,17,FALSE)+VLOOKUP(A2124,[1]选股结果!$A$2:$AX$3002,18,FALSE))</f>
        <v>0.901968443265858</v>
      </c>
      <c r="AD2124" s="13"/>
      <c r="AE2124" s="10">
        <f>AA2124/VLOOKUP(A2124,[1]选股结果!$A$2:$AX$3002,35,FALSE)</f>
        <v>2.68188565267571</v>
      </c>
      <c r="AF2124" s="9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P2124/(1+0.13)+W2124)</f>
        <v>427757743.870885</v>
      </c>
      <c r="AG2124" s="9">
        <f t="shared" si="147"/>
        <v>1742101033.52911</v>
      </c>
    </row>
    <row r="2125" spans="1:33">
      <c r="A2125" s="5" t="s">
        <v>4279</v>
      </c>
      <c r="B2125" s="5" t="s">
        <v>4280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224467845.54</v>
      </c>
      <c r="O2125" s="6">
        <v>414861772.11</v>
      </c>
      <c r="P2125" s="6">
        <v>33957835940.46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553822448.06</v>
      </c>
      <c r="X2125" s="6">
        <v>627869696.46</v>
      </c>
      <c r="Y2125" s="9">
        <f t="shared" si="145"/>
        <v>34842300292.31</v>
      </c>
      <c r="Z2125" s="9">
        <f t="shared" si="146"/>
        <v>35139528084.98</v>
      </c>
      <c r="AA2125" s="9">
        <f t="shared" si="144"/>
        <v>-297227792.669998</v>
      </c>
      <c r="AB2125" s="10">
        <f>C2125/(1+0.13)/VLOOKUP(A2125,[1]选股结果!$A$2:$AX$3002,3,FALSE)</f>
        <v>0.963675326137583</v>
      </c>
      <c r="AC2125" s="10">
        <f>(P2125/(1+0.1)+W2125)/(VLOOKUP(A2125,[1]选股结果!$A$2:$AX$3002,7,FALSE)+VLOOKUP(A2125,[1]选股结果!$A$2:$AX$3002,15,FALSE)+VLOOKUP(A2125,[1]选股结果!$A$2:$AX$3002,16,FALSE)+VLOOKUP(A2125,[1]选股结果!$A$2:$AX$3002,17,FALSE)+VLOOKUP(A2125,[1]选股结果!$A$2:$AX$3002,18,FALSE))</f>
        <v>1.02081414942176</v>
      </c>
      <c r="AD2125" s="13"/>
      <c r="AE2125" s="10">
        <f>AA2125/VLOOKUP(A2125,[1]选股结果!$A$2:$AX$3002,35,FALSE)</f>
        <v>-0.867886598426913</v>
      </c>
      <c r="AF2125" s="9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P2125/(1+0.13)+W2125)</f>
        <v>178838192.025311</v>
      </c>
      <c r="AG2125" s="9">
        <f t="shared" si="147"/>
        <v>-476065984.695309</v>
      </c>
    </row>
    <row r="2126" spans="1:33">
      <c r="A2126" s="5" t="s">
        <v>4281</v>
      </c>
      <c r="B2126" s="5" t="s">
        <v>4282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6426432.06</v>
      </c>
      <c r="O2126" s="6">
        <v>25389264.72</v>
      </c>
      <c r="P2126" s="6">
        <v>1765617596.69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158561137.08</v>
      </c>
      <c r="X2126" s="6">
        <v>53092718.17</v>
      </c>
      <c r="Y2126" s="9">
        <f t="shared" si="145"/>
        <v>1597528655.35</v>
      </c>
      <c r="Z2126" s="9">
        <f t="shared" si="146"/>
        <v>1977271451.94</v>
      </c>
      <c r="AA2126" s="9">
        <f t="shared" si="144"/>
        <v>-379742796.59</v>
      </c>
      <c r="AB2126" s="10">
        <f>C2126/(1+0.13)/VLOOKUP(A2126,[1]选股结果!$A$2:$AX$3002,3,FALSE)</f>
        <v>0.956905627919738</v>
      </c>
      <c r="AC2126" s="10">
        <f>(P2126/(1+0.1)+W2126)/(VLOOKUP(A2126,[1]选股结果!$A$2:$AX$3002,7,FALSE)+VLOOKUP(A2126,[1]选股结果!$A$2:$AX$3002,15,FALSE)+VLOOKUP(A2126,[1]选股结果!$A$2:$AX$3002,16,FALSE)+VLOOKUP(A2126,[1]选股结果!$A$2:$AX$3002,17,FALSE)+VLOOKUP(A2126,[1]选股结果!$A$2:$AX$3002,18,FALSE))</f>
        <v>1.16253477154324</v>
      </c>
      <c r="AD2126" s="13"/>
      <c r="AE2126" s="10">
        <f>AA2126/VLOOKUP(A2126,[1]选股结果!$A$2:$AX$3002,35,FALSE)</f>
        <v>3.41737894099039</v>
      </c>
      <c r="AF2126" s="9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P2126/(1+0.13)+W2126)</f>
        <v>-203966162.54823</v>
      </c>
      <c r="AG2126" s="9">
        <f t="shared" si="147"/>
        <v>-175776634.04177</v>
      </c>
    </row>
    <row r="2127" spans="1:33">
      <c r="A2127" s="5" t="s">
        <v>4283</v>
      </c>
      <c r="B2127" s="5" t="s">
        <v>4284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187145214.36</v>
      </c>
      <c r="O2127" s="6">
        <v>97378521.98</v>
      </c>
      <c r="P2127" s="6">
        <v>1386810706.02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179535727.23</v>
      </c>
      <c r="X2127" s="6">
        <v>642615173.87</v>
      </c>
      <c r="Y2127" s="9">
        <f t="shared" si="145"/>
        <v>2588639087.9</v>
      </c>
      <c r="Z2127" s="9">
        <f t="shared" si="146"/>
        <v>2208961607.12</v>
      </c>
      <c r="AA2127" s="9">
        <f t="shared" si="144"/>
        <v>379677480.78</v>
      </c>
      <c r="AB2127" s="10">
        <f>C2127/(1+0.13)/VLOOKUP(A2127,[1]选股结果!$A$2:$AX$3002,3,FALSE)</f>
        <v>0.845984204803398</v>
      </c>
      <c r="AC2127" s="10">
        <f>(P2127/(1+0.1)+W2127)/(VLOOKUP(A2127,[1]选股结果!$A$2:$AX$3002,7,FALSE)+VLOOKUP(A2127,[1]选股结果!$A$2:$AX$3002,15,FALSE)+VLOOKUP(A2127,[1]选股结果!$A$2:$AX$3002,16,FALSE)+VLOOKUP(A2127,[1]选股结果!$A$2:$AX$3002,17,FALSE)+VLOOKUP(A2127,[1]选股结果!$A$2:$AX$3002,18,FALSE))</f>
        <v>0.591880061557935</v>
      </c>
      <c r="AD2127" s="13"/>
      <c r="AE2127" s="10">
        <f>AA2127/VLOOKUP(A2127,[1]选股结果!$A$2:$AX$3002,35,FALSE)</f>
        <v>1.51373038434798</v>
      </c>
      <c r="AF2127" s="9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P2127/(1+0.13)+W2127)</f>
        <v>1026584291.72788</v>
      </c>
      <c r="AG2127" s="9">
        <f t="shared" si="147"/>
        <v>-646906810.947876</v>
      </c>
    </row>
    <row r="2128" spans="1:33">
      <c r="A2128" s="5" t="s">
        <v>4285</v>
      </c>
      <c r="B2128" s="5" t="s">
        <v>4286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259099812.48</v>
      </c>
      <c r="O2128" s="6">
        <v>1655324215.66</v>
      </c>
      <c r="P2128" s="6">
        <v>3182879042.89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520638340.14</v>
      </c>
      <c r="X2128" s="6">
        <v>335756331.38</v>
      </c>
      <c r="Y2128" s="9">
        <f t="shared" si="145"/>
        <v>5407701868.91</v>
      </c>
      <c r="Z2128" s="9">
        <f t="shared" si="146"/>
        <v>4039273714.41</v>
      </c>
      <c r="AA2128" s="9">
        <f t="shared" si="144"/>
        <v>1368428154.5</v>
      </c>
      <c r="AB2128" s="10">
        <f>C2128/(1+0.13)/VLOOKUP(A2128,[1]选股结果!$A$2:$AX$3002,3,FALSE)</f>
        <v>0.867743640551227</v>
      </c>
      <c r="AC2128" s="10">
        <f>(P2128/(1+0.1)+W2128)/(VLOOKUP(A2128,[1]选股结果!$A$2:$AX$3002,7,FALSE)+VLOOKUP(A2128,[1]选股结果!$A$2:$AX$3002,15,FALSE)+VLOOKUP(A2128,[1]选股结果!$A$2:$AX$3002,16,FALSE)+VLOOKUP(A2128,[1]选股结果!$A$2:$AX$3002,17,FALSE)+VLOOKUP(A2128,[1]选股结果!$A$2:$AX$3002,18,FALSE))</f>
        <v>0.94712191849364</v>
      </c>
      <c r="AD2128" s="13"/>
      <c r="AE2128" s="10">
        <f>AA2128/VLOOKUP(A2128,[1]选股结果!$A$2:$AX$3002,35,FALSE)</f>
        <v>8.45722877738316</v>
      </c>
      <c r="AF2128" s="9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P2128/(1+0.13)+W2128)</f>
        <v>267433057.14823</v>
      </c>
      <c r="AG2128" s="9">
        <f t="shared" si="147"/>
        <v>1100995097.35177</v>
      </c>
    </row>
    <row r="2129" spans="1:33">
      <c r="A2129" s="5" t="s">
        <v>4287</v>
      </c>
      <c r="B2129" s="5" t="s">
        <v>4288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161814473.19</v>
      </c>
      <c r="O2129" s="6">
        <v>60955517.27</v>
      </c>
      <c r="P2129" s="6">
        <v>1188764824.77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304784271.8</v>
      </c>
      <c r="X2129" s="6">
        <v>169213976.86</v>
      </c>
      <c r="Y2129" s="9">
        <f t="shared" si="145"/>
        <v>2175130039.87</v>
      </c>
      <c r="Z2129" s="9">
        <f t="shared" si="146"/>
        <v>1662763073.43</v>
      </c>
      <c r="AA2129" s="9">
        <f t="shared" si="144"/>
        <v>512366966.44</v>
      </c>
      <c r="AB2129" s="10">
        <f>C2129/(1+0.13)/VLOOKUP(A2129,[1]选股结果!$A$2:$AX$3002,3,FALSE)</f>
        <v>1.10401439421743</v>
      </c>
      <c r="AC2129" s="10">
        <f>(P2129/(1+0.1)+W2129)/(VLOOKUP(A2129,[1]选股结果!$A$2:$AX$3002,7,FALSE)+VLOOKUP(A2129,[1]选股结果!$A$2:$AX$3002,15,FALSE)+VLOOKUP(A2129,[1]选股结果!$A$2:$AX$3002,16,FALSE)+VLOOKUP(A2129,[1]选股结果!$A$2:$AX$3002,17,FALSE)+VLOOKUP(A2129,[1]选股结果!$A$2:$AX$3002,18,FALSE))</f>
        <v>0.98646921211067</v>
      </c>
      <c r="AD2129" s="13"/>
      <c r="AE2129" s="10">
        <f>AA2129/VLOOKUP(A2129,[1]选股结果!$A$2:$AX$3002,35,FALSE)</f>
        <v>3.21864097774411</v>
      </c>
      <c r="AF2129" s="9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P2129/(1+0.13)+W2129)</f>
        <v>47694791.6120355</v>
      </c>
      <c r="AG2129" s="9">
        <f t="shared" si="147"/>
        <v>464672174.827964</v>
      </c>
    </row>
    <row r="2130" spans="1:33">
      <c r="A2130" s="5" t="s">
        <v>4289</v>
      </c>
      <c r="B2130" s="5" t="s">
        <v>4290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24798600.25</v>
      </c>
      <c r="O2130" s="6">
        <v>15379800.52</v>
      </c>
      <c r="P2130" s="6">
        <v>246251518.5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81508841.73</v>
      </c>
      <c r="X2130" s="6">
        <v>24564570.66</v>
      </c>
      <c r="Y2130" s="9">
        <f t="shared" si="145"/>
        <v>405751695.32</v>
      </c>
      <c r="Z2130" s="9">
        <f t="shared" si="146"/>
        <v>352324930.89</v>
      </c>
      <c r="AA2130" s="9">
        <f t="shared" si="144"/>
        <v>53426764.4299999</v>
      </c>
      <c r="AB2130" s="10">
        <f>C2130/(1+0.13)/VLOOKUP(A2130,[1]选股结果!$A$2:$AX$3002,3,FALSE)</f>
        <v>0.697577366415387</v>
      </c>
      <c r="AC2130" s="10">
        <f>(P2130/(1+0.1)+W2130)/(VLOOKUP(A2130,[1]选股结果!$A$2:$AX$3002,7,FALSE)+VLOOKUP(A2130,[1]选股结果!$A$2:$AX$3002,15,FALSE)+VLOOKUP(A2130,[1]选股结果!$A$2:$AX$3002,16,FALSE)+VLOOKUP(A2130,[1]选股结果!$A$2:$AX$3002,17,FALSE)+VLOOKUP(A2130,[1]选股结果!$A$2:$AX$3002,18,FALSE))</f>
        <v>0.708450623788535</v>
      </c>
      <c r="AD2130" s="13"/>
      <c r="AE2130" s="10">
        <f>AA2130/VLOOKUP(A2130,[1]选股结果!$A$2:$AX$3002,35,FALSE)</f>
        <v>1.04895597833866</v>
      </c>
      <c r="AF2130" s="9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P2130/(1+0.13)+W2130)</f>
        <v>131614120.892389</v>
      </c>
      <c r="AG2130" s="9">
        <f t="shared" si="147"/>
        <v>-78187356.4623895</v>
      </c>
    </row>
    <row r="2131" spans="1:33">
      <c r="A2131" s="5" t="s">
        <v>4291</v>
      </c>
      <c r="B2131" s="5" t="s">
        <v>4292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692211521.43</v>
      </c>
      <c r="O2131" s="6">
        <v>711374237.75</v>
      </c>
      <c r="P2131" s="6">
        <v>46162432828.3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630174815.21</v>
      </c>
      <c r="X2131" s="6">
        <v>707000072.49</v>
      </c>
      <c r="Y2131" s="9">
        <f t="shared" si="145"/>
        <v>47616460047.78</v>
      </c>
      <c r="Z2131" s="9">
        <f t="shared" si="146"/>
        <v>47499607716</v>
      </c>
      <c r="AA2131" s="9">
        <f t="shared" si="144"/>
        <v>116852331.779999</v>
      </c>
      <c r="AB2131" s="10">
        <f>C2131/(1+0.13)/VLOOKUP(A2131,[1]选股结果!$A$2:$AX$3002,3,FALSE)</f>
        <v>1.11584590986063</v>
      </c>
      <c r="AC2131" s="10">
        <f>(P2131/(1+0.1)+W2131)/(VLOOKUP(A2131,[1]选股结果!$A$2:$AX$3002,7,FALSE)+VLOOKUP(A2131,[1]选股结果!$A$2:$AX$3002,15,FALSE)+VLOOKUP(A2131,[1]选股结果!$A$2:$AX$3002,16,FALSE)+VLOOKUP(A2131,[1]选股结果!$A$2:$AX$3002,17,FALSE)+VLOOKUP(A2131,[1]选股结果!$A$2:$AX$3002,18,FALSE))</f>
        <v>1.14819014554847</v>
      </c>
      <c r="AD2131" s="13"/>
      <c r="AE2131" s="10">
        <f>AA2131/VLOOKUP(A2131,[1]选股结果!$A$2:$AX$3002,35,FALSE)</f>
        <v>0.600894245250989</v>
      </c>
      <c r="AF2131" s="9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P2131/(1+0.13)+W2131)</f>
        <v>-4383480453.11213</v>
      </c>
      <c r="AG2131" s="9">
        <f t="shared" si="147"/>
        <v>4500332784.89213</v>
      </c>
    </row>
    <row r="2132" spans="1:33">
      <c r="A2132" s="5" t="s">
        <v>4293</v>
      </c>
      <c r="B2132" s="5" t="s">
        <v>4294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>
        <v>0</v>
      </c>
      <c r="L2132" s="6">
        <v>0</v>
      </c>
      <c r="M2132" s="6">
        <v>0</v>
      </c>
      <c r="N2132" s="6">
        <v>112905046.22</v>
      </c>
      <c r="O2132" s="6">
        <v>86733338.13</v>
      </c>
      <c r="P2132" s="6">
        <v>3069345952.96</v>
      </c>
      <c r="Q2132" s="6">
        <v>0</v>
      </c>
      <c r="R2132" s="6">
        <v>0</v>
      </c>
      <c r="S2132" s="6">
        <v>0</v>
      </c>
      <c r="T2132" s="6">
        <v>0</v>
      </c>
      <c r="U2132" s="6">
        <v>24328882.68</v>
      </c>
      <c r="V2132" s="6">
        <v>0</v>
      </c>
      <c r="W2132" s="6">
        <v>150077426.93</v>
      </c>
      <c r="X2132" s="6">
        <v>101769243.45</v>
      </c>
      <c r="Y2132" s="9">
        <f t="shared" si="145"/>
        <v>3823247149.26</v>
      </c>
      <c r="Z2132" s="9">
        <f t="shared" si="146"/>
        <v>3345521506.02</v>
      </c>
      <c r="AA2132" s="9">
        <f t="shared" si="144"/>
        <v>477725643.240001</v>
      </c>
      <c r="AB2132" s="10">
        <f>C2132/(1+0.13)/VLOOKUP(A2132,[1]选股结果!$A$2:$AX$3002,3,FALSE)</f>
        <v>0.96414167499789</v>
      </c>
      <c r="AC2132" s="10">
        <f>(P2132/(1+0.1)+W2132)/(VLOOKUP(A2132,[1]选股结果!$A$2:$AX$3002,7,FALSE)+VLOOKUP(A2132,[1]选股结果!$A$2:$AX$3002,15,FALSE)+VLOOKUP(A2132,[1]选股结果!$A$2:$AX$3002,16,FALSE)+VLOOKUP(A2132,[1]选股结果!$A$2:$AX$3002,17,FALSE)+VLOOKUP(A2132,[1]选股结果!$A$2:$AX$3002,18,FALSE))</f>
        <v>0.917603827987517</v>
      </c>
      <c r="AD2132" s="13"/>
      <c r="AE2132" s="10">
        <f>AA2132/VLOOKUP(A2132,[1]选股结果!$A$2:$AX$3002,35,FALSE)</f>
        <v>2.90027799431151</v>
      </c>
      <c r="AF2132" s="9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P2132/(1+0.13)+W2132)</f>
        <v>338111435.21823</v>
      </c>
      <c r="AG2132" s="9">
        <f t="shared" si="147"/>
        <v>139614208.021771</v>
      </c>
    </row>
    <row r="2133" spans="1:33">
      <c r="A2133" s="5" t="s">
        <v>4295</v>
      </c>
      <c r="B2133" s="5" t="s">
        <v>4296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46185037.76</v>
      </c>
      <c r="O2133" s="6">
        <v>103009906.85</v>
      </c>
      <c r="P2133" s="6">
        <v>3100003979.08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589107656.73</v>
      </c>
      <c r="X2133" s="6">
        <v>567828518.75</v>
      </c>
      <c r="Y2133" s="9">
        <f t="shared" si="145"/>
        <v>3807457340.88</v>
      </c>
      <c r="Z2133" s="9">
        <f t="shared" si="146"/>
        <v>4256940154.56</v>
      </c>
      <c r="AA2133" s="9">
        <f t="shared" si="144"/>
        <v>-449482813.68</v>
      </c>
      <c r="AB2133" s="10">
        <f>C2133/(1+0.13)/VLOOKUP(A2133,[1]选股结果!$A$2:$AX$3002,3,FALSE)</f>
        <v>0.884073486741611</v>
      </c>
      <c r="AC2133" s="10">
        <f>(P2133/(1+0.1)+W2133)/(VLOOKUP(A2133,[1]选股结果!$A$2:$AX$3002,7,FALSE)+VLOOKUP(A2133,[1]选股结果!$A$2:$AX$3002,15,FALSE)+VLOOKUP(A2133,[1]选股结果!$A$2:$AX$3002,16,FALSE)+VLOOKUP(A2133,[1]选股结果!$A$2:$AX$3002,17,FALSE)+VLOOKUP(A2133,[1]选股结果!$A$2:$AX$3002,18,FALSE))</f>
        <v>0.856894556214786</v>
      </c>
      <c r="AD2133" s="13"/>
      <c r="AE2133" s="10">
        <f>AA2133/VLOOKUP(A2133,[1]选股结果!$A$2:$AX$3002,35,FALSE)</f>
        <v>1.82512464075493</v>
      </c>
      <c r="AF2133" s="9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P2133/(1+0.13)+W2133)</f>
        <v>643853144.411859</v>
      </c>
      <c r="AG2133" s="9">
        <f t="shared" si="147"/>
        <v>-1093335958.09186</v>
      </c>
    </row>
    <row r="2134" spans="1:33">
      <c r="A2134" s="5" t="s">
        <v>4297</v>
      </c>
      <c r="B2134" s="5" t="s">
        <v>4298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118210695.51</v>
      </c>
      <c r="O2134" s="6">
        <v>164475399.88</v>
      </c>
      <c r="P2134" s="6">
        <v>1648717726.88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414273579.99</v>
      </c>
      <c r="X2134" s="6">
        <v>367545327.35</v>
      </c>
      <c r="Y2134" s="9">
        <f t="shared" si="145"/>
        <v>2345133313.54</v>
      </c>
      <c r="Z2134" s="9">
        <f t="shared" si="146"/>
        <v>2430536634.22</v>
      </c>
      <c r="AA2134" s="9">
        <f t="shared" si="144"/>
        <v>-85403320.6800003</v>
      </c>
      <c r="AB2134" s="10">
        <f>C2134/(1+0.13)/VLOOKUP(A2134,[1]选股结果!$A$2:$AX$3002,3,FALSE)</f>
        <v>0.551990736302948</v>
      </c>
      <c r="AC2134" s="10">
        <f>(P2134/(1+0.1)+W2134)/(VLOOKUP(A2134,[1]选股结果!$A$2:$AX$3002,7,FALSE)+VLOOKUP(A2134,[1]选股结果!$A$2:$AX$3002,15,FALSE)+VLOOKUP(A2134,[1]选股结果!$A$2:$AX$3002,16,FALSE)+VLOOKUP(A2134,[1]选股结果!$A$2:$AX$3002,17,FALSE)+VLOOKUP(A2134,[1]选股结果!$A$2:$AX$3002,18,FALSE))</f>
        <v>0.733303153165357</v>
      </c>
      <c r="AD2134" s="13"/>
      <c r="AE2134" s="10">
        <f>AA2134/VLOOKUP(A2134,[1]选股结果!$A$2:$AX$3002,35,FALSE)</f>
        <v>-0.199332420070862</v>
      </c>
      <c r="AF2134" s="9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P2134/(1+0.13)+W2134)</f>
        <v>735575020.993008</v>
      </c>
      <c r="AG2134" s="9">
        <f t="shared" si="147"/>
        <v>-820978341.673009</v>
      </c>
    </row>
    <row r="2135" spans="1:33">
      <c r="A2135" s="5" t="s">
        <v>4299</v>
      </c>
      <c r="B2135" s="5" t="s">
        <v>4300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>
        <v>0</v>
      </c>
      <c r="L2135" s="6">
        <v>-102545329.1</v>
      </c>
      <c r="M2135" s="6">
        <v>0</v>
      </c>
      <c r="N2135" s="6">
        <v>2827022646.33</v>
      </c>
      <c r="O2135" s="6">
        <v>1065899252.7</v>
      </c>
      <c r="P2135" s="6">
        <v>31931927312.27</v>
      </c>
      <c r="Q2135" s="6">
        <v>88755665.34</v>
      </c>
      <c r="R2135" s="6">
        <v>14742995.88</v>
      </c>
      <c r="S2135" s="6">
        <v>0</v>
      </c>
      <c r="T2135" s="6">
        <v>0</v>
      </c>
      <c r="U2135" s="6">
        <v>20339313.45</v>
      </c>
      <c r="V2135" s="6">
        <v>0</v>
      </c>
      <c r="W2135" s="6">
        <v>5201598143.95</v>
      </c>
      <c r="X2135" s="6">
        <v>1682374581.73</v>
      </c>
      <c r="Y2135" s="9">
        <f t="shared" si="145"/>
        <v>47226554123.34</v>
      </c>
      <c r="Z2135" s="9">
        <f t="shared" si="146"/>
        <v>38939738012.62</v>
      </c>
      <c r="AA2135" s="9">
        <f t="shared" si="144"/>
        <v>8286816110.71999</v>
      </c>
      <c r="AB2135" s="10">
        <f>C2135/(1+0.13)/VLOOKUP(A2135,[1]选股结果!$A$2:$AX$3002,3,FALSE)</f>
        <v>0.852910957996833</v>
      </c>
      <c r="AC2135" s="10">
        <f>(P2135/(1+0.1)+W2135)/(VLOOKUP(A2135,[1]选股结果!$A$2:$AX$3002,7,FALSE)+VLOOKUP(A2135,[1]选股结果!$A$2:$AX$3002,15,FALSE)+VLOOKUP(A2135,[1]选股结果!$A$2:$AX$3002,16,FALSE)+VLOOKUP(A2135,[1]选股结果!$A$2:$AX$3002,17,FALSE)+VLOOKUP(A2135,[1]选股结果!$A$2:$AX$3002,18,FALSE))</f>
        <v>0.785234824465031</v>
      </c>
      <c r="AD2135" s="13"/>
      <c r="AE2135" s="10">
        <f>AA2135/VLOOKUP(A2135,[1]选股结果!$A$2:$AX$3002,35,FALSE)</f>
        <v>2.2277508830609</v>
      </c>
      <c r="AF2135" s="9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P2135/(1+0.13)+W2135)</f>
        <v>10132907899.1387</v>
      </c>
      <c r="AG2135" s="9">
        <f t="shared" si="147"/>
        <v>-1846091788.41876</v>
      </c>
    </row>
    <row r="2136" spans="1:33">
      <c r="A2136" s="5" t="s">
        <v>4301</v>
      </c>
      <c r="B2136" s="5" t="s">
        <v>4302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43750903.61</v>
      </c>
      <c r="O2136" s="6">
        <v>157937143.84</v>
      </c>
      <c r="P2136" s="6">
        <v>10746983160.45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299934191.89</v>
      </c>
      <c r="X2136" s="6">
        <v>169706784.15</v>
      </c>
      <c r="Y2136" s="9">
        <f t="shared" si="145"/>
        <v>10623029896.59</v>
      </c>
      <c r="Z2136" s="9">
        <f t="shared" si="146"/>
        <v>11216624136.49</v>
      </c>
      <c r="AA2136" s="9">
        <f t="shared" si="144"/>
        <v>-593594239.9</v>
      </c>
      <c r="AB2136" s="10">
        <f>C2136/(1+0.13)/VLOOKUP(A2136,[1]选股结果!$A$2:$AX$3002,3,FALSE)</f>
        <v>0.858760110345592</v>
      </c>
      <c r="AC2136" s="10">
        <f>(P2136/(1+0.1)+W2136)/(VLOOKUP(A2136,[1]选股结果!$A$2:$AX$3002,7,FALSE)+VLOOKUP(A2136,[1]选股结果!$A$2:$AX$3002,15,FALSE)+VLOOKUP(A2136,[1]选股结果!$A$2:$AX$3002,16,FALSE)+VLOOKUP(A2136,[1]选股结果!$A$2:$AX$3002,17,FALSE)+VLOOKUP(A2136,[1]选股结果!$A$2:$AX$3002,18,FALSE))</f>
        <v>0.948129565478927</v>
      </c>
      <c r="AD2136" s="13"/>
      <c r="AE2136" s="10">
        <f>AA2136/VLOOKUP(A2136,[1]选股结果!$A$2:$AX$3002,35,FALSE)</f>
        <v>-3.97025952983199</v>
      </c>
      <c r="AF2136" s="9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P2136/(1+0.13)+W2136)</f>
        <v>810286970.070087</v>
      </c>
      <c r="AG2136" s="9">
        <f t="shared" si="147"/>
        <v>-1403881209.97009</v>
      </c>
    </row>
    <row r="2137" spans="1:33">
      <c r="A2137" s="5" t="s">
        <v>4303</v>
      </c>
      <c r="B2137" s="5" t="s">
        <v>4304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373884059.48</v>
      </c>
      <c r="O2137" s="6">
        <v>46323214.48</v>
      </c>
      <c r="P2137" s="6">
        <v>5999255905.16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663285716.78</v>
      </c>
      <c r="X2137" s="6">
        <v>40471874.52</v>
      </c>
      <c r="Y2137" s="9">
        <f t="shared" si="145"/>
        <v>7399157294.76</v>
      </c>
      <c r="Z2137" s="9">
        <f t="shared" si="146"/>
        <v>6703013496.46</v>
      </c>
      <c r="AA2137" s="9">
        <f t="shared" si="144"/>
        <v>696143798.299999</v>
      </c>
      <c r="AB2137" s="10">
        <f>C2137/(1+0.13)/VLOOKUP(A2137,[1]选股结果!$A$2:$AX$3002,3,FALSE)</f>
        <v>0.924658690817097</v>
      </c>
      <c r="AC2137" s="10">
        <f>(P2137/(1+0.1)+W2137)/(VLOOKUP(A2137,[1]选股结果!$A$2:$AX$3002,7,FALSE)+VLOOKUP(A2137,[1]选股结果!$A$2:$AX$3002,15,FALSE)+VLOOKUP(A2137,[1]选股结果!$A$2:$AX$3002,16,FALSE)+VLOOKUP(A2137,[1]选股结果!$A$2:$AX$3002,17,FALSE)+VLOOKUP(A2137,[1]选股结果!$A$2:$AX$3002,18,FALSE))</f>
        <v>0.936185285400875</v>
      </c>
      <c r="AD2137" s="13"/>
      <c r="AE2137" s="10">
        <f>AA2137/VLOOKUP(A2137,[1]选股结果!$A$2:$AX$3002,35,FALSE)</f>
        <v>1.55457831546556</v>
      </c>
      <c r="AF2137" s="9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P2137/(1+0.13)+W2137)</f>
        <v>561766511.914514</v>
      </c>
      <c r="AG2137" s="9">
        <f t="shared" si="147"/>
        <v>134377286.385485</v>
      </c>
    </row>
    <row r="2138" spans="1:33">
      <c r="A2138" s="5" t="s">
        <v>4305</v>
      </c>
      <c r="B2138" s="5" t="s">
        <v>4306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277850693.29</v>
      </c>
      <c r="O2138" s="6">
        <v>586089668.79</v>
      </c>
      <c r="P2138" s="6">
        <v>1464273631.85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365166498.43</v>
      </c>
      <c r="X2138" s="6">
        <v>108535103.72</v>
      </c>
      <c r="Y2138" s="9">
        <f t="shared" si="145"/>
        <v>3235209348.82</v>
      </c>
      <c r="Z2138" s="9">
        <f t="shared" si="146"/>
        <v>1937975234</v>
      </c>
      <c r="AA2138" s="9">
        <f t="shared" si="144"/>
        <v>1297234114.82</v>
      </c>
      <c r="AB2138" s="10">
        <f>C2138/(1+0.13)/VLOOKUP(A2138,[1]选股结果!$A$2:$AX$3002,3,FALSE)</f>
        <v>0.878555769161009</v>
      </c>
      <c r="AC2138" s="10">
        <f>(P2138/(1+0.1)+W2138)/(VLOOKUP(A2138,[1]选股结果!$A$2:$AX$3002,7,FALSE)+VLOOKUP(A2138,[1]选股结果!$A$2:$AX$3002,15,FALSE)+VLOOKUP(A2138,[1]选股结果!$A$2:$AX$3002,16,FALSE)+VLOOKUP(A2138,[1]选股结果!$A$2:$AX$3002,17,FALSE)+VLOOKUP(A2138,[1]选股结果!$A$2:$AX$3002,18,FALSE))</f>
        <v>0.826945381245413</v>
      </c>
      <c r="AD2138" s="13"/>
      <c r="AE2138" s="10">
        <f>AA2138/VLOOKUP(A2138,[1]选股结果!$A$2:$AX$3002,35,FALSE)</f>
        <v>2.24199679040945</v>
      </c>
      <c r="AF2138" s="9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P2138/(1+0.13)+W2138)</f>
        <v>390329774.881416</v>
      </c>
      <c r="AG2138" s="9">
        <f t="shared" si="147"/>
        <v>906904339.938584</v>
      </c>
    </row>
    <row r="2139" spans="1:33">
      <c r="A2139" s="5" t="s">
        <v>4307</v>
      </c>
      <c r="B2139" s="5" t="s">
        <v>4308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1741248349.23</v>
      </c>
      <c r="O2139" s="6">
        <v>57306044.01</v>
      </c>
      <c r="P2139" s="6">
        <v>5654015152.86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1250372190.22</v>
      </c>
      <c r="X2139" s="6">
        <v>466528465.11</v>
      </c>
      <c r="Y2139" s="9">
        <f t="shared" si="145"/>
        <v>13657271028.54</v>
      </c>
      <c r="Z2139" s="9">
        <f t="shared" si="146"/>
        <v>7370915808.19</v>
      </c>
      <c r="AA2139" s="9">
        <f t="shared" ref="AA2139:AA2202" si="148">Y2139-Z2139</f>
        <v>6286355220.35</v>
      </c>
      <c r="AB2139" s="10">
        <f>C2139/(1+0.13)/VLOOKUP(A2139,[1]选股结果!$A$2:$AX$3002,3,FALSE)</f>
        <v>0.743115825719107</v>
      </c>
      <c r="AC2139" s="10">
        <f>(P2139/(1+0.1)+W2139)/(VLOOKUP(A2139,[1]选股结果!$A$2:$AX$3002,7,FALSE)+VLOOKUP(A2139,[1]选股结果!$A$2:$AX$3002,15,FALSE)+VLOOKUP(A2139,[1]选股结果!$A$2:$AX$3002,16,FALSE)+VLOOKUP(A2139,[1]选股结果!$A$2:$AX$3002,17,FALSE)+VLOOKUP(A2139,[1]选股结果!$A$2:$AX$3002,18,FALSE))</f>
        <v>0.668880643290038</v>
      </c>
      <c r="AD2139" s="13"/>
      <c r="AE2139" s="10">
        <f>AA2139/VLOOKUP(A2139,[1]选股结果!$A$2:$AX$3002,35,FALSE)</f>
        <v>1.18619675527916</v>
      </c>
      <c r="AF2139" s="9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P2139/(1+0.13)+W2139)</f>
        <v>3299925521.50053</v>
      </c>
      <c r="AG2139" s="9">
        <f t="shared" si="147"/>
        <v>2986429698.84947</v>
      </c>
    </row>
    <row r="2140" spans="1:33">
      <c r="A2140" s="5" t="s">
        <v>4309</v>
      </c>
      <c r="B2140" s="5" t="s">
        <v>4310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85363828.96</v>
      </c>
      <c r="O2140" s="6">
        <v>85109919.17</v>
      </c>
      <c r="P2140" s="6">
        <v>1904485412.37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348038241.4</v>
      </c>
      <c r="X2140" s="6">
        <v>101208741.37</v>
      </c>
      <c r="Y2140" s="9">
        <f t="shared" si="145"/>
        <v>1612691548.34</v>
      </c>
      <c r="Z2140" s="9">
        <f t="shared" si="146"/>
        <v>2353732395.14</v>
      </c>
      <c r="AA2140" s="9">
        <f t="shared" si="148"/>
        <v>-741040846.8</v>
      </c>
      <c r="AB2140" s="10">
        <f>C2140/(1+0.13)/VLOOKUP(A2140,[1]选股结果!$A$2:$AX$3002,3,FALSE)</f>
        <v>1.02448961573157</v>
      </c>
      <c r="AC2140" s="10">
        <f>(P2140/(1+0.1)+W2140)/(VLOOKUP(A2140,[1]选股结果!$A$2:$AX$3002,7,FALSE)+VLOOKUP(A2140,[1]选股结果!$A$2:$AX$3002,15,FALSE)+VLOOKUP(A2140,[1]选股结果!$A$2:$AX$3002,16,FALSE)+VLOOKUP(A2140,[1]选股结果!$A$2:$AX$3002,17,FALSE)+VLOOKUP(A2140,[1]选股结果!$A$2:$AX$3002,18,FALSE))</f>
        <v>1.54647211011409</v>
      </c>
      <c r="AD2140" s="13"/>
      <c r="AE2140" s="10">
        <f>AA2140/VLOOKUP(A2140,[1]选股结果!$A$2:$AX$3002,35,FALSE)</f>
        <v>16.1685653045265</v>
      </c>
      <c r="AF2140" s="9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P2140/(1+0.13)+W2140)</f>
        <v>-688822128.481416</v>
      </c>
      <c r="AG2140" s="9">
        <f t="shared" si="147"/>
        <v>-52218718.3185837</v>
      </c>
    </row>
    <row r="2141" spans="1:33">
      <c r="A2141" s="5" t="s">
        <v>4311</v>
      </c>
      <c r="B2141" s="5" t="s">
        <v>4312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57144378.44</v>
      </c>
      <c r="O2141" s="6">
        <v>19948078.84</v>
      </c>
      <c r="P2141" s="6">
        <v>772258960.35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221774782.65</v>
      </c>
      <c r="X2141" s="6">
        <v>107644730.87</v>
      </c>
      <c r="Y2141" s="9">
        <f t="shared" si="145"/>
        <v>1182776652</v>
      </c>
      <c r="Z2141" s="9">
        <f t="shared" si="146"/>
        <v>1101678473.87</v>
      </c>
      <c r="AA2141" s="9">
        <f t="shared" si="148"/>
        <v>81098178.1300001</v>
      </c>
      <c r="AB2141" s="10">
        <f>C2141/(1+0.13)/VLOOKUP(A2141,[1]选股结果!$A$2:$AX$3002,3,FALSE)</f>
        <v>0.590435236131408</v>
      </c>
      <c r="AC2141" s="10">
        <f>(P2141/(1+0.1)+W2141)/(VLOOKUP(A2141,[1]选股结果!$A$2:$AX$3002,7,FALSE)+VLOOKUP(A2141,[1]选股结果!$A$2:$AX$3002,15,FALSE)+VLOOKUP(A2141,[1]选股结果!$A$2:$AX$3002,16,FALSE)+VLOOKUP(A2141,[1]选股结果!$A$2:$AX$3002,17,FALSE)+VLOOKUP(A2141,[1]选股结果!$A$2:$AX$3002,18,FALSE))</f>
        <v>0.537225894547601</v>
      </c>
      <c r="AD2141" s="13"/>
      <c r="AE2141" s="10">
        <f>AA2141/VLOOKUP(A2141,[1]选股结果!$A$2:$AX$3002,35,FALSE)</f>
        <v>4.09361108465432</v>
      </c>
      <c r="AF2141" s="9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P2141/(1+0.13)+W2141)</f>
        <v>814437635.580708</v>
      </c>
      <c r="AG2141" s="9">
        <f t="shared" si="147"/>
        <v>-733339457.450708</v>
      </c>
    </row>
    <row r="2142" spans="1:33">
      <c r="A2142" s="5" t="s">
        <v>4313</v>
      </c>
      <c r="B2142" s="5" t="s">
        <v>4314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238452274.48</v>
      </c>
      <c r="O2142" s="6">
        <v>92837604.73</v>
      </c>
      <c r="P2142" s="6">
        <v>1570107096.07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268221995.59</v>
      </c>
      <c r="X2142" s="6">
        <v>670330173.23</v>
      </c>
      <c r="Y2142" s="9">
        <f t="shared" si="145"/>
        <v>2935687678.74</v>
      </c>
      <c r="Z2142" s="9">
        <f t="shared" si="146"/>
        <v>2508659264.89</v>
      </c>
      <c r="AA2142" s="9">
        <f t="shared" si="148"/>
        <v>427028413.85</v>
      </c>
      <c r="AB2142" s="10">
        <f>C2142/(1+0.13)/VLOOKUP(A2142,[1]选股结果!$A$2:$AX$3002,3,FALSE)</f>
        <v>0.994278590237492</v>
      </c>
      <c r="AC2142" s="10">
        <f>(P2142/(1+0.1)+W2142)/(VLOOKUP(A2142,[1]选股结果!$A$2:$AX$3002,7,FALSE)+VLOOKUP(A2142,[1]选股结果!$A$2:$AX$3002,15,FALSE)+VLOOKUP(A2142,[1]选股结果!$A$2:$AX$3002,16,FALSE)+VLOOKUP(A2142,[1]选股结果!$A$2:$AX$3002,17,FALSE)+VLOOKUP(A2142,[1]选股结果!$A$2:$AX$3002,18,FALSE))</f>
        <v>0.787468636044257</v>
      </c>
      <c r="AD2142" s="13"/>
      <c r="AE2142" s="10">
        <f>AA2142/VLOOKUP(A2142,[1]选股结果!$A$2:$AX$3002,35,FALSE)</f>
        <v>1.16701373312494</v>
      </c>
      <c r="AF2142" s="9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P2142/(1+0.13)+W2142)</f>
        <v>495521258.633363</v>
      </c>
      <c r="AG2142" s="9">
        <f t="shared" si="147"/>
        <v>-68492844.7833627</v>
      </c>
    </row>
    <row r="2143" spans="1:33">
      <c r="A2143" s="5" t="s">
        <v>4315</v>
      </c>
      <c r="B2143" s="5" t="s">
        <v>4316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92616477.02</v>
      </c>
      <c r="O2143" s="6">
        <v>243244563.2</v>
      </c>
      <c r="P2143" s="6">
        <v>857945901.1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324045662.62</v>
      </c>
      <c r="X2143" s="6">
        <v>231278246.19</v>
      </c>
      <c r="Y2143" s="9">
        <f t="shared" ref="Y2143:Y2206" si="149">C2143+D2143+E2143+F2143+G2143+H2143+I2143+J2143+K2143+L2143+M2143+O2143</f>
        <v>1795937875.49</v>
      </c>
      <c r="Z2143" s="9">
        <f t="shared" ref="Z2143:Z2206" si="150">P2143+Q2143+R2143+S2143+T2143+U2143+V2143+W2143+X2143</f>
        <v>1413269809.91</v>
      </c>
      <c r="AA2143" s="9">
        <f t="shared" si="148"/>
        <v>382668065.58</v>
      </c>
      <c r="AB2143" s="10">
        <f>C2143/(1+0.13)/VLOOKUP(A2143,[1]选股结果!$A$2:$AX$3002,3,FALSE)</f>
        <v>0.894636395826666</v>
      </c>
      <c r="AC2143" s="10">
        <f>(P2143/(1+0.1)+W2143)/(VLOOKUP(A2143,[1]选股结果!$A$2:$AX$3002,7,FALSE)+VLOOKUP(A2143,[1]选股结果!$A$2:$AX$3002,15,FALSE)+VLOOKUP(A2143,[1]选股结果!$A$2:$AX$3002,16,FALSE)+VLOOKUP(A2143,[1]选股结果!$A$2:$AX$3002,17,FALSE)+VLOOKUP(A2143,[1]选股结果!$A$2:$AX$3002,18,FALSE))</f>
        <v>0.801392118709132</v>
      </c>
      <c r="AD2143" s="13"/>
      <c r="AE2143" s="10">
        <f>AA2143/VLOOKUP(A2143,[1]选股结果!$A$2:$AX$3002,35,FALSE)</f>
        <v>2.52239416587185</v>
      </c>
      <c r="AF2143" s="9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P2143/(1+0.13)+W2143)</f>
        <v>294308553.774513</v>
      </c>
      <c r="AG2143" s="9">
        <f t="shared" si="147"/>
        <v>88359511.8054867</v>
      </c>
    </row>
    <row r="2144" spans="1:33">
      <c r="A2144" s="5" t="s">
        <v>4317</v>
      </c>
      <c r="B2144" s="5" t="s">
        <v>4318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20100810.23</v>
      </c>
      <c r="O2144" s="6">
        <v>113435147.07</v>
      </c>
      <c r="P2144" s="6">
        <v>467009822.21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709305395.01</v>
      </c>
      <c r="X2144" s="6">
        <v>274196344.55</v>
      </c>
      <c r="Y2144" s="9">
        <f t="shared" si="149"/>
        <v>1422930782.95</v>
      </c>
      <c r="Z2144" s="9">
        <f t="shared" si="150"/>
        <v>1450511561.77</v>
      </c>
      <c r="AA2144" s="9">
        <f t="shared" si="148"/>
        <v>-27580778.8199999</v>
      </c>
      <c r="AB2144" s="10">
        <f>C2144/(1+0.13)/VLOOKUP(A2144,[1]选股结果!$A$2:$AX$3002,3,FALSE)</f>
        <v>0.70240727727777</v>
      </c>
      <c r="AC2144" s="10">
        <f>(P2144/(1+0.1)+W2144)/(VLOOKUP(A2144,[1]选股结果!$A$2:$AX$3002,7,FALSE)+VLOOKUP(A2144,[1]选股结果!$A$2:$AX$3002,15,FALSE)+VLOOKUP(A2144,[1]选股结果!$A$2:$AX$3002,16,FALSE)+VLOOKUP(A2144,[1]选股结果!$A$2:$AX$3002,17,FALSE)+VLOOKUP(A2144,[1]选股结果!$A$2:$AX$3002,18,FALSE))</f>
        <v>0.59055459749956</v>
      </c>
      <c r="AD2144" s="13"/>
      <c r="AE2144" s="10">
        <f>AA2144/VLOOKUP(A2144,[1]选股结果!$A$2:$AX$3002,35,FALSE)</f>
        <v>0.0459308544145222</v>
      </c>
      <c r="AF2144" s="9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P2144/(1+0.13)+W2144)</f>
        <v>797403027.975575</v>
      </c>
      <c r="AG2144" s="9">
        <f t="shared" si="147"/>
        <v>-824983806.795575</v>
      </c>
    </row>
    <row r="2145" spans="1:33">
      <c r="A2145" s="5" t="s">
        <v>4319</v>
      </c>
      <c r="B2145" s="5" t="s">
        <v>4320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1424510749.86</v>
      </c>
      <c r="O2145" s="6">
        <v>93719544.67</v>
      </c>
      <c r="P2145" s="6">
        <v>10665728229.71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1586452984.26</v>
      </c>
      <c r="X2145" s="6">
        <v>160106452.54</v>
      </c>
      <c r="Y2145" s="9">
        <f t="shared" si="149"/>
        <v>16683392651.27</v>
      </c>
      <c r="Z2145" s="9">
        <f t="shared" si="150"/>
        <v>12412287666.51</v>
      </c>
      <c r="AA2145" s="9">
        <f t="shared" si="148"/>
        <v>4271104984.76</v>
      </c>
      <c r="AB2145" s="10">
        <f>C2145/(1+0.13)/VLOOKUP(A2145,[1]选股结果!$A$2:$AX$3002,3,FALSE)</f>
        <v>0.897615304368245</v>
      </c>
      <c r="AC2145" s="10">
        <f>(P2145/(1+0.1)+W2145)/(VLOOKUP(A2145,[1]选股结果!$A$2:$AX$3002,7,FALSE)+VLOOKUP(A2145,[1]选股结果!$A$2:$AX$3002,15,FALSE)+VLOOKUP(A2145,[1]选股结果!$A$2:$AX$3002,16,FALSE)+VLOOKUP(A2145,[1]选股结果!$A$2:$AX$3002,17,FALSE)+VLOOKUP(A2145,[1]选股结果!$A$2:$AX$3002,18,FALSE))</f>
        <v>0.824089396594969</v>
      </c>
      <c r="AD2145" s="13"/>
      <c r="AE2145" s="10">
        <f>AA2145/VLOOKUP(A2145,[1]选股结果!$A$2:$AX$3002,35,FALSE)</f>
        <v>2.23799529289438</v>
      </c>
      <c r="AF2145" s="9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P2145/(1+0.13)+W2145)</f>
        <v>2665802904.34407</v>
      </c>
      <c r="AG2145" s="9">
        <f t="shared" si="147"/>
        <v>1605302080.41593</v>
      </c>
    </row>
    <row r="2146" spans="1:33">
      <c r="A2146" s="5" t="s">
        <v>4321</v>
      </c>
      <c r="B2146" s="5" t="s">
        <v>4322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1838890184.29</v>
      </c>
      <c r="O2146" s="6">
        <v>2171030816.75</v>
      </c>
      <c r="P2146" s="6">
        <v>78108529945.3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2720837717.95</v>
      </c>
      <c r="X2146" s="6">
        <v>4913389019.06</v>
      </c>
      <c r="Y2146" s="9">
        <f t="shared" si="149"/>
        <v>84615500365.85</v>
      </c>
      <c r="Z2146" s="9">
        <f t="shared" si="150"/>
        <v>85742756682.31</v>
      </c>
      <c r="AA2146" s="9">
        <f t="shared" si="148"/>
        <v>-1127256316.45999</v>
      </c>
      <c r="AB2146" s="10">
        <f>C2146/(1+0.13)/VLOOKUP(A2146,[1]选股结果!$A$2:$AX$3002,3,FALSE)</f>
        <v>0.792233969309185</v>
      </c>
      <c r="AC2146" s="10">
        <f>(P2146/(1+0.1)+W2146)/(VLOOKUP(A2146,[1]选股结果!$A$2:$AX$3002,7,FALSE)+VLOOKUP(A2146,[1]选股结果!$A$2:$AX$3002,15,FALSE)+VLOOKUP(A2146,[1]选股结果!$A$2:$AX$3002,16,FALSE)+VLOOKUP(A2146,[1]选股结果!$A$2:$AX$3002,17,FALSE)+VLOOKUP(A2146,[1]选股结果!$A$2:$AX$3002,18,FALSE))</f>
        <v>0.825584363595008</v>
      </c>
      <c r="AD2146" s="13"/>
      <c r="AE2146" s="10">
        <f>AA2146/VLOOKUP(A2146,[1]选股结果!$A$2:$AX$3002,35,FALSE)</f>
        <v>-0.483559614858012</v>
      </c>
      <c r="AF2146" s="9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P2146/(1+0.13)+W2146)</f>
        <v>17461303686.5931</v>
      </c>
      <c r="AG2146" s="9">
        <f t="shared" si="147"/>
        <v>-18588560003.0531</v>
      </c>
    </row>
    <row r="2147" spans="1:33">
      <c r="A2147" s="5" t="s">
        <v>4323</v>
      </c>
      <c r="B2147" s="5" t="s">
        <v>4324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758151579.41</v>
      </c>
      <c r="O2147" s="6">
        <v>251609272.74</v>
      </c>
      <c r="P2147" s="6">
        <v>2287141583.92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601971978.1</v>
      </c>
      <c r="X2147" s="6">
        <v>117519508.39</v>
      </c>
      <c r="Y2147" s="9">
        <f t="shared" si="149"/>
        <v>5373174047.87</v>
      </c>
      <c r="Z2147" s="9">
        <f t="shared" si="150"/>
        <v>3006633070.41</v>
      </c>
      <c r="AA2147" s="9">
        <f t="shared" si="148"/>
        <v>2366540977.46</v>
      </c>
      <c r="AB2147" s="10">
        <f>C2147/(1+0.13)/VLOOKUP(A2147,[1]选股结果!$A$2:$AX$3002,3,FALSE)</f>
        <v>0.994618250833221</v>
      </c>
      <c r="AC2147" s="10">
        <f>(P2147/(1+0.1)+W2147)/(VLOOKUP(A2147,[1]选股结果!$A$2:$AX$3002,7,FALSE)+VLOOKUP(A2147,[1]选股结果!$A$2:$AX$3002,15,FALSE)+VLOOKUP(A2147,[1]选股结果!$A$2:$AX$3002,16,FALSE)+VLOOKUP(A2147,[1]选股结果!$A$2:$AX$3002,17,FALSE)+VLOOKUP(A2147,[1]选股结果!$A$2:$AX$3002,18,FALSE))</f>
        <v>0.855198368147997</v>
      </c>
      <c r="AD2147" s="13"/>
      <c r="AE2147" s="10">
        <f>AA2147/VLOOKUP(A2147,[1]选股结果!$A$2:$AX$3002,35,FALSE)</f>
        <v>1.34108178516142</v>
      </c>
      <c r="AF2147" s="9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P2147/(1+0.13)+W2147)</f>
        <v>509178139.95584</v>
      </c>
      <c r="AG2147" s="9">
        <f t="shared" si="147"/>
        <v>1857362837.50416</v>
      </c>
    </row>
    <row r="2148" spans="1:33">
      <c r="A2148" s="5" t="s">
        <v>4325</v>
      </c>
      <c r="B2148" s="5" t="s">
        <v>4326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2369822458.13</v>
      </c>
      <c r="O2148" s="6">
        <v>235565880.77</v>
      </c>
      <c r="P2148" s="6">
        <v>4514117294.01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1017840749.48</v>
      </c>
      <c r="X2148" s="6">
        <v>239033745.18</v>
      </c>
      <c r="Y2148" s="9">
        <f t="shared" si="149"/>
        <v>11979240385.72</v>
      </c>
      <c r="Z2148" s="9">
        <f t="shared" si="150"/>
        <v>5770991788.67</v>
      </c>
      <c r="AA2148" s="9">
        <f t="shared" si="148"/>
        <v>6208248597.05</v>
      </c>
      <c r="AB2148" s="10">
        <f>C2148/(1+0.13)/VLOOKUP(A2148,[1]选股结果!$A$2:$AX$3002,3,FALSE)</f>
        <v>0.91868053596345</v>
      </c>
      <c r="AC2148" s="10">
        <f>(P2148/(1+0.1)+W2148)/(VLOOKUP(A2148,[1]选股结果!$A$2:$AX$3002,7,FALSE)+VLOOKUP(A2148,[1]选股结果!$A$2:$AX$3002,15,FALSE)+VLOOKUP(A2148,[1]选股结果!$A$2:$AX$3002,16,FALSE)+VLOOKUP(A2148,[1]选股结果!$A$2:$AX$3002,17,FALSE)+VLOOKUP(A2148,[1]选股结果!$A$2:$AX$3002,18,FALSE))</f>
        <v>0.697000501527239</v>
      </c>
      <c r="AD2148" s="13"/>
      <c r="AE2148" s="10">
        <f>AA2148/VLOOKUP(A2148,[1]选股结果!$A$2:$AX$3002,35,FALSE)</f>
        <v>1.77635113511384</v>
      </c>
      <c r="AF2148" s="9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P2148/(1+0.13)+W2148)</f>
        <v>2335399702.66442</v>
      </c>
      <c r="AG2148" s="9">
        <f t="shared" si="147"/>
        <v>3872848894.38558</v>
      </c>
    </row>
    <row r="2149" spans="1:33">
      <c r="A2149" s="5" t="s">
        <v>4327</v>
      </c>
      <c r="B2149" s="5" t="s">
        <v>4328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103182436.24</v>
      </c>
      <c r="O2149" s="6">
        <v>16678371.52</v>
      </c>
      <c r="P2149" s="6">
        <v>1535975999.81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230207161.77</v>
      </c>
      <c r="X2149" s="6">
        <v>94772978.44</v>
      </c>
      <c r="Y2149" s="9">
        <f t="shared" si="149"/>
        <v>1860947729.88</v>
      </c>
      <c r="Z2149" s="9">
        <f t="shared" si="150"/>
        <v>1860956140.02</v>
      </c>
      <c r="AA2149" s="9">
        <f t="shared" si="148"/>
        <v>-8410.1400001049</v>
      </c>
      <c r="AB2149" s="10">
        <f>C2149/(1+0.13)/VLOOKUP(A2149,[1]选股结果!$A$2:$AX$3002,3,FALSE)</f>
        <v>0.742841460177984</v>
      </c>
      <c r="AC2149" s="10">
        <f>(P2149/(1+0.1)+W2149)/(VLOOKUP(A2149,[1]选股结果!$A$2:$AX$3002,7,FALSE)+VLOOKUP(A2149,[1]选股结果!$A$2:$AX$3002,15,FALSE)+VLOOKUP(A2149,[1]选股结果!$A$2:$AX$3002,16,FALSE)+VLOOKUP(A2149,[1]选股结果!$A$2:$AX$3002,17,FALSE)+VLOOKUP(A2149,[1]选股结果!$A$2:$AX$3002,18,FALSE))</f>
        <v>0.84612362472486</v>
      </c>
      <c r="AD2149" s="13"/>
      <c r="AE2149" s="10">
        <f>AA2149/VLOOKUP(A2149,[1]选股结果!$A$2:$AX$3002,35,FALSE)</f>
        <v>-4.1800378625408e-5</v>
      </c>
      <c r="AF2149" s="9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P2149/(1+0.13)+W2149)</f>
        <v>332875859.097964</v>
      </c>
      <c r="AG2149" s="9">
        <f t="shared" si="147"/>
        <v>-332884269.237964</v>
      </c>
    </row>
    <row r="2150" spans="1:33">
      <c r="A2150" s="5" t="s">
        <v>4329</v>
      </c>
      <c r="B2150" s="5" t="s">
        <v>4330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1721905489.41</v>
      </c>
      <c r="O2150" s="6">
        <v>2552861000.26</v>
      </c>
      <c r="P2150" s="6">
        <v>44241633023.3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2974634859.21</v>
      </c>
      <c r="X2150" s="6">
        <v>3327292151.14</v>
      </c>
      <c r="Y2150" s="9">
        <f t="shared" si="149"/>
        <v>52637067170.39</v>
      </c>
      <c r="Z2150" s="9">
        <f t="shared" si="150"/>
        <v>50543560033.65</v>
      </c>
      <c r="AA2150" s="9">
        <f t="shared" si="148"/>
        <v>2093507136.74</v>
      </c>
      <c r="AB2150" s="10">
        <f>C2150/(1+0.13)/VLOOKUP(A2150,[1]选股结果!$A$2:$AX$3002,3,FALSE)</f>
        <v>0.680749624863109</v>
      </c>
      <c r="AC2150" s="10">
        <f>(P2150/(1+0.1)+W2150)/(VLOOKUP(A2150,[1]选股结果!$A$2:$AX$3002,7,FALSE)+VLOOKUP(A2150,[1]选股结果!$A$2:$AX$3002,15,FALSE)+VLOOKUP(A2150,[1]选股结果!$A$2:$AX$3002,16,FALSE)+VLOOKUP(A2150,[1]选股结果!$A$2:$AX$3002,17,FALSE)+VLOOKUP(A2150,[1]选股结果!$A$2:$AX$3002,18,FALSE))</f>
        <v>0.710193605226127</v>
      </c>
      <c r="AD2150" s="13"/>
      <c r="AE2150" s="10">
        <f>AA2150/VLOOKUP(A2150,[1]选股结果!$A$2:$AX$3002,35,FALSE)</f>
        <v>0.59843550301122</v>
      </c>
      <c r="AF2150" s="9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P2150/(1+0.13)+W2150)</f>
        <v>18693936784.5611</v>
      </c>
      <c r="AG2150" s="9">
        <f t="shared" si="147"/>
        <v>-16600429647.8211</v>
      </c>
    </row>
    <row r="2151" spans="1:33">
      <c r="A2151" s="5" t="s">
        <v>4331</v>
      </c>
      <c r="B2151" s="5" t="s">
        <v>4332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198421000</v>
      </c>
      <c r="O2151" s="6">
        <v>121058000</v>
      </c>
      <c r="P2151" s="6">
        <v>25949584000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1142787000</v>
      </c>
      <c r="X2151" s="6">
        <v>163881000</v>
      </c>
      <c r="Y2151" s="9">
        <f t="shared" si="149"/>
        <v>29407471000</v>
      </c>
      <c r="Z2151" s="9">
        <f t="shared" si="150"/>
        <v>27256252000</v>
      </c>
      <c r="AA2151" s="9">
        <f t="shared" si="148"/>
        <v>2151219000</v>
      </c>
      <c r="AB2151" s="10">
        <f>C2151/(1+0.13)/VLOOKUP(A2151,[1]选股结果!$A$2:$AX$3002,3,FALSE)</f>
        <v>0.81592374306264</v>
      </c>
      <c r="AC2151" s="10">
        <f>(P2151/(1+0.1)+W2151)/(VLOOKUP(A2151,[1]选股结果!$A$2:$AX$3002,7,FALSE)+VLOOKUP(A2151,[1]选股结果!$A$2:$AX$3002,15,FALSE)+VLOOKUP(A2151,[1]选股结果!$A$2:$AX$3002,16,FALSE)+VLOOKUP(A2151,[1]选股结果!$A$2:$AX$3002,17,FALSE)+VLOOKUP(A2151,[1]选股结果!$A$2:$AX$3002,18,FALSE))</f>
        <v>0.869345815545098</v>
      </c>
      <c r="AD2151" s="13"/>
      <c r="AE2151" s="10">
        <f>AA2151/VLOOKUP(A2151,[1]选股结果!$A$2:$AX$3002,35,FALSE)</f>
        <v>0.757616332981975</v>
      </c>
      <c r="AF2151" s="9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P2151/(1+0.13)+W2151)</f>
        <v>4343473371.68142</v>
      </c>
      <c r="AG2151" s="9">
        <f t="shared" si="147"/>
        <v>-2192254371.68142</v>
      </c>
    </row>
    <row r="2152" spans="1:33">
      <c r="A2152" s="5" t="s">
        <v>4333</v>
      </c>
      <c r="B2152" s="5" t="s">
        <v>4334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7877489677</v>
      </c>
      <c r="O2152" s="6">
        <v>720585746</v>
      </c>
      <c r="P2152" s="6">
        <v>8789149115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13407505772</v>
      </c>
      <c r="X2152" s="6">
        <v>987455361</v>
      </c>
      <c r="Y2152" s="9">
        <f t="shared" si="149"/>
        <v>45662322179</v>
      </c>
      <c r="Z2152" s="9">
        <f t="shared" si="150"/>
        <v>23184110248</v>
      </c>
      <c r="AA2152" s="9">
        <f t="shared" si="148"/>
        <v>22478211931</v>
      </c>
      <c r="AB2152" s="10">
        <f>C2152/(1+0.13)/VLOOKUP(A2152,[1]选股结果!$A$2:$AX$3002,3,FALSE)</f>
        <v>0.690061397844787</v>
      </c>
      <c r="AC2152" s="10">
        <f>(P2152/(1+0.1)+W2152)/(VLOOKUP(A2152,[1]选股结果!$A$2:$AX$3002,7,FALSE)+VLOOKUP(A2152,[1]选股结果!$A$2:$AX$3002,15,FALSE)+VLOOKUP(A2152,[1]选股结果!$A$2:$AX$3002,16,FALSE)+VLOOKUP(A2152,[1]选股结果!$A$2:$AX$3002,17,FALSE)+VLOOKUP(A2152,[1]选股结果!$A$2:$AX$3002,18,FALSE))</f>
        <v>0.48149333281984</v>
      </c>
      <c r="AD2152" s="13"/>
      <c r="AE2152" s="10">
        <f>AA2152/VLOOKUP(A2152,[1]选股结果!$A$2:$AX$3002,35,FALSE)</f>
        <v>1.96605125968617</v>
      </c>
      <c r="AF2152" s="9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P2152/(1+0.13)+W2152)</f>
        <v>23254647369.6283</v>
      </c>
      <c r="AG2152" s="9">
        <f t="shared" si="147"/>
        <v>-776435438.628319</v>
      </c>
    </row>
    <row r="2153" spans="1:33">
      <c r="A2153" s="5" t="s">
        <v>4335</v>
      </c>
      <c r="B2153" s="5" t="s">
        <v>4336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77833720.52</v>
      </c>
      <c r="O2153" s="6">
        <v>57508519.95</v>
      </c>
      <c r="P2153" s="6">
        <v>606713165.92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196661541.67</v>
      </c>
      <c r="X2153" s="6">
        <v>64320353.03</v>
      </c>
      <c r="Y2153" s="9">
        <f t="shared" si="149"/>
        <v>1127826065.25</v>
      </c>
      <c r="Z2153" s="9">
        <f t="shared" si="150"/>
        <v>867695060.62</v>
      </c>
      <c r="AA2153" s="9">
        <f t="shared" si="148"/>
        <v>260131004.63</v>
      </c>
      <c r="AB2153" s="10">
        <f>C2153/(1+0.13)/VLOOKUP(A2153,[1]选股结果!$A$2:$AX$3002,3,FALSE)</f>
        <v>1.00181350667151</v>
      </c>
      <c r="AC2153" s="10">
        <f>(P2153/(1+0.1)+W2153)/(VLOOKUP(A2153,[1]选股结果!$A$2:$AX$3002,7,FALSE)+VLOOKUP(A2153,[1]选股结果!$A$2:$AX$3002,15,FALSE)+VLOOKUP(A2153,[1]选股结果!$A$2:$AX$3002,16,FALSE)+VLOOKUP(A2153,[1]选股结果!$A$2:$AX$3002,17,FALSE)+VLOOKUP(A2153,[1]选股结果!$A$2:$AX$3002,18,FALSE))</f>
        <v>0.865839912500663</v>
      </c>
      <c r="AD2153" s="13"/>
      <c r="AE2153" s="10">
        <f>AA2153/VLOOKUP(A2153,[1]选股结果!$A$2:$AX$3002,35,FALSE)</f>
        <v>8.49313752844585</v>
      </c>
      <c r="AF2153" s="9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P2153/(1+0.13)+W2153)</f>
        <v>130578084.626106</v>
      </c>
      <c r="AG2153" s="9">
        <f t="shared" si="147"/>
        <v>129552920.003894</v>
      </c>
    </row>
    <row r="2154" spans="1:33">
      <c r="A2154" s="5" t="s">
        <v>4337</v>
      </c>
      <c r="B2154" s="5" t="s">
        <v>4338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>
        <v>0</v>
      </c>
      <c r="L2154" s="6">
        <v>0</v>
      </c>
      <c r="M2154" s="6">
        <v>0</v>
      </c>
      <c r="N2154" s="6">
        <v>94895198.15</v>
      </c>
      <c r="O2154" s="6">
        <v>32406768.56</v>
      </c>
      <c r="P2154" s="6">
        <v>579708404.45</v>
      </c>
      <c r="Q2154" s="6">
        <v>200952941.73</v>
      </c>
      <c r="R2154" s="6">
        <v>-44200139.31</v>
      </c>
      <c r="S2154" s="6">
        <v>0</v>
      </c>
      <c r="T2154" s="6">
        <v>0</v>
      </c>
      <c r="U2154" s="6">
        <v>7539115.34</v>
      </c>
      <c r="V2154" s="6">
        <v>0</v>
      </c>
      <c r="W2154" s="6">
        <v>400317432.82</v>
      </c>
      <c r="X2154" s="6">
        <v>29870537.03</v>
      </c>
      <c r="Y2154" s="9">
        <f t="shared" si="149"/>
        <v>1623352436.76</v>
      </c>
      <c r="Z2154" s="9">
        <f t="shared" si="150"/>
        <v>1174188292.06</v>
      </c>
      <c r="AA2154" s="9">
        <f t="shared" si="148"/>
        <v>449164144.7</v>
      </c>
      <c r="AB2154" s="10">
        <f>C2154/(1+0.13)/VLOOKUP(A2154,[1]选股结果!$A$2:$AX$3002,3,FALSE)</f>
        <v>0.839309049464958</v>
      </c>
      <c r="AC2154" s="10">
        <f>(P2154/(1+0.1)+W2154)/(VLOOKUP(A2154,[1]选股结果!$A$2:$AX$3002,7,FALSE)+VLOOKUP(A2154,[1]选股结果!$A$2:$AX$3002,15,FALSE)+VLOOKUP(A2154,[1]选股结果!$A$2:$AX$3002,16,FALSE)+VLOOKUP(A2154,[1]选股结果!$A$2:$AX$3002,17,FALSE)+VLOOKUP(A2154,[1]选股结果!$A$2:$AX$3002,18,FALSE))</f>
        <v>0.71962825832703</v>
      </c>
      <c r="AD2154" s="13"/>
      <c r="AE2154" s="10">
        <f>AA2154/VLOOKUP(A2154,[1]选股结果!$A$2:$AX$3002,35,FALSE)</f>
        <v>3.97046456880217</v>
      </c>
      <c r="AF2154" s="9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P2154/(1+0.13)+W2154)</f>
        <v>375283093.666106</v>
      </c>
      <c r="AG2154" s="9">
        <f t="shared" si="147"/>
        <v>73881051.0338938</v>
      </c>
    </row>
    <row r="2155" spans="1:33">
      <c r="A2155" s="5" t="s">
        <v>4339</v>
      </c>
      <c r="B2155" s="5" t="s">
        <v>4340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217125494.47</v>
      </c>
      <c r="O2155" s="6">
        <v>225727852.11</v>
      </c>
      <c r="P2155" s="6">
        <v>1633323808.38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256764960.89</v>
      </c>
      <c r="X2155" s="6">
        <v>249615951.23</v>
      </c>
      <c r="Y2155" s="9">
        <f t="shared" si="149"/>
        <v>2633002944.91</v>
      </c>
      <c r="Z2155" s="9">
        <f t="shared" si="150"/>
        <v>2139704720.5</v>
      </c>
      <c r="AA2155" s="9">
        <f t="shared" si="148"/>
        <v>493298224.41</v>
      </c>
      <c r="AB2155" s="10">
        <f>C2155/(1+0.13)/VLOOKUP(A2155,[1]选股结果!$A$2:$AX$3002,3,FALSE)</f>
        <v>1.15506224991731</v>
      </c>
      <c r="AC2155" s="10">
        <f>(P2155/(1+0.1)+W2155)/(VLOOKUP(A2155,[1]选股结果!$A$2:$AX$3002,7,FALSE)+VLOOKUP(A2155,[1]选股结果!$A$2:$AX$3002,15,FALSE)+VLOOKUP(A2155,[1]选股结果!$A$2:$AX$3002,16,FALSE)+VLOOKUP(A2155,[1]选股结果!$A$2:$AX$3002,17,FALSE)+VLOOKUP(A2155,[1]选股结果!$A$2:$AX$3002,18,FALSE))</f>
        <v>1.08380358464298</v>
      </c>
      <c r="AD2155" s="13"/>
      <c r="AE2155" s="10">
        <f>AA2155/VLOOKUP(A2155,[1]选股结果!$A$2:$AX$3002,35,FALSE)</f>
        <v>2.5358787423957</v>
      </c>
      <c r="AF2155" s="9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P2155/(1+0.13)+W2155)</f>
        <v>-95246609.1213274</v>
      </c>
      <c r="AG2155" s="9">
        <f t="shared" si="147"/>
        <v>588544833.531327</v>
      </c>
    </row>
    <row r="2156" spans="1:33">
      <c r="A2156" s="5" t="s">
        <v>4341</v>
      </c>
      <c r="B2156" s="5" t="s">
        <v>4342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118450259.12</v>
      </c>
      <c r="O2156" s="6">
        <v>6008060.6</v>
      </c>
      <c r="P2156" s="6">
        <v>1782059383.68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143500537.39</v>
      </c>
      <c r="X2156" s="6">
        <v>21392136.73</v>
      </c>
      <c r="Y2156" s="9">
        <f t="shared" si="149"/>
        <v>2452286599.97</v>
      </c>
      <c r="Z2156" s="9">
        <f t="shared" si="150"/>
        <v>1946952057.8</v>
      </c>
      <c r="AA2156" s="9">
        <f t="shared" si="148"/>
        <v>505334542.17</v>
      </c>
      <c r="AB2156" s="10">
        <f>C2156/(1+0.13)/VLOOKUP(A2156,[1]选股结果!$A$2:$AX$3002,3,FALSE)</f>
        <v>0.834101635446465</v>
      </c>
      <c r="AC2156" s="10">
        <f>(P2156/(1+0.1)+W2156)/(VLOOKUP(A2156,[1]选股结果!$A$2:$AX$3002,7,FALSE)+VLOOKUP(A2156,[1]选股结果!$A$2:$AX$3002,15,FALSE)+VLOOKUP(A2156,[1]选股结果!$A$2:$AX$3002,16,FALSE)+VLOOKUP(A2156,[1]选股结果!$A$2:$AX$3002,17,FALSE)+VLOOKUP(A2156,[1]选股结果!$A$2:$AX$3002,18,FALSE))</f>
        <v>0.752111301283319</v>
      </c>
      <c r="AD2156" s="13"/>
      <c r="AE2156" s="10">
        <f>AA2156/VLOOKUP(A2156,[1]选股结果!$A$2:$AX$3002,35,FALSE)</f>
        <v>5.10528864547864</v>
      </c>
      <c r="AF2156" s="9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P2156/(1+0.13)+W2156)</f>
        <v>624261003.218318</v>
      </c>
      <c r="AG2156" s="9">
        <f t="shared" si="147"/>
        <v>-118926461.048318</v>
      </c>
    </row>
    <row r="2157" spans="1:33">
      <c r="A2157" s="5" t="s">
        <v>4343</v>
      </c>
      <c r="B2157" s="5" t="s">
        <v>4344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2861693632.91</v>
      </c>
      <c r="O2157" s="6">
        <v>1992287608.31</v>
      </c>
      <c r="P2157" s="6">
        <v>32582832305.88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4562224512.69</v>
      </c>
      <c r="X2157" s="6">
        <v>2234174722.32</v>
      </c>
      <c r="Y2157" s="9">
        <f t="shared" si="149"/>
        <v>43623270472.68</v>
      </c>
      <c r="Z2157" s="9">
        <f t="shared" si="150"/>
        <v>39379231540.89</v>
      </c>
      <c r="AA2157" s="9">
        <f t="shared" si="148"/>
        <v>4244038931.79</v>
      </c>
      <c r="AB2157" s="10">
        <f>C2157/(1+0.13)/VLOOKUP(A2157,[1]选股结果!$A$2:$AX$3002,3,FALSE)</f>
        <v>0.65547601964193</v>
      </c>
      <c r="AC2157" s="10">
        <f>(P2157/(1+0.1)+W2157)/(VLOOKUP(A2157,[1]选股结果!$A$2:$AX$3002,7,FALSE)+VLOOKUP(A2157,[1]选股结果!$A$2:$AX$3002,15,FALSE)+VLOOKUP(A2157,[1]选股结果!$A$2:$AX$3002,16,FALSE)+VLOOKUP(A2157,[1]选股结果!$A$2:$AX$3002,17,FALSE)+VLOOKUP(A2157,[1]选股结果!$A$2:$AX$3002,18,FALSE))</f>
        <v>0.71793560243069</v>
      </c>
      <c r="AD2157" s="13"/>
      <c r="AE2157" s="10">
        <f>AA2157/VLOOKUP(A2157,[1]选股结果!$A$2:$AX$3002,35,FALSE)</f>
        <v>0.579300797207959</v>
      </c>
      <c r="AF2157" s="9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P2157/(1+0.13)+W2157)</f>
        <v>14216289874.0298</v>
      </c>
      <c r="AG2157" s="9">
        <f t="shared" si="147"/>
        <v>-9972250942.23982</v>
      </c>
    </row>
    <row r="2158" spans="1:33">
      <c r="A2158" s="5" t="s">
        <v>4345</v>
      </c>
      <c r="B2158" s="5" t="s">
        <v>4346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687801236.07</v>
      </c>
      <c r="O2158" s="6">
        <v>871892986.09</v>
      </c>
      <c r="P2158" s="6">
        <v>5730742975.61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465387617.42</v>
      </c>
      <c r="X2158" s="6">
        <v>2149204484.44</v>
      </c>
      <c r="Y2158" s="9">
        <f t="shared" si="149"/>
        <v>8910775439.33</v>
      </c>
      <c r="Z2158" s="9">
        <f t="shared" si="150"/>
        <v>8345335077.47</v>
      </c>
      <c r="AA2158" s="9">
        <f t="shared" si="148"/>
        <v>565440361.860001</v>
      </c>
      <c r="AB2158" s="10">
        <f>C2158/(1+0.13)/VLOOKUP(A2158,[1]选股结果!$A$2:$AX$3002,3,FALSE)</f>
        <v>0.503953499060406</v>
      </c>
      <c r="AC2158" s="10">
        <f>(P2158/(1+0.1)+W2158)/(VLOOKUP(A2158,[1]选股结果!$A$2:$AX$3002,7,FALSE)+VLOOKUP(A2158,[1]选股结果!$A$2:$AX$3002,15,FALSE)+VLOOKUP(A2158,[1]选股结果!$A$2:$AX$3002,16,FALSE)+VLOOKUP(A2158,[1]选股结果!$A$2:$AX$3002,17,FALSE)+VLOOKUP(A2158,[1]选股结果!$A$2:$AX$3002,18,FALSE))</f>
        <v>0.449439136417982</v>
      </c>
      <c r="AD2158" s="13"/>
      <c r="AE2158" s="10">
        <f>AA2158/VLOOKUP(A2158,[1]选股结果!$A$2:$AX$3002,35,FALSE)</f>
        <v>0.36530727476808</v>
      </c>
      <c r="AF2158" s="9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P2158/(1+0.13)+W2158)</f>
        <v>7090349734.38319</v>
      </c>
      <c r="AG2158" s="9">
        <f t="shared" si="147"/>
        <v>-6524909372.52319</v>
      </c>
    </row>
    <row r="2159" spans="1:33">
      <c r="A2159" s="5" t="s">
        <v>4347</v>
      </c>
      <c r="B2159" s="5" t="s">
        <v>4348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281344618.13</v>
      </c>
      <c r="O2159" s="6">
        <v>37221129.84</v>
      </c>
      <c r="P2159" s="6">
        <v>154931033.06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126499927.67</v>
      </c>
      <c r="X2159" s="6">
        <v>47657754.37</v>
      </c>
      <c r="Y2159" s="9">
        <f t="shared" si="149"/>
        <v>1900556378.73</v>
      </c>
      <c r="Z2159" s="9">
        <f t="shared" si="150"/>
        <v>329088715.1</v>
      </c>
      <c r="AA2159" s="9">
        <f t="shared" si="148"/>
        <v>1571467663.63</v>
      </c>
      <c r="AB2159" s="10">
        <f>C2159/(1+0.13)/VLOOKUP(A2159,[1]选股结果!$A$2:$AX$3002,3,FALSE)</f>
        <v>0.636411541069041</v>
      </c>
      <c r="AC2159" s="10">
        <f>(P2159/(1+0.1)+W2159)/(VLOOKUP(A2159,[1]选股结果!$A$2:$AX$3002,7,FALSE)+VLOOKUP(A2159,[1]选股结果!$A$2:$AX$3002,15,FALSE)+VLOOKUP(A2159,[1]选股结果!$A$2:$AX$3002,16,FALSE)+VLOOKUP(A2159,[1]选股结果!$A$2:$AX$3002,17,FALSE)+VLOOKUP(A2159,[1]选股结果!$A$2:$AX$3002,18,FALSE))</f>
        <v>0.216393324182825</v>
      </c>
      <c r="AD2159" s="13"/>
      <c r="AE2159" s="10">
        <f>AA2159/VLOOKUP(A2159,[1]选股结果!$A$2:$AX$3002,35,FALSE)</f>
        <v>2.16677282808996</v>
      </c>
      <c r="AF2159" s="9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P2159/(1+0.13)+W2159)</f>
        <v>971857700.477345</v>
      </c>
      <c r="AG2159" s="9">
        <f t="shared" si="147"/>
        <v>599609963.152655</v>
      </c>
    </row>
    <row r="2160" spans="1:33">
      <c r="A2160" s="5" t="s">
        <v>4349</v>
      </c>
      <c r="B2160" s="5" t="s">
        <v>4350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1570183000</v>
      </c>
      <c r="O2160" s="6">
        <v>835481000</v>
      </c>
      <c r="P2160" s="6">
        <v>20933446000</v>
      </c>
      <c r="Q2160" s="6">
        <v>529410000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2392989000</v>
      </c>
      <c r="X2160" s="6">
        <v>393035000</v>
      </c>
      <c r="Y2160" s="9">
        <f t="shared" si="149"/>
        <v>33298985000</v>
      </c>
      <c r="Z2160" s="9">
        <f t="shared" si="150"/>
        <v>24248880000</v>
      </c>
      <c r="AA2160" s="9">
        <f t="shared" si="148"/>
        <v>9050105000</v>
      </c>
      <c r="AB2160" s="10">
        <f>C2160/(1+0.13)/VLOOKUP(A2160,[1]选股结果!$A$2:$AX$3002,3,FALSE)</f>
        <v>1.61101362286309</v>
      </c>
      <c r="AC2160" s="10">
        <f>(P2160/(1+0.1)+W2160)/(VLOOKUP(A2160,[1]选股结果!$A$2:$AX$3002,7,FALSE)+VLOOKUP(A2160,[1]选股结果!$A$2:$AX$3002,15,FALSE)+VLOOKUP(A2160,[1]选股结果!$A$2:$AX$3002,16,FALSE)+VLOOKUP(A2160,[1]选股结果!$A$2:$AX$3002,17,FALSE)+VLOOKUP(A2160,[1]选股结果!$A$2:$AX$3002,18,FALSE))</f>
        <v>1.66610019845736</v>
      </c>
      <c r="AD2160" s="13"/>
      <c r="AE2160" s="10">
        <f>AA2160/VLOOKUP(A2160,[1]选股结果!$A$2:$AX$3002,35,FALSE)</f>
        <v>2.54168597483058</v>
      </c>
      <c r="AF2160" s="9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P2160/(1+0.13)+W2160)</f>
        <v>-8059755451.32743</v>
      </c>
      <c r="AG2160" s="9">
        <f t="shared" si="147"/>
        <v>17109860451.3274</v>
      </c>
    </row>
    <row r="2161" spans="1:33">
      <c r="A2161" s="5" t="s">
        <v>4351</v>
      </c>
      <c r="B2161" s="5" t="s">
        <v>4352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197671718.22</v>
      </c>
      <c r="O2161" s="6">
        <v>529296119.38</v>
      </c>
      <c r="P2161" s="6">
        <v>4488770287.27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1112717868.87</v>
      </c>
      <c r="X2161" s="6">
        <v>907755385.71</v>
      </c>
      <c r="Y2161" s="9">
        <f t="shared" si="149"/>
        <v>7279354512.23</v>
      </c>
      <c r="Z2161" s="9">
        <f t="shared" si="150"/>
        <v>6509243541.85</v>
      </c>
      <c r="AA2161" s="9">
        <f t="shared" si="148"/>
        <v>770110970.38</v>
      </c>
      <c r="AB2161" s="10">
        <f>C2161/(1+0.13)/VLOOKUP(A2161,[1]选股结果!$A$2:$AX$3002,3,FALSE)</f>
        <v>0.861662784251655</v>
      </c>
      <c r="AC2161" s="10">
        <f>(P2161/(1+0.1)+W2161)/(VLOOKUP(A2161,[1]选股结果!$A$2:$AX$3002,7,FALSE)+VLOOKUP(A2161,[1]选股结果!$A$2:$AX$3002,15,FALSE)+VLOOKUP(A2161,[1]选股结果!$A$2:$AX$3002,16,FALSE)+VLOOKUP(A2161,[1]选股结果!$A$2:$AX$3002,17,FALSE)+VLOOKUP(A2161,[1]选股结果!$A$2:$AX$3002,18,FALSE))</f>
        <v>0.896319766554349</v>
      </c>
      <c r="AD2161" s="13"/>
      <c r="AE2161" s="10">
        <f>AA2161/VLOOKUP(A2161,[1]选股结果!$A$2:$AX$3002,35,FALSE)</f>
        <v>0.727851836669276</v>
      </c>
      <c r="AF2161" s="9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P2161/(1+0.13)+W2161)</f>
        <v>709076804.160354</v>
      </c>
      <c r="AG2161" s="9">
        <f t="shared" si="147"/>
        <v>61034166.2196463</v>
      </c>
    </row>
    <row r="2162" spans="1:33">
      <c r="A2162" s="5" t="s">
        <v>4353</v>
      </c>
      <c r="B2162" s="5" t="s">
        <v>4354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1207068089</v>
      </c>
      <c r="O2162" s="6">
        <v>944622763</v>
      </c>
      <c r="P2162" s="6">
        <v>5575320610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2443246874</v>
      </c>
      <c r="X2162" s="6">
        <v>134737726</v>
      </c>
      <c r="Y2162" s="9">
        <f t="shared" si="149"/>
        <v>11214726187</v>
      </c>
      <c r="Z2162" s="9">
        <f t="shared" si="150"/>
        <v>8153305210</v>
      </c>
      <c r="AA2162" s="9">
        <f t="shared" si="148"/>
        <v>3061420977</v>
      </c>
      <c r="AB2162" s="10">
        <f>C2162/(1+0.13)/VLOOKUP(A2162,[1]选股结果!$A$2:$AX$3002,3,FALSE)</f>
        <v>1.05212667519342</v>
      </c>
      <c r="AC2162" s="10">
        <f>(P2162/(1+0.1)+W2162)/(VLOOKUP(A2162,[1]选股结果!$A$2:$AX$3002,7,FALSE)+VLOOKUP(A2162,[1]选股结果!$A$2:$AX$3002,15,FALSE)+VLOOKUP(A2162,[1]选股结果!$A$2:$AX$3002,16,FALSE)+VLOOKUP(A2162,[1]选股结果!$A$2:$AX$3002,17,FALSE)+VLOOKUP(A2162,[1]选股结果!$A$2:$AX$3002,18,FALSE))</f>
        <v>0.824097238967363</v>
      </c>
      <c r="AD2162" s="13"/>
      <c r="AE2162" s="10">
        <f>AA2162/VLOOKUP(A2162,[1]选股结果!$A$2:$AX$3002,35,FALSE)</f>
        <v>-4.11762965515764</v>
      </c>
      <c r="AF2162" s="9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P2162/(1+0.13)+W2162)</f>
        <v>1737930661.75221</v>
      </c>
      <c r="AG2162" s="9">
        <f t="shared" si="147"/>
        <v>1323490315.24779</v>
      </c>
    </row>
    <row r="2163" spans="1:33">
      <c r="A2163" s="5" t="s">
        <v>4355</v>
      </c>
      <c r="B2163" s="5" t="s">
        <v>4356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34851565.25</v>
      </c>
      <c r="O2163" s="6">
        <v>102412786.66</v>
      </c>
      <c r="P2163" s="6">
        <v>7431602378.16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22692453.99</v>
      </c>
      <c r="X2163" s="6">
        <v>235898450.13</v>
      </c>
      <c r="Y2163" s="9">
        <f t="shared" si="149"/>
        <v>7936128038.95</v>
      </c>
      <c r="Z2163" s="9">
        <f t="shared" si="150"/>
        <v>7690193282.28</v>
      </c>
      <c r="AA2163" s="9">
        <f t="shared" si="148"/>
        <v>245934756.67</v>
      </c>
      <c r="AB2163" s="10">
        <f>C2163/(1+0.13)/VLOOKUP(A2163,[1]选股结果!$A$2:$AX$3002,3,FALSE)</f>
        <v>0.783741502294321</v>
      </c>
      <c r="AC2163" s="10">
        <f>(P2163/(1+0.1)+W2163)/(VLOOKUP(A2163,[1]选股结果!$A$2:$AX$3002,7,FALSE)+VLOOKUP(A2163,[1]选股结果!$A$2:$AX$3002,15,FALSE)+VLOOKUP(A2163,[1]选股结果!$A$2:$AX$3002,16,FALSE)+VLOOKUP(A2163,[1]选股结果!$A$2:$AX$3002,17,FALSE)+VLOOKUP(A2163,[1]选股结果!$A$2:$AX$3002,18,FALSE))</f>
        <v>0.795451217741029</v>
      </c>
      <c r="AD2163" s="13"/>
      <c r="AE2163" s="10">
        <f>AA2163/VLOOKUP(A2163,[1]选股结果!$A$2:$AX$3002,35,FALSE)</f>
        <v>0.80436409384801</v>
      </c>
      <c r="AF2163" s="9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P2163/(1+0.13)+W2163)</f>
        <v>1922491440.79204</v>
      </c>
      <c r="AG2163" s="9">
        <f t="shared" si="147"/>
        <v>-1676556684.12204</v>
      </c>
    </row>
    <row r="2164" spans="1:33">
      <c r="A2164" s="5" t="s">
        <v>4357</v>
      </c>
      <c r="B2164" s="5" t="s">
        <v>4358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276229334.48</v>
      </c>
      <c r="O2164" s="6">
        <v>93603470.05</v>
      </c>
      <c r="P2164" s="6">
        <v>9592584911.2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1394012200.87</v>
      </c>
      <c r="X2164" s="6">
        <v>413997641.58</v>
      </c>
      <c r="Y2164" s="9">
        <f t="shared" si="149"/>
        <v>11850108674.37</v>
      </c>
      <c r="Z2164" s="9">
        <f t="shared" si="150"/>
        <v>11400594753.65</v>
      </c>
      <c r="AA2164" s="9">
        <f t="shared" si="148"/>
        <v>449513920.719999</v>
      </c>
      <c r="AB2164" s="10">
        <f>C2164/(1+0.13)/VLOOKUP(A2164,[1]选股结果!$A$2:$AX$3002,3,FALSE)</f>
        <v>0.78550642255321</v>
      </c>
      <c r="AC2164" s="10">
        <f>(P2164/(1+0.1)+W2164)/(VLOOKUP(A2164,[1]选股结果!$A$2:$AX$3002,7,FALSE)+VLOOKUP(A2164,[1]选股结果!$A$2:$AX$3002,15,FALSE)+VLOOKUP(A2164,[1]选股结果!$A$2:$AX$3002,16,FALSE)+VLOOKUP(A2164,[1]选股结果!$A$2:$AX$3002,17,FALSE)+VLOOKUP(A2164,[1]选股结果!$A$2:$AX$3002,18,FALSE))</f>
        <v>0.84661225964306</v>
      </c>
      <c r="AD2164" s="13"/>
      <c r="AE2164" s="10">
        <f>AA2164/VLOOKUP(A2164,[1]选股结果!$A$2:$AX$3002,35,FALSE)</f>
        <v>0.455774452911958</v>
      </c>
      <c r="AF2164" s="9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P2164/(1+0.13)+W2164)</f>
        <v>2064054064.03779</v>
      </c>
      <c r="AG2164" s="9">
        <f t="shared" si="147"/>
        <v>-1614540143.31779</v>
      </c>
    </row>
    <row r="2165" spans="1:33">
      <c r="A2165" s="5" t="s">
        <v>4359</v>
      </c>
      <c r="B2165" s="5" t="s">
        <v>4360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558978107.37</v>
      </c>
      <c r="O2165" s="6">
        <v>342137466.48</v>
      </c>
      <c r="P2165" s="6">
        <v>11868636854.07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1586360966.6</v>
      </c>
      <c r="X2165" s="6">
        <v>828413386.85</v>
      </c>
      <c r="Y2165" s="9">
        <f t="shared" si="149"/>
        <v>14432606091.59</v>
      </c>
      <c r="Z2165" s="9">
        <f t="shared" si="150"/>
        <v>14283411207.52</v>
      </c>
      <c r="AA2165" s="9">
        <f t="shared" si="148"/>
        <v>149194884.07</v>
      </c>
      <c r="AB2165" s="10">
        <f>C2165/(1+0.13)/VLOOKUP(A2165,[1]选股结果!$A$2:$AX$3002,3,FALSE)</f>
        <v>0.781439228748711</v>
      </c>
      <c r="AC2165" s="10">
        <f>(P2165/(1+0.1)+W2165)/(VLOOKUP(A2165,[1]选股结果!$A$2:$AX$3002,7,FALSE)+VLOOKUP(A2165,[1]选股结果!$A$2:$AX$3002,15,FALSE)+VLOOKUP(A2165,[1]选股结果!$A$2:$AX$3002,16,FALSE)+VLOOKUP(A2165,[1]选股结果!$A$2:$AX$3002,17,FALSE)+VLOOKUP(A2165,[1]选股结果!$A$2:$AX$3002,18,FALSE))</f>
        <v>0.797621522447215</v>
      </c>
      <c r="AD2165" s="13"/>
      <c r="AE2165" s="10">
        <f>AA2165/VLOOKUP(A2165,[1]选股结果!$A$2:$AX$3002,35,FALSE)</f>
        <v>2.89769533611674</v>
      </c>
      <c r="AF2165" s="9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P2165/(1+0.13)+W2165)</f>
        <v>3426590197.3208</v>
      </c>
      <c r="AG2165" s="9">
        <f t="shared" si="147"/>
        <v>-3277395313.25079</v>
      </c>
    </row>
    <row r="2166" spans="1:33">
      <c r="A2166" s="5" t="s">
        <v>4361</v>
      </c>
      <c r="B2166" s="5" t="s">
        <v>4362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48621403.62</v>
      </c>
      <c r="O2166" s="6">
        <v>19536388.17</v>
      </c>
      <c r="P2166" s="6">
        <v>3453989109.87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199752507.61</v>
      </c>
      <c r="X2166" s="6">
        <v>40063572.63</v>
      </c>
      <c r="Y2166" s="9">
        <f t="shared" si="149"/>
        <v>3356547970.98</v>
      </c>
      <c r="Z2166" s="9">
        <f t="shared" si="150"/>
        <v>3693805190.11</v>
      </c>
      <c r="AA2166" s="9">
        <f t="shared" si="148"/>
        <v>-337257219.13</v>
      </c>
      <c r="AB2166" s="10">
        <f>C2166/(1+0.13)/VLOOKUP(A2166,[1]选股结果!$A$2:$AX$3002,3,FALSE)</f>
        <v>0.853114530009188</v>
      </c>
      <c r="AC2166" s="10">
        <f>(P2166/(1+0.1)+W2166)/(VLOOKUP(A2166,[1]选股结果!$A$2:$AX$3002,7,FALSE)+VLOOKUP(A2166,[1]选股结果!$A$2:$AX$3002,15,FALSE)+VLOOKUP(A2166,[1]选股结果!$A$2:$AX$3002,16,FALSE)+VLOOKUP(A2166,[1]选股结果!$A$2:$AX$3002,17,FALSE)+VLOOKUP(A2166,[1]选股结果!$A$2:$AX$3002,18,FALSE))</f>
        <v>0.960911584353288</v>
      </c>
      <c r="AD2166" s="13"/>
      <c r="AE2166" s="10">
        <f>AA2166/VLOOKUP(A2166,[1]选股结果!$A$2:$AX$3002,35,FALSE)</f>
        <v>15.0800241309564</v>
      </c>
      <c r="AF2166" s="9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P2166/(1+0.13)+W2166)</f>
        <v>219218197.491592</v>
      </c>
      <c r="AG2166" s="9">
        <f t="shared" si="147"/>
        <v>-556475416.621592</v>
      </c>
    </row>
    <row r="2167" spans="1:33">
      <c r="A2167" s="5" t="s">
        <v>4363</v>
      </c>
      <c r="B2167" s="5" t="s">
        <v>4364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99962068.57</v>
      </c>
      <c r="O2167" s="6">
        <v>17495369.51</v>
      </c>
      <c r="P2167" s="6">
        <v>1790038277.35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58290935.29</v>
      </c>
      <c r="X2167" s="6">
        <v>112203893.78</v>
      </c>
      <c r="Y2167" s="9">
        <f t="shared" si="149"/>
        <v>2224665530.48</v>
      </c>
      <c r="Z2167" s="9">
        <f t="shared" si="150"/>
        <v>1960533106.42</v>
      </c>
      <c r="AA2167" s="9">
        <f t="shared" si="148"/>
        <v>264132424.06</v>
      </c>
      <c r="AB2167" s="10">
        <f>C2167/(1+0.13)/VLOOKUP(A2167,[1]选股结果!$A$2:$AX$3002,3,FALSE)</f>
        <v>2.59397589860897</v>
      </c>
      <c r="AC2167" s="10">
        <f>(P2167/(1+0.1)+W2167)/(VLOOKUP(A2167,[1]选股结果!$A$2:$AX$3002,7,FALSE)+VLOOKUP(A2167,[1]选股结果!$A$2:$AX$3002,15,FALSE)+VLOOKUP(A2167,[1]选股结果!$A$2:$AX$3002,16,FALSE)+VLOOKUP(A2167,[1]选股结果!$A$2:$AX$3002,17,FALSE)+VLOOKUP(A2167,[1]选股结果!$A$2:$AX$3002,18,FALSE))</f>
        <v>2.61052573358614</v>
      </c>
      <c r="AD2167" s="13"/>
      <c r="AE2167" s="10">
        <f>AA2167/VLOOKUP(A2167,[1]选股结果!$A$2:$AX$3002,35,FALSE)</f>
        <v>3.09164799379762</v>
      </c>
      <c r="AF2167" s="9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P2167/(1+0.13)+W2167)</f>
        <v>-996702502.981239</v>
      </c>
      <c r="AG2167" s="9">
        <f t="shared" si="147"/>
        <v>1260834927.04124</v>
      </c>
    </row>
    <row r="2168" spans="1:33">
      <c r="A2168" s="5" t="s">
        <v>4365</v>
      </c>
      <c r="B2168" s="5" t="s">
        <v>4366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36104000000</v>
      </c>
      <c r="O2168" s="6">
        <v>5263000000</v>
      </c>
      <c r="P2168" s="6">
        <v>140837000000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19460000000</v>
      </c>
      <c r="X2168" s="6">
        <v>5419000000</v>
      </c>
      <c r="Y2168" s="9">
        <f t="shared" si="149"/>
        <v>269297000000</v>
      </c>
      <c r="Z2168" s="9">
        <f t="shared" si="150"/>
        <v>165716000000</v>
      </c>
      <c r="AA2168" s="9">
        <f t="shared" si="148"/>
        <v>103581000000</v>
      </c>
      <c r="AB2168" s="10">
        <f>C2168/(1+0.13)/VLOOKUP(A2168,[1]选股结果!$A$2:$AX$3002,3,FALSE)</f>
        <v>1.00304533215273</v>
      </c>
      <c r="AC2168" s="10">
        <f>(P2168/(1+0.1)+W2168)/(VLOOKUP(A2168,[1]选股结果!$A$2:$AX$3002,7,FALSE)+VLOOKUP(A2168,[1]选股结果!$A$2:$AX$3002,15,FALSE)+VLOOKUP(A2168,[1]选股结果!$A$2:$AX$3002,16,FALSE)+VLOOKUP(A2168,[1]选股结果!$A$2:$AX$3002,17,FALSE)+VLOOKUP(A2168,[1]选股结果!$A$2:$AX$3002,18,FALSE))</f>
        <v>0.843601713378306</v>
      </c>
      <c r="AD2168" s="13"/>
      <c r="AE2168" s="10">
        <f>AA2168/VLOOKUP(A2168,[1]选股结果!$A$2:$AX$3002,35,FALSE)</f>
        <v>2.17520317520318</v>
      </c>
      <c r="AF2168" s="9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P2168/(1+0.13)+W2168)</f>
        <v>30743486725.6637</v>
      </c>
      <c r="AG2168" s="9">
        <f t="shared" si="147"/>
        <v>72837513274.3363</v>
      </c>
    </row>
    <row r="2169" spans="1:33">
      <c r="A2169" s="5" t="s">
        <v>4367</v>
      </c>
      <c r="B2169" s="5" t="s">
        <v>4368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196882290.2</v>
      </c>
      <c r="O2169" s="6">
        <v>527013755.07</v>
      </c>
      <c r="P2169" s="6">
        <v>4700620256.26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1624971117.8</v>
      </c>
      <c r="X2169" s="6">
        <v>2362165870.67</v>
      </c>
      <c r="Y2169" s="9">
        <f t="shared" si="149"/>
        <v>8465878099.2</v>
      </c>
      <c r="Z2169" s="9">
        <f t="shared" si="150"/>
        <v>8687757244.73</v>
      </c>
      <c r="AA2169" s="9">
        <f t="shared" si="148"/>
        <v>-221879145.53</v>
      </c>
      <c r="AB2169" s="10">
        <f>C2169/(1+0.13)/VLOOKUP(A2169,[1]选股结果!$A$2:$AX$3002,3,FALSE)</f>
        <v>0.899369399621812</v>
      </c>
      <c r="AC2169" s="10">
        <f>(P2169/(1+0.1)+W2169)/(VLOOKUP(A2169,[1]选股结果!$A$2:$AX$3002,7,FALSE)+VLOOKUP(A2169,[1]选股结果!$A$2:$AX$3002,15,FALSE)+VLOOKUP(A2169,[1]选股结果!$A$2:$AX$3002,16,FALSE)+VLOOKUP(A2169,[1]选股结果!$A$2:$AX$3002,17,FALSE)+VLOOKUP(A2169,[1]选股结果!$A$2:$AX$3002,18,FALSE))</f>
        <v>0.876681290334621</v>
      </c>
      <c r="AD2169" s="13"/>
      <c r="AE2169" s="10">
        <f>AA2169/VLOOKUP(A2169,[1]选股结果!$A$2:$AX$3002,35,FALSE)</f>
        <v>-0.221022579784846</v>
      </c>
      <c r="AF2169" s="9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P2169/(1+0.13)+W2169)</f>
        <v>943131528.416636</v>
      </c>
      <c r="AG2169" s="9">
        <f t="shared" si="147"/>
        <v>-1165010673.94664</v>
      </c>
    </row>
    <row r="2170" spans="1:33">
      <c r="A2170" s="5" t="s">
        <v>4369</v>
      </c>
      <c r="B2170" s="5" t="s">
        <v>4370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746431313.28</v>
      </c>
      <c r="O2170" s="6">
        <v>119677962.64</v>
      </c>
      <c r="P2170" s="6">
        <v>2363503684.76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993189033.98</v>
      </c>
      <c r="X2170" s="6">
        <v>392506362.05</v>
      </c>
      <c r="Y2170" s="9">
        <f t="shared" si="149"/>
        <v>6600306046.28</v>
      </c>
      <c r="Z2170" s="9">
        <f t="shared" si="150"/>
        <v>3749199080.79</v>
      </c>
      <c r="AA2170" s="9">
        <f t="shared" si="148"/>
        <v>2851106965.49</v>
      </c>
      <c r="AB2170" s="10">
        <f>C2170/(1+0.13)/VLOOKUP(A2170,[1]选股结果!$A$2:$AX$3002,3,FALSE)</f>
        <v>0.798471334610246</v>
      </c>
      <c r="AC2170" s="10">
        <f>(P2170/(1+0.1)+W2170)/(VLOOKUP(A2170,[1]选股结果!$A$2:$AX$3002,7,FALSE)+VLOOKUP(A2170,[1]选股结果!$A$2:$AX$3002,15,FALSE)+VLOOKUP(A2170,[1]选股结果!$A$2:$AX$3002,16,FALSE)+VLOOKUP(A2170,[1]选股结果!$A$2:$AX$3002,17,FALSE)+VLOOKUP(A2170,[1]选股结果!$A$2:$AX$3002,18,FALSE))</f>
        <v>0.634831139543226</v>
      </c>
      <c r="AD2170" s="13"/>
      <c r="AE2170" s="10">
        <f>AA2170/VLOOKUP(A2170,[1]选股结果!$A$2:$AX$3002,35,FALSE)</f>
        <v>1.47495482475533</v>
      </c>
      <c r="AF2170" s="9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P2170/(1+0.13)+W2170)</f>
        <v>1864292660.32646</v>
      </c>
      <c r="AG2170" s="9">
        <f t="shared" si="147"/>
        <v>986814305.16354</v>
      </c>
    </row>
    <row r="2171" spans="1:33">
      <c r="A2171" s="5" t="s">
        <v>4371</v>
      </c>
      <c r="B2171" s="5" t="s">
        <v>4372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1316094527.75</v>
      </c>
      <c r="O2171" s="6">
        <v>456354099.11</v>
      </c>
      <c r="P2171" s="6">
        <v>1139794738.39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724464248.58</v>
      </c>
      <c r="X2171" s="6">
        <v>449515244.67</v>
      </c>
      <c r="Y2171" s="9">
        <f t="shared" si="149"/>
        <v>7023728752.81</v>
      </c>
      <c r="Z2171" s="9">
        <f t="shared" si="150"/>
        <v>2313774231.64</v>
      </c>
      <c r="AA2171" s="9">
        <f t="shared" si="148"/>
        <v>4709954521.17</v>
      </c>
      <c r="AB2171" s="10">
        <f>C2171/(1+0.13)/VLOOKUP(A2171,[1]选股结果!$A$2:$AX$3002,3,FALSE)</f>
        <v>1.04156136731194</v>
      </c>
      <c r="AC2171" s="10">
        <f>(P2171/(1+0.1)+W2171)/(VLOOKUP(A2171,[1]选股结果!$A$2:$AX$3002,7,FALSE)+VLOOKUP(A2171,[1]选股结果!$A$2:$AX$3002,15,FALSE)+VLOOKUP(A2171,[1]选股结果!$A$2:$AX$3002,16,FALSE)+VLOOKUP(A2171,[1]选股结果!$A$2:$AX$3002,17,FALSE)+VLOOKUP(A2171,[1]选股结果!$A$2:$AX$3002,18,FALSE))</f>
        <v>0.599451023151832</v>
      </c>
      <c r="AD2171" s="13"/>
      <c r="AE2171" s="10">
        <f>AA2171/VLOOKUP(A2171,[1]选股结果!$A$2:$AX$3002,35,FALSE)</f>
        <v>2.64124618016899</v>
      </c>
      <c r="AF2171" s="9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P2171/(1+0.13)+W2171)</f>
        <v>1203957304.00035</v>
      </c>
      <c r="AG2171" s="9">
        <f t="shared" si="147"/>
        <v>3505997217.16965</v>
      </c>
    </row>
    <row r="2172" spans="1:33">
      <c r="A2172" s="5" t="s">
        <v>4373</v>
      </c>
      <c r="B2172" s="5" t="s">
        <v>4374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256124256.27</v>
      </c>
      <c r="O2172" s="6">
        <v>222075128.23</v>
      </c>
      <c r="P2172" s="6">
        <v>13126404335.41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1097112169.19</v>
      </c>
      <c r="X2172" s="6">
        <v>172985455.84</v>
      </c>
      <c r="Y2172" s="9">
        <f t="shared" si="149"/>
        <v>12767014436.23</v>
      </c>
      <c r="Z2172" s="9">
        <f t="shared" si="150"/>
        <v>14396501960.44</v>
      </c>
      <c r="AA2172" s="9">
        <f t="shared" si="148"/>
        <v>-1629487524.21</v>
      </c>
      <c r="AB2172" s="10">
        <f>C2172/(1+0.13)/VLOOKUP(A2172,[1]选股结果!$A$2:$AX$3002,3,FALSE)</f>
        <v>0.658337637815193</v>
      </c>
      <c r="AC2172" s="10">
        <f>(P2172/(1+0.1)+W2172)/(VLOOKUP(A2172,[1]选股结果!$A$2:$AX$3002,7,FALSE)+VLOOKUP(A2172,[1]选股结果!$A$2:$AX$3002,15,FALSE)+VLOOKUP(A2172,[1]选股结果!$A$2:$AX$3002,16,FALSE)+VLOOKUP(A2172,[1]选股结果!$A$2:$AX$3002,17,FALSE)+VLOOKUP(A2172,[1]选股结果!$A$2:$AX$3002,18,FALSE))</f>
        <v>0.795923494320235</v>
      </c>
      <c r="AD2172" s="13"/>
      <c r="AE2172" s="10">
        <f>AA2172/VLOOKUP(A2172,[1]选股结果!$A$2:$AX$3002,35,FALSE)</f>
        <v>-31.5704358717228</v>
      </c>
      <c r="AF2172" s="9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P2172/(1+0.13)+W2172)</f>
        <v>3657781094.55327</v>
      </c>
      <c r="AG2172" s="9">
        <f t="shared" si="147"/>
        <v>-5287268618.76327</v>
      </c>
    </row>
    <row r="2173" spans="1:33">
      <c r="A2173" s="5" t="s">
        <v>4375</v>
      </c>
      <c r="B2173" s="5" t="s">
        <v>4376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471232075.93</v>
      </c>
      <c r="O2173" s="6">
        <v>121985275.43</v>
      </c>
      <c r="P2173" s="6">
        <v>2898576380.54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632217008.86</v>
      </c>
      <c r="X2173" s="6">
        <v>175541603.23</v>
      </c>
      <c r="Y2173" s="9">
        <f t="shared" si="149"/>
        <v>5498931618.55</v>
      </c>
      <c r="Z2173" s="9">
        <f t="shared" si="150"/>
        <v>3706334992.63</v>
      </c>
      <c r="AA2173" s="9">
        <f t="shared" si="148"/>
        <v>1792596625.92</v>
      </c>
      <c r="AB2173" s="10">
        <f>C2173/(1+0.13)/VLOOKUP(A2173,[1]选股结果!$A$2:$AX$3002,3,FALSE)</f>
        <v>0.753893524543884</v>
      </c>
      <c r="AC2173" s="10">
        <f>(P2173/(1+0.1)+W2173)/(VLOOKUP(A2173,[1]选股结果!$A$2:$AX$3002,7,FALSE)+VLOOKUP(A2173,[1]选股结果!$A$2:$AX$3002,15,FALSE)+VLOOKUP(A2173,[1]选股结果!$A$2:$AX$3002,16,FALSE)+VLOOKUP(A2173,[1]选股结果!$A$2:$AX$3002,17,FALSE)+VLOOKUP(A2173,[1]选股结果!$A$2:$AX$3002,18,FALSE))</f>
        <v>0.693762604937798</v>
      </c>
      <c r="AD2173" s="13"/>
      <c r="AE2173" s="10">
        <f>AA2173/VLOOKUP(A2173,[1]选股结果!$A$2:$AX$3002,35,FALSE)</f>
        <v>1.82031982158864</v>
      </c>
      <c r="AF2173" s="9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P2173/(1+0.13)+W2173)</f>
        <v>1512187665.34416</v>
      </c>
      <c r="AG2173" s="9">
        <f t="shared" si="147"/>
        <v>280408960.575842</v>
      </c>
    </row>
    <row r="2174" spans="1:33">
      <c r="A2174" s="5" t="s">
        <v>4377</v>
      </c>
      <c r="B2174" s="5" t="s">
        <v>4378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1318399000</v>
      </c>
      <c r="O2174" s="6">
        <v>6962870000</v>
      </c>
      <c r="P2174" s="6">
        <v>34568979000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17412815000</v>
      </c>
      <c r="X2174" s="6">
        <v>4545101000</v>
      </c>
      <c r="Y2174" s="9">
        <f t="shared" si="149"/>
        <v>67983312000</v>
      </c>
      <c r="Z2174" s="9">
        <f t="shared" si="150"/>
        <v>56526895000</v>
      </c>
      <c r="AA2174" s="9">
        <f t="shared" si="148"/>
        <v>11456417000</v>
      </c>
      <c r="AB2174" s="10">
        <f>C2174/(1+0.13)/VLOOKUP(A2174,[1]选股结果!$A$2:$AX$3002,3,FALSE)</f>
        <v>0.939833122532771</v>
      </c>
      <c r="AC2174" s="10">
        <f>(P2174/(1+0.1)+W2174)/(VLOOKUP(A2174,[1]选股结果!$A$2:$AX$3002,7,FALSE)+VLOOKUP(A2174,[1]选股结果!$A$2:$AX$3002,15,FALSE)+VLOOKUP(A2174,[1]选股结果!$A$2:$AX$3002,16,FALSE)+VLOOKUP(A2174,[1]选股结果!$A$2:$AX$3002,17,FALSE)+VLOOKUP(A2174,[1]选股结果!$A$2:$AX$3002,18,FALSE))</f>
        <v>0.697783880061382</v>
      </c>
      <c r="AD2174" s="13"/>
      <c r="AE2174" s="10">
        <f>AA2174/VLOOKUP(A2174,[1]选股结果!$A$2:$AX$3002,35,FALSE)</f>
        <v>-0.778507783469367</v>
      </c>
      <c r="AF2174" s="9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P2174/(1+0.13)+W2174)</f>
        <v>21986982185.8407</v>
      </c>
      <c r="AG2174" s="9">
        <f t="shared" si="147"/>
        <v>-10530565185.8407</v>
      </c>
    </row>
    <row r="2175" spans="1:33">
      <c r="A2175" s="5" t="s">
        <v>4379</v>
      </c>
      <c r="B2175" s="5" t="s">
        <v>4380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92101310.52</v>
      </c>
      <c r="O2175" s="6">
        <v>72990281.75</v>
      </c>
      <c r="P2175" s="6">
        <v>2331894288.43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388133366.01</v>
      </c>
      <c r="X2175" s="6">
        <v>302072553.84</v>
      </c>
      <c r="Y2175" s="9">
        <f t="shared" si="149"/>
        <v>3320683065.24</v>
      </c>
      <c r="Z2175" s="9">
        <f t="shared" si="150"/>
        <v>3022100208.28</v>
      </c>
      <c r="AA2175" s="9">
        <f t="shared" si="148"/>
        <v>298582856.96</v>
      </c>
      <c r="AB2175" s="10">
        <f>C2175/(1+0.13)/VLOOKUP(A2175,[1]选股结果!$A$2:$AX$3002,3,FALSE)</f>
        <v>0.965605989248658</v>
      </c>
      <c r="AC2175" s="10">
        <f>(P2175/(1+0.1)+W2175)/(VLOOKUP(A2175,[1]选股结果!$A$2:$AX$3002,7,FALSE)+VLOOKUP(A2175,[1]选股结果!$A$2:$AX$3002,15,FALSE)+VLOOKUP(A2175,[1]选股结果!$A$2:$AX$3002,16,FALSE)+VLOOKUP(A2175,[1]选股结果!$A$2:$AX$3002,17,FALSE)+VLOOKUP(A2175,[1]选股结果!$A$2:$AX$3002,18,FALSE))</f>
        <v>0.844383536863473</v>
      </c>
      <c r="AD2175" s="13"/>
      <c r="AE2175" s="10">
        <f>AA2175/VLOOKUP(A2175,[1]选股结果!$A$2:$AX$3002,35,FALSE)</f>
        <v>7.0368062220228</v>
      </c>
      <c r="AF2175" s="9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P2175/(1+0.13)+W2175)</f>
        <v>518501736.012655</v>
      </c>
      <c r="AG2175" s="9">
        <f t="shared" si="147"/>
        <v>-219918879.052655</v>
      </c>
    </row>
    <row r="2176" spans="1:33">
      <c r="A2176" s="5" t="s">
        <v>4381</v>
      </c>
      <c r="B2176" s="5" t="s">
        <v>4382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>
        <v>0</v>
      </c>
      <c r="L2176" s="6">
        <v>300000000</v>
      </c>
      <c r="M2176" s="6">
        <v>0</v>
      </c>
      <c r="N2176" s="6">
        <v>2512261536.28</v>
      </c>
      <c r="O2176" s="6">
        <v>4643110884.86</v>
      </c>
      <c r="P2176" s="6">
        <v>83974106877.88</v>
      </c>
      <c r="Q2176" s="6">
        <v>326756275.59</v>
      </c>
      <c r="R2176" s="6">
        <v>366926456.19</v>
      </c>
      <c r="S2176" s="6">
        <v>0</v>
      </c>
      <c r="T2176" s="6">
        <v>0</v>
      </c>
      <c r="U2176" s="6">
        <v>129176242.05</v>
      </c>
      <c r="V2176" s="6">
        <v>0</v>
      </c>
      <c r="W2176" s="6">
        <v>5479806171.69</v>
      </c>
      <c r="X2176" s="6">
        <v>8010350476.07</v>
      </c>
      <c r="Y2176" s="9">
        <f t="shared" si="149"/>
        <v>96616800216.75</v>
      </c>
      <c r="Z2176" s="9">
        <f t="shared" si="150"/>
        <v>98287122499.47</v>
      </c>
      <c r="AA2176" s="9">
        <f t="shared" si="148"/>
        <v>-1670322282.72</v>
      </c>
      <c r="AB2176" s="10">
        <f>C2176/(1+0.13)/VLOOKUP(A2176,[1]选股结果!$A$2:$AX$3002,3,FALSE)</f>
        <v>0.909206685094466</v>
      </c>
      <c r="AC2176" s="10">
        <f>(P2176/(1+0.1)+W2176)/(VLOOKUP(A2176,[1]选股结果!$A$2:$AX$3002,7,FALSE)+VLOOKUP(A2176,[1]选股结果!$A$2:$AX$3002,15,FALSE)+VLOOKUP(A2176,[1]选股结果!$A$2:$AX$3002,16,FALSE)+VLOOKUP(A2176,[1]选股结果!$A$2:$AX$3002,17,FALSE)+VLOOKUP(A2176,[1]选股结果!$A$2:$AX$3002,18,FALSE))</f>
        <v>0.945786526110277</v>
      </c>
      <c r="AD2176" s="13"/>
      <c r="AE2176" s="10">
        <f>AA2176/VLOOKUP(A2176,[1]选股结果!$A$2:$AX$3002,35,FALSE)</f>
        <v>-0.632644239401252</v>
      </c>
      <c r="AF2176" s="9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P2176/(1+0.13)+W2176)</f>
        <v>6716730765.54208</v>
      </c>
      <c r="AG2176" s="9">
        <f t="shared" si="147"/>
        <v>-8387053048.26208</v>
      </c>
    </row>
    <row r="2177" spans="1:33">
      <c r="A2177" s="5" t="s">
        <v>4383</v>
      </c>
      <c r="B2177" s="5" t="s">
        <v>4384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72162991.43</v>
      </c>
      <c r="O2177" s="6">
        <v>551921244.94</v>
      </c>
      <c r="P2177" s="6">
        <v>10672026729.15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1189667915.44</v>
      </c>
      <c r="X2177" s="6">
        <v>458804817.1</v>
      </c>
      <c r="Y2177" s="9">
        <f t="shared" si="149"/>
        <v>11736875823.76</v>
      </c>
      <c r="Z2177" s="9">
        <f t="shared" si="150"/>
        <v>12320499461.69</v>
      </c>
      <c r="AA2177" s="9">
        <f t="shared" si="148"/>
        <v>-583623637.93</v>
      </c>
      <c r="AB2177" s="10">
        <f>C2177/(1+0.13)/VLOOKUP(A2177,[1]选股结果!$A$2:$AX$3002,3,FALSE)</f>
        <v>0.957526202121336</v>
      </c>
      <c r="AC2177" s="10">
        <f>(P2177/(1+0.1)+W2177)/(VLOOKUP(A2177,[1]选股结果!$A$2:$AX$3002,7,FALSE)+VLOOKUP(A2177,[1]选股结果!$A$2:$AX$3002,15,FALSE)+VLOOKUP(A2177,[1]选股结果!$A$2:$AX$3002,16,FALSE)+VLOOKUP(A2177,[1]选股结果!$A$2:$AX$3002,17,FALSE)+VLOOKUP(A2177,[1]选股结果!$A$2:$AX$3002,18,FALSE))</f>
        <v>1.03081624824148</v>
      </c>
      <c r="AD2177" s="13"/>
      <c r="AE2177" s="10">
        <f>AA2177/VLOOKUP(A2177,[1]选股结果!$A$2:$AX$3002,35,FALSE)</f>
        <v>1.96986288008991</v>
      </c>
      <c r="AF2177" s="9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P2177/(1+0.13)+W2177)</f>
        <v>-68030627.0056648</v>
      </c>
      <c r="AG2177" s="9">
        <f t="shared" si="147"/>
        <v>-515593010.924335</v>
      </c>
    </row>
    <row r="2178" spans="1:33">
      <c r="A2178" s="5" t="s">
        <v>4385</v>
      </c>
      <c r="B2178" s="5" t="s">
        <v>4386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283034323.07</v>
      </c>
      <c r="O2178" s="6">
        <v>190568258.24</v>
      </c>
      <c r="P2178" s="6">
        <v>1859435224.59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562333962.68</v>
      </c>
      <c r="X2178" s="6">
        <v>518266301.3</v>
      </c>
      <c r="Y2178" s="9">
        <f t="shared" si="149"/>
        <v>3509396736.99</v>
      </c>
      <c r="Z2178" s="9">
        <f t="shared" si="150"/>
        <v>2940035488.57</v>
      </c>
      <c r="AA2178" s="9">
        <f t="shared" si="148"/>
        <v>569361248.42</v>
      </c>
      <c r="AB2178" s="10">
        <f>C2178/(1+0.13)/VLOOKUP(A2178,[1]选股结果!$A$2:$AX$3002,3,FALSE)</f>
        <v>0.946539853630279</v>
      </c>
      <c r="AC2178" s="10">
        <f>(P2178/(1+0.1)+W2178)/(VLOOKUP(A2178,[1]选股结果!$A$2:$AX$3002,7,FALSE)+VLOOKUP(A2178,[1]选股结果!$A$2:$AX$3002,15,FALSE)+VLOOKUP(A2178,[1]选股结果!$A$2:$AX$3002,16,FALSE)+VLOOKUP(A2178,[1]选股结果!$A$2:$AX$3002,17,FALSE)+VLOOKUP(A2178,[1]选股结果!$A$2:$AX$3002,18,FALSE))</f>
        <v>0.818302174434832</v>
      </c>
      <c r="AD2178" s="13"/>
      <c r="AE2178" s="10">
        <f>AA2178/VLOOKUP(A2178,[1]选股结果!$A$2:$AX$3002,35,FALSE)</f>
        <v>1.85132833372342</v>
      </c>
      <c r="AF2178" s="9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P2178/(1+0.13)+W2178)</f>
        <v>545079381.452744</v>
      </c>
      <c r="AG2178" s="9">
        <f t="shared" si="147"/>
        <v>24281866.9672564</v>
      </c>
    </row>
    <row r="2179" spans="1:33">
      <c r="A2179" s="5" t="s">
        <v>4387</v>
      </c>
      <c r="B2179" s="5" t="s">
        <v>4388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508328423.98</v>
      </c>
      <c r="O2179" s="6">
        <v>1155859292.81</v>
      </c>
      <c r="P2179" s="6">
        <v>9833628165.79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1230930126.56</v>
      </c>
      <c r="X2179" s="6">
        <v>2912111685.78</v>
      </c>
      <c r="Y2179" s="9">
        <f t="shared" si="149"/>
        <v>13330445152.11</v>
      </c>
      <c r="Z2179" s="9">
        <f t="shared" si="150"/>
        <v>13976669978.13</v>
      </c>
      <c r="AA2179" s="9">
        <f t="shared" si="148"/>
        <v>-646224826.020002</v>
      </c>
      <c r="AB2179" s="10">
        <f>C2179/(1+0.13)/VLOOKUP(A2179,[1]选股结果!$A$2:$AX$3002,3,FALSE)</f>
        <v>0.940988846243374</v>
      </c>
      <c r="AC2179" s="10">
        <f>(P2179/(1+0.1)+W2179)/(VLOOKUP(A2179,[1]选股结果!$A$2:$AX$3002,7,FALSE)+VLOOKUP(A2179,[1]选股结果!$A$2:$AX$3002,15,FALSE)+VLOOKUP(A2179,[1]选股结果!$A$2:$AX$3002,16,FALSE)+VLOOKUP(A2179,[1]选股结果!$A$2:$AX$3002,17,FALSE)+VLOOKUP(A2179,[1]选股结果!$A$2:$AX$3002,18,FALSE))</f>
        <v>0.752283400893516</v>
      </c>
      <c r="AD2179" s="13"/>
      <c r="AE2179" s="10">
        <f>AA2179/VLOOKUP(A2179,[1]选股结果!$A$2:$AX$3002,35,FALSE)</f>
        <v>0.36015567949308</v>
      </c>
      <c r="AF2179" s="9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P2179/(1+0.13)+W2179)</f>
        <v>3586372547.93637</v>
      </c>
      <c r="AG2179" s="9">
        <f t="shared" ref="AG2179:AG2242" si="151">AA2179-AF2179</f>
        <v>-4232597373.95637</v>
      </c>
    </row>
    <row r="2180" spans="1:33">
      <c r="A2180" s="5" t="s">
        <v>4389</v>
      </c>
      <c r="B2180" s="5" t="s">
        <v>4390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101399556.58</v>
      </c>
      <c r="O2180" s="6">
        <v>109609082.92</v>
      </c>
      <c r="P2180" s="6">
        <v>7641443591.85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608524174.16</v>
      </c>
      <c r="X2180" s="6">
        <v>303789076.75</v>
      </c>
      <c r="Y2180" s="9">
        <f t="shared" si="149"/>
        <v>7843290710.98</v>
      </c>
      <c r="Z2180" s="9">
        <f t="shared" si="150"/>
        <v>8553756842.76</v>
      </c>
      <c r="AA2180" s="9">
        <f t="shared" si="148"/>
        <v>-710466131.78</v>
      </c>
      <c r="AB2180" s="10">
        <f>C2180/(1+0.13)/VLOOKUP(A2180,[1]选股结果!$A$2:$AX$3002,3,FALSE)</f>
        <v>0.928007049955397</v>
      </c>
      <c r="AC2180" s="10">
        <f>(P2180/(1+0.1)+W2180)/(VLOOKUP(A2180,[1]选股结果!$A$2:$AX$3002,7,FALSE)+VLOOKUP(A2180,[1]选股结果!$A$2:$AX$3002,15,FALSE)+VLOOKUP(A2180,[1]选股结果!$A$2:$AX$3002,16,FALSE)+VLOOKUP(A2180,[1]选股结果!$A$2:$AX$3002,17,FALSE)+VLOOKUP(A2180,[1]选股结果!$A$2:$AX$3002,18,FALSE))</f>
        <v>1.07748084701959</v>
      </c>
      <c r="AD2180" s="13"/>
      <c r="AE2180" s="10">
        <f>AA2180/VLOOKUP(A2180,[1]选股结果!$A$2:$AX$3002,35,FALSE)</f>
        <v>-2.90229315217717</v>
      </c>
      <c r="AF2180" s="9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P2180/(1+0.13)+W2180)</f>
        <v>-358867926.964159</v>
      </c>
      <c r="AG2180" s="9">
        <f t="shared" si="151"/>
        <v>-351598204.815841</v>
      </c>
    </row>
    <row r="2181" spans="1:33">
      <c r="A2181" s="5" t="s">
        <v>4391</v>
      </c>
      <c r="B2181" s="5" t="s">
        <v>4392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3354638000</v>
      </c>
      <c r="O2181" s="6">
        <v>3843965000</v>
      </c>
      <c r="P2181" s="6">
        <v>300935801000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17664745000</v>
      </c>
      <c r="X2181" s="6">
        <v>4991040000</v>
      </c>
      <c r="Y2181" s="9">
        <f t="shared" si="149"/>
        <v>324890887000</v>
      </c>
      <c r="Z2181" s="9">
        <f t="shared" si="150"/>
        <v>323591586000</v>
      </c>
      <c r="AA2181" s="9">
        <f t="shared" si="148"/>
        <v>1299301000</v>
      </c>
      <c r="AB2181" s="10">
        <f>C2181/(1+0.13)/VLOOKUP(A2181,[1]选股结果!$A$2:$AX$3002,3,FALSE)</f>
        <v>0.930425568365184</v>
      </c>
      <c r="AC2181" s="10">
        <f>(P2181/(1+0.1)+W2181)/(VLOOKUP(A2181,[1]选股结果!$A$2:$AX$3002,7,FALSE)+VLOOKUP(A2181,[1]选股结果!$A$2:$AX$3002,15,FALSE)+VLOOKUP(A2181,[1]选股结果!$A$2:$AX$3002,16,FALSE)+VLOOKUP(A2181,[1]选股结果!$A$2:$AX$3002,17,FALSE)+VLOOKUP(A2181,[1]选股结果!$A$2:$AX$3002,18,FALSE))</f>
        <v>0.99039926367104</v>
      </c>
      <c r="AD2181" s="13"/>
      <c r="AE2181" s="10">
        <f>AA2181/VLOOKUP(A2181,[1]选股结果!$A$2:$AX$3002,35,FALSE)</f>
        <v>0.12483377367317</v>
      </c>
      <c r="AF2181" s="9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P2181/(1+0.13)+W2181)</f>
        <v>10086382858.407</v>
      </c>
      <c r="AG2181" s="9">
        <f t="shared" si="151"/>
        <v>-8787081858.40704</v>
      </c>
    </row>
    <row r="2182" spans="1:33">
      <c r="A2182" s="5" t="s">
        <v>4393</v>
      </c>
      <c r="B2182" s="5" t="s">
        <v>4394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792498190.73</v>
      </c>
      <c r="O2182" s="6">
        <v>304450322.28</v>
      </c>
      <c r="P2182" s="6">
        <v>12703138479.62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1366423761.27</v>
      </c>
      <c r="X2182" s="6">
        <v>273657439.48</v>
      </c>
      <c r="Y2182" s="9">
        <f t="shared" si="149"/>
        <v>16181451363.76</v>
      </c>
      <c r="Z2182" s="9">
        <f t="shared" si="150"/>
        <v>14343219680.37</v>
      </c>
      <c r="AA2182" s="9">
        <f t="shared" si="148"/>
        <v>1838231683.39</v>
      </c>
      <c r="AB2182" s="10">
        <f>C2182/(1+0.13)/VLOOKUP(A2182,[1]选股结果!$A$2:$AX$3002,3,FALSE)</f>
        <v>0.964165429582449</v>
      </c>
      <c r="AC2182" s="10">
        <f>(P2182/(1+0.1)+W2182)/(VLOOKUP(A2182,[1]选股结果!$A$2:$AX$3002,7,FALSE)+VLOOKUP(A2182,[1]选股结果!$A$2:$AX$3002,15,FALSE)+VLOOKUP(A2182,[1]选股结果!$A$2:$AX$3002,16,FALSE)+VLOOKUP(A2182,[1]选股结果!$A$2:$AX$3002,17,FALSE)+VLOOKUP(A2182,[1]选股结果!$A$2:$AX$3002,18,FALSE))</f>
        <v>0.987985244077641</v>
      </c>
      <c r="AD2182" s="13"/>
      <c r="AE2182" s="10">
        <f>AA2182/VLOOKUP(A2182,[1]选股结果!$A$2:$AX$3002,35,FALSE)</f>
        <v>1.43349977752739</v>
      </c>
      <c r="AF2182" s="9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P2182/(1+0.13)+W2182)</f>
        <v>463646555.739733</v>
      </c>
      <c r="AG2182" s="9">
        <f t="shared" si="151"/>
        <v>1374585127.65027</v>
      </c>
    </row>
    <row r="2183" spans="1:33">
      <c r="A2183" s="5" t="s">
        <v>4395</v>
      </c>
      <c r="B2183" s="5" t="s">
        <v>4396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12538147194</v>
      </c>
      <c r="O2183" s="6">
        <v>3016599342</v>
      </c>
      <c r="P2183" s="6">
        <v>83387715346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7072241065</v>
      </c>
      <c r="X2183" s="6">
        <v>6543920454</v>
      </c>
      <c r="Y2183" s="9">
        <f t="shared" si="149"/>
        <v>108706388694</v>
      </c>
      <c r="Z2183" s="9">
        <f t="shared" si="150"/>
        <v>97003876865</v>
      </c>
      <c r="AA2183" s="9">
        <f t="shared" si="148"/>
        <v>11702511829</v>
      </c>
      <c r="AB2183" s="10">
        <f>C2183/(1+0.13)/VLOOKUP(A2183,[1]选股结果!$A$2:$AX$3002,3,FALSE)</f>
        <v>0.857119279535048</v>
      </c>
      <c r="AC2183" s="10">
        <f>(P2183/(1+0.1)+W2183)/(VLOOKUP(A2183,[1]选股结果!$A$2:$AX$3002,7,FALSE)+VLOOKUP(A2183,[1]选股结果!$A$2:$AX$3002,15,FALSE)+VLOOKUP(A2183,[1]选股结果!$A$2:$AX$3002,16,FALSE)+VLOOKUP(A2183,[1]选股结果!$A$2:$AX$3002,17,FALSE)+VLOOKUP(A2183,[1]选股结果!$A$2:$AX$3002,18,FALSE))</f>
        <v>0.837782138391129</v>
      </c>
      <c r="AD2183" s="13"/>
      <c r="AE2183" s="10">
        <f>AA2183/VLOOKUP(A2183,[1]选股结果!$A$2:$AX$3002,35,FALSE)</f>
        <v>1.75877300811862</v>
      </c>
      <c r="AF2183" s="9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P2183/(1+0.13)+W2183)</f>
        <v>18060298387.708</v>
      </c>
      <c r="AG2183" s="9">
        <f t="shared" si="151"/>
        <v>-6357786558.70796</v>
      </c>
    </row>
    <row r="2184" spans="1:33">
      <c r="A2184" s="5" t="s">
        <v>4397</v>
      </c>
      <c r="B2184" s="5" t="s">
        <v>4398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908573542.62</v>
      </c>
      <c r="O2184" s="6">
        <v>510100315.62</v>
      </c>
      <c r="P2184" s="6">
        <v>9359013009.96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1551640186.72</v>
      </c>
      <c r="X2184" s="6">
        <v>256960283.16</v>
      </c>
      <c r="Y2184" s="9">
        <f t="shared" si="149"/>
        <v>15702254836.29</v>
      </c>
      <c r="Z2184" s="9">
        <f t="shared" si="150"/>
        <v>11167613479.84</v>
      </c>
      <c r="AA2184" s="9">
        <f t="shared" si="148"/>
        <v>4534641356.45</v>
      </c>
      <c r="AB2184" s="10">
        <f>C2184/(1+0.13)/VLOOKUP(A2184,[1]选股结果!$A$2:$AX$3002,3,FALSE)</f>
        <v>0.890753418126768</v>
      </c>
      <c r="AC2184" s="10">
        <f>(P2184/(1+0.1)+W2184)/(VLOOKUP(A2184,[1]选股结果!$A$2:$AX$3002,7,FALSE)+VLOOKUP(A2184,[1]选股结果!$A$2:$AX$3002,15,FALSE)+VLOOKUP(A2184,[1]选股结果!$A$2:$AX$3002,16,FALSE)+VLOOKUP(A2184,[1]选股结果!$A$2:$AX$3002,17,FALSE)+VLOOKUP(A2184,[1]选股结果!$A$2:$AX$3002,18,FALSE))</f>
        <v>0.872219321191599</v>
      </c>
      <c r="AD2184" s="13"/>
      <c r="AE2184" s="10">
        <f>AA2184/VLOOKUP(A2184,[1]选股结果!$A$2:$AX$3002,35,FALSE)</f>
        <v>1.75409537942778</v>
      </c>
      <c r="AF2184" s="9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P2184/(1+0.13)+W2184)</f>
        <v>1699653226.97531</v>
      </c>
      <c r="AG2184" s="9">
        <f t="shared" si="151"/>
        <v>2834988129.47469</v>
      </c>
    </row>
    <row r="2185" spans="1:33">
      <c r="A2185" s="5" t="s">
        <v>4399</v>
      </c>
      <c r="B2185" s="5" t="s">
        <v>4400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567794435.09</v>
      </c>
      <c r="O2185" s="6">
        <v>1033359825.92</v>
      </c>
      <c r="P2185" s="6">
        <v>1900763314.44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934826535.99</v>
      </c>
      <c r="X2185" s="6">
        <v>856056349.64</v>
      </c>
      <c r="Y2185" s="9">
        <f t="shared" si="149"/>
        <v>6157269819.13</v>
      </c>
      <c r="Z2185" s="9">
        <f t="shared" si="150"/>
        <v>3691646200.07</v>
      </c>
      <c r="AA2185" s="9">
        <f t="shared" si="148"/>
        <v>2465623619.06</v>
      </c>
      <c r="AB2185" s="10">
        <f>C2185/(1+0.13)/VLOOKUP(A2185,[1]选股结果!$A$2:$AX$3002,3,FALSE)</f>
        <v>0.853468934963088</v>
      </c>
      <c r="AC2185" s="10">
        <f>(P2185/(1+0.1)+W2185)/(VLOOKUP(A2185,[1]选股结果!$A$2:$AX$3002,7,FALSE)+VLOOKUP(A2185,[1]选股结果!$A$2:$AX$3002,15,FALSE)+VLOOKUP(A2185,[1]选股结果!$A$2:$AX$3002,16,FALSE)+VLOOKUP(A2185,[1]选股结果!$A$2:$AX$3002,17,FALSE)+VLOOKUP(A2185,[1]选股结果!$A$2:$AX$3002,18,FALSE))</f>
        <v>0.720434819721616</v>
      </c>
      <c r="AD2185" s="13"/>
      <c r="AE2185" s="10">
        <f>AA2185/VLOOKUP(A2185,[1]选股结果!$A$2:$AX$3002,35,FALSE)</f>
        <v>1.49432351914888</v>
      </c>
      <c r="AF2185" s="9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P2185/(1+0.13)+W2185)</f>
        <v>1079173774.05204</v>
      </c>
      <c r="AG2185" s="9">
        <f t="shared" si="151"/>
        <v>1386449845.00796</v>
      </c>
    </row>
    <row r="2186" spans="1:33">
      <c r="A2186" s="5" t="s">
        <v>4401</v>
      </c>
      <c r="B2186" s="5" t="s">
        <v>4402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406939393.56</v>
      </c>
      <c r="O2186" s="6">
        <v>41753240.96</v>
      </c>
      <c r="P2186" s="6">
        <v>4105353147.86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448647498.43</v>
      </c>
      <c r="X2186" s="6">
        <v>235231063.85</v>
      </c>
      <c r="Y2186" s="9">
        <f t="shared" si="149"/>
        <v>4985014308.13</v>
      </c>
      <c r="Z2186" s="9">
        <f t="shared" si="150"/>
        <v>4789231710.14</v>
      </c>
      <c r="AA2186" s="9">
        <f t="shared" si="148"/>
        <v>195782597.99</v>
      </c>
      <c r="AB2186" s="10">
        <f>C2186/(1+0.13)/VLOOKUP(A2186,[1]选股结果!$A$2:$AX$3002,3,FALSE)</f>
        <v>0.65770167555278</v>
      </c>
      <c r="AC2186" s="10">
        <f>(P2186/(1+0.1)+W2186)/(VLOOKUP(A2186,[1]选股结果!$A$2:$AX$3002,7,FALSE)+VLOOKUP(A2186,[1]选股结果!$A$2:$AX$3002,15,FALSE)+VLOOKUP(A2186,[1]选股结果!$A$2:$AX$3002,16,FALSE)+VLOOKUP(A2186,[1]选股结果!$A$2:$AX$3002,17,FALSE)+VLOOKUP(A2186,[1]选股结果!$A$2:$AX$3002,18,FALSE))</f>
        <v>0.667660463530956</v>
      </c>
      <c r="AD2186" s="13"/>
      <c r="AE2186" s="10">
        <f>AA2186/VLOOKUP(A2186,[1]选股结果!$A$2:$AX$3002,35,FALSE)</f>
        <v>0.413406570158581</v>
      </c>
      <c r="AF2186" s="9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P2186/(1+0.13)+W2186)</f>
        <v>2180142200.38805</v>
      </c>
      <c r="AG2186" s="9">
        <f t="shared" si="151"/>
        <v>-1984359602.39805</v>
      </c>
    </row>
    <row r="2187" spans="1:33">
      <c r="A2187" s="5" t="s">
        <v>4403</v>
      </c>
      <c r="B2187" s="5" t="s">
        <v>4404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1233806548</v>
      </c>
      <c r="O2187" s="6">
        <v>232477910</v>
      </c>
      <c r="P2187" s="6">
        <v>23420038225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668778412</v>
      </c>
      <c r="X2187" s="6">
        <v>259592896</v>
      </c>
      <c r="Y2187" s="9">
        <f t="shared" si="149"/>
        <v>31545531009</v>
      </c>
      <c r="Z2187" s="9">
        <f t="shared" si="150"/>
        <v>24348409533</v>
      </c>
      <c r="AA2187" s="9">
        <f t="shared" si="148"/>
        <v>7197121476</v>
      </c>
      <c r="AB2187" s="10">
        <f>C2187/(1+0.13)/VLOOKUP(A2187,[1]选股结果!$A$2:$AX$3002,3,FALSE)</f>
        <v>0.953501647227025</v>
      </c>
      <c r="AC2187" s="10">
        <f>(P2187/(1+0.1)+W2187)/(VLOOKUP(A2187,[1]选股结果!$A$2:$AX$3002,7,FALSE)+VLOOKUP(A2187,[1]选股结果!$A$2:$AX$3002,15,FALSE)+VLOOKUP(A2187,[1]选股结果!$A$2:$AX$3002,16,FALSE)+VLOOKUP(A2187,[1]选股结果!$A$2:$AX$3002,17,FALSE)+VLOOKUP(A2187,[1]选股结果!$A$2:$AX$3002,18,FALSE))</f>
        <v>0.897719826969531</v>
      </c>
      <c r="AD2187" s="13"/>
      <c r="AE2187" s="10">
        <f>AA2187/VLOOKUP(A2187,[1]选股结果!$A$2:$AX$3002,35,FALSE)</f>
        <v>2.09383821994744</v>
      </c>
      <c r="AF2187" s="9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P2187/(1+0.13)+W2187)</f>
        <v>3067189691.75221</v>
      </c>
      <c r="AG2187" s="9">
        <f t="shared" si="151"/>
        <v>4129931784.24779</v>
      </c>
    </row>
    <row r="2188" spans="1:33">
      <c r="A2188" s="5" t="s">
        <v>4405</v>
      </c>
      <c r="B2188" s="5" t="s">
        <v>4406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122444746.22</v>
      </c>
      <c r="O2188" s="6">
        <v>9082994.14</v>
      </c>
      <c r="P2188" s="6">
        <v>837776917.97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300627381.73</v>
      </c>
      <c r="X2188" s="6">
        <v>56288851.95</v>
      </c>
      <c r="Y2188" s="9">
        <f t="shared" si="149"/>
        <v>1362843490.07</v>
      </c>
      <c r="Z2188" s="9">
        <f t="shared" si="150"/>
        <v>1194693151.65</v>
      </c>
      <c r="AA2188" s="9">
        <f t="shared" si="148"/>
        <v>168150338.42</v>
      </c>
      <c r="AB2188" s="10">
        <f>C2188/(1+0.13)/VLOOKUP(A2188,[1]选股结果!$A$2:$AX$3002,3,FALSE)</f>
        <v>0.721679071654098</v>
      </c>
      <c r="AC2188" s="10">
        <f>(P2188/(1+0.1)+W2188)/(VLOOKUP(A2188,[1]选股结果!$A$2:$AX$3002,7,FALSE)+VLOOKUP(A2188,[1]选股结果!$A$2:$AX$3002,15,FALSE)+VLOOKUP(A2188,[1]选股结果!$A$2:$AX$3002,16,FALSE)+VLOOKUP(A2188,[1]选股结果!$A$2:$AX$3002,17,FALSE)+VLOOKUP(A2188,[1]选股结果!$A$2:$AX$3002,18,FALSE))</f>
        <v>0.694896672570052</v>
      </c>
      <c r="AD2188" s="13"/>
      <c r="AE2188" s="10">
        <f>AA2188/VLOOKUP(A2188,[1]选股结果!$A$2:$AX$3002,35,FALSE)</f>
        <v>1.15784287087705</v>
      </c>
      <c r="AF2188" s="9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P2188/(1+0.13)+W2188)</f>
        <v>486611232.961681</v>
      </c>
      <c r="AG2188" s="9">
        <f t="shared" si="151"/>
        <v>-318460894.541681</v>
      </c>
    </row>
    <row r="2189" spans="1:33">
      <c r="A2189" s="5" t="s">
        <v>4407</v>
      </c>
      <c r="B2189" s="5" t="s">
        <v>4408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>
        <v>0</v>
      </c>
      <c r="L2189" s="6">
        <v>0</v>
      </c>
      <c r="M2189" s="6">
        <v>0</v>
      </c>
      <c r="N2189" s="6">
        <v>588400458.34</v>
      </c>
      <c r="O2189" s="6">
        <v>947049050.42</v>
      </c>
      <c r="P2189" s="6">
        <v>9012077911.42</v>
      </c>
      <c r="Q2189" s="6">
        <v>482970362.88</v>
      </c>
      <c r="R2189" s="6">
        <v>-349547789.6</v>
      </c>
      <c r="S2189" s="6">
        <v>0</v>
      </c>
      <c r="T2189" s="6">
        <v>0</v>
      </c>
      <c r="U2189" s="6">
        <v>23924558.61</v>
      </c>
      <c r="V2189" s="6">
        <v>0</v>
      </c>
      <c r="W2189" s="6">
        <v>1381373957.48</v>
      </c>
      <c r="X2189" s="6">
        <v>1681823159.03</v>
      </c>
      <c r="Y2189" s="9">
        <f t="shared" si="149"/>
        <v>12696762289.54</v>
      </c>
      <c r="Z2189" s="9">
        <f t="shared" si="150"/>
        <v>12232622159.82</v>
      </c>
      <c r="AA2189" s="9">
        <f t="shared" si="148"/>
        <v>464140129.719999</v>
      </c>
      <c r="AB2189" s="10">
        <f>C2189/(1+0.13)/VLOOKUP(A2189,[1]选股结果!$A$2:$AX$3002,3,FALSE)</f>
        <v>0.774232511927499</v>
      </c>
      <c r="AC2189" s="10">
        <f>(P2189/(1+0.1)+W2189)/(VLOOKUP(A2189,[1]选股结果!$A$2:$AX$3002,7,FALSE)+VLOOKUP(A2189,[1]选股结果!$A$2:$AX$3002,15,FALSE)+VLOOKUP(A2189,[1]选股结果!$A$2:$AX$3002,16,FALSE)+VLOOKUP(A2189,[1]选股结果!$A$2:$AX$3002,17,FALSE)+VLOOKUP(A2189,[1]选股结果!$A$2:$AX$3002,18,FALSE))</f>
        <v>0.808929460167822</v>
      </c>
      <c r="AD2189" s="13"/>
      <c r="AE2189" s="10">
        <f>AA2189/VLOOKUP(A2189,[1]选股结果!$A$2:$AX$3002,35,FALSE)</f>
        <v>3.08468468334398</v>
      </c>
      <c r="AF2189" s="9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P2189/(1+0.13)+W2189)</f>
        <v>2478943940.19265</v>
      </c>
      <c r="AG2189" s="9">
        <f t="shared" si="151"/>
        <v>-2014803810.47265</v>
      </c>
    </row>
    <row r="2190" spans="1:33">
      <c r="A2190" s="5" t="s">
        <v>4409</v>
      </c>
      <c r="B2190" s="5" t="s">
        <v>4410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19817682000</v>
      </c>
      <c r="O2190" s="6">
        <v>11762182000</v>
      </c>
      <c r="P2190" s="6">
        <v>683183692000</v>
      </c>
      <c r="Q2190" s="6">
        <v>224955000</v>
      </c>
      <c r="R2190" s="6">
        <v>-1719457000</v>
      </c>
      <c r="S2190" s="6">
        <v>0</v>
      </c>
      <c r="T2190" s="6">
        <v>0</v>
      </c>
      <c r="U2190" s="6">
        <v>0</v>
      </c>
      <c r="V2190" s="6">
        <v>0</v>
      </c>
      <c r="W2190" s="6">
        <v>50745329000</v>
      </c>
      <c r="X2190" s="6">
        <v>7580378000</v>
      </c>
      <c r="Y2190" s="9">
        <f t="shared" si="149"/>
        <v>711268790000</v>
      </c>
      <c r="Z2190" s="9">
        <f t="shared" si="150"/>
        <v>740014897000</v>
      </c>
      <c r="AA2190" s="9">
        <f t="shared" si="148"/>
        <v>-28746107000</v>
      </c>
      <c r="AB2190" s="10">
        <f>C2190/(1+0.13)/VLOOKUP(A2190,[1]选股结果!$A$2:$AX$3002,3,FALSE)</f>
        <v>0.843095857669705</v>
      </c>
      <c r="AC2190" s="10">
        <f>(P2190/(1+0.1)+W2190)/(VLOOKUP(A2190,[1]选股结果!$A$2:$AX$3002,7,FALSE)+VLOOKUP(A2190,[1]选股结果!$A$2:$AX$3002,15,FALSE)+VLOOKUP(A2190,[1]选股结果!$A$2:$AX$3002,16,FALSE)+VLOOKUP(A2190,[1]选股结果!$A$2:$AX$3002,17,FALSE)+VLOOKUP(A2190,[1]选股结果!$A$2:$AX$3002,18,FALSE))</f>
        <v>0.949595469938432</v>
      </c>
      <c r="AD2190" s="13"/>
      <c r="AE2190" s="10">
        <f>AA2190/VLOOKUP(A2190,[1]选股结果!$A$2:$AX$3002,35,FALSE)</f>
        <v>-1.44175135072781</v>
      </c>
      <c r="AF2190" s="9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P2190/(1+0.13)+W2190)</f>
        <v>52149027946.9026</v>
      </c>
      <c r="AG2190" s="9">
        <f t="shared" si="151"/>
        <v>-80895134946.9026</v>
      </c>
    </row>
    <row r="2191" spans="1:33">
      <c r="A2191" s="5" t="s">
        <v>4411</v>
      </c>
      <c r="B2191" s="5" t="s">
        <v>4412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95308382.52</v>
      </c>
      <c r="O2191" s="6">
        <v>111759963.14</v>
      </c>
      <c r="P2191" s="6">
        <v>93881133.24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76772576.47</v>
      </c>
      <c r="X2191" s="6">
        <v>72908867.67</v>
      </c>
      <c r="Y2191" s="9">
        <f t="shared" si="149"/>
        <v>574575044.3</v>
      </c>
      <c r="Z2191" s="9">
        <f t="shared" si="150"/>
        <v>243562577.38</v>
      </c>
      <c r="AA2191" s="9">
        <f t="shared" si="148"/>
        <v>331012466.92</v>
      </c>
      <c r="AB2191" s="10">
        <f>C2191/(1+0.13)/VLOOKUP(A2191,[1]选股结果!$A$2:$AX$3002,3,FALSE)</f>
        <v>0.959235793336047</v>
      </c>
      <c r="AC2191" s="10">
        <f>(P2191/(1+0.1)+W2191)/(VLOOKUP(A2191,[1]选股结果!$A$2:$AX$3002,7,FALSE)+VLOOKUP(A2191,[1]选股结果!$A$2:$AX$3002,15,FALSE)+VLOOKUP(A2191,[1]选股结果!$A$2:$AX$3002,16,FALSE)+VLOOKUP(A2191,[1]选股结果!$A$2:$AX$3002,17,FALSE)+VLOOKUP(A2191,[1]选股结果!$A$2:$AX$3002,18,FALSE))</f>
        <v>0.586880538776997</v>
      </c>
      <c r="AD2191" s="13"/>
      <c r="AE2191" s="10">
        <f>AA2191/VLOOKUP(A2191,[1]选股结果!$A$2:$AX$3002,35,FALSE)</f>
        <v>1.8351356489638</v>
      </c>
      <c r="AF2191" s="9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P2191/(1+0.13)+W2191)</f>
        <v>116385379.475044</v>
      </c>
      <c r="AG2191" s="9">
        <f t="shared" si="151"/>
        <v>214627087.444956</v>
      </c>
    </row>
    <row r="2192" spans="1:33">
      <c r="A2192" s="5" t="s">
        <v>4413</v>
      </c>
      <c r="B2192" s="5" t="s">
        <v>4414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119153166.5</v>
      </c>
      <c r="O2192" s="6">
        <v>18148564.26</v>
      </c>
      <c r="P2192" s="6">
        <v>143146163.2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156598572.32</v>
      </c>
      <c r="X2192" s="6">
        <v>18601375.67</v>
      </c>
      <c r="Y2192" s="9">
        <f t="shared" si="149"/>
        <v>786567352.8</v>
      </c>
      <c r="Z2192" s="9">
        <f t="shared" si="150"/>
        <v>318346111.19</v>
      </c>
      <c r="AA2192" s="9">
        <f t="shared" si="148"/>
        <v>468221241.61</v>
      </c>
      <c r="AB2192" s="10">
        <f>C2192/(1+0.13)/VLOOKUP(A2192,[1]选股结果!$A$2:$AX$3002,3,FALSE)</f>
        <v>0.820343621647202</v>
      </c>
      <c r="AC2192" s="10">
        <f>(P2192/(1+0.1)+W2192)/(VLOOKUP(A2192,[1]选股结果!$A$2:$AX$3002,7,FALSE)+VLOOKUP(A2192,[1]选股结果!$A$2:$AX$3002,15,FALSE)+VLOOKUP(A2192,[1]选股结果!$A$2:$AX$3002,16,FALSE)+VLOOKUP(A2192,[1]选股结果!$A$2:$AX$3002,17,FALSE)+VLOOKUP(A2192,[1]选股结果!$A$2:$AX$3002,18,FALSE))</f>
        <v>0.511571928467316</v>
      </c>
      <c r="AD2192" s="13"/>
      <c r="AE2192" s="10">
        <f>AA2192/VLOOKUP(A2192,[1]选股结果!$A$2:$AX$3002,35,FALSE)</f>
        <v>2.2836609748522</v>
      </c>
      <c r="AF2192" s="9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P2192/(1+0.13)+W2192)</f>
        <v>277214380.169027</v>
      </c>
      <c r="AG2192" s="9">
        <f t="shared" si="151"/>
        <v>191006861.440973</v>
      </c>
    </row>
    <row r="2193" spans="1:33">
      <c r="A2193" s="5" t="s">
        <v>4415</v>
      </c>
      <c r="B2193" s="5" t="s">
        <v>4416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221396240.69</v>
      </c>
      <c r="O2193" s="6">
        <v>64201022.16</v>
      </c>
      <c r="P2193" s="6">
        <v>1885859741.42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481019183.62</v>
      </c>
      <c r="X2193" s="6">
        <v>120505487.02</v>
      </c>
      <c r="Y2193" s="9">
        <f t="shared" si="149"/>
        <v>3356526080.97</v>
      </c>
      <c r="Z2193" s="9">
        <f t="shared" si="150"/>
        <v>2487384412.06</v>
      </c>
      <c r="AA2193" s="9">
        <f t="shared" si="148"/>
        <v>869141668.91</v>
      </c>
      <c r="AB2193" s="10">
        <f>C2193/(1+0.13)/VLOOKUP(A2193,[1]选股结果!$A$2:$AX$3002,3,FALSE)</f>
        <v>0.547841572471713</v>
      </c>
      <c r="AC2193" s="10">
        <f>(P2193/(1+0.1)+W2193)/(VLOOKUP(A2193,[1]选股结果!$A$2:$AX$3002,7,FALSE)+VLOOKUP(A2193,[1]选股结果!$A$2:$AX$3002,15,FALSE)+VLOOKUP(A2193,[1]选股结果!$A$2:$AX$3002,16,FALSE)+VLOOKUP(A2193,[1]选股结果!$A$2:$AX$3002,17,FALSE)+VLOOKUP(A2193,[1]选股结果!$A$2:$AX$3002,18,FALSE))</f>
        <v>0.51522591170333</v>
      </c>
      <c r="AD2193" s="13"/>
      <c r="AE2193" s="10">
        <f>AA2193/VLOOKUP(A2193,[1]选股结果!$A$2:$AX$3002,35,FALSE)</f>
        <v>1.18081697974368</v>
      </c>
      <c r="AF2193" s="9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P2193/(1+0.13)+W2193)</f>
        <v>2111193913.6446</v>
      </c>
      <c r="AG2193" s="9">
        <f t="shared" si="151"/>
        <v>-1242052244.7346</v>
      </c>
    </row>
    <row r="2194" spans="1:33">
      <c r="A2194" s="5" t="s">
        <v>4417</v>
      </c>
      <c r="B2194" s="5" t="s">
        <v>4418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95675323.49</v>
      </c>
      <c r="O2194" s="6">
        <v>116549183.78</v>
      </c>
      <c r="P2194" s="6">
        <v>816501529.56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186690382.19</v>
      </c>
      <c r="X2194" s="6">
        <v>123598592.49</v>
      </c>
      <c r="Y2194" s="9">
        <f t="shared" si="149"/>
        <v>1232389822.69</v>
      </c>
      <c r="Z2194" s="9">
        <f t="shared" si="150"/>
        <v>1126790504.24</v>
      </c>
      <c r="AA2194" s="9">
        <f t="shared" si="148"/>
        <v>105599318.45</v>
      </c>
      <c r="AB2194" s="10">
        <f>C2194/(1+0.13)/VLOOKUP(A2194,[1]选股结果!$A$2:$AX$3002,3,FALSE)</f>
        <v>0.402371308196448</v>
      </c>
      <c r="AC2194" s="10">
        <f>(P2194/(1+0.1)+W2194)/(VLOOKUP(A2194,[1]选股结果!$A$2:$AX$3002,7,FALSE)+VLOOKUP(A2194,[1]选股结果!$A$2:$AX$3002,15,FALSE)+VLOOKUP(A2194,[1]选股结果!$A$2:$AX$3002,16,FALSE)+VLOOKUP(A2194,[1]选股结果!$A$2:$AX$3002,17,FALSE)+VLOOKUP(A2194,[1]选股结果!$A$2:$AX$3002,18,FALSE))</f>
        <v>0.434519963320776</v>
      </c>
      <c r="AD2194" s="13"/>
      <c r="AE2194" s="10">
        <f>AA2194/VLOOKUP(A2194,[1]选股结果!$A$2:$AX$3002,35,FALSE)</f>
        <v>0.421995506462462</v>
      </c>
      <c r="AF2194" s="9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P2194/(1+0.13)+W2194)</f>
        <v>1228651720.36566</v>
      </c>
      <c r="AG2194" s="9">
        <f t="shared" si="151"/>
        <v>-1123052401.91566</v>
      </c>
    </row>
    <row r="2195" spans="1:33">
      <c r="A2195" s="5" t="s">
        <v>4419</v>
      </c>
      <c r="B2195" s="5" t="s">
        <v>4420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1846649571.03</v>
      </c>
      <c r="O2195" s="6">
        <v>619753818.55</v>
      </c>
      <c r="P2195" s="6">
        <v>53889271943.89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1466138758.62</v>
      </c>
      <c r="X2195" s="6">
        <v>358216447.49</v>
      </c>
      <c r="Y2195" s="9">
        <f t="shared" si="149"/>
        <v>58468922370.06</v>
      </c>
      <c r="Z2195" s="9">
        <f t="shared" si="150"/>
        <v>55713627150</v>
      </c>
      <c r="AA2195" s="9">
        <f t="shared" si="148"/>
        <v>2755295220.06001</v>
      </c>
      <c r="AB2195" s="10">
        <f>C2195/(1+0.13)/VLOOKUP(A2195,[1]选股结果!$A$2:$AX$3002,3,FALSE)</f>
        <v>0.986310120133293</v>
      </c>
      <c r="AC2195" s="10">
        <f>(P2195/(1+0.1)+W2195)/(VLOOKUP(A2195,[1]选股结果!$A$2:$AX$3002,7,FALSE)+VLOOKUP(A2195,[1]选股结果!$A$2:$AX$3002,15,FALSE)+VLOOKUP(A2195,[1]选股结果!$A$2:$AX$3002,16,FALSE)+VLOOKUP(A2195,[1]选股结果!$A$2:$AX$3002,17,FALSE)+VLOOKUP(A2195,[1]选股结果!$A$2:$AX$3002,18,FALSE))</f>
        <v>0.992330066266147</v>
      </c>
      <c r="AD2195" s="13"/>
      <c r="AE2195" s="10">
        <f>AA2195/VLOOKUP(A2195,[1]选股结果!$A$2:$AX$3002,35,FALSE)</f>
        <v>7.85308341484122</v>
      </c>
      <c r="AF2195" s="9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P2195/(1+0.13)+W2195)</f>
        <v>1690614353.93681</v>
      </c>
      <c r="AG2195" s="9">
        <f t="shared" si="151"/>
        <v>1064680866.1232</v>
      </c>
    </row>
    <row r="2196" spans="1:33">
      <c r="A2196" s="5" t="s">
        <v>4421</v>
      </c>
      <c r="B2196" s="5" t="s">
        <v>4422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>
        <v>0</v>
      </c>
      <c r="L2196" s="6">
        <v>0</v>
      </c>
      <c r="M2196" s="6">
        <v>0</v>
      </c>
      <c r="N2196" s="6">
        <v>1666262151.01</v>
      </c>
      <c r="O2196" s="6">
        <v>259564316.61</v>
      </c>
      <c r="P2196" s="6">
        <v>4420809978.53</v>
      </c>
      <c r="Q2196" s="6">
        <v>-10804653.92</v>
      </c>
      <c r="R2196" s="6">
        <v>0</v>
      </c>
      <c r="S2196" s="6">
        <v>0</v>
      </c>
      <c r="T2196" s="6">
        <v>0</v>
      </c>
      <c r="U2196" s="6">
        <v>23160.7</v>
      </c>
      <c r="V2196" s="6">
        <v>0</v>
      </c>
      <c r="W2196" s="6">
        <v>830163073.33</v>
      </c>
      <c r="X2196" s="6">
        <v>505784539.54</v>
      </c>
      <c r="Y2196" s="9">
        <f t="shared" si="149"/>
        <v>11225500222.75</v>
      </c>
      <c r="Z2196" s="9">
        <f t="shared" si="150"/>
        <v>5745976098.18</v>
      </c>
      <c r="AA2196" s="9">
        <f t="shared" si="148"/>
        <v>5479524124.57</v>
      </c>
      <c r="AB2196" s="10">
        <f>C2196/(1+0.13)/VLOOKUP(A2196,[1]选股结果!$A$2:$AX$3002,3,FALSE)</f>
        <v>0.724926337605587</v>
      </c>
      <c r="AC2196" s="10">
        <f>(P2196/(1+0.1)+W2196)/(VLOOKUP(A2196,[1]选股结果!$A$2:$AX$3002,7,FALSE)+VLOOKUP(A2196,[1]选股结果!$A$2:$AX$3002,15,FALSE)+VLOOKUP(A2196,[1]选股结果!$A$2:$AX$3002,16,FALSE)+VLOOKUP(A2196,[1]选股结果!$A$2:$AX$3002,17,FALSE)+VLOOKUP(A2196,[1]选股结果!$A$2:$AX$3002,18,FALSE))</f>
        <v>0.490958020213337</v>
      </c>
      <c r="AD2196" s="13"/>
      <c r="AE2196" s="10">
        <f>AA2196/VLOOKUP(A2196,[1]选股结果!$A$2:$AX$3002,35,FALSE)</f>
        <v>1.74358709878609</v>
      </c>
      <c r="AF2196" s="9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P2196/(1+0.13)+W2196)</f>
        <v>5134389353.33195</v>
      </c>
      <c r="AG2196" s="9">
        <f t="shared" si="151"/>
        <v>345134771.238052</v>
      </c>
    </row>
    <row r="2197" spans="1:33">
      <c r="A2197" s="5" t="s">
        <v>4423</v>
      </c>
      <c r="B2197" s="5" t="s">
        <v>4424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38664263.41</v>
      </c>
      <c r="O2197" s="6">
        <v>33382198.48</v>
      </c>
      <c r="P2197" s="6">
        <v>1185113899.16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196698054.21</v>
      </c>
      <c r="X2197" s="6">
        <v>74814328.72</v>
      </c>
      <c r="Y2197" s="9">
        <f t="shared" si="149"/>
        <v>1405582713.69</v>
      </c>
      <c r="Z2197" s="9">
        <f t="shared" si="150"/>
        <v>1456626282.09</v>
      </c>
      <c r="AA2197" s="9">
        <f t="shared" si="148"/>
        <v>-51043568.4000001</v>
      </c>
      <c r="AB2197" s="10">
        <f>C2197/(1+0.13)/VLOOKUP(A2197,[1]选股结果!$A$2:$AX$3002,3,FALSE)</f>
        <v>0.905939979607768</v>
      </c>
      <c r="AC2197" s="10">
        <f>(P2197/(1+0.1)+W2197)/(VLOOKUP(A2197,[1]选股结果!$A$2:$AX$3002,7,FALSE)+VLOOKUP(A2197,[1]选股结果!$A$2:$AX$3002,15,FALSE)+VLOOKUP(A2197,[1]选股结果!$A$2:$AX$3002,16,FALSE)+VLOOKUP(A2197,[1]选股结果!$A$2:$AX$3002,17,FALSE)+VLOOKUP(A2197,[1]选股结果!$A$2:$AX$3002,18,FALSE))</f>
        <v>1.09509099473429</v>
      </c>
      <c r="AD2197" s="13"/>
      <c r="AE2197" s="10">
        <f>AA2197/VLOOKUP(A2197,[1]选股结果!$A$2:$AX$3002,35,FALSE)</f>
        <v>-0.392309132197703</v>
      </c>
      <c r="AF2197" s="9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P2197/(1+0.13)+W2197)</f>
        <v>-82029901.1184959</v>
      </c>
      <c r="AG2197" s="9">
        <f t="shared" si="151"/>
        <v>30986332.7184958</v>
      </c>
    </row>
    <row r="2198" spans="1:33">
      <c r="A2198" s="5" t="s">
        <v>4425</v>
      </c>
      <c r="B2198" s="5" t="s">
        <v>4426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207166530.92</v>
      </c>
      <c r="O2198" s="6">
        <v>210702220.64</v>
      </c>
      <c r="P2198" s="6">
        <v>2461734792.25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328707085</v>
      </c>
      <c r="X2198" s="6">
        <v>188389822</v>
      </c>
      <c r="Y2198" s="9">
        <f t="shared" si="149"/>
        <v>3495872613.83</v>
      </c>
      <c r="Z2198" s="9">
        <f t="shared" si="150"/>
        <v>2978831699.25</v>
      </c>
      <c r="AA2198" s="9">
        <f t="shared" si="148"/>
        <v>517040914.58</v>
      </c>
      <c r="AB2198" s="10">
        <f>C2198/(1+0.13)/VLOOKUP(A2198,[1]选股结果!$A$2:$AX$3002,3,FALSE)</f>
        <v>0.704941780160421</v>
      </c>
      <c r="AC2198" s="10">
        <f>(P2198/(1+0.1)+W2198)/(VLOOKUP(A2198,[1]选股结果!$A$2:$AX$3002,7,FALSE)+VLOOKUP(A2198,[1]选股结果!$A$2:$AX$3002,15,FALSE)+VLOOKUP(A2198,[1]选股结果!$A$2:$AX$3002,16,FALSE)+VLOOKUP(A2198,[1]选股结果!$A$2:$AX$3002,17,FALSE)+VLOOKUP(A2198,[1]选股结果!$A$2:$AX$3002,18,FALSE))</f>
        <v>0.857176116730139</v>
      </c>
      <c r="AD2198" s="13"/>
      <c r="AE2198" s="10">
        <f>AA2198/VLOOKUP(A2198,[1]选股结果!$A$2:$AX$3002,35,FALSE)</f>
        <v>0.643170610380439</v>
      </c>
      <c r="AF2198" s="9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P2198/(1+0.13)+W2198)</f>
        <v>487072801.98699</v>
      </c>
      <c r="AG2198" s="9">
        <f t="shared" si="151"/>
        <v>29968112.5930095</v>
      </c>
    </row>
    <row r="2199" spans="1:33">
      <c r="A2199" s="5" t="s">
        <v>4427</v>
      </c>
      <c r="B2199" s="5" t="s">
        <v>4428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16508623989.8</v>
      </c>
      <c r="O2199" s="6">
        <v>750448005.59</v>
      </c>
      <c r="P2199" s="6">
        <v>87747528135.11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5630095019.48</v>
      </c>
      <c r="X2199" s="6">
        <v>2190189171.98</v>
      </c>
      <c r="Y2199" s="9">
        <f t="shared" si="149"/>
        <v>143979730635.7</v>
      </c>
      <c r="Z2199" s="9">
        <f t="shared" si="150"/>
        <v>95567812326.57</v>
      </c>
      <c r="AA2199" s="9">
        <f t="shared" si="148"/>
        <v>48411918309.13</v>
      </c>
      <c r="AB2199" s="10">
        <f>C2199/(1+0.13)/VLOOKUP(A2199,[1]选股结果!$A$2:$AX$3002,3,FALSE)</f>
        <v>1.04485428217357</v>
      </c>
      <c r="AC2199" s="10">
        <f>(P2199/(1+0.1)+W2199)/(VLOOKUP(A2199,[1]选股结果!$A$2:$AX$3002,7,FALSE)+VLOOKUP(A2199,[1]选股结果!$A$2:$AX$3002,15,FALSE)+VLOOKUP(A2199,[1]选股结果!$A$2:$AX$3002,16,FALSE)+VLOOKUP(A2199,[1]选股结果!$A$2:$AX$3002,17,FALSE)+VLOOKUP(A2199,[1]选股结果!$A$2:$AX$3002,18,FALSE))</f>
        <v>0.892777053535047</v>
      </c>
      <c r="AD2199" s="13"/>
      <c r="AE2199" s="10">
        <f>AA2199/VLOOKUP(A2199,[1]选股结果!$A$2:$AX$3002,35,FALSE)</f>
        <v>2.1209627887631</v>
      </c>
      <c r="AF2199" s="9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P2199/(1+0.13)+W2199)</f>
        <v>12374449831.2659</v>
      </c>
      <c r="AG2199" s="9">
        <f t="shared" si="151"/>
        <v>36037468477.8641</v>
      </c>
    </row>
    <row r="2200" spans="1:33">
      <c r="A2200" s="5" t="s">
        <v>4429</v>
      </c>
      <c r="B2200" s="5" t="s">
        <v>4430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141111973.17</v>
      </c>
      <c r="O2200" s="6">
        <v>127381422.91</v>
      </c>
      <c r="P2200" s="6">
        <v>5180106086.22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358149893.7</v>
      </c>
      <c r="X2200" s="6">
        <v>258346709.99</v>
      </c>
      <c r="Y2200" s="9">
        <f t="shared" si="149"/>
        <v>5940101043.86</v>
      </c>
      <c r="Z2200" s="9">
        <f t="shared" si="150"/>
        <v>5796602689.91</v>
      </c>
      <c r="AA2200" s="9">
        <f t="shared" si="148"/>
        <v>143498353.95</v>
      </c>
      <c r="AB2200" s="10">
        <f>C2200/(1+0.13)/VLOOKUP(A2200,[1]选股结果!$A$2:$AX$3002,3,FALSE)</f>
        <v>1.01301474095295</v>
      </c>
      <c r="AC2200" s="10">
        <f>(P2200/(1+0.1)+W2200)/(VLOOKUP(A2200,[1]选股结果!$A$2:$AX$3002,7,FALSE)+VLOOKUP(A2200,[1]选股结果!$A$2:$AX$3002,15,FALSE)+VLOOKUP(A2200,[1]选股结果!$A$2:$AX$3002,16,FALSE)+VLOOKUP(A2200,[1]选股结果!$A$2:$AX$3002,17,FALSE)+VLOOKUP(A2200,[1]选股结果!$A$2:$AX$3002,18,FALSE))</f>
        <v>1.02545661797753</v>
      </c>
      <c r="AD2200" s="13"/>
      <c r="AE2200" s="10">
        <f>AA2200/VLOOKUP(A2200,[1]选股结果!$A$2:$AX$3002,35,FALSE)</f>
        <v>1.00983628900333</v>
      </c>
      <c r="AF2200" s="9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P2200/(1+0.13)+W2200)</f>
        <v>-772281.270795822</v>
      </c>
      <c r="AG2200" s="9">
        <f t="shared" si="151"/>
        <v>144270635.220796</v>
      </c>
    </row>
    <row r="2201" spans="1:33">
      <c r="A2201" s="5" t="s">
        <v>4431</v>
      </c>
      <c r="B2201" s="5" t="s">
        <v>4432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404818844.01</v>
      </c>
      <c r="O2201" s="6">
        <v>809257145.32</v>
      </c>
      <c r="P2201" s="6">
        <v>7187051395.59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1329157201.77</v>
      </c>
      <c r="X2201" s="6">
        <v>674335649.24</v>
      </c>
      <c r="Y2201" s="9">
        <f t="shared" si="149"/>
        <v>11074771790.1</v>
      </c>
      <c r="Z2201" s="9">
        <f t="shared" si="150"/>
        <v>9190544246.6</v>
      </c>
      <c r="AA2201" s="9">
        <f t="shared" si="148"/>
        <v>1884227543.5</v>
      </c>
      <c r="AB2201" s="10">
        <f>C2201/(1+0.13)/VLOOKUP(A2201,[1]选股结果!$A$2:$AX$3002,3,FALSE)</f>
        <v>0.968386852606172</v>
      </c>
      <c r="AC2201" s="10">
        <f>(P2201/(1+0.1)+W2201)/(VLOOKUP(A2201,[1]选股结果!$A$2:$AX$3002,7,FALSE)+VLOOKUP(A2201,[1]选股结果!$A$2:$AX$3002,15,FALSE)+VLOOKUP(A2201,[1]选股结果!$A$2:$AX$3002,16,FALSE)+VLOOKUP(A2201,[1]选股结果!$A$2:$AX$3002,17,FALSE)+VLOOKUP(A2201,[1]选股结果!$A$2:$AX$3002,18,FALSE))</f>
        <v>0.956592481875497</v>
      </c>
      <c r="AD2201" s="13"/>
      <c r="AE2201" s="10">
        <f>AA2201/VLOOKUP(A2201,[1]选股结果!$A$2:$AX$3002,35,FALSE)</f>
        <v>2.06122511892411</v>
      </c>
      <c r="AF2201" s="9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P2201/(1+0.13)+W2201)</f>
        <v>530254533.856548</v>
      </c>
      <c r="AG2201" s="9">
        <f t="shared" si="151"/>
        <v>1353973009.64345</v>
      </c>
    </row>
    <row r="2202" spans="1:33">
      <c r="A2202" s="5" t="s">
        <v>4433</v>
      </c>
      <c r="B2202" s="5" t="s">
        <v>4434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338534929.57</v>
      </c>
      <c r="O2202" s="6">
        <v>138023380.09</v>
      </c>
      <c r="P2202" s="6">
        <v>35885451341.84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3040581186.12</v>
      </c>
      <c r="X2202" s="6">
        <v>667009268.95</v>
      </c>
      <c r="Y2202" s="9">
        <f t="shared" si="149"/>
        <v>37651638435.93</v>
      </c>
      <c r="Z2202" s="9">
        <f t="shared" si="150"/>
        <v>39593041796.91</v>
      </c>
      <c r="AA2202" s="9">
        <f t="shared" si="148"/>
        <v>-1941403360.98</v>
      </c>
      <c r="AB2202" s="10">
        <f>C2202/(1+0.13)/VLOOKUP(A2202,[1]选股结果!$A$2:$AX$3002,3,FALSE)</f>
        <v>0.909087037380923</v>
      </c>
      <c r="AC2202" s="10">
        <f>(P2202/(1+0.1)+W2202)/(VLOOKUP(A2202,[1]选股结果!$A$2:$AX$3002,7,FALSE)+VLOOKUP(A2202,[1]选股结果!$A$2:$AX$3002,15,FALSE)+VLOOKUP(A2202,[1]选股结果!$A$2:$AX$3002,16,FALSE)+VLOOKUP(A2202,[1]选股结果!$A$2:$AX$3002,17,FALSE)+VLOOKUP(A2202,[1]选股结果!$A$2:$AX$3002,18,FALSE))</f>
        <v>1.01158710616864</v>
      </c>
      <c r="AD2202" s="13"/>
      <c r="AE2202" s="10">
        <f>AA2202/VLOOKUP(A2202,[1]选股结果!$A$2:$AX$3002,35,FALSE)</f>
        <v>-1.79417835124663</v>
      </c>
      <c r="AF2202" s="9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P2202/(1+0.13)+W2202)</f>
        <v>457595103.210884</v>
      </c>
      <c r="AG2202" s="9">
        <f t="shared" si="151"/>
        <v>-2398998464.19088</v>
      </c>
    </row>
    <row r="2203" spans="1:33">
      <c r="A2203" s="5" t="s">
        <v>4435</v>
      </c>
      <c r="B2203" s="5" t="s">
        <v>4436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1055343718.29</v>
      </c>
      <c r="O2203" s="6">
        <v>1285101077.89</v>
      </c>
      <c r="P2203" s="6">
        <v>53175635657.02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1690228966.91</v>
      </c>
      <c r="X2203" s="6">
        <v>987457609.98</v>
      </c>
      <c r="Y2203" s="9">
        <f t="shared" si="149"/>
        <v>56966951194.02</v>
      </c>
      <c r="Z2203" s="9">
        <f t="shared" si="150"/>
        <v>55853322233.91</v>
      </c>
      <c r="AA2203" s="9">
        <f t="shared" ref="AA2203:AA2266" si="152">Y2203-Z2203</f>
        <v>1113628960.10999</v>
      </c>
      <c r="AB2203" s="10">
        <f>C2203/(1+0.13)/VLOOKUP(A2203,[1]选股结果!$A$2:$AX$3002,3,FALSE)</f>
        <v>0.978716983041064</v>
      </c>
      <c r="AC2203" s="10">
        <f>(P2203/(1+0.1)+W2203)/(VLOOKUP(A2203,[1]选股结果!$A$2:$AX$3002,7,FALSE)+VLOOKUP(A2203,[1]选股结果!$A$2:$AX$3002,15,FALSE)+VLOOKUP(A2203,[1]选股结果!$A$2:$AX$3002,16,FALSE)+VLOOKUP(A2203,[1]选股结果!$A$2:$AX$3002,17,FALSE)+VLOOKUP(A2203,[1]选股结果!$A$2:$AX$3002,18,FALSE))</f>
        <v>1.06866644745</v>
      </c>
      <c r="AD2203" s="13"/>
      <c r="AE2203" s="10">
        <f>AA2203/VLOOKUP(A2203,[1]选股结果!$A$2:$AX$3002,35,FALSE)</f>
        <v>0.181468044463278</v>
      </c>
      <c r="AF2203" s="9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P2203/(1+0.13)+W2203)</f>
        <v>-1931352117.99009</v>
      </c>
      <c r="AG2203" s="9">
        <f t="shared" si="151"/>
        <v>3044981078.10008</v>
      </c>
    </row>
    <row r="2204" spans="1:33">
      <c r="A2204" s="5" t="s">
        <v>4437</v>
      </c>
      <c r="B2204" s="5" t="s">
        <v>4438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>
        <v>0</v>
      </c>
      <c r="L2204" s="6">
        <v>0</v>
      </c>
      <c r="M2204" s="6">
        <v>0</v>
      </c>
      <c r="N2204" s="6">
        <v>2506411135</v>
      </c>
      <c r="O2204" s="6">
        <v>4764418980</v>
      </c>
      <c r="P2204" s="6">
        <v>52970071629</v>
      </c>
      <c r="Q2204" s="6">
        <v>741875288</v>
      </c>
      <c r="R2204" s="6">
        <v>-116040000</v>
      </c>
      <c r="S2204" s="6">
        <v>0</v>
      </c>
      <c r="T2204" s="6">
        <v>0</v>
      </c>
      <c r="U2204" s="6">
        <v>69926313</v>
      </c>
      <c r="V2204" s="6">
        <v>0</v>
      </c>
      <c r="W2204" s="6">
        <v>5971191749</v>
      </c>
      <c r="X2204" s="6">
        <v>8019468600</v>
      </c>
      <c r="Y2204" s="9">
        <f t="shared" si="149"/>
        <v>62737377997</v>
      </c>
      <c r="Z2204" s="9">
        <f t="shared" si="150"/>
        <v>67656493579</v>
      </c>
      <c r="AA2204" s="9">
        <f t="shared" si="152"/>
        <v>-4919115582</v>
      </c>
      <c r="AB2204" s="10">
        <f>C2204/(1+0.13)/VLOOKUP(A2204,[1]选股结果!$A$2:$AX$3002,3,FALSE)</f>
        <v>0.995065618637651</v>
      </c>
      <c r="AC2204" s="10">
        <f>(P2204/(1+0.1)+W2204)/(VLOOKUP(A2204,[1]选股结果!$A$2:$AX$3002,7,FALSE)+VLOOKUP(A2204,[1]选股结果!$A$2:$AX$3002,15,FALSE)+VLOOKUP(A2204,[1]选股结果!$A$2:$AX$3002,16,FALSE)+VLOOKUP(A2204,[1]选股结果!$A$2:$AX$3002,17,FALSE)+VLOOKUP(A2204,[1]选股结果!$A$2:$AX$3002,18,FALSE))</f>
        <v>0.915856446446824</v>
      </c>
      <c r="AD2204" s="13"/>
      <c r="AE2204" s="10">
        <f>AA2204/VLOOKUP(A2204,[1]选股结果!$A$2:$AX$3002,35,FALSE)</f>
        <v>-1.14960064166148</v>
      </c>
      <c r="AF2204" s="9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P2204/(1+0.13)+W2204)</f>
        <v>6251204311.81416</v>
      </c>
      <c r="AG2204" s="9">
        <f t="shared" si="151"/>
        <v>-11170319893.8142</v>
      </c>
    </row>
    <row r="2205" spans="1:33">
      <c r="A2205" s="5" t="s">
        <v>4439</v>
      </c>
      <c r="B2205" s="5" t="s">
        <v>4440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500602803</v>
      </c>
      <c r="O2205" s="6">
        <v>16352715</v>
      </c>
      <c r="P2205" s="6">
        <v>21768668887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1029546850</v>
      </c>
      <c r="X2205" s="6">
        <v>854638308</v>
      </c>
      <c r="Y2205" s="9">
        <f t="shared" si="149"/>
        <v>24073349653</v>
      </c>
      <c r="Z2205" s="9">
        <f t="shared" si="150"/>
        <v>23652854045</v>
      </c>
      <c r="AA2205" s="9">
        <f t="shared" si="152"/>
        <v>420495608</v>
      </c>
      <c r="AB2205" s="10">
        <f>C2205/(1+0.13)/VLOOKUP(A2205,[1]选股结果!$A$2:$AX$3002,3,FALSE)</f>
        <v>1.00631407993182</v>
      </c>
      <c r="AC2205" s="10">
        <f>(P2205/(1+0.1)+W2205)/(VLOOKUP(A2205,[1]选股结果!$A$2:$AX$3002,7,FALSE)+VLOOKUP(A2205,[1]选股结果!$A$2:$AX$3002,15,FALSE)+VLOOKUP(A2205,[1]选股结果!$A$2:$AX$3002,16,FALSE)+VLOOKUP(A2205,[1]选股结果!$A$2:$AX$3002,17,FALSE)+VLOOKUP(A2205,[1]选股结果!$A$2:$AX$3002,18,FALSE))</f>
        <v>0.987960852035016</v>
      </c>
      <c r="AD2205" s="13"/>
      <c r="AE2205" s="10">
        <f>AA2205/VLOOKUP(A2205,[1]选股结果!$A$2:$AX$3002,35,FALSE)</f>
        <v>0.720788034939006</v>
      </c>
      <c r="AF2205" s="9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P2205/(1+0.13)+W2205)</f>
        <v>779090555.442474</v>
      </c>
      <c r="AG2205" s="9">
        <f t="shared" si="151"/>
        <v>-358594947.442474</v>
      </c>
    </row>
    <row r="2206" spans="1:33">
      <c r="A2206" s="5" t="s">
        <v>4441</v>
      </c>
      <c r="B2206" s="5" t="s">
        <v>4442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125202910</v>
      </c>
      <c r="O2206" s="6">
        <v>20280340</v>
      </c>
      <c r="P2206" s="6">
        <v>2449436114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332483757</v>
      </c>
      <c r="X2206" s="6">
        <v>289125978</v>
      </c>
      <c r="Y2206" s="9">
        <f t="shared" si="149"/>
        <v>3414815194</v>
      </c>
      <c r="Z2206" s="9">
        <f t="shared" si="150"/>
        <v>3071045849</v>
      </c>
      <c r="AA2206" s="9">
        <f t="shared" si="152"/>
        <v>343769345</v>
      </c>
      <c r="AB2206" s="10">
        <f>C2206/(1+0.13)/VLOOKUP(A2206,[1]选股结果!$A$2:$AX$3002,3,FALSE)</f>
        <v>0.915379742528325</v>
      </c>
      <c r="AC2206" s="10">
        <f>(P2206/(1+0.1)+W2206)/(VLOOKUP(A2206,[1]选股结果!$A$2:$AX$3002,7,FALSE)+VLOOKUP(A2206,[1]选股结果!$A$2:$AX$3002,15,FALSE)+VLOOKUP(A2206,[1]选股结果!$A$2:$AX$3002,16,FALSE)+VLOOKUP(A2206,[1]选股结果!$A$2:$AX$3002,17,FALSE)+VLOOKUP(A2206,[1]选股结果!$A$2:$AX$3002,18,FALSE))</f>
        <v>0.815250226242193</v>
      </c>
      <c r="AD2206" s="13"/>
      <c r="AE2206" s="10">
        <f>AA2206/VLOOKUP(A2206,[1]选股结果!$A$2:$AX$3002,35,FALSE)</f>
        <v>3.90732802086349</v>
      </c>
      <c r="AF2206" s="9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P2206/(1+0.13)+W2206)</f>
        <v>639086360.238938</v>
      </c>
      <c r="AG2206" s="9">
        <f t="shared" si="151"/>
        <v>-295317015.238938</v>
      </c>
    </row>
    <row r="2207" spans="1:33">
      <c r="A2207" s="5" t="s">
        <v>4443</v>
      </c>
      <c r="B2207" s="5" t="s">
        <v>4444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1288928792</v>
      </c>
      <c r="O2207" s="6">
        <v>294425700</v>
      </c>
      <c r="P2207" s="6">
        <v>5424368955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1965025509</v>
      </c>
      <c r="X2207" s="6">
        <v>2263364070</v>
      </c>
      <c r="Y2207" s="9">
        <f t="shared" ref="Y2207:Y2270" si="153">C2207+D2207+E2207+F2207+G2207+H2207+I2207+J2207+K2207+L2207+M2207+O2207</f>
        <v>12324006596</v>
      </c>
      <c r="Z2207" s="9">
        <f t="shared" ref="Z2207:Z2270" si="154">P2207+Q2207+R2207+S2207+T2207+U2207+V2207+W2207+X2207</f>
        <v>9652758534</v>
      </c>
      <c r="AA2207" s="9">
        <f t="shared" si="152"/>
        <v>2671248062</v>
      </c>
      <c r="AB2207" s="10">
        <f>C2207/(1+0.13)/VLOOKUP(A2207,[1]选股结果!$A$2:$AX$3002,3,FALSE)</f>
        <v>0.876060921200443</v>
      </c>
      <c r="AC2207" s="10">
        <f>(P2207/(1+0.1)+W2207)/(VLOOKUP(A2207,[1]选股结果!$A$2:$AX$3002,7,FALSE)+VLOOKUP(A2207,[1]选股结果!$A$2:$AX$3002,15,FALSE)+VLOOKUP(A2207,[1]选股结果!$A$2:$AX$3002,16,FALSE)+VLOOKUP(A2207,[1]选股结果!$A$2:$AX$3002,17,FALSE)+VLOOKUP(A2207,[1]选股结果!$A$2:$AX$3002,18,FALSE))</f>
        <v>0.785431059283848</v>
      </c>
      <c r="AD2207" s="13"/>
      <c r="AE2207" s="10">
        <f>AA2207/VLOOKUP(A2207,[1]选股结果!$A$2:$AX$3002,35,FALSE)</f>
        <v>0.761033010824588</v>
      </c>
      <c r="AF2207" s="9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P2207/(1+0.13)+W2207)</f>
        <v>2014883920.15044</v>
      </c>
      <c r="AG2207" s="9">
        <f t="shared" si="151"/>
        <v>656364141.849558</v>
      </c>
    </row>
    <row r="2208" spans="1:33">
      <c r="A2208" s="5" t="s">
        <v>4445</v>
      </c>
      <c r="B2208" s="5" t="s">
        <v>4446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1276885513.45</v>
      </c>
      <c r="O2208" s="6">
        <v>358250595.29</v>
      </c>
      <c r="P2208" s="6">
        <v>7365738779.95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658201876.28</v>
      </c>
      <c r="X2208" s="6">
        <v>320041099.1</v>
      </c>
      <c r="Y2208" s="9">
        <f t="shared" si="153"/>
        <v>9734665297.64</v>
      </c>
      <c r="Z2208" s="9">
        <f t="shared" si="154"/>
        <v>8343981755.33</v>
      </c>
      <c r="AA2208" s="9">
        <f t="shared" si="152"/>
        <v>1390683542.31</v>
      </c>
      <c r="AB2208" s="10">
        <f>C2208/(1+0.13)/VLOOKUP(A2208,[1]选股结果!$A$2:$AX$3002,3,FALSE)</f>
        <v>0.907632690591617</v>
      </c>
      <c r="AC2208" s="10">
        <f>(P2208/(1+0.1)+W2208)/(VLOOKUP(A2208,[1]选股结果!$A$2:$AX$3002,7,FALSE)+VLOOKUP(A2208,[1]选股结果!$A$2:$AX$3002,15,FALSE)+VLOOKUP(A2208,[1]选股结果!$A$2:$AX$3002,16,FALSE)+VLOOKUP(A2208,[1]选股结果!$A$2:$AX$3002,17,FALSE)+VLOOKUP(A2208,[1]选股结果!$A$2:$AX$3002,18,FALSE))</f>
        <v>0.852459374674321</v>
      </c>
      <c r="AD2208" s="13"/>
      <c r="AE2208" s="10">
        <f>AA2208/VLOOKUP(A2208,[1]选股结果!$A$2:$AX$3002,35,FALSE)</f>
        <v>4.26857277914088</v>
      </c>
      <c r="AF2208" s="9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P2208/(1+0.13)+W2208)</f>
        <v>1450634103.48938</v>
      </c>
      <c r="AG2208" s="9">
        <f t="shared" si="151"/>
        <v>-59950561.1793799</v>
      </c>
    </row>
    <row r="2209" spans="1:33">
      <c r="A2209" s="5" t="s">
        <v>4447</v>
      </c>
      <c r="B2209" s="5" t="s">
        <v>4448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591518270.91</v>
      </c>
      <c r="O2209" s="6">
        <v>101390154.34</v>
      </c>
      <c r="P2209" s="6">
        <v>943947180.7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1344691905.57</v>
      </c>
      <c r="X2209" s="6">
        <v>206490814.46</v>
      </c>
      <c r="Y2209" s="9">
        <f t="shared" si="153"/>
        <v>5099092555.08</v>
      </c>
      <c r="Z2209" s="9">
        <f t="shared" si="154"/>
        <v>2495129900.73</v>
      </c>
      <c r="AA2209" s="9">
        <f t="shared" si="152"/>
        <v>2603962654.35</v>
      </c>
      <c r="AB2209" s="10">
        <f>C2209/(1+0.13)/VLOOKUP(A2209,[1]选股结果!$A$2:$AX$3002,3,FALSE)</f>
        <v>0.92214327157265</v>
      </c>
      <c r="AC2209" s="10">
        <f>(P2209/(1+0.1)+W2209)/(VLOOKUP(A2209,[1]选股结果!$A$2:$AX$3002,7,FALSE)+VLOOKUP(A2209,[1]选股结果!$A$2:$AX$3002,15,FALSE)+VLOOKUP(A2209,[1]选股结果!$A$2:$AX$3002,16,FALSE)+VLOOKUP(A2209,[1]选股结果!$A$2:$AX$3002,17,FALSE)+VLOOKUP(A2209,[1]选股结果!$A$2:$AX$3002,18,FALSE))</f>
        <v>0.60487307487367</v>
      </c>
      <c r="AD2209" s="13"/>
      <c r="AE2209" s="10">
        <f>AA2209/VLOOKUP(A2209,[1]选股结果!$A$2:$AX$3002,35,FALSE)</f>
        <v>2.9194954171598</v>
      </c>
      <c r="AF2209" s="9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P2209/(1+0.13)+W2209)</f>
        <v>1461754858.17487</v>
      </c>
      <c r="AG2209" s="9">
        <f t="shared" si="151"/>
        <v>1142207796.17513</v>
      </c>
    </row>
    <row r="2210" spans="1:33">
      <c r="A2210" s="5" t="s">
        <v>4449</v>
      </c>
      <c r="B2210" s="5" t="s">
        <v>4450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159350162.67</v>
      </c>
      <c r="O2210" s="6">
        <v>78891444.56</v>
      </c>
      <c r="P2210" s="6">
        <v>450821139.86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315738752.21</v>
      </c>
      <c r="X2210" s="6">
        <v>47422385.77</v>
      </c>
      <c r="Y2210" s="9">
        <f t="shared" si="153"/>
        <v>1953223664.14</v>
      </c>
      <c r="Z2210" s="9">
        <f t="shared" si="154"/>
        <v>813982277.84</v>
      </c>
      <c r="AA2210" s="9">
        <f t="shared" si="152"/>
        <v>1139241386.3</v>
      </c>
      <c r="AB2210" s="10">
        <f>C2210/(1+0.13)/VLOOKUP(A2210,[1]选股结果!$A$2:$AX$3002,3,FALSE)</f>
        <v>0.852598070825334</v>
      </c>
      <c r="AC2210" s="10">
        <f>(P2210/(1+0.1)+W2210)/(VLOOKUP(A2210,[1]选股结果!$A$2:$AX$3002,7,FALSE)+VLOOKUP(A2210,[1]选股结果!$A$2:$AX$3002,15,FALSE)+VLOOKUP(A2210,[1]选股结果!$A$2:$AX$3002,16,FALSE)+VLOOKUP(A2210,[1]选股结果!$A$2:$AX$3002,17,FALSE)+VLOOKUP(A2210,[1]选股结果!$A$2:$AX$3002,18,FALSE))</f>
        <v>0.792852059169133</v>
      </c>
      <c r="AD2210" s="13"/>
      <c r="AE2210" s="10">
        <f>AA2210/VLOOKUP(A2210,[1]选股结果!$A$2:$AX$3002,35,FALSE)</f>
        <v>1.90407498146108</v>
      </c>
      <c r="AF2210" s="9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P2210/(1+0.13)+W2210)</f>
        <v>200451447.361947</v>
      </c>
      <c r="AG2210" s="9">
        <f t="shared" si="151"/>
        <v>938789938.938053</v>
      </c>
    </row>
    <row r="2211" spans="1:33">
      <c r="A2211" s="5" t="s">
        <v>4451</v>
      </c>
      <c r="B2211" s="5" t="s">
        <v>4452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338828531</v>
      </c>
      <c r="O2211" s="6">
        <v>113794407</v>
      </c>
      <c r="P2211" s="6">
        <v>5260908117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5859496580</v>
      </c>
      <c r="X2211" s="6">
        <v>206871311</v>
      </c>
      <c r="Y2211" s="9">
        <f t="shared" si="153"/>
        <v>11967998414</v>
      </c>
      <c r="Z2211" s="9">
        <f t="shared" si="154"/>
        <v>11327276008</v>
      </c>
      <c r="AA2211" s="9">
        <f t="shared" si="152"/>
        <v>640722406</v>
      </c>
      <c r="AB2211" s="10">
        <f>C2211/(1+0.13)/VLOOKUP(A2211,[1]选股结果!$A$2:$AX$3002,3,FALSE)</f>
        <v>0.701821698596334</v>
      </c>
      <c r="AC2211" s="10">
        <f>(P2211/(1+0.1)+W2211)/(VLOOKUP(A2211,[1]选股结果!$A$2:$AX$3002,7,FALSE)+VLOOKUP(A2211,[1]选股结果!$A$2:$AX$3002,15,FALSE)+VLOOKUP(A2211,[1]选股结果!$A$2:$AX$3002,16,FALSE)+VLOOKUP(A2211,[1]选股结果!$A$2:$AX$3002,17,FALSE)+VLOOKUP(A2211,[1]选股结果!$A$2:$AX$3002,18,FALSE))</f>
        <v>0.696103528122269</v>
      </c>
      <c r="AD2211" s="13"/>
      <c r="AE2211" s="10">
        <f>AA2211/VLOOKUP(A2211,[1]选股结果!$A$2:$AX$3002,35,FALSE)</f>
        <v>-2.40812571298108</v>
      </c>
      <c r="AF2211" s="9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P2211/(1+0.13)+W2211)</f>
        <v>4772989946</v>
      </c>
      <c r="AG2211" s="9">
        <f t="shared" si="151"/>
        <v>-4132267540</v>
      </c>
    </row>
    <row r="2212" spans="1:33">
      <c r="A2212" s="5" t="s">
        <v>4453</v>
      </c>
      <c r="B2212" s="5" t="s">
        <v>4454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96288048.83</v>
      </c>
      <c r="O2212" s="6">
        <v>12041247.25</v>
      </c>
      <c r="P2212" s="6">
        <v>4033890064.95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685712245.17</v>
      </c>
      <c r="X2212" s="6">
        <v>118262961.88</v>
      </c>
      <c r="Y2212" s="9">
        <f t="shared" si="153"/>
        <v>5887281641.39</v>
      </c>
      <c r="Z2212" s="9">
        <f t="shared" si="154"/>
        <v>4837865272</v>
      </c>
      <c r="AA2212" s="9">
        <f t="shared" si="152"/>
        <v>1049416369.39</v>
      </c>
      <c r="AB2212" s="10">
        <f>C2212/(1+0.13)/VLOOKUP(A2212,[1]选股结果!$A$2:$AX$3002,3,FALSE)</f>
        <v>0.935709017793514</v>
      </c>
      <c r="AC2212" s="10">
        <f>(P2212/(1+0.1)+W2212)/(VLOOKUP(A2212,[1]选股结果!$A$2:$AX$3002,7,FALSE)+VLOOKUP(A2212,[1]选股结果!$A$2:$AX$3002,15,FALSE)+VLOOKUP(A2212,[1]选股结果!$A$2:$AX$3002,16,FALSE)+VLOOKUP(A2212,[1]选股结果!$A$2:$AX$3002,17,FALSE)+VLOOKUP(A2212,[1]选股结果!$A$2:$AX$3002,18,FALSE))</f>
        <v>0.918515268632468</v>
      </c>
      <c r="AD2212" s="13"/>
      <c r="AE2212" s="10">
        <f>AA2212/VLOOKUP(A2212,[1]选股结果!$A$2:$AX$3002,35,FALSE)</f>
        <v>1.34957440623843</v>
      </c>
      <c r="AF2212" s="9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P2212/(1+0.13)+W2212)</f>
        <v>483518364.140089</v>
      </c>
      <c r="AG2212" s="9">
        <f t="shared" si="151"/>
        <v>565898005.249911</v>
      </c>
    </row>
    <row r="2213" spans="1:33">
      <c r="A2213" s="5" t="s">
        <v>4455</v>
      </c>
      <c r="B2213" s="5" t="s">
        <v>4456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603340000</v>
      </c>
      <c r="O2213" s="6">
        <v>532369000</v>
      </c>
      <c r="P2213" s="6">
        <v>5325984000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3050509000</v>
      </c>
      <c r="X2213" s="6">
        <v>540480000</v>
      </c>
      <c r="Y2213" s="9">
        <f t="shared" si="153"/>
        <v>9453306000</v>
      </c>
      <c r="Z2213" s="9">
        <f t="shared" si="154"/>
        <v>8916973000</v>
      </c>
      <c r="AA2213" s="9">
        <f t="shared" si="152"/>
        <v>536333000</v>
      </c>
      <c r="AB2213" s="10">
        <f>C2213/(1+0.13)/VLOOKUP(A2213,[1]选股结果!$A$2:$AX$3002,3,FALSE)</f>
        <v>0.924538638928794</v>
      </c>
      <c r="AC2213" s="10">
        <f>(P2213/(1+0.1)+W2213)/(VLOOKUP(A2213,[1]选股结果!$A$2:$AX$3002,7,FALSE)+VLOOKUP(A2213,[1]选股结果!$A$2:$AX$3002,15,FALSE)+VLOOKUP(A2213,[1]选股结果!$A$2:$AX$3002,16,FALSE)+VLOOKUP(A2213,[1]选股结果!$A$2:$AX$3002,17,FALSE)+VLOOKUP(A2213,[1]选股结果!$A$2:$AX$3002,18,FALSE))</f>
        <v>0.96520892745757</v>
      </c>
      <c r="AD2213" s="13"/>
      <c r="AE2213" s="10">
        <f>AA2213/VLOOKUP(A2213,[1]选股结果!$A$2:$AX$3002,35,FALSE)</f>
        <v>0.601747799823178</v>
      </c>
      <c r="AF2213" s="9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P2213/(1+0.13)+W2213)</f>
        <v>413022823.008849</v>
      </c>
      <c r="AG2213" s="9">
        <f t="shared" si="151"/>
        <v>123310176.991151</v>
      </c>
    </row>
    <row r="2214" spans="1:33">
      <c r="A2214" s="5" t="s">
        <v>4457</v>
      </c>
      <c r="B2214" s="5" t="s">
        <v>4458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290345763.37</v>
      </c>
      <c r="O2214" s="6">
        <v>1063635166.11</v>
      </c>
      <c r="P2214" s="6">
        <v>5597933837.96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613325228.81</v>
      </c>
      <c r="X2214" s="6">
        <v>845551000.57</v>
      </c>
      <c r="Y2214" s="9">
        <f t="shared" si="153"/>
        <v>8111784321.85</v>
      </c>
      <c r="Z2214" s="9">
        <f t="shared" si="154"/>
        <v>7056810067.34</v>
      </c>
      <c r="AA2214" s="9">
        <f t="shared" si="152"/>
        <v>1054974254.51</v>
      </c>
      <c r="AB2214" s="10">
        <f>C2214/(1+0.13)/VLOOKUP(A2214,[1]选股结果!$A$2:$AX$3002,3,FALSE)</f>
        <v>0.954603680702383</v>
      </c>
      <c r="AC2214" s="10">
        <f>(P2214/(1+0.1)+W2214)/(VLOOKUP(A2214,[1]选股结果!$A$2:$AX$3002,7,FALSE)+VLOOKUP(A2214,[1]选股结果!$A$2:$AX$3002,15,FALSE)+VLOOKUP(A2214,[1]选股结果!$A$2:$AX$3002,16,FALSE)+VLOOKUP(A2214,[1]选股结果!$A$2:$AX$3002,17,FALSE)+VLOOKUP(A2214,[1]选股结果!$A$2:$AX$3002,18,FALSE))</f>
        <v>0.900694914697734</v>
      </c>
      <c r="AD2214" s="13"/>
      <c r="AE2214" s="10">
        <f>AA2214/VLOOKUP(A2214,[1]选股结果!$A$2:$AX$3002,35,FALSE)</f>
        <v>11.0388364581324</v>
      </c>
      <c r="AF2214" s="9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P2214/(1+0.13)+W2214)</f>
        <v>763813734.18292</v>
      </c>
      <c r="AG2214" s="9">
        <f t="shared" si="151"/>
        <v>291160520.32708</v>
      </c>
    </row>
    <row r="2215" spans="1:33">
      <c r="A2215" s="5" t="s">
        <v>4459</v>
      </c>
      <c r="B2215" s="5" t="s">
        <v>4460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68526454.98</v>
      </c>
      <c r="O2215" s="6">
        <v>502364635.62</v>
      </c>
      <c r="P2215" s="6">
        <v>440503186.96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199440766.93</v>
      </c>
      <c r="X2215" s="6">
        <v>447555587.28</v>
      </c>
      <c r="Y2215" s="9">
        <f t="shared" si="153"/>
        <v>1714888316.8</v>
      </c>
      <c r="Z2215" s="9">
        <f t="shared" si="154"/>
        <v>1087499541.17</v>
      </c>
      <c r="AA2215" s="9">
        <f t="shared" si="152"/>
        <v>627388775.63</v>
      </c>
      <c r="AB2215" s="10">
        <f>C2215/(1+0.13)/VLOOKUP(A2215,[1]选股结果!$A$2:$AX$3002,3,FALSE)</f>
        <v>0.8372993407983</v>
      </c>
      <c r="AC2215" s="10">
        <f>(P2215/(1+0.1)+W2215)/(VLOOKUP(A2215,[1]选股结果!$A$2:$AX$3002,7,FALSE)+VLOOKUP(A2215,[1]选股结果!$A$2:$AX$3002,15,FALSE)+VLOOKUP(A2215,[1]选股结果!$A$2:$AX$3002,16,FALSE)+VLOOKUP(A2215,[1]选股结果!$A$2:$AX$3002,17,FALSE)+VLOOKUP(A2215,[1]选股结果!$A$2:$AX$3002,18,FALSE))</f>
        <v>0.629120212786672</v>
      </c>
      <c r="AD2215" s="13"/>
      <c r="AE2215" s="10">
        <f>AA2215/VLOOKUP(A2215,[1]选股结果!$A$2:$AX$3002,35,FALSE)</f>
        <v>5.8870597962621</v>
      </c>
      <c r="AF2215" s="9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P2215/(1+0.13)+W2215)</f>
        <v>364284406.441858</v>
      </c>
      <c r="AG2215" s="9">
        <f t="shared" si="151"/>
        <v>263104369.188142</v>
      </c>
    </row>
    <row r="2216" spans="1:33">
      <c r="A2216" s="5" t="s">
        <v>4461</v>
      </c>
      <c r="B2216" s="5" t="s">
        <v>4462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513715666.59</v>
      </c>
      <c r="O2216" s="6">
        <v>240950412.43</v>
      </c>
      <c r="P2216" s="6">
        <v>4422811837.68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609035370.29</v>
      </c>
      <c r="X2216" s="6">
        <v>297006948.2</v>
      </c>
      <c r="Y2216" s="9">
        <f t="shared" si="153"/>
        <v>6872191626.62</v>
      </c>
      <c r="Z2216" s="9">
        <f t="shared" si="154"/>
        <v>5328854156.17</v>
      </c>
      <c r="AA2216" s="9">
        <f t="shared" si="152"/>
        <v>1543337470.45</v>
      </c>
      <c r="AB2216" s="10">
        <f>C2216/(1+0.13)/VLOOKUP(A2216,[1]选股结果!$A$2:$AX$3002,3,FALSE)</f>
        <v>0.728207189255904</v>
      </c>
      <c r="AC2216" s="10">
        <f>(P2216/(1+0.1)+W2216)/(VLOOKUP(A2216,[1]选股结果!$A$2:$AX$3002,7,FALSE)+VLOOKUP(A2216,[1]选股结果!$A$2:$AX$3002,15,FALSE)+VLOOKUP(A2216,[1]选股结果!$A$2:$AX$3002,16,FALSE)+VLOOKUP(A2216,[1]选股结果!$A$2:$AX$3002,17,FALSE)+VLOOKUP(A2216,[1]选股结果!$A$2:$AX$3002,18,FALSE))</f>
        <v>0.636884262800661</v>
      </c>
      <c r="AD2216" s="13"/>
      <c r="AE2216" s="10">
        <f>AA2216/VLOOKUP(A2216,[1]选股结果!$A$2:$AX$3002,35,FALSE)</f>
        <v>1.93821436670026</v>
      </c>
      <c r="AF2216" s="9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P2216/(1+0.13)+W2216)</f>
        <v>2746382756.93203</v>
      </c>
      <c r="AG2216" s="9">
        <f t="shared" si="151"/>
        <v>-1203045286.48203</v>
      </c>
    </row>
    <row r="2217" spans="1:33">
      <c r="A2217" s="5" t="s">
        <v>4463</v>
      </c>
      <c r="B2217" s="5" t="s">
        <v>4464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129601036.52</v>
      </c>
      <c r="O2217" s="6">
        <v>12718090.99</v>
      </c>
      <c r="P2217" s="6">
        <v>5105315200.73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340148912.54</v>
      </c>
      <c r="X2217" s="6">
        <v>19344923.33</v>
      </c>
      <c r="Y2217" s="9">
        <f t="shared" si="153"/>
        <v>5976319861.08</v>
      </c>
      <c r="Z2217" s="9">
        <f t="shared" si="154"/>
        <v>5464809036.6</v>
      </c>
      <c r="AA2217" s="9">
        <f t="shared" si="152"/>
        <v>511510824.48</v>
      </c>
      <c r="AB2217" s="10">
        <f>C2217/(1+0.13)/VLOOKUP(A2217,[1]选股结果!$A$2:$AX$3002,3,FALSE)</f>
        <v>0.879162397341183</v>
      </c>
      <c r="AC2217" s="10">
        <f>(P2217/(1+0.1)+W2217)/(VLOOKUP(A2217,[1]选股结果!$A$2:$AX$3002,7,FALSE)+VLOOKUP(A2217,[1]选股结果!$A$2:$AX$3002,15,FALSE)+VLOOKUP(A2217,[1]选股结果!$A$2:$AX$3002,16,FALSE)+VLOOKUP(A2217,[1]选股结果!$A$2:$AX$3002,17,FALSE)+VLOOKUP(A2217,[1]选股结果!$A$2:$AX$3002,18,FALSE))</f>
        <v>0.968316874207147</v>
      </c>
      <c r="AD2217" s="13"/>
      <c r="AE2217" s="10">
        <f>AA2217/VLOOKUP(A2217,[1]选股结果!$A$2:$AX$3002,35,FALSE)</f>
        <v>0.783681573309759</v>
      </c>
      <c r="AF2217" s="9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P2217/(1+0.13)+W2217)</f>
        <v>286206136.086637</v>
      </c>
      <c r="AG2217" s="9">
        <f t="shared" si="151"/>
        <v>225304688.393363</v>
      </c>
    </row>
    <row r="2218" spans="1:33">
      <c r="A2218" s="5" t="s">
        <v>4465</v>
      </c>
      <c r="B2218" s="5" t="s">
        <v>4466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>
        <v>0</v>
      </c>
      <c r="L2218" s="6">
        <v>0</v>
      </c>
      <c r="M2218" s="6">
        <v>0</v>
      </c>
      <c r="N2218" s="6">
        <v>25970270000</v>
      </c>
      <c r="O2218" s="6">
        <v>9058398000</v>
      </c>
      <c r="P2218" s="6">
        <v>759902167000</v>
      </c>
      <c r="Q2218" s="6">
        <v>750000000</v>
      </c>
      <c r="R2218" s="6">
        <v>0</v>
      </c>
      <c r="S2218" s="6">
        <v>0</v>
      </c>
      <c r="T2218" s="6">
        <v>0</v>
      </c>
      <c r="U2218" s="6">
        <v>564618000</v>
      </c>
      <c r="V2218" s="6">
        <v>0</v>
      </c>
      <c r="W2218" s="6">
        <v>56505979000</v>
      </c>
      <c r="X2218" s="6">
        <v>47435195000</v>
      </c>
      <c r="Y2218" s="9">
        <f t="shared" si="153"/>
        <v>839917840000</v>
      </c>
      <c r="Z2218" s="9">
        <f t="shared" si="154"/>
        <v>865157959000</v>
      </c>
      <c r="AA2218" s="9">
        <f t="shared" si="152"/>
        <v>-25240119000</v>
      </c>
      <c r="AB2218" s="10">
        <f>C2218/(1+0.13)/VLOOKUP(A2218,[1]选股结果!$A$2:$AX$3002,3,FALSE)</f>
        <v>0.954778581368406</v>
      </c>
      <c r="AC2218" s="10">
        <f>(P2218/(1+0.1)+W2218)/(VLOOKUP(A2218,[1]选股结果!$A$2:$AX$3002,7,FALSE)+VLOOKUP(A2218,[1]选股结果!$A$2:$AX$3002,15,FALSE)+VLOOKUP(A2218,[1]选股结果!$A$2:$AX$3002,16,FALSE)+VLOOKUP(A2218,[1]选股结果!$A$2:$AX$3002,17,FALSE)+VLOOKUP(A2218,[1]选股结果!$A$2:$AX$3002,18,FALSE))</f>
        <v>1.01517010312735</v>
      </c>
      <c r="AD2218" s="13"/>
      <c r="AE2218" s="10">
        <f>AA2218/VLOOKUP(A2218,[1]选股结果!$A$2:$AX$3002,35,FALSE)</f>
        <v>-1.27839944131574</v>
      </c>
      <c r="AF2218" s="9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P2218/(1+0.13)+W2218)</f>
        <v>7172757194.69019</v>
      </c>
      <c r="AG2218" s="9">
        <f t="shared" si="151"/>
        <v>-32412876194.6902</v>
      </c>
    </row>
    <row r="2219" spans="1:33">
      <c r="A2219" s="5" t="s">
        <v>4467</v>
      </c>
      <c r="B2219" s="5" t="s">
        <v>4468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214048737.16</v>
      </c>
      <c r="O2219" s="6">
        <v>323841065.77</v>
      </c>
      <c r="P2219" s="6">
        <v>4248894289.03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959524761.51</v>
      </c>
      <c r="X2219" s="6">
        <v>441081284.18</v>
      </c>
      <c r="Y2219" s="9">
        <f t="shared" si="153"/>
        <v>6010939869.2</v>
      </c>
      <c r="Z2219" s="9">
        <f t="shared" si="154"/>
        <v>5649500334.72</v>
      </c>
      <c r="AA2219" s="9">
        <f t="shared" si="152"/>
        <v>361439534.48</v>
      </c>
      <c r="AB2219" s="10">
        <f>C2219/(1+0.13)/VLOOKUP(A2219,[1]选股结果!$A$2:$AX$3002,3,FALSE)</f>
        <v>0.770970580194832</v>
      </c>
      <c r="AC2219" s="10">
        <f>(P2219/(1+0.1)+W2219)/(VLOOKUP(A2219,[1]选股结果!$A$2:$AX$3002,7,FALSE)+VLOOKUP(A2219,[1]选股结果!$A$2:$AX$3002,15,FALSE)+VLOOKUP(A2219,[1]选股结果!$A$2:$AX$3002,16,FALSE)+VLOOKUP(A2219,[1]选股结果!$A$2:$AX$3002,17,FALSE)+VLOOKUP(A2219,[1]选股结果!$A$2:$AX$3002,18,FALSE))</f>
        <v>0.769790833585813</v>
      </c>
      <c r="AD2219" s="13"/>
      <c r="AE2219" s="10">
        <f>AA2219/VLOOKUP(A2219,[1]选股结果!$A$2:$AX$3002,35,FALSE)</f>
        <v>1.19961552661839</v>
      </c>
      <c r="AF2219" s="9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P2219/(1+0.13)+W2219)</f>
        <v>1544633618.11053</v>
      </c>
      <c r="AG2219" s="9">
        <f t="shared" si="151"/>
        <v>-1183194083.63053</v>
      </c>
    </row>
    <row r="2220" spans="1:33">
      <c r="A2220" s="5" t="s">
        <v>4469</v>
      </c>
      <c r="B2220" s="5" t="s">
        <v>4470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30165358.33</v>
      </c>
      <c r="O2220" s="6">
        <v>25836329.35</v>
      </c>
      <c r="P2220" s="6">
        <v>2464247361.05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307994396.02</v>
      </c>
      <c r="X2220" s="6">
        <v>137257108.03</v>
      </c>
      <c r="Y2220" s="9">
        <f t="shared" si="153"/>
        <v>2930388576.31</v>
      </c>
      <c r="Z2220" s="9">
        <f t="shared" si="154"/>
        <v>2909498865.1</v>
      </c>
      <c r="AA2220" s="9">
        <f t="shared" si="152"/>
        <v>20889711.2099996</v>
      </c>
      <c r="AB2220" s="10">
        <f>C2220/(1+0.13)/VLOOKUP(A2220,[1]选股结果!$A$2:$AX$3002,3,FALSE)</f>
        <v>0.799760237784387</v>
      </c>
      <c r="AC2220" s="10">
        <f>(P2220/(1+0.1)+W2220)/(VLOOKUP(A2220,[1]选股结果!$A$2:$AX$3002,7,FALSE)+VLOOKUP(A2220,[1]选股结果!$A$2:$AX$3002,15,FALSE)+VLOOKUP(A2220,[1]选股结果!$A$2:$AX$3002,16,FALSE)+VLOOKUP(A2220,[1]选股结果!$A$2:$AX$3002,17,FALSE)+VLOOKUP(A2220,[1]选股结果!$A$2:$AX$3002,18,FALSE))</f>
        <v>0.809131010898422</v>
      </c>
      <c r="AD2220" s="13"/>
      <c r="AE2220" s="10">
        <f>AA2220/VLOOKUP(A2220,[1]选股结果!$A$2:$AX$3002,35,FALSE)</f>
        <v>1.82892350054949</v>
      </c>
      <c r="AF2220" s="9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P2220/(1+0.13)+W2220)</f>
        <v>660584124.174601</v>
      </c>
      <c r="AG2220" s="9">
        <f t="shared" si="151"/>
        <v>-639694412.964602</v>
      </c>
    </row>
    <row r="2221" spans="1:33">
      <c r="A2221" s="5" t="s">
        <v>4471</v>
      </c>
      <c r="B2221" s="5" t="s">
        <v>4472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618830669.65</v>
      </c>
      <c r="O2221" s="6">
        <v>410647140.44</v>
      </c>
      <c r="P2221" s="6">
        <v>1981113263.22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303816306.11</v>
      </c>
      <c r="X2221" s="6">
        <v>389440853.51</v>
      </c>
      <c r="Y2221" s="9">
        <f t="shared" si="153"/>
        <v>3871780268.82</v>
      </c>
      <c r="Z2221" s="9">
        <f t="shared" si="154"/>
        <v>2674370422.84</v>
      </c>
      <c r="AA2221" s="9">
        <f t="shared" si="152"/>
        <v>1197409845.98</v>
      </c>
      <c r="AB2221" s="10">
        <f>C2221/(1+0.13)/VLOOKUP(A2221,[1]选股结果!$A$2:$AX$3002,3,FALSE)</f>
        <v>1.17773823295626</v>
      </c>
      <c r="AC2221" s="10">
        <f>(P2221/(1+0.1)+W2221)/(VLOOKUP(A2221,[1]选股结果!$A$2:$AX$3002,7,FALSE)+VLOOKUP(A2221,[1]选股结果!$A$2:$AX$3002,15,FALSE)+VLOOKUP(A2221,[1]选股结果!$A$2:$AX$3002,16,FALSE)+VLOOKUP(A2221,[1]选股结果!$A$2:$AX$3002,17,FALSE)+VLOOKUP(A2221,[1]选股结果!$A$2:$AX$3002,18,FALSE))</f>
        <v>1.62433815232113</v>
      </c>
      <c r="AD2221" s="13"/>
      <c r="AE2221" s="10">
        <f>AA2221/VLOOKUP(A2221,[1]选股结果!$A$2:$AX$3002,35,FALSE)</f>
        <v>0.906773563563455</v>
      </c>
      <c r="AF2221" s="9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P2221/(1+0.13)+W2221)</f>
        <v>-761207120.930797</v>
      </c>
      <c r="AG2221" s="9">
        <f t="shared" si="151"/>
        <v>1958616966.9108</v>
      </c>
    </row>
    <row r="2222" spans="1:33">
      <c r="A2222" s="5" t="s">
        <v>4473</v>
      </c>
      <c r="B2222" s="5" t="s">
        <v>4474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154040375.74</v>
      </c>
      <c r="O2222" s="6">
        <v>32057419.76</v>
      </c>
      <c r="P2222" s="6">
        <v>1574100743.58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386868912.13</v>
      </c>
      <c r="X2222" s="6">
        <v>239249895.56</v>
      </c>
      <c r="Y2222" s="9">
        <f t="shared" si="153"/>
        <v>2691669173.21</v>
      </c>
      <c r="Z2222" s="9">
        <f t="shared" si="154"/>
        <v>2200219551.27</v>
      </c>
      <c r="AA2222" s="9">
        <f t="shared" si="152"/>
        <v>491449621.94</v>
      </c>
      <c r="AB2222" s="10">
        <f>C2222/(1+0.13)/VLOOKUP(A2222,[1]选股结果!$A$2:$AX$3002,3,FALSE)</f>
        <v>0.867544686058324</v>
      </c>
      <c r="AC2222" s="10">
        <f>(P2222/(1+0.1)+W2222)/(VLOOKUP(A2222,[1]选股结果!$A$2:$AX$3002,7,FALSE)+VLOOKUP(A2222,[1]选股结果!$A$2:$AX$3002,15,FALSE)+VLOOKUP(A2222,[1]选股结果!$A$2:$AX$3002,16,FALSE)+VLOOKUP(A2222,[1]选股结果!$A$2:$AX$3002,17,FALSE)+VLOOKUP(A2222,[1]选股结果!$A$2:$AX$3002,18,FALSE))</f>
        <v>0.773460831619629</v>
      </c>
      <c r="AD2222" s="13"/>
      <c r="AE2222" s="10">
        <f>AA2222/VLOOKUP(A2222,[1]选股结果!$A$2:$AX$3002,35,FALSE)</f>
        <v>0.856517653116812</v>
      </c>
      <c r="AF2222" s="9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P2222/(1+0.13)+W2222)</f>
        <v>570427521.82708</v>
      </c>
      <c r="AG2222" s="9">
        <f t="shared" si="151"/>
        <v>-78977899.8870798</v>
      </c>
    </row>
    <row r="2223" spans="1:33">
      <c r="A2223" s="5" t="s">
        <v>4475</v>
      </c>
      <c r="B2223" s="5" t="s">
        <v>4476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118910781.48</v>
      </c>
      <c r="O2223" s="6">
        <v>31753028.53</v>
      </c>
      <c r="P2223" s="6">
        <v>270594768.34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88441231.71</v>
      </c>
      <c r="X2223" s="6">
        <v>45554330.95</v>
      </c>
      <c r="Y2223" s="9">
        <f t="shared" si="153"/>
        <v>990154272.66</v>
      </c>
      <c r="Z2223" s="9">
        <f t="shared" si="154"/>
        <v>404590331</v>
      </c>
      <c r="AA2223" s="9">
        <f t="shared" si="152"/>
        <v>585563941.66</v>
      </c>
      <c r="AB2223" s="10">
        <f>C2223/(1+0.13)/VLOOKUP(A2223,[1]选股结果!$A$2:$AX$3002,3,FALSE)</f>
        <v>1.04860915951366</v>
      </c>
      <c r="AC2223" s="10">
        <f>(P2223/(1+0.1)+W2223)/(VLOOKUP(A2223,[1]选股结果!$A$2:$AX$3002,7,FALSE)+VLOOKUP(A2223,[1]选股结果!$A$2:$AX$3002,15,FALSE)+VLOOKUP(A2223,[1]选股结果!$A$2:$AX$3002,16,FALSE)+VLOOKUP(A2223,[1]选股结果!$A$2:$AX$3002,17,FALSE)+VLOOKUP(A2223,[1]选股结果!$A$2:$AX$3002,18,FALSE))</f>
        <v>0.839878136096518</v>
      </c>
      <c r="AD2223" s="13"/>
      <c r="AE2223" s="10">
        <f>AA2223/VLOOKUP(A2223,[1]选股结果!$A$2:$AX$3002,35,FALSE)</f>
        <v>2.13035585167998</v>
      </c>
      <c r="AF2223" s="9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P2223/(1+0.13)+W2223)</f>
        <v>70290801.798938</v>
      </c>
      <c r="AG2223" s="9">
        <f t="shared" si="151"/>
        <v>515273139.861062</v>
      </c>
    </row>
    <row r="2224" spans="1:33">
      <c r="A2224" s="5" t="s">
        <v>4477</v>
      </c>
      <c r="B2224" s="5" t="s">
        <v>4478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14658581.63</v>
      </c>
      <c r="O2224" s="6">
        <v>37701751.35</v>
      </c>
      <c r="P2224" s="6">
        <v>200857803.46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261300938.79</v>
      </c>
      <c r="X2224" s="6">
        <v>104434544.85</v>
      </c>
      <c r="Y2224" s="9">
        <f t="shared" si="153"/>
        <v>608401560.54</v>
      </c>
      <c r="Z2224" s="9">
        <f t="shared" si="154"/>
        <v>566593287.1</v>
      </c>
      <c r="AA2224" s="9">
        <f t="shared" si="152"/>
        <v>41808273.4400001</v>
      </c>
      <c r="AB2224" s="10">
        <f>C2224/(1+0.13)/VLOOKUP(A2224,[1]选股结果!$A$2:$AX$3002,3,FALSE)</f>
        <v>0.929994396735108</v>
      </c>
      <c r="AC2224" s="10">
        <f>(P2224/(1+0.1)+W2224)/(VLOOKUP(A2224,[1]选股结果!$A$2:$AX$3002,7,FALSE)+VLOOKUP(A2224,[1]选股结果!$A$2:$AX$3002,15,FALSE)+VLOOKUP(A2224,[1]选股结果!$A$2:$AX$3002,16,FALSE)+VLOOKUP(A2224,[1]选股结果!$A$2:$AX$3002,17,FALSE)+VLOOKUP(A2224,[1]选股结果!$A$2:$AX$3002,18,FALSE))</f>
        <v>0.79776743091595</v>
      </c>
      <c r="AD2224" s="13"/>
      <c r="AE2224" s="10">
        <f>AA2224/VLOOKUP(A2224,[1]选股结果!$A$2:$AX$3002,35,FALSE)</f>
        <v>15.4103541664948</v>
      </c>
      <c r="AF2224" s="9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P2224/(1+0.13)+W2224)</f>
        <v>117375295.841327</v>
      </c>
      <c r="AG2224" s="9">
        <f t="shared" si="151"/>
        <v>-75567022.4013274</v>
      </c>
    </row>
    <row r="2225" spans="1:33">
      <c r="A2225" s="5" t="s">
        <v>4479</v>
      </c>
      <c r="B2225" s="5" t="s">
        <v>4480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171210221.96</v>
      </c>
      <c r="O2225" s="6">
        <v>31960273.24</v>
      </c>
      <c r="P2225" s="6">
        <v>1015782617.79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501360148.13</v>
      </c>
      <c r="X2225" s="6">
        <v>642790447.3</v>
      </c>
      <c r="Y2225" s="9">
        <f t="shared" si="153"/>
        <v>2367502977.33</v>
      </c>
      <c r="Z2225" s="9">
        <f t="shared" si="154"/>
        <v>2159933213.22</v>
      </c>
      <c r="AA2225" s="9">
        <f t="shared" si="152"/>
        <v>207569764.11</v>
      </c>
      <c r="AB2225" s="10">
        <f>C2225/(1+0.13)/VLOOKUP(A2225,[1]选股结果!$A$2:$AX$3002,3,FALSE)</f>
        <v>0.951555515682932</v>
      </c>
      <c r="AC2225" s="10">
        <f>(P2225/(1+0.1)+W2225)/(VLOOKUP(A2225,[1]选股结果!$A$2:$AX$3002,7,FALSE)+VLOOKUP(A2225,[1]选股结果!$A$2:$AX$3002,15,FALSE)+VLOOKUP(A2225,[1]选股结果!$A$2:$AX$3002,16,FALSE)+VLOOKUP(A2225,[1]选股结果!$A$2:$AX$3002,17,FALSE)+VLOOKUP(A2225,[1]选股结果!$A$2:$AX$3002,18,FALSE))</f>
        <v>0.739987543250999</v>
      </c>
      <c r="AD2225" s="13"/>
      <c r="AE2225" s="10">
        <f>AA2225/VLOOKUP(A2225,[1]选股结果!$A$2:$AX$3002,35,FALSE)</f>
        <v>5.11717294855447</v>
      </c>
      <c r="AF2225" s="9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P2225/(1+0.13)+W2225)</f>
        <v>525153500.51938</v>
      </c>
      <c r="AG2225" s="9">
        <f t="shared" si="151"/>
        <v>-317583736.40938</v>
      </c>
    </row>
    <row r="2226" spans="1:33">
      <c r="A2226" s="5" t="s">
        <v>4481</v>
      </c>
      <c r="B2226" s="5" t="s">
        <v>4482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>
        <v>0</v>
      </c>
      <c r="L2226" s="6">
        <v>0</v>
      </c>
      <c r="M2226" s="6">
        <v>0</v>
      </c>
      <c r="N2226" s="6">
        <v>413951488.77</v>
      </c>
      <c r="O2226" s="6">
        <v>309452082.62</v>
      </c>
      <c r="P2226" s="6">
        <v>2985886081.42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737125660.06</v>
      </c>
      <c r="X2226" s="6">
        <v>951461571.67</v>
      </c>
      <c r="Y2226" s="9">
        <f t="shared" si="153"/>
        <v>4512791473.17</v>
      </c>
      <c r="Z2226" s="9">
        <f t="shared" si="154"/>
        <v>4674473313.15</v>
      </c>
      <c r="AA2226" s="9">
        <f t="shared" si="152"/>
        <v>-161681839.98</v>
      </c>
      <c r="AB2226" s="10">
        <f>C2226/(1+0.13)/VLOOKUP(A2226,[1]选股结果!$A$2:$AX$3002,3,FALSE)</f>
        <v>0.702277202493026</v>
      </c>
      <c r="AC2226" s="10">
        <f>(P2226/(1+0.1)+W2226)/(VLOOKUP(A2226,[1]选股结果!$A$2:$AX$3002,7,FALSE)+VLOOKUP(A2226,[1]选股结果!$A$2:$AX$3002,15,FALSE)+VLOOKUP(A2226,[1]选股结果!$A$2:$AX$3002,16,FALSE)+VLOOKUP(A2226,[1]选股结果!$A$2:$AX$3002,17,FALSE)+VLOOKUP(A2226,[1]选股结果!$A$2:$AX$3002,18,FALSE))</f>
        <v>0.76810425548384</v>
      </c>
      <c r="AD2226" s="13"/>
      <c r="AE2226" s="10">
        <f>AA2226/VLOOKUP(A2226,[1]选股结果!$A$2:$AX$3002,35,FALSE)</f>
        <v>-0.253824114248699</v>
      </c>
      <c r="AF2226" s="9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P2226/(1+0.13)+W2226)</f>
        <v>1114115854.70646</v>
      </c>
      <c r="AG2226" s="9">
        <f t="shared" si="151"/>
        <v>-1275797694.68646</v>
      </c>
    </row>
    <row r="2227" spans="1:33">
      <c r="A2227" s="5" t="s">
        <v>4483</v>
      </c>
      <c r="B2227" s="5" t="s">
        <v>4484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634773792.44</v>
      </c>
      <c r="O2227" s="6">
        <v>161352582.28</v>
      </c>
      <c r="P2227" s="6">
        <v>4627563628.44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597735289.11</v>
      </c>
      <c r="X2227" s="6">
        <v>46133995.16</v>
      </c>
      <c r="Y2227" s="9">
        <f t="shared" si="153"/>
        <v>8265139324.05</v>
      </c>
      <c r="Z2227" s="9">
        <f t="shared" si="154"/>
        <v>5271432912.71</v>
      </c>
      <c r="AA2227" s="9">
        <f t="shared" si="152"/>
        <v>2993706411.34</v>
      </c>
      <c r="AB2227" s="10">
        <f>C2227/(1+0.13)/VLOOKUP(A2227,[1]选股结果!$A$2:$AX$3002,3,FALSE)</f>
        <v>0.752050378362916</v>
      </c>
      <c r="AC2227" s="10">
        <f>(P2227/(1+0.1)+W2227)/(VLOOKUP(A2227,[1]选股结果!$A$2:$AX$3002,7,FALSE)+VLOOKUP(A2227,[1]选股结果!$A$2:$AX$3002,15,FALSE)+VLOOKUP(A2227,[1]选股结果!$A$2:$AX$3002,16,FALSE)+VLOOKUP(A2227,[1]选股结果!$A$2:$AX$3002,17,FALSE)+VLOOKUP(A2227,[1]选股结果!$A$2:$AX$3002,18,FALSE))</f>
        <v>0.60899054704323</v>
      </c>
      <c r="AD2227" s="13"/>
      <c r="AE2227" s="10">
        <f>AA2227/VLOOKUP(A2227,[1]选股结果!$A$2:$AX$3002,35,FALSE)</f>
        <v>2.00376029705987</v>
      </c>
      <c r="AF2227" s="9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P2227/(1+0.13)+W2227)</f>
        <v>3196543465.02319</v>
      </c>
      <c r="AG2227" s="9">
        <f t="shared" si="151"/>
        <v>-202837053.683186</v>
      </c>
    </row>
    <row r="2228" spans="1:33">
      <c r="A2228" s="5" t="s">
        <v>4485</v>
      </c>
      <c r="B2228" s="5" t="s">
        <v>4486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187315539.69</v>
      </c>
      <c r="O2228" s="6">
        <v>29528643.19</v>
      </c>
      <c r="P2228" s="6">
        <v>515271616.44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99459039.18</v>
      </c>
      <c r="X2228" s="6">
        <v>149081913.33</v>
      </c>
      <c r="Y2228" s="9">
        <f t="shared" si="153"/>
        <v>896307788</v>
      </c>
      <c r="Z2228" s="9">
        <f t="shared" si="154"/>
        <v>763812568.95</v>
      </c>
      <c r="AA2228" s="9">
        <f t="shared" si="152"/>
        <v>132495219.05</v>
      </c>
      <c r="AB2228" s="10">
        <f>C2228/(1+0.13)/VLOOKUP(A2228,[1]选股结果!$A$2:$AX$3002,3,FALSE)</f>
        <v>0.952519036331904</v>
      </c>
      <c r="AC2228" s="10">
        <f>(P2228/(1+0.1)+W2228)/(VLOOKUP(A2228,[1]选股结果!$A$2:$AX$3002,7,FALSE)+VLOOKUP(A2228,[1]选股结果!$A$2:$AX$3002,15,FALSE)+VLOOKUP(A2228,[1]选股结果!$A$2:$AX$3002,16,FALSE)+VLOOKUP(A2228,[1]选股结果!$A$2:$AX$3002,17,FALSE)+VLOOKUP(A2228,[1]选股结果!$A$2:$AX$3002,18,FALSE))</f>
        <v>0.849309385787792</v>
      </c>
      <c r="AD2228" s="13"/>
      <c r="AE2228" s="10">
        <f>AA2228/VLOOKUP(A2228,[1]选股结果!$A$2:$AX$3002,35,FALSE)</f>
        <v>1.42569699389965</v>
      </c>
      <c r="AF2228" s="9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P2228/(1+0.13)+W2228)</f>
        <v>113194918.959646</v>
      </c>
      <c r="AG2228" s="9">
        <f t="shared" si="151"/>
        <v>19300300.0903539</v>
      </c>
    </row>
    <row r="2229" spans="1:33">
      <c r="A2229" s="5" t="s">
        <v>4487</v>
      </c>
      <c r="B2229" s="5" t="s">
        <v>4488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1836076454</v>
      </c>
      <c r="O2229" s="6">
        <v>484629490</v>
      </c>
      <c r="P2229" s="6">
        <v>6610116212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759034383</v>
      </c>
      <c r="X2229" s="6">
        <v>280964823</v>
      </c>
      <c r="Y2229" s="9">
        <f t="shared" si="153"/>
        <v>13631758590</v>
      </c>
      <c r="Z2229" s="9">
        <f t="shared" si="154"/>
        <v>7650115418</v>
      </c>
      <c r="AA2229" s="9">
        <f t="shared" si="152"/>
        <v>5981643172</v>
      </c>
      <c r="AB2229" s="10">
        <f>C2229/(1+0.13)/VLOOKUP(A2229,[1]选股结果!$A$2:$AX$3002,3,FALSE)</f>
        <v>0.676668080168921</v>
      </c>
      <c r="AC2229" s="10">
        <f>(P2229/(1+0.1)+W2229)/(VLOOKUP(A2229,[1]选股结果!$A$2:$AX$3002,7,FALSE)+VLOOKUP(A2229,[1]选股结果!$A$2:$AX$3002,15,FALSE)+VLOOKUP(A2229,[1]选股结果!$A$2:$AX$3002,16,FALSE)+VLOOKUP(A2229,[1]选股结果!$A$2:$AX$3002,17,FALSE)+VLOOKUP(A2229,[1]选股结果!$A$2:$AX$3002,18,FALSE))</f>
        <v>0.434526685178418</v>
      </c>
      <c r="AD2229" s="13"/>
      <c r="AE2229" s="10">
        <f>AA2229/VLOOKUP(A2229,[1]选股结果!$A$2:$AX$3002,35,FALSE)</f>
        <v>27.748631058936</v>
      </c>
      <c r="AF2229" s="9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P2229/(1+0.13)+W2229)</f>
        <v>8967404880.39823</v>
      </c>
      <c r="AG2229" s="9">
        <f t="shared" si="151"/>
        <v>-2985761708.39823</v>
      </c>
    </row>
    <row r="2230" spans="1:33">
      <c r="A2230" s="5" t="s">
        <v>4489</v>
      </c>
      <c r="B2230" s="5" t="s">
        <v>4490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12551013.42</v>
      </c>
      <c r="O2230" s="6">
        <v>27181498.16</v>
      </c>
      <c r="P2230" s="6">
        <v>1239688978.5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102546895.8</v>
      </c>
      <c r="X2230" s="6">
        <v>32395602.8</v>
      </c>
      <c r="Y2230" s="9">
        <f t="shared" si="153"/>
        <v>1539827885.73</v>
      </c>
      <c r="Z2230" s="9">
        <f t="shared" si="154"/>
        <v>1374631477.1</v>
      </c>
      <c r="AA2230" s="9">
        <f t="shared" si="152"/>
        <v>165196408.63</v>
      </c>
      <c r="AB2230" s="10">
        <f>C2230/(1+0.13)/VLOOKUP(A2230,[1]选股结果!$A$2:$AX$3002,3,FALSE)</f>
        <v>2.55962415791396</v>
      </c>
      <c r="AC2230" s="10">
        <f>(P2230/(1+0.1)+W2230)/(VLOOKUP(A2230,[1]选股结果!$A$2:$AX$3002,7,FALSE)+VLOOKUP(A2230,[1]选股结果!$A$2:$AX$3002,15,FALSE)+VLOOKUP(A2230,[1]选股结果!$A$2:$AX$3002,16,FALSE)+VLOOKUP(A2230,[1]选股结果!$A$2:$AX$3002,17,FALSE)+VLOOKUP(A2230,[1]选股结果!$A$2:$AX$3002,18,FALSE))</f>
        <v>2.45080418960503</v>
      </c>
      <c r="AD2230" s="13"/>
      <c r="AE2230" s="10">
        <f>AA2230/VLOOKUP(A2230,[1]选股结果!$A$2:$AX$3002,35,FALSE)</f>
        <v>1034.72244896067</v>
      </c>
      <c r="AF2230" s="9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P2230/(1+0.13)+W2230)</f>
        <v>-697929676.157876</v>
      </c>
      <c r="AG2230" s="9">
        <f t="shared" si="151"/>
        <v>863126084.787876</v>
      </c>
    </row>
    <row r="2231" spans="1:33">
      <c r="A2231" s="5" t="s">
        <v>4491</v>
      </c>
      <c r="B2231" s="5" t="s">
        <v>4492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1152221009.98</v>
      </c>
      <c r="O2231" s="6">
        <v>1411645125.25</v>
      </c>
      <c r="P2231" s="6">
        <v>87844460508.47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4779049546.21</v>
      </c>
      <c r="X2231" s="6">
        <v>1344308808.74</v>
      </c>
      <c r="Y2231" s="9">
        <f t="shared" si="153"/>
        <v>96835883032</v>
      </c>
      <c r="Z2231" s="9">
        <f t="shared" si="154"/>
        <v>93967818863.42</v>
      </c>
      <c r="AA2231" s="9">
        <f t="shared" si="152"/>
        <v>2868064168.57999</v>
      </c>
      <c r="AB2231" s="10">
        <f>C2231/(1+0.13)/VLOOKUP(A2231,[1]选股结果!$A$2:$AX$3002,3,FALSE)</f>
        <v>0.863320231121579</v>
      </c>
      <c r="AC2231" s="10">
        <f>(P2231/(1+0.1)+W2231)/(VLOOKUP(A2231,[1]选股结果!$A$2:$AX$3002,7,FALSE)+VLOOKUP(A2231,[1]选股结果!$A$2:$AX$3002,15,FALSE)+VLOOKUP(A2231,[1]选股结果!$A$2:$AX$3002,16,FALSE)+VLOOKUP(A2231,[1]选股结果!$A$2:$AX$3002,17,FALSE)+VLOOKUP(A2231,[1]选股结果!$A$2:$AX$3002,18,FALSE))</f>
        <v>0.874850782153376</v>
      </c>
      <c r="AD2231" s="13"/>
      <c r="AE2231" s="10">
        <f>AA2231/VLOOKUP(A2231,[1]选股结果!$A$2:$AX$3002,35,FALSE)</f>
        <v>1.41073058882911</v>
      </c>
      <c r="AF2231" s="9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P2231/(1+0.13)+W2231)</f>
        <v>14227731112.5754</v>
      </c>
      <c r="AG2231" s="9">
        <f t="shared" si="151"/>
        <v>-11359666943.9954</v>
      </c>
    </row>
    <row r="2232" spans="1:33">
      <c r="A2232" s="5" t="s">
        <v>4493</v>
      </c>
      <c r="B2232" s="5" t="s">
        <v>4494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87215895.85</v>
      </c>
      <c r="O2232" s="6">
        <v>339398579.43</v>
      </c>
      <c r="P2232" s="6">
        <v>1598647727.74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238871698.66</v>
      </c>
      <c r="X2232" s="6">
        <v>114904177.44</v>
      </c>
      <c r="Y2232" s="9">
        <f t="shared" si="153"/>
        <v>2306971633.97</v>
      </c>
      <c r="Z2232" s="9">
        <f t="shared" si="154"/>
        <v>1952423603.84</v>
      </c>
      <c r="AA2232" s="9">
        <f t="shared" si="152"/>
        <v>354548030.13</v>
      </c>
      <c r="AB2232" s="10">
        <f>C2232/(1+0.13)/VLOOKUP(A2232,[1]选股结果!$A$2:$AX$3002,3,FALSE)</f>
        <v>0.856903437340375</v>
      </c>
      <c r="AC2232" s="10">
        <f>(P2232/(1+0.1)+W2232)/(VLOOKUP(A2232,[1]选股结果!$A$2:$AX$3002,7,FALSE)+VLOOKUP(A2232,[1]选股结果!$A$2:$AX$3002,15,FALSE)+VLOOKUP(A2232,[1]选股结果!$A$2:$AX$3002,16,FALSE)+VLOOKUP(A2232,[1]选股结果!$A$2:$AX$3002,17,FALSE)+VLOOKUP(A2232,[1]选股结果!$A$2:$AX$3002,18,FALSE))</f>
        <v>0.900370303843538</v>
      </c>
      <c r="AD2232" s="13"/>
      <c r="AE2232" s="10">
        <f>AA2232/VLOOKUP(A2232,[1]选股结果!$A$2:$AX$3002,35,FALSE)</f>
        <v>5.77982654645957</v>
      </c>
      <c r="AF2232" s="9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P2232/(1+0.13)+W2232)</f>
        <v>225831190.735221</v>
      </c>
      <c r="AG2232" s="9">
        <f t="shared" si="151"/>
        <v>128716839.394779</v>
      </c>
    </row>
    <row r="2233" spans="1:33">
      <c r="A2233" s="5" t="s">
        <v>4495</v>
      </c>
      <c r="B2233" s="5" t="s">
        <v>4496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6578841000</v>
      </c>
      <c r="O2233" s="6">
        <v>1666542000</v>
      </c>
      <c r="P2233" s="6">
        <v>145800536000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6158625000</v>
      </c>
      <c r="X2233" s="6">
        <v>4080479000</v>
      </c>
      <c r="Y2233" s="9">
        <f t="shared" si="153"/>
        <v>180274644000</v>
      </c>
      <c r="Z2233" s="9">
        <f t="shared" si="154"/>
        <v>156039640000</v>
      </c>
      <c r="AA2233" s="9">
        <f t="shared" si="152"/>
        <v>24235004000</v>
      </c>
      <c r="AB2233" s="10">
        <f>C2233/(1+0.13)/VLOOKUP(A2233,[1]选股结果!$A$2:$AX$3002,3,FALSE)</f>
        <v>0.810860913403454</v>
      </c>
      <c r="AC2233" s="10">
        <f>(P2233/(1+0.1)+W2233)/(VLOOKUP(A2233,[1]选股结果!$A$2:$AX$3002,7,FALSE)+VLOOKUP(A2233,[1]选股结果!$A$2:$AX$3002,15,FALSE)+VLOOKUP(A2233,[1]选股结果!$A$2:$AX$3002,16,FALSE)+VLOOKUP(A2233,[1]选股结果!$A$2:$AX$3002,17,FALSE)+VLOOKUP(A2233,[1]选股结果!$A$2:$AX$3002,18,FALSE))</f>
        <v>0.775030367496023</v>
      </c>
      <c r="AD2233" s="13"/>
      <c r="AE2233" s="10">
        <f>AA2233/VLOOKUP(A2233,[1]选股结果!$A$2:$AX$3002,35,FALSE)</f>
        <v>3.04797922217998</v>
      </c>
      <c r="AF2233" s="9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P2233/(1+0.13)+W2233)</f>
        <v>43780973991.1504</v>
      </c>
      <c r="AG2233" s="9">
        <f t="shared" si="151"/>
        <v>-19545969991.1504</v>
      </c>
    </row>
    <row r="2234" spans="1:33">
      <c r="A2234" s="5" t="s">
        <v>4497</v>
      </c>
      <c r="B2234" s="5" t="s">
        <v>4498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21794662.55</v>
      </c>
      <c r="O2234" s="6">
        <v>98437584.6</v>
      </c>
      <c r="P2234" s="6">
        <v>580082970.92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318354701.71</v>
      </c>
      <c r="X2234" s="6">
        <v>97976660.02</v>
      </c>
      <c r="Y2234" s="9">
        <f t="shared" si="153"/>
        <v>985700187.3</v>
      </c>
      <c r="Z2234" s="9">
        <f t="shared" si="154"/>
        <v>996414332.65</v>
      </c>
      <c r="AA2234" s="9">
        <f t="shared" si="152"/>
        <v>-10714145.3499998</v>
      </c>
      <c r="AB2234" s="10">
        <f>C2234/(1+0.13)/VLOOKUP(A2234,[1]选股结果!$A$2:$AX$3002,3,FALSE)</f>
        <v>1.08034705880501</v>
      </c>
      <c r="AC2234" s="10">
        <f>(P2234/(1+0.1)+W2234)/(VLOOKUP(A2234,[1]选股结果!$A$2:$AX$3002,7,FALSE)+VLOOKUP(A2234,[1]选股结果!$A$2:$AX$3002,15,FALSE)+VLOOKUP(A2234,[1]选股结果!$A$2:$AX$3002,16,FALSE)+VLOOKUP(A2234,[1]选股结果!$A$2:$AX$3002,17,FALSE)+VLOOKUP(A2234,[1]选股结果!$A$2:$AX$3002,18,FALSE))</f>
        <v>1.09825438385768</v>
      </c>
      <c r="AD2234" s="13"/>
      <c r="AE2234" s="10">
        <f>AA2234/VLOOKUP(A2234,[1]选股结果!$A$2:$AX$3002,35,FALSE)</f>
        <v>0.27150781741721</v>
      </c>
      <c r="AF2234" s="9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P2234/(1+0.13)+W2234)</f>
        <v>-61659685.2261062</v>
      </c>
      <c r="AG2234" s="9">
        <f t="shared" si="151"/>
        <v>50945539.8761064</v>
      </c>
    </row>
    <row r="2235" spans="1:33">
      <c r="A2235" s="5" t="s">
        <v>4499</v>
      </c>
      <c r="B2235" s="5" t="s">
        <v>4500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5439587116.99</v>
      </c>
      <c r="O2235" s="6">
        <v>1576027427.64</v>
      </c>
      <c r="P2235" s="6">
        <v>153902873057.79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5738947719.63</v>
      </c>
      <c r="X2235" s="6">
        <v>9076905800.67</v>
      </c>
      <c r="Y2235" s="9">
        <f t="shared" si="153"/>
        <v>177008088583.3</v>
      </c>
      <c r="Z2235" s="9">
        <f t="shared" si="154"/>
        <v>168718726578.09</v>
      </c>
      <c r="AA2235" s="9">
        <f t="shared" si="152"/>
        <v>8289362005.20999</v>
      </c>
      <c r="AB2235" s="10">
        <f>C2235/(1+0.13)/VLOOKUP(A2235,[1]选股结果!$A$2:$AX$3002,3,FALSE)</f>
        <v>0.96444677045393</v>
      </c>
      <c r="AC2235" s="10">
        <f>(P2235/(1+0.1)+W2235)/(VLOOKUP(A2235,[1]选股结果!$A$2:$AX$3002,7,FALSE)+VLOOKUP(A2235,[1]选股结果!$A$2:$AX$3002,15,FALSE)+VLOOKUP(A2235,[1]选股结果!$A$2:$AX$3002,16,FALSE)+VLOOKUP(A2235,[1]选股结果!$A$2:$AX$3002,17,FALSE)+VLOOKUP(A2235,[1]选股结果!$A$2:$AX$3002,18,FALSE))</f>
        <v>0.940287952160715</v>
      </c>
      <c r="AD2235" s="13"/>
      <c r="AE2235" s="10">
        <f>AA2235/VLOOKUP(A2235,[1]选股结果!$A$2:$AX$3002,35,FALSE)</f>
        <v>1.62776595255226</v>
      </c>
      <c r="AF2235" s="9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P2235/(1+0.13)+W2235)</f>
        <v>12963869161.8656</v>
      </c>
      <c r="AG2235" s="9">
        <f t="shared" si="151"/>
        <v>-4674507156.65558</v>
      </c>
    </row>
    <row r="2236" spans="1:33">
      <c r="A2236" s="5" t="s">
        <v>4501</v>
      </c>
      <c r="B2236" s="5" t="s">
        <v>4502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266224098.79</v>
      </c>
      <c r="O2236" s="6">
        <v>251056115.88</v>
      </c>
      <c r="P2236" s="6">
        <v>4834947835.51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843635652.01</v>
      </c>
      <c r="X2236" s="6">
        <v>340891358.42</v>
      </c>
      <c r="Y2236" s="9">
        <f t="shared" si="153"/>
        <v>6412052180.21</v>
      </c>
      <c r="Z2236" s="9">
        <f t="shared" si="154"/>
        <v>6019474845.94</v>
      </c>
      <c r="AA2236" s="9">
        <f t="shared" si="152"/>
        <v>392577334.27</v>
      </c>
      <c r="AB2236" s="10">
        <f>C2236/(1+0.13)/VLOOKUP(A2236,[1]选股结果!$A$2:$AX$3002,3,FALSE)</f>
        <v>0.993702518683582</v>
      </c>
      <c r="AC2236" s="10">
        <f>(P2236/(1+0.1)+W2236)/(VLOOKUP(A2236,[1]选股结果!$A$2:$AX$3002,7,FALSE)+VLOOKUP(A2236,[1]选股结果!$A$2:$AX$3002,15,FALSE)+VLOOKUP(A2236,[1]选股结果!$A$2:$AX$3002,16,FALSE)+VLOOKUP(A2236,[1]选股结果!$A$2:$AX$3002,17,FALSE)+VLOOKUP(A2236,[1]选股结果!$A$2:$AX$3002,18,FALSE))</f>
        <v>0.999670642471633</v>
      </c>
      <c r="AD2236" s="13"/>
      <c r="AE2236" s="10">
        <f>AA2236/VLOOKUP(A2236,[1]选股结果!$A$2:$AX$3002,35,FALSE)</f>
        <v>2.71622707401379</v>
      </c>
      <c r="AF2236" s="9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P2236/(1+0.13)+W2236)</f>
        <v>118418311.188582</v>
      </c>
      <c r="AG2236" s="9">
        <f t="shared" si="151"/>
        <v>274159023.081418</v>
      </c>
    </row>
    <row r="2237" spans="1:33">
      <c r="A2237" s="5" t="s">
        <v>4503</v>
      </c>
      <c r="B2237" s="5" t="s">
        <v>4504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361088147.73</v>
      </c>
      <c r="O2237" s="6">
        <v>206162178.9</v>
      </c>
      <c r="P2237" s="6">
        <v>64755001633.52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887832611.29</v>
      </c>
      <c r="X2237" s="6">
        <v>316780588.1</v>
      </c>
      <c r="Y2237" s="9">
        <f t="shared" si="153"/>
        <v>62400701415.87</v>
      </c>
      <c r="Z2237" s="9">
        <f t="shared" si="154"/>
        <v>65959614832.91</v>
      </c>
      <c r="AA2237" s="9">
        <f t="shared" si="152"/>
        <v>-3558913417.03999</v>
      </c>
      <c r="AB2237" s="10">
        <f>C2237/(1+0.13)/VLOOKUP(A2237,[1]选股结果!$A$2:$AX$3002,3,FALSE)</f>
        <v>0.939553385506418</v>
      </c>
      <c r="AC2237" s="10">
        <f>(P2237/(1+0.1)+W2237)/(VLOOKUP(A2237,[1]选股结果!$A$2:$AX$3002,7,FALSE)+VLOOKUP(A2237,[1]选股结果!$A$2:$AX$3002,15,FALSE)+VLOOKUP(A2237,[1]选股结果!$A$2:$AX$3002,16,FALSE)+VLOOKUP(A2237,[1]选股结果!$A$2:$AX$3002,17,FALSE)+VLOOKUP(A2237,[1]选股结果!$A$2:$AX$3002,18,FALSE))</f>
        <v>1.03576973890634</v>
      </c>
      <c r="AD2237" s="13"/>
      <c r="AE2237" s="10">
        <f>AA2237/VLOOKUP(A2237,[1]选股结果!$A$2:$AX$3002,35,FALSE)</f>
        <v>-9.10559217082206</v>
      </c>
      <c r="AF2237" s="9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P2237/(1+0.13)+W2237)</f>
        <v>-500769058.006195</v>
      </c>
      <c r="AG2237" s="9">
        <f t="shared" si="151"/>
        <v>-3058144359.03379</v>
      </c>
    </row>
    <row r="2238" spans="1:33">
      <c r="A2238" s="5" t="s">
        <v>4505</v>
      </c>
      <c r="B2238" s="5" t="s">
        <v>4506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1432907033.42</v>
      </c>
      <c r="O2238" s="6">
        <v>4754233888.89</v>
      </c>
      <c r="P2238" s="6">
        <v>49318724517.7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6921898952.66</v>
      </c>
      <c r="X2238" s="6">
        <v>2954793841.05</v>
      </c>
      <c r="Y2238" s="9">
        <f t="shared" si="153"/>
        <v>57604297725.59</v>
      </c>
      <c r="Z2238" s="9">
        <f t="shared" si="154"/>
        <v>59195417311.41</v>
      </c>
      <c r="AA2238" s="9">
        <f t="shared" si="152"/>
        <v>-1591119585.82001</v>
      </c>
      <c r="AB2238" s="10">
        <f>C2238/(1+0.13)/VLOOKUP(A2238,[1]选股结果!$A$2:$AX$3002,3,FALSE)</f>
        <v>0.727883113327077</v>
      </c>
      <c r="AC2238" s="10">
        <f>(P2238/(1+0.1)+W2238)/(VLOOKUP(A2238,[1]选股结果!$A$2:$AX$3002,7,FALSE)+VLOOKUP(A2238,[1]选股结果!$A$2:$AX$3002,15,FALSE)+VLOOKUP(A2238,[1]选股结果!$A$2:$AX$3002,16,FALSE)+VLOOKUP(A2238,[1]选股结果!$A$2:$AX$3002,17,FALSE)+VLOOKUP(A2238,[1]选股结果!$A$2:$AX$3002,18,FALSE))</f>
        <v>0.842930774374174</v>
      </c>
      <c r="AD2238" s="13"/>
      <c r="AE2238" s="10">
        <f>AA2238/VLOOKUP(A2238,[1]选股结果!$A$2:$AX$3002,35,FALSE)</f>
        <v>-1.10582349050348</v>
      </c>
      <c r="AF2238" s="9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P2238/(1+0.13)+W2238)</f>
        <v>10834580548.9232</v>
      </c>
      <c r="AG2238" s="9">
        <f t="shared" si="151"/>
        <v>-12425700134.7432</v>
      </c>
    </row>
    <row r="2239" spans="1:33">
      <c r="A2239" s="5" t="s">
        <v>4507</v>
      </c>
      <c r="B2239" s="5" t="s">
        <v>4508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969814093.4</v>
      </c>
      <c r="O2239" s="6">
        <v>487489385.44</v>
      </c>
      <c r="P2239" s="6">
        <v>11981569485.5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1064163290.61</v>
      </c>
      <c r="X2239" s="6">
        <v>1362047745.5</v>
      </c>
      <c r="Y2239" s="9">
        <f t="shared" si="153"/>
        <v>17679168702.02</v>
      </c>
      <c r="Z2239" s="9">
        <f t="shared" si="154"/>
        <v>14407780521.61</v>
      </c>
      <c r="AA2239" s="9">
        <f t="shared" si="152"/>
        <v>3271388180.41</v>
      </c>
      <c r="AB2239" s="10">
        <f>C2239/(1+0.13)/VLOOKUP(A2239,[1]选股结果!$A$2:$AX$3002,3,FALSE)</f>
        <v>0.825510386547854</v>
      </c>
      <c r="AC2239" s="10">
        <f>(P2239/(1+0.1)+W2239)/(VLOOKUP(A2239,[1]选股结果!$A$2:$AX$3002,7,FALSE)+VLOOKUP(A2239,[1]选股结果!$A$2:$AX$3002,15,FALSE)+VLOOKUP(A2239,[1]选股结果!$A$2:$AX$3002,16,FALSE)+VLOOKUP(A2239,[1]选股结果!$A$2:$AX$3002,17,FALSE)+VLOOKUP(A2239,[1]选股结果!$A$2:$AX$3002,18,FALSE))</f>
        <v>0.723171456215789</v>
      </c>
      <c r="AD2239" s="13"/>
      <c r="AE2239" s="10">
        <f>AA2239/VLOOKUP(A2239,[1]选股结果!$A$2:$AX$3002,35,FALSE)</f>
        <v>1.77412734334498</v>
      </c>
      <c r="AF2239" s="9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P2239/(1+0.13)+W2239)</f>
        <v>4866100318.68434</v>
      </c>
      <c r="AG2239" s="9">
        <f t="shared" si="151"/>
        <v>-1594712138.27434</v>
      </c>
    </row>
    <row r="2240" spans="1:33">
      <c r="A2240" s="5" t="s">
        <v>4509</v>
      </c>
      <c r="B2240" s="5" t="s">
        <v>4510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47345729.08</v>
      </c>
      <c r="O2240" s="6">
        <v>17516281.84</v>
      </c>
      <c r="P2240" s="6">
        <v>534853709.53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143522142.54</v>
      </c>
      <c r="X2240" s="6">
        <v>34294123.41</v>
      </c>
      <c r="Y2240" s="9">
        <f t="shared" si="153"/>
        <v>869080158.91</v>
      </c>
      <c r="Z2240" s="9">
        <f t="shared" si="154"/>
        <v>712669975.48</v>
      </c>
      <c r="AA2240" s="9">
        <f t="shared" si="152"/>
        <v>156410183.43</v>
      </c>
      <c r="AB2240" s="10">
        <f>C2240/(1+0.13)/VLOOKUP(A2240,[1]选股结果!$A$2:$AX$3002,3,FALSE)</f>
        <v>1.02975896289304</v>
      </c>
      <c r="AC2240" s="10">
        <f>(P2240/(1+0.1)+W2240)/(VLOOKUP(A2240,[1]选股结果!$A$2:$AX$3002,7,FALSE)+VLOOKUP(A2240,[1]选股结果!$A$2:$AX$3002,15,FALSE)+VLOOKUP(A2240,[1]选股结果!$A$2:$AX$3002,16,FALSE)+VLOOKUP(A2240,[1]选股结果!$A$2:$AX$3002,17,FALSE)+VLOOKUP(A2240,[1]选股结果!$A$2:$AX$3002,18,FALSE))</f>
        <v>0.937210972389352</v>
      </c>
      <c r="AD2240" s="13"/>
      <c r="AE2240" s="10">
        <f>AA2240/VLOOKUP(A2240,[1]选股结果!$A$2:$AX$3002,35,FALSE)</f>
        <v>2.02215558287271</v>
      </c>
      <c r="AF2240" s="9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P2240/(1+0.13)+W2240)</f>
        <v>55099454.9192921</v>
      </c>
      <c r="AG2240" s="9">
        <f t="shared" si="151"/>
        <v>101310728.510708</v>
      </c>
    </row>
    <row r="2241" spans="1:33">
      <c r="A2241" s="5" t="s">
        <v>4511</v>
      </c>
      <c r="B2241" s="5" t="s">
        <v>4512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8979315000</v>
      </c>
      <c r="O2241" s="6">
        <v>7000605000</v>
      </c>
      <c r="P2241" s="6">
        <v>292368041000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18279749000</v>
      </c>
      <c r="X2241" s="6">
        <v>19210926000</v>
      </c>
      <c r="Y2241" s="9">
        <f t="shared" si="153"/>
        <v>336377217000</v>
      </c>
      <c r="Z2241" s="9">
        <f t="shared" si="154"/>
        <v>329858716000</v>
      </c>
      <c r="AA2241" s="9">
        <f t="shared" si="152"/>
        <v>6518501000</v>
      </c>
      <c r="AB2241" s="10">
        <f>C2241/(1+0.13)/VLOOKUP(A2241,[1]选股结果!$A$2:$AX$3002,3,FALSE)</f>
        <v>0.834031466944527</v>
      </c>
      <c r="AC2241" s="10">
        <f>(P2241/(1+0.1)+W2241)/(VLOOKUP(A2241,[1]选股结果!$A$2:$AX$3002,7,FALSE)+VLOOKUP(A2241,[1]选股结果!$A$2:$AX$3002,15,FALSE)+VLOOKUP(A2241,[1]选股结果!$A$2:$AX$3002,16,FALSE)+VLOOKUP(A2241,[1]选股结果!$A$2:$AX$3002,17,FALSE)+VLOOKUP(A2241,[1]选股结果!$A$2:$AX$3002,18,FALSE))</f>
        <v>0.847867561619685</v>
      </c>
      <c r="AD2241" s="13"/>
      <c r="AE2241" s="10">
        <f>AA2241/VLOOKUP(A2241,[1]选股结果!$A$2:$AX$3002,35,FALSE)</f>
        <v>0.79041373851272</v>
      </c>
      <c r="AF2241" s="9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P2241/(1+0.13)+W2241)</f>
        <v>58026680353.9823</v>
      </c>
      <c r="AG2241" s="9">
        <f t="shared" si="151"/>
        <v>-51508179353.9823</v>
      </c>
    </row>
    <row r="2242" spans="1:33">
      <c r="A2242" s="5" t="s">
        <v>4513</v>
      </c>
      <c r="B2242" s="5" t="s">
        <v>4514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45528539.94</v>
      </c>
      <c r="O2242" s="6">
        <v>21777693.19</v>
      </c>
      <c r="P2242" s="6">
        <v>43362820.5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20789863.45</v>
      </c>
      <c r="X2242" s="6">
        <v>16180840.39</v>
      </c>
      <c r="Y2242" s="9">
        <f t="shared" si="153"/>
        <v>505802714.77</v>
      </c>
      <c r="Z2242" s="9">
        <f t="shared" si="154"/>
        <v>80333524.34</v>
      </c>
      <c r="AA2242" s="9">
        <f t="shared" si="152"/>
        <v>425469190.43</v>
      </c>
      <c r="AB2242" s="10">
        <f>C2242/(1+0.13)/VLOOKUP(A2242,[1]选股结果!$A$2:$AX$3002,3,FALSE)</f>
        <v>0.394221593742435</v>
      </c>
      <c r="AC2242" s="10">
        <f>(P2242/(1+0.1)+W2242)/(VLOOKUP(A2242,[1]选股结果!$A$2:$AX$3002,7,FALSE)+VLOOKUP(A2242,[1]选股结果!$A$2:$AX$3002,15,FALSE)+VLOOKUP(A2242,[1]选股结果!$A$2:$AX$3002,16,FALSE)+VLOOKUP(A2242,[1]选股结果!$A$2:$AX$3002,17,FALSE)+VLOOKUP(A2242,[1]选股结果!$A$2:$AX$3002,18,FALSE))</f>
        <v>0.120514691781105</v>
      </c>
      <c r="AD2242" s="13"/>
      <c r="AE2242" s="10">
        <f>AA2242/VLOOKUP(A2242,[1]选股结果!$A$2:$AX$3002,35,FALSE)</f>
        <v>1.07615972037345</v>
      </c>
      <c r="AF2242" s="9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P2242/(1+0.13)+W2242)</f>
        <v>440448151.366372</v>
      </c>
      <c r="AG2242" s="9">
        <f t="shared" si="151"/>
        <v>-14978960.9363717</v>
      </c>
    </row>
    <row r="2243" spans="1:33">
      <c r="A2243" s="5" t="s">
        <v>4515</v>
      </c>
      <c r="B2243" s="5" t="s">
        <v>4516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7792101097.21</v>
      </c>
      <c r="O2243" s="6">
        <v>2910404281.08</v>
      </c>
      <c r="P2243" s="6">
        <v>80094104746.76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7842261018.61</v>
      </c>
      <c r="X2243" s="6">
        <v>4554559164.97</v>
      </c>
      <c r="Y2243" s="9">
        <f t="shared" si="153"/>
        <v>115393636603.88</v>
      </c>
      <c r="Z2243" s="9">
        <f t="shared" si="154"/>
        <v>92490924930.34</v>
      </c>
      <c r="AA2243" s="9">
        <f t="shared" si="152"/>
        <v>22902711673.54</v>
      </c>
      <c r="AB2243" s="10">
        <f>C2243/(1+0.13)/VLOOKUP(A2243,[1]选股结果!$A$2:$AX$3002,3,FALSE)</f>
        <v>1.09631816118953</v>
      </c>
      <c r="AC2243" s="10">
        <f>(P2243/(1+0.1)+W2243)/(VLOOKUP(A2243,[1]选股结果!$A$2:$AX$3002,7,FALSE)+VLOOKUP(A2243,[1]选股结果!$A$2:$AX$3002,15,FALSE)+VLOOKUP(A2243,[1]选股结果!$A$2:$AX$3002,16,FALSE)+VLOOKUP(A2243,[1]选股结果!$A$2:$AX$3002,17,FALSE)+VLOOKUP(A2243,[1]选股结果!$A$2:$AX$3002,18,FALSE))</f>
        <v>0.921385124591358</v>
      </c>
      <c r="AD2243" s="13"/>
      <c r="AE2243" s="10">
        <f>AA2243/VLOOKUP(A2243,[1]选股结果!$A$2:$AX$3002,35,FALSE)</f>
        <v>5.57827891070763</v>
      </c>
      <c r="AF2243" s="9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P2243/(1+0.13)+W2243)</f>
        <v>8814776543.7431</v>
      </c>
      <c r="AG2243" s="9">
        <f t="shared" ref="AG2243:AG2306" si="155">AA2243-AF2243</f>
        <v>14087935129.7969</v>
      </c>
    </row>
    <row r="2244" spans="1:33">
      <c r="A2244" s="5" t="s">
        <v>4517</v>
      </c>
      <c r="B2244" s="5" t="s">
        <v>4518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1327107196</v>
      </c>
      <c r="O2244" s="6">
        <v>195245742.64</v>
      </c>
      <c r="P2244" s="6">
        <v>2761743991.92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907467935.91</v>
      </c>
      <c r="X2244" s="6">
        <v>238902378.96</v>
      </c>
      <c r="Y2244" s="9">
        <f t="shared" si="153"/>
        <v>9172278724.35</v>
      </c>
      <c r="Z2244" s="9">
        <f t="shared" si="154"/>
        <v>3908114306.79</v>
      </c>
      <c r="AA2244" s="9">
        <f t="shared" si="152"/>
        <v>5264164417.56</v>
      </c>
      <c r="AB2244" s="10">
        <f>C2244/(1+0.13)/VLOOKUP(A2244,[1]选股结果!$A$2:$AX$3002,3,FALSE)</f>
        <v>0.737908409880985</v>
      </c>
      <c r="AC2244" s="10">
        <f>(P2244/(1+0.1)+W2244)/(VLOOKUP(A2244,[1]选股结果!$A$2:$AX$3002,7,FALSE)+VLOOKUP(A2244,[1]选股结果!$A$2:$AX$3002,15,FALSE)+VLOOKUP(A2244,[1]选股结果!$A$2:$AX$3002,16,FALSE)+VLOOKUP(A2244,[1]选股结果!$A$2:$AX$3002,17,FALSE)+VLOOKUP(A2244,[1]选股结果!$A$2:$AX$3002,18,FALSE))</f>
        <v>0.517599873394461</v>
      </c>
      <c r="AD2244" s="13"/>
      <c r="AE2244" s="10">
        <f>AA2244/VLOOKUP(A2244,[1]选股结果!$A$2:$AX$3002,35,FALSE)</f>
        <v>1.47418788609494</v>
      </c>
      <c r="AF2244" s="9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P2244/(1+0.13)+W2244)</f>
        <v>3252346087.87239</v>
      </c>
      <c r="AG2244" s="9">
        <f t="shared" si="155"/>
        <v>2011818329.68761</v>
      </c>
    </row>
    <row r="2245" spans="1:33">
      <c r="A2245" s="5" t="s">
        <v>4519</v>
      </c>
      <c r="B2245" s="5" t="s">
        <v>4520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2405435460.15</v>
      </c>
      <c r="O2245" s="6">
        <v>283860829.92</v>
      </c>
      <c r="P2245" s="6">
        <v>5671579699.04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6374913864.66</v>
      </c>
      <c r="X2245" s="6">
        <v>671468961.73</v>
      </c>
      <c r="Y2245" s="9">
        <f t="shared" si="153"/>
        <v>22249115821.35</v>
      </c>
      <c r="Z2245" s="9">
        <f t="shared" si="154"/>
        <v>12717962525.43</v>
      </c>
      <c r="AA2245" s="9">
        <f t="shared" si="152"/>
        <v>9531153295.92</v>
      </c>
      <c r="AB2245" s="10">
        <f>C2245/(1+0.13)/VLOOKUP(A2245,[1]选股结果!$A$2:$AX$3002,3,FALSE)</f>
        <v>0.993106097069662</v>
      </c>
      <c r="AC2245" s="10">
        <f>(P2245/(1+0.1)+W2245)/(VLOOKUP(A2245,[1]选股结果!$A$2:$AX$3002,7,FALSE)+VLOOKUP(A2245,[1]选股结果!$A$2:$AX$3002,15,FALSE)+VLOOKUP(A2245,[1]选股结果!$A$2:$AX$3002,16,FALSE)+VLOOKUP(A2245,[1]选股结果!$A$2:$AX$3002,17,FALSE)+VLOOKUP(A2245,[1]选股结果!$A$2:$AX$3002,18,FALSE))</f>
        <v>0.709155685482737</v>
      </c>
      <c r="AD2245" s="13"/>
      <c r="AE2245" s="10">
        <f>AA2245/VLOOKUP(A2245,[1]选股结果!$A$2:$AX$3002,35,FALSE)</f>
        <v>4.7634314716794</v>
      </c>
      <c r="AF2245" s="9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P2245/(1+0.13)+W2245)</f>
        <v>4866022847.84354</v>
      </c>
      <c r="AG2245" s="9">
        <f t="shared" si="155"/>
        <v>4665130448.07646</v>
      </c>
    </row>
    <row r="2246" spans="1:33">
      <c r="A2246" s="5" t="s">
        <v>4521</v>
      </c>
      <c r="B2246" s="5" t="s">
        <v>4522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59106472000</v>
      </c>
      <c r="O2246" s="6">
        <v>32790946000</v>
      </c>
      <c r="P2246" s="6">
        <v>1369595490000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71742673000</v>
      </c>
      <c r="X2246" s="6">
        <v>54391550000</v>
      </c>
      <c r="Y2246" s="9">
        <f t="shared" si="153"/>
        <v>1511059619000</v>
      </c>
      <c r="Z2246" s="9">
        <f t="shared" si="154"/>
        <v>1495729713000</v>
      </c>
      <c r="AA2246" s="9">
        <f t="shared" si="152"/>
        <v>15329906000</v>
      </c>
      <c r="AB2246" s="10">
        <f>C2246/(1+0.13)/VLOOKUP(A2246,[1]选股结果!$A$2:$AX$3002,3,FALSE)</f>
        <v>0.97842619574379</v>
      </c>
      <c r="AC2246" s="10">
        <f>(P2246/(1+0.1)+W2246)/(VLOOKUP(A2246,[1]选股结果!$A$2:$AX$3002,7,FALSE)+VLOOKUP(A2246,[1]选股结果!$A$2:$AX$3002,15,FALSE)+VLOOKUP(A2246,[1]选股结果!$A$2:$AX$3002,16,FALSE)+VLOOKUP(A2246,[1]选股结果!$A$2:$AX$3002,17,FALSE)+VLOOKUP(A2246,[1]选股结果!$A$2:$AX$3002,18,FALSE))</f>
        <v>1.0484562341871</v>
      </c>
      <c r="AD2246" s="13"/>
      <c r="AE2246" s="10">
        <f>AA2246/VLOOKUP(A2246,[1]选股结果!$A$2:$AX$3002,35,FALSE)</f>
        <v>0.277143247020791</v>
      </c>
      <c r="AF2246" s="9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P2246/(1+0.13)+W2246)</f>
        <v>-27804170079.6462</v>
      </c>
      <c r="AG2246" s="9">
        <f t="shared" si="155"/>
        <v>43134076079.6462</v>
      </c>
    </row>
    <row r="2247" spans="1:33">
      <c r="A2247" s="5" t="s">
        <v>4523</v>
      </c>
      <c r="B2247" s="5" t="s">
        <v>4524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>
        <v>0</v>
      </c>
      <c r="L2247" s="6">
        <v>0</v>
      </c>
      <c r="M2247" s="6">
        <v>0</v>
      </c>
      <c r="N2247" s="6">
        <v>12155756009.53</v>
      </c>
      <c r="O2247" s="6">
        <v>52515891123.34</v>
      </c>
      <c r="P2247" s="6">
        <v>257742740047.73</v>
      </c>
      <c r="Q2247" s="6">
        <v>889996430</v>
      </c>
      <c r="R2247" s="6">
        <v>-84882863.81</v>
      </c>
      <c r="S2247" s="6">
        <v>0</v>
      </c>
      <c r="T2247" s="6">
        <v>0</v>
      </c>
      <c r="U2247" s="6">
        <v>177507215.31</v>
      </c>
      <c r="V2247" s="6">
        <v>0</v>
      </c>
      <c r="W2247" s="6">
        <v>23478035714.02</v>
      </c>
      <c r="X2247" s="6">
        <v>61133400910.93</v>
      </c>
      <c r="Y2247" s="9">
        <f t="shared" si="153"/>
        <v>341720085300.1</v>
      </c>
      <c r="Z2247" s="9">
        <f t="shared" si="154"/>
        <v>343336797454.18</v>
      </c>
      <c r="AA2247" s="9">
        <f t="shared" si="152"/>
        <v>-1616712154.08002</v>
      </c>
      <c r="AB2247" s="10">
        <f>C2247/(1+0.13)/VLOOKUP(A2247,[1]选股结果!$A$2:$AX$3002,3,FALSE)</f>
        <v>0.799282952126266</v>
      </c>
      <c r="AC2247" s="10">
        <f>(P2247/(1+0.1)+W2247)/(VLOOKUP(A2247,[1]选股结果!$A$2:$AX$3002,7,FALSE)+VLOOKUP(A2247,[1]选股结果!$A$2:$AX$3002,15,FALSE)+VLOOKUP(A2247,[1]选股结果!$A$2:$AX$3002,16,FALSE)+VLOOKUP(A2247,[1]选股结果!$A$2:$AX$3002,17,FALSE)+VLOOKUP(A2247,[1]选股结果!$A$2:$AX$3002,18,FALSE))</f>
        <v>0.86993694564989</v>
      </c>
      <c r="AD2247" s="13"/>
      <c r="AE2247" s="10">
        <f>AA2247/VLOOKUP(A2247,[1]选股结果!$A$2:$AX$3002,35,FALSE)</f>
        <v>-0.184473055016846</v>
      </c>
      <c r="AF2247" s="9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P2247/(1+0.13)+W2247)</f>
        <v>44762426140.6987</v>
      </c>
      <c r="AG2247" s="9">
        <f t="shared" si="155"/>
        <v>-46379138294.7787</v>
      </c>
    </row>
    <row r="2248" spans="1:33">
      <c r="A2248" s="5" t="s">
        <v>4525</v>
      </c>
      <c r="B2248" s="5" t="s">
        <v>4526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783232464.46</v>
      </c>
      <c r="O2248" s="6">
        <v>351725552.95</v>
      </c>
      <c r="P2248" s="6">
        <v>11337340239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370349503.84</v>
      </c>
      <c r="X2248" s="6">
        <v>774478224.65</v>
      </c>
      <c r="Y2248" s="9">
        <f t="shared" si="153"/>
        <v>14224014848.55</v>
      </c>
      <c r="Z2248" s="9">
        <f t="shared" si="154"/>
        <v>12482167967.49</v>
      </c>
      <c r="AA2248" s="9">
        <f t="shared" si="152"/>
        <v>1741846881.06</v>
      </c>
      <c r="AB2248" s="10">
        <f>C2248/(1+0.13)/VLOOKUP(A2248,[1]选股结果!$A$2:$AX$3002,3,FALSE)</f>
        <v>0.720042026298202</v>
      </c>
      <c r="AC2248" s="10">
        <f>(P2248/(1+0.1)+W2248)/(VLOOKUP(A2248,[1]选股结果!$A$2:$AX$3002,7,FALSE)+VLOOKUP(A2248,[1]选股结果!$A$2:$AX$3002,15,FALSE)+VLOOKUP(A2248,[1]选股结果!$A$2:$AX$3002,16,FALSE)+VLOOKUP(A2248,[1]选股结果!$A$2:$AX$3002,17,FALSE)+VLOOKUP(A2248,[1]选股结果!$A$2:$AX$3002,18,FALSE))</f>
        <v>0.688140827415234</v>
      </c>
      <c r="AD2248" s="13"/>
      <c r="AE2248" s="10">
        <f>AA2248/VLOOKUP(A2248,[1]选股结果!$A$2:$AX$3002,35,FALSE)</f>
        <v>1.58477016142924</v>
      </c>
      <c r="AF2248" s="9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P2248/(1+0.13)+W2248)</f>
        <v>5112358079.20796</v>
      </c>
      <c r="AG2248" s="9">
        <f t="shared" si="155"/>
        <v>-3370511198.14796</v>
      </c>
    </row>
    <row r="2249" spans="1:33">
      <c r="A2249" s="5" t="s">
        <v>4527</v>
      </c>
      <c r="B2249" s="5" t="s">
        <v>4528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868829033.05</v>
      </c>
      <c r="O2249" s="6">
        <v>204918891.68</v>
      </c>
      <c r="P2249" s="6">
        <v>2842610254.63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483998688.3</v>
      </c>
      <c r="X2249" s="6">
        <v>203611869.11</v>
      </c>
      <c r="Y2249" s="9">
        <f t="shared" si="153"/>
        <v>5838442680.8</v>
      </c>
      <c r="Z2249" s="9">
        <f t="shared" si="154"/>
        <v>3530220812.04</v>
      </c>
      <c r="AA2249" s="9">
        <f t="shared" si="152"/>
        <v>2308221868.76</v>
      </c>
      <c r="AB2249" s="10">
        <f>C2249/(1+0.13)/VLOOKUP(A2249,[1]选股结果!$A$2:$AX$3002,3,FALSE)</f>
        <v>0.76239995864631</v>
      </c>
      <c r="AC2249" s="10">
        <f>(P2249/(1+0.1)+W2249)/(VLOOKUP(A2249,[1]选股结果!$A$2:$AX$3002,7,FALSE)+VLOOKUP(A2249,[1]选股结果!$A$2:$AX$3002,15,FALSE)+VLOOKUP(A2249,[1]选股结果!$A$2:$AX$3002,16,FALSE)+VLOOKUP(A2249,[1]选股结果!$A$2:$AX$3002,17,FALSE)+VLOOKUP(A2249,[1]选股结果!$A$2:$AX$3002,18,FALSE))</f>
        <v>0.66985311075922</v>
      </c>
      <c r="AD2249" s="13"/>
      <c r="AE2249" s="10">
        <f>AA2249/VLOOKUP(A2249,[1]选股结果!$A$2:$AX$3002,35,FALSE)</f>
        <v>1.64041850922772</v>
      </c>
      <c r="AF2249" s="9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P2249/(1+0.13)+W2249)</f>
        <v>1580809014.33726</v>
      </c>
      <c r="AG2249" s="9">
        <f t="shared" si="155"/>
        <v>727412854.422744</v>
      </c>
    </row>
    <row r="2250" spans="1:33">
      <c r="A2250" s="5" t="s">
        <v>4529</v>
      </c>
      <c r="B2250" s="5" t="s">
        <v>4530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462008873.93</v>
      </c>
      <c r="O2250" s="6">
        <v>201734977.44</v>
      </c>
      <c r="P2250" s="6">
        <v>55709459016.02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1277300573.88</v>
      </c>
      <c r="X2250" s="6">
        <v>189122301.9</v>
      </c>
      <c r="Y2250" s="9">
        <f t="shared" si="153"/>
        <v>55553641530.34</v>
      </c>
      <c r="Z2250" s="9">
        <f t="shared" si="154"/>
        <v>57175881891.8</v>
      </c>
      <c r="AA2250" s="9">
        <f t="shared" si="152"/>
        <v>-1622240361.45999</v>
      </c>
      <c r="AB2250" s="10">
        <f>C2250/(1+0.13)/VLOOKUP(A2250,[1]选股结果!$A$2:$AX$3002,3,FALSE)</f>
        <v>0.991933994965224</v>
      </c>
      <c r="AC2250" s="10">
        <f>(P2250/(1+0.1)+W2250)/(VLOOKUP(A2250,[1]选股结果!$A$2:$AX$3002,7,FALSE)+VLOOKUP(A2250,[1]选股结果!$A$2:$AX$3002,15,FALSE)+VLOOKUP(A2250,[1]选股结果!$A$2:$AX$3002,16,FALSE)+VLOOKUP(A2250,[1]选股结果!$A$2:$AX$3002,17,FALSE)+VLOOKUP(A2250,[1]选股结果!$A$2:$AX$3002,18,FALSE))</f>
        <v>1.07315774985129</v>
      </c>
      <c r="AD2250" s="13"/>
      <c r="AE2250" s="10">
        <f>AA2250/VLOOKUP(A2250,[1]选股结果!$A$2:$AX$3002,35,FALSE)</f>
        <v>-2.99464974941653</v>
      </c>
      <c r="AF2250" s="9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P2250/(1+0.13)+W2250)</f>
        <v>-2195012511.64725</v>
      </c>
      <c r="AG2250" s="9">
        <f t="shared" si="155"/>
        <v>572772150.187265</v>
      </c>
    </row>
    <row r="2251" spans="1:33">
      <c r="A2251" s="5" t="s">
        <v>4531</v>
      </c>
      <c r="B2251" s="5" t="s">
        <v>4532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279031251.28</v>
      </c>
      <c r="O2251" s="6">
        <v>77911017.17</v>
      </c>
      <c r="P2251" s="6">
        <v>6214400268.4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919124006.81</v>
      </c>
      <c r="X2251" s="6">
        <v>234921966.3</v>
      </c>
      <c r="Y2251" s="9">
        <f t="shared" si="153"/>
        <v>8274825777.36</v>
      </c>
      <c r="Z2251" s="9">
        <f t="shared" si="154"/>
        <v>7368446241.51</v>
      </c>
      <c r="AA2251" s="9">
        <f t="shared" si="152"/>
        <v>906379535.85</v>
      </c>
      <c r="AB2251" s="10">
        <f>C2251/(1+0.13)/VLOOKUP(A2251,[1]选股结果!$A$2:$AX$3002,3,FALSE)</f>
        <v>0.92725919841713</v>
      </c>
      <c r="AC2251" s="10">
        <f>(P2251/(1+0.1)+W2251)/(VLOOKUP(A2251,[1]选股结果!$A$2:$AX$3002,7,FALSE)+VLOOKUP(A2251,[1]选股结果!$A$2:$AX$3002,15,FALSE)+VLOOKUP(A2251,[1]选股结果!$A$2:$AX$3002,16,FALSE)+VLOOKUP(A2251,[1]选股结果!$A$2:$AX$3002,17,FALSE)+VLOOKUP(A2251,[1]选股结果!$A$2:$AX$3002,18,FALSE))</f>
        <v>0.951252745646979</v>
      </c>
      <c r="AD2251" s="13"/>
      <c r="AE2251" s="10">
        <f>AA2251/VLOOKUP(A2251,[1]选股结果!$A$2:$AX$3002,35,FALSE)</f>
        <v>1.2169737182518</v>
      </c>
      <c r="AF2251" s="9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P2251/(1+0.13)+W2251)</f>
        <v>486594468.469204</v>
      </c>
      <c r="AG2251" s="9">
        <f t="shared" si="155"/>
        <v>419785067.380796</v>
      </c>
    </row>
    <row r="2252" spans="1:33">
      <c r="A2252" s="5" t="s">
        <v>4533</v>
      </c>
      <c r="B2252" s="5" t="s">
        <v>4534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216162389.2</v>
      </c>
      <c r="O2252" s="6">
        <v>107340410.9</v>
      </c>
      <c r="P2252" s="6">
        <v>278098981.02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205552705.63</v>
      </c>
      <c r="X2252" s="6">
        <v>60467590.71</v>
      </c>
      <c r="Y2252" s="9">
        <f t="shared" si="153"/>
        <v>1548637404.15</v>
      </c>
      <c r="Z2252" s="9">
        <f t="shared" si="154"/>
        <v>544119277.36</v>
      </c>
      <c r="AA2252" s="9">
        <f t="shared" si="152"/>
        <v>1004518126.79</v>
      </c>
      <c r="AB2252" s="10">
        <f>C2252/(1+0.13)/VLOOKUP(A2252,[1]选股结果!$A$2:$AX$3002,3,FALSE)</f>
        <v>0.689285491335535</v>
      </c>
      <c r="AC2252" s="10">
        <f>(P2252/(1+0.1)+W2252)/(VLOOKUP(A2252,[1]选股结果!$A$2:$AX$3002,7,FALSE)+VLOOKUP(A2252,[1]选股结果!$A$2:$AX$3002,15,FALSE)+VLOOKUP(A2252,[1]选股结果!$A$2:$AX$3002,16,FALSE)+VLOOKUP(A2252,[1]选股结果!$A$2:$AX$3002,17,FALSE)+VLOOKUP(A2252,[1]选股结果!$A$2:$AX$3002,18,FALSE))</f>
        <v>0.332707690951297</v>
      </c>
      <c r="AD2252" s="13"/>
      <c r="AE2252" s="10">
        <f>AA2252/VLOOKUP(A2252,[1]选股结果!$A$2:$AX$3002,35,FALSE)</f>
        <v>2.44698207091239</v>
      </c>
      <c r="AF2252" s="9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P2252/(1+0.13)+W2252)</f>
        <v>926037719.231947</v>
      </c>
      <c r="AG2252" s="9">
        <f t="shared" si="155"/>
        <v>78480407.5580529</v>
      </c>
    </row>
    <row r="2253" spans="1:33">
      <c r="A2253" s="5" t="s">
        <v>4535</v>
      </c>
      <c r="B2253" s="5" t="s">
        <v>4536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5926604385.46</v>
      </c>
      <c r="O2253" s="6">
        <v>206279522</v>
      </c>
      <c r="P2253" s="6">
        <v>6303487356.07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5006549659.14</v>
      </c>
      <c r="X2253" s="6">
        <v>1363771839.72</v>
      </c>
      <c r="Y2253" s="9">
        <f t="shared" si="153"/>
        <v>22978752222.09</v>
      </c>
      <c r="Z2253" s="9">
        <f t="shared" si="154"/>
        <v>12673808854.93</v>
      </c>
      <c r="AA2253" s="9">
        <f t="shared" si="152"/>
        <v>10304943367.16</v>
      </c>
      <c r="AB2253" s="10">
        <f>C2253/(1+0.13)/VLOOKUP(A2253,[1]选股结果!$A$2:$AX$3002,3,FALSE)</f>
        <v>0.651635003171471</v>
      </c>
      <c r="AC2253" s="10">
        <f>(P2253/(1+0.1)+W2253)/(VLOOKUP(A2253,[1]选股结果!$A$2:$AX$3002,7,FALSE)+VLOOKUP(A2253,[1]选股结果!$A$2:$AX$3002,15,FALSE)+VLOOKUP(A2253,[1]选股结果!$A$2:$AX$3002,16,FALSE)+VLOOKUP(A2253,[1]选股结果!$A$2:$AX$3002,17,FALSE)+VLOOKUP(A2253,[1]选股结果!$A$2:$AX$3002,18,FALSE))</f>
        <v>0.481703030704083</v>
      </c>
      <c r="AD2253" s="13"/>
      <c r="AE2253" s="10">
        <f>AA2253/VLOOKUP(A2253,[1]选股结果!$A$2:$AX$3002,35,FALSE)</f>
        <v>1.59807158770125</v>
      </c>
      <c r="AF2253" s="9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P2253/(1+0.13)+W2253)</f>
        <v>11704794506.7778</v>
      </c>
      <c r="AG2253" s="9">
        <f t="shared" si="155"/>
        <v>-1399851139.61779</v>
      </c>
    </row>
    <row r="2254" spans="1:33">
      <c r="A2254" s="5" t="s">
        <v>4537</v>
      </c>
      <c r="B2254" s="5" t="s">
        <v>4538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56771214.31</v>
      </c>
      <c r="O2254" s="6">
        <v>91158247.85</v>
      </c>
      <c r="P2254" s="6">
        <v>1671128021.78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78811025.24</v>
      </c>
      <c r="X2254" s="6">
        <v>180354641.88</v>
      </c>
      <c r="Y2254" s="9">
        <f t="shared" si="153"/>
        <v>2045143732.36</v>
      </c>
      <c r="Z2254" s="9">
        <f t="shared" si="154"/>
        <v>1930293688.9</v>
      </c>
      <c r="AA2254" s="9">
        <f t="shared" si="152"/>
        <v>114850043.46</v>
      </c>
      <c r="AB2254" s="10">
        <f>C2254/(1+0.13)/VLOOKUP(A2254,[1]选股结果!$A$2:$AX$3002,3,FALSE)</f>
        <v>0.768893046733968</v>
      </c>
      <c r="AC2254" s="10">
        <f>(P2254/(1+0.1)+W2254)/(VLOOKUP(A2254,[1]选股结果!$A$2:$AX$3002,7,FALSE)+VLOOKUP(A2254,[1]选股结果!$A$2:$AX$3002,15,FALSE)+VLOOKUP(A2254,[1]选股结果!$A$2:$AX$3002,16,FALSE)+VLOOKUP(A2254,[1]选股结果!$A$2:$AX$3002,17,FALSE)+VLOOKUP(A2254,[1]选股结果!$A$2:$AX$3002,18,FALSE))</f>
        <v>0.771786976792594</v>
      </c>
      <c r="AD2254" s="13"/>
      <c r="AE2254" s="10">
        <f>AA2254/VLOOKUP(A2254,[1]选股结果!$A$2:$AX$3002,35,FALSE)</f>
        <v>1.44015090820663</v>
      </c>
      <c r="AF2254" s="9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P2254/(1+0.13)+W2254)</f>
        <v>512857872.482478</v>
      </c>
      <c r="AG2254" s="9">
        <f t="shared" si="155"/>
        <v>-398007829.022478</v>
      </c>
    </row>
    <row r="2255" spans="1:33">
      <c r="A2255" s="5" t="s">
        <v>4539</v>
      </c>
      <c r="B2255" s="5" t="s">
        <v>4540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70304410.25</v>
      </c>
      <c r="O2255" s="6">
        <v>27261160.26</v>
      </c>
      <c r="P2255" s="6">
        <v>3692559471.75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252682476.27</v>
      </c>
      <c r="X2255" s="6">
        <v>214172701.17</v>
      </c>
      <c r="Y2255" s="9">
        <f t="shared" si="153"/>
        <v>3910213749.66</v>
      </c>
      <c r="Z2255" s="9">
        <f t="shared" si="154"/>
        <v>4159414649.19</v>
      </c>
      <c r="AA2255" s="9">
        <f t="shared" si="152"/>
        <v>-249200899.53</v>
      </c>
      <c r="AB2255" s="10">
        <f>C2255/(1+0.13)/VLOOKUP(A2255,[1]选股结果!$A$2:$AX$3002,3,FALSE)</f>
        <v>0.739980656835743</v>
      </c>
      <c r="AC2255" s="10">
        <f>(P2255/(1+0.1)+W2255)/(VLOOKUP(A2255,[1]选股结果!$A$2:$AX$3002,7,FALSE)+VLOOKUP(A2255,[1]选股结果!$A$2:$AX$3002,15,FALSE)+VLOOKUP(A2255,[1]选股结果!$A$2:$AX$3002,16,FALSE)+VLOOKUP(A2255,[1]选股结果!$A$2:$AX$3002,17,FALSE)+VLOOKUP(A2255,[1]选股结果!$A$2:$AX$3002,18,FALSE))</f>
        <v>0.867104355451317</v>
      </c>
      <c r="AD2255" s="13"/>
      <c r="AE2255" s="10">
        <f>AA2255/VLOOKUP(A2255,[1]选股结果!$A$2:$AX$3002,35,FALSE)</f>
        <v>-0.723660223353574</v>
      </c>
      <c r="AF2255" s="9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P2255/(1+0.13)+W2255)</f>
        <v>642334309.068495</v>
      </c>
      <c r="AG2255" s="9">
        <f t="shared" si="155"/>
        <v>-891535208.598495</v>
      </c>
    </row>
    <row r="2256" spans="1:33">
      <c r="A2256" s="5" t="s">
        <v>4541</v>
      </c>
      <c r="B2256" s="5" t="s">
        <v>4542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2346203832.49</v>
      </c>
      <c r="O2256" s="6">
        <v>528248521.03</v>
      </c>
      <c r="P2256" s="6">
        <v>14983960966.32</v>
      </c>
      <c r="Q2256" s="6">
        <v>87039190.08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2764226686.09</v>
      </c>
      <c r="X2256" s="6">
        <v>572359076.1</v>
      </c>
      <c r="Y2256" s="9">
        <f t="shared" si="153"/>
        <v>20320176717.15</v>
      </c>
      <c r="Z2256" s="9">
        <f t="shared" si="154"/>
        <v>18407585918.59</v>
      </c>
      <c r="AA2256" s="9">
        <f t="shared" si="152"/>
        <v>1912590798.56</v>
      </c>
      <c r="AB2256" s="10">
        <f>C2256/(1+0.13)/VLOOKUP(A2256,[1]选股结果!$A$2:$AX$3002,3,FALSE)</f>
        <v>0.797009533435292</v>
      </c>
      <c r="AC2256" s="10">
        <f>(P2256/(1+0.1)+W2256)/(VLOOKUP(A2256,[1]选股结果!$A$2:$AX$3002,7,FALSE)+VLOOKUP(A2256,[1]选股结果!$A$2:$AX$3002,15,FALSE)+VLOOKUP(A2256,[1]选股结果!$A$2:$AX$3002,16,FALSE)+VLOOKUP(A2256,[1]选股结果!$A$2:$AX$3002,17,FALSE)+VLOOKUP(A2256,[1]选股结果!$A$2:$AX$3002,18,FALSE))</f>
        <v>0.821483955217105</v>
      </c>
      <c r="AD2256" s="13"/>
      <c r="AE2256" s="10">
        <f>AA2256/VLOOKUP(A2256,[1]选股结果!$A$2:$AX$3002,35,FALSE)</f>
        <v>1.28592735095311</v>
      </c>
      <c r="AF2256" s="9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P2256/(1+0.13)+W2256)</f>
        <v>3922471310.7192</v>
      </c>
      <c r="AG2256" s="9">
        <f t="shared" si="155"/>
        <v>-2009880512.1592</v>
      </c>
    </row>
    <row r="2257" spans="1:33">
      <c r="A2257" s="5" t="s">
        <v>4543</v>
      </c>
      <c r="B2257" s="5" t="s">
        <v>4544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236131060.6</v>
      </c>
      <c r="O2257" s="6">
        <v>720766348.55</v>
      </c>
      <c r="P2257" s="6">
        <v>10764543296.72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1239419679.88</v>
      </c>
      <c r="X2257" s="6">
        <v>1070416400.56</v>
      </c>
      <c r="Y2257" s="9">
        <f t="shared" si="153"/>
        <v>13443225670.18</v>
      </c>
      <c r="Z2257" s="9">
        <f t="shared" si="154"/>
        <v>13074379377.16</v>
      </c>
      <c r="AA2257" s="9">
        <f t="shared" si="152"/>
        <v>368846293.02</v>
      </c>
      <c r="AB2257" s="10">
        <f>C2257/(1+0.13)/VLOOKUP(A2257,[1]选股结果!$A$2:$AX$3002,3,FALSE)</f>
        <v>1.03774742730514</v>
      </c>
      <c r="AC2257" s="10">
        <f>(P2257/(1+0.1)+W2257)/(VLOOKUP(A2257,[1]选股结果!$A$2:$AX$3002,7,FALSE)+VLOOKUP(A2257,[1]选股结果!$A$2:$AX$3002,15,FALSE)+VLOOKUP(A2257,[1]选股结果!$A$2:$AX$3002,16,FALSE)+VLOOKUP(A2257,[1]选股结果!$A$2:$AX$3002,17,FALSE)+VLOOKUP(A2257,[1]选股结果!$A$2:$AX$3002,18,FALSE))</f>
        <v>1.01019107704237</v>
      </c>
      <c r="AD2257" s="13"/>
      <c r="AE2257" s="10">
        <f>AA2257/VLOOKUP(A2257,[1]选股结果!$A$2:$AX$3002,35,FALSE)</f>
        <v>-5.47331199212653</v>
      </c>
      <c r="AF2257" s="9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P2257/(1+0.13)+W2257)</f>
        <v>148577086.588318</v>
      </c>
      <c r="AG2257" s="9">
        <f t="shared" si="155"/>
        <v>220269206.431682</v>
      </c>
    </row>
    <row r="2258" spans="1:33">
      <c r="A2258" s="5" t="s">
        <v>4545</v>
      </c>
      <c r="B2258" s="5" t="s">
        <v>4546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4510014311</v>
      </c>
      <c r="O2258" s="6">
        <v>16650666451</v>
      </c>
      <c r="P2258" s="6">
        <v>126015319227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44689482149</v>
      </c>
      <c r="X2258" s="6">
        <v>56815880977</v>
      </c>
      <c r="Y2258" s="9">
        <f t="shared" si="153"/>
        <v>352605214177</v>
      </c>
      <c r="Z2258" s="9">
        <f t="shared" si="154"/>
        <v>227520682353</v>
      </c>
      <c r="AA2258" s="9">
        <f t="shared" si="152"/>
        <v>125084531824</v>
      </c>
      <c r="AB2258" s="10">
        <f>C2258/(1+0.13)/VLOOKUP(A2258,[1]选股结果!$A$2:$AX$3002,3,FALSE)</f>
        <v>0.910480341890978</v>
      </c>
      <c r="AC2258" s="10">
        <f>(P2258/(1+0.1)+W2258)/(VLOOKUP(A2258,[1]选股结果!$A$2:$AX$3002,7,FALSE)+VLOOKUP(A2258,[1]选股结果!$A$2:$AX$3002,15,FALSE)+VLOOKUP(A2258,[1]选股结果!$A$2:$AX$3002,16,FALSE)+VLOOKUP(A2258,[1]选股结果!$A$2:$AX$3002,17,FALSE)+VLOOKUP(A2258,[1]选股结果!$A$2:$AX$3002,18,FALSE))</f>
        <v>0.540113355448458</v>
      </c>
      <c r="AD2258" s="13"/>
      <c r="AE2258" s="10">
        <f>AA2258/VLOOKUP(A2258,[1]选股结果!$A$2:$AX$3002,35,FALSE)</f>
        <v>5.81249257623925</v>
      </c>
      <c r="AF2258" s="9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P2258/(1+0.13)+W2258)</f>
        <v>138635945785.186</v>
      </c>
      <c r="AG2258" s="9">
        <f t="shared" si="155"/>
        <v>-13551413961.1859</v>
      </c>
    </row>
    <row r="2259" spans="1:33">
      <c r="A2259" s="5" t="s">
        <v>4547</v>
      </c>
      <c r="B2259" s="5" t="s">
        <v>4548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7286798000</v>
      </c>
      <c r="O2259" s="6">
        <v>2632946000</v>
      </c>
      <c r="P2259" s="6">
        <v>99351869000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20492333000</v>
      </c>
      <c r="X2259" s="6">
        <v>8546824000</v>
      </c>
      <c r="Y2259" s="9">
        <f t="shared" si="153"/>
        <v>134530631000</v>
      </c>
      <c r="Z2259" s="9">
        <f t="shared" si="154"/>
        <v>128391026000</v>
      </c>
      <c r="AA2259" s="9">
        <f t="shared" si="152"/>
        <v>6139605000</v>
      </c>
      <c r="AB2259" s="10">
        <f>C2259/(1+0.13)/VLOOKUP(A2259,[1]选股结果!$A$2:$AX$3002,3,FALSE)</f>
        <v>0.796801522950826</v>
      </c>
      <c r="AC2259" s="10">
        <f>(P2259/(1+0.1)+W2259)/(VLOOKUP(A2259,[1]选股结果!$A$2:$AX$3002,7,FALSE)+VLOOKUP(A2259,[1]选股结果!$A$2:$AX$3002,15,FALSE)+VLOOKUP(A2259,[1]选股结果!$A$2:$AX$3002,16,FALSE)+VLOOKUP(A2259,[1]选股结果!$A$2:$AX$3002,17,FALSE)+VLOOKUP(A2259,[1]选股结果!$A$2:$AX$3002,18,FALSE))</f>
        <v>0.810390597897989</v>
      </c>
      <c r="AD2259" s="13"/>
      <c r="AE2259" s="10">
        <f>AA2259/VLOOKUP(A2259,[1]选股结果!$A$2:$AX$3002,35,FALSE)</f>
        <v>0.893351812645961</v>
      </c>
      <c r="AF2259" s="9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P2259/(1+0.13)+W2259)</f>
        <v>28324923035.3982</v>
      </c>
      <c r="AG2259" s="9">
        <f t="shared" si="155"/>
        <v>-22185318035.3982</v>
      </c>
    </row>
    <row r="2260" spans="1:33">
      <c r="A2260" s="5" t="s">
        <v>4549</v>
      </c>
      <c r="B2260" s="5" t="s">
        <v>4550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87265802.2</v>
      </c>
      <c r="O2260" s="6">
        <v>952310171.21</v>
      </c>
      <c r="P2260" s="6">
        <v>1734429436.6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372324293.63</v>
      </c>
      <c r="X2260" s="6">
        <v>455520209.55</v>
      </c>
      <c r="Y2260" s="9">
        <f t="shared" si="153"/>
        <v>3400168424.13</v>
      </c>
      <c r="Z2260" s="9">
        <f t="shared" si="154"/>
        <v>2562273939.78</v>
      </c>
      <c r="AA2260" s="9">
        <f t="shared" si="152"/>
        <v>837894484.35</v>
      </c>
      <c r="AB2260" s="10">
        <f>C2260/(1+0.13)/VLOOKUP(A2260,[1]选股结果!$A$2:$AX$3002,3,FALSE)</f>
        <v>0.846393273525078</v>
      </c>
      <c r="AC2260" s="10">
        <f>(P2260/(1+0.1)+W2260)/(VLOOKUP(A2260,[1]选股结果!$A$2:$AX$3002,7,FALSE)+VLOOKUP(A2260,[1]选股结果!$A$2:$AX$3002,15,FALSE)+VLOOKUP(A2260,[1]选股结果!$A$2:$AX$3002,16,FALSE)+VLOOKUP(A2260,[1]选股结果!$A$2:$AX$3002,17,FALSE)+VLOOKUP(A2260,[1]选股结果!$A$2:$AX$3002,18,FALSE))</f>
        <v>0.721930369265771</v>
      </c>
      <c r="AD2260" s="13"/>
      <c r="AE2260" s="10">
        <f>AA2260/VLOOKUP(A2260,[1]选股结果!$A$2:$AX$3002,35,FALSE)</f>
        <v>30.2978487596051</v>
      </c>
      <c r="AF2260" s="9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P2260/(1+0.13)+W2260)</f>
        <v>792597243.124336</v>
      </c>
      <c r="AG2260" s="9">
        <f t="shared" si="155"/>
        <v>45297241.2256638</v>
      </c>
    </row>
    <row r="2261" spans="1:33">
      <c r="A2261" s="5" t="s">
        <v>4551</v>
      </c>
      <c r="B2261" s="5" t="s">
        <v>4552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106048226.96</v>
      </c>
      <c r="O2261" s="6">
        <v>277598666.37</v>
      </c>
      <c r="P2261" s="6">
        <v>900223845.61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258119885.69</v>
      </c>
      <c r="X2261" s="6">
        <v>338013287.45</v>
      </c>
      <c r="Y2261" s="9">
        <f t="shared" si="153"/>
        <v>2427581788.22</v>
      </c>
      <c r="Z2261" s="9">
        <f t="shared" si="154"/>
        <v>1496357018.75</v>
      </c>
      <c r="AA2261" s="9">
        <f t="shared" si="152"/>
        <v>931224769.47</v>
      </c>
      <c r="AB2261" s="10">
        <f>C2261/(1+0.13)/VLOOKUP(A2261,[1]选股结果!$A$2:$AX$3002,3,FALSE)</f>
        <v>0.688378249709757</v>
      </c>
      <c r="AC2261" s="10">
        <f>(P2261/(1+0.1)+W2261)/(VLOOKUP(A2261,[1]选股结果!$A$2:$AX$3002,7,FALSE)+VLOOKUP(A2261,[1]选股结果!$A$2:$AX$3002,15,FALSE)+VLOOKUP(A2261,[1]选股结果!$A$2:$AX$3002,16,FALSE)+VLOOKUP(A2261,[1]选股结果!$A$2:$AX$3002,17,FALSE)+VLOOKUP(A2261,[1]选股结果!$A$2:$AX$3002,18,FALSE))</f>
        <v>0.559400584837479</v>
      </c>
      <c r="AD2261" s="13"/>
      <c r="AE2261" s="10">
        <f>AA2261/VLOOKUP(A2261,[1]选股结果!$A$2:$AX$3002,35,FALSE)</f>
        <v>4.39403666495213</v>
      </c>
      <c r="AF2261" s="9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P2261/(1+0.13)+W2261)</f>
        <v>869612395.208672</v>
      </c>
      <c r="AG2261" s="9">
        <f t="shared" si="155"/>
        <v>61612374.2613277</v>
      </c>
    </row>
    <row r="2262" spans="1:33">
      <c r="A2262" s="5" t="s">
        <v>4553</v>
      </c>
      <c r="B2262" s="5" t="s">
        <v>4554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458170813.61</v>
      </c>
      <c r="O2262" s="6">
        <v>2622150619.19</v>
      </c>
      <c r="P2262" s="6">
        <v>15453600111.38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660420182.77</v>
      </c>
      <c r="X2262" s="6">
        <v>2511430475.94</v>
      </c>
      <c r="Y2262" s="9">
        <f t="shared" si="153"/>
        <v>17963709824.52</v>
      </c>
      <c r="Z2262" s="9">
        <f t="shared" si="154"/>
        <v>18625450770.09</v>
      </c>
      <c r="AA2262" s="9">
        <f t="shared" si="152"/>
        <v>-661740945.57</v>
      </c>
      <c r="AB2262" s="10">
        <f>C2262/(1+0.13)/VLOOKUP(A2262,[1]选股结果!$A$2:$AX$3002,3,FALSE)</f>
        <v>0.892730541794492</v>
      </c>
      <c r="AC2262" s="10">
        <f>(P2262/(1+0.1)+W2262)/(VLOOKUP(A2262,[1]选股结果!$A$2:$AX$3002,7,FALSE)+VLOOKUP(A2262,[1]选股结果!$A$2:$AX$3002,15,FALSE)+VLOOKUP(A2262,[1]选股结果!$A$2:$AX$3002,16,FALSE)+VLOOKUP(A2262,[1]选股结果!$A$2:$AX$3002,17,FALSE)+VLOOKUP(A2262,[1]选股结果!$A$2:$AX$3002,18,FALSE))</f>
        <v>0.994174328050994</v>
      </c>
      <c r="AD2262" s="13"/>
      <c r="AE2262" s="10">
        <f>AA2262/VLOOKUP(A2262,[1]选股结果!$A$2:$AX$3002,35,FALSE)</f>
        <v>-2.2264129183215</v>
      </c>
      <c r="AF2262" s="9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P2262/(1+0.13)+W2262)</f>
        <v>459167862.314245</v>
      </c>
      <c r="AG2262" s="9">
        <f t="shared" si="155"/>
        <v>-1120908807.88425</v>
      </c>
    </row>
    <row r="2263" spans="1:33">
      <c r="A2263" s="5" t="s">
        <v>4555</v>
      </c>
      <c r="B2263" s="5" t="s">
        <v>4556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39072327.63</v>
      </c>
      <c r="O2263" s="6">
        <v>48216441.47</v>
      </c>
      <c r="P2263" s="6">
        <v>395852709.3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170302624.36</v>
      </c>
      <c r="X2263" s="6">
        <v>93900029.63</v>
      </c>
      <c r="Y2263" s="9">
        <f t="shared" si="153"/>
        <v>684840712.73</v>
      </c>
      <c r="Z2263" s="9">
        <f t="shared" si="154"/>
        <v>660055363.29</v>
      </c>
      <c r="AA2263" s="9">
        <f t="shared" si="152"/>
        <v>24785349.4399999</v>
      </c>
      <c r="AB2263" s="10">
        <f>C2263/(1+0.13)/VLOOKUP(A2263,[1]选股结果!$A$2:$AX$3002,3,FALSE)</f>
        <v>1.24640965483729</v>
      </c>
      <c r="AC2263" s="10">
        <f>(P2263/(1+0.1)+W2263)/(VLOOKUP(A2263,[1]选股结果!$A$2:$AX$3002,7,FALSE)+VLOOKUP(A2263,[1]选股结果!$A$2:$AX$3002,15,FALSE)+VLOOKUP(A2263,[1]选股结果!$A$2:$AX$3002,16,FALSE)+VLOOKUP(A2263,[1]选股结果!$A$2:$AX$3002,17,FALSE)+VLOOKUP(A2263,[1]选股结果!$A$2:$AX$3002,18,FALSE))</f>
        <v>1.00507918357546</v>
      </c>
      <c r="AD2263" s="13"/>
      <c r="AE2263" s="10">
        <f>AA2263/VLOOKUP(A2263,[1]选股结果!$A$2:$AX$3002,35,FALSE)</f>
        <v>-0.227960575003877</v>
      </c>
      <c r="AF2263" s="9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P2263/(1+0.13)+W2263)</f>
        <v>6874751.19610608</v>
      </c>
      <c r="AG2263" s="9">
        <f t="shared" si="155"/>
        <v>17910598.2438938</v>
      </c>
    </row>
    <row r="2264" spans="1:33">
      <c r="A2264" s="5" t="s">
        <v>4557</v>
      </c>
      <c r="B2264" s="5" t="s">
        <v>4558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384494198.52</v>
      </c>
      <c r="O2264" s="6">
        <v>123705059.17</v>
      </c>
      <c r="P2264" s="6">
        <v>4008370541.63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794313418.22</v>
      </c>
      <c r="X2264" s="6">
        <v>343886360.26</v>
      </c>
      <c r="Y2264" s="9">
        <f t="shared" si="153"/>
        <v>5995573655.35</v>
      </c>
      <c r="Z2264" s="9">
        <f t="shared" si="154"/>
        <v>5146570320.11</v>
      </c>
      <c r="AA2264" s="9">
        <f t="shared" si="152"/>
        <v>849003335.24</v>
      </c>
      <c r="AB2264" s="10">
        <f>C2264/(1+0.13)/VLOOKUP(A2264,[1]选股结果!$A$2:$AX$3002,3,FALSE)</f>
        <v>0.918346853801495</v>
      </c>
      <c r="AC2264" s="10">
        <f>(P2264/(1+0.1)+W2264)/(VLOOKUP(A2264,[1]选股结果!$A$2:$AX$3002,7,FALSE)+VLOOKUP(A2264,[1]选股结果!$A$2:$AX$3002,15,FALSE)+VLOOKUP(A2264,[1]选股结果!$A$2:$AX$3002,16,FALSE)+VLOOKUP(A2264,[1]选股结果!$A$2:$AX$3002,17,FALSE)+VLOOKUP(A2264,[1]选股结果!$A$2:$AX$3002,18,FALSE))</f>
        <v>0.912825983513097</v>
      </c>
      <c r="AD2264" s="13"/>
      <c r="AE2264" s="10">
        <f>AA2264/VLOOKUP(A2264,[1]选股结果!$A$2:$AX$3002,35,FALSE)</f>
        <v>1.18700167945905</v>
      </c>
      <c r="AF2264" s="9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P2264/(1+0.13)+W2264)</f>
        <v>520594820.315841</v>
      </c>
      <c r="AG2264" s="9">
        <f t="shared" si="155"/>
        <v>328408514.924159</v>
      </c>
    </row>
    <row r="2265" spans="1:33">
      <c r="A2265" s="5" t="s">
        <v>4559</v>
      </c>
      <c r="B2265" s="5" t="s">
        <v>4560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15393785121</v>
      </c>
      <c r="O2265" s="6">
        <v>18970677486</v>
      </c>
      <c r="P2265" s="6">
        <v>479379055524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32546040660</v>
      </c>
      <c r="X2265" s="6">
        <v>16095671186</v>
      </c>
      <c r="Y2265" s="9">
        <f t="shared" si="153"/>
        <v>482475961442</v>
      </c>
      <c r="Z2265" s="9">
        <f t="shared" si="154"/>
        <v>528020767370</v>
      </c>
      <c r="AA2265" s="9">
        <f t="shared" si="152"/>
        <v>-45544805928</v>
      </c>
      <c r="AB2265" s="10">
        <f>C2265/(1+0.13)/VLOOKUP(A2265,[1]选股结果!$A$2:$AX$3002,3,FALSE)</f>
        <v>0.794592104458533</v>
      </c>
      <c r="AC2265" s="10">
        <f>(P2265/(1+0.1)+W2265)/(VLOOKUP(A2265,[1]选股结果!$A$2:$AX$3002,7,FALSE)+VLOOKUP(A2265,[1]选股结果!$A$2:$AX$3002,15,FALSE)+VLOOKUP(A2265,[1]选股结果!$A$2:$AX$3002,16,FALSE)+VLOOKUP(A2265,[1]选股结果!$A$2:$AX$3002,17,FALSE)+VLOOKUP(A2265,[1]选股结果!$A$2:$AX$3002,18,FALSE))</f>
        <v>0.960429691069094</v>
      </c>
      <c r="AD2265" s="13"/>
      <c r="AE2265" s="10">
        <f>AA2265/VLOOKUP(A2265,[1]选股结果!$A$2:$AX$3002,35,FALSE)</f>
        <v>-2.48848896676929</v>
      </c>
      <c r="AF2265" s="9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P2265/(1+0.13)+W2265)</f>
        <v>30866005553.8937</v>
      </c>
      <c r="AG2265" s="9">
        <f t="shared" si="155"/>
        <v>-76410811481.8937</v>
      </c>
    </row>
    <row r="2266" spans="1:33">
      <c r="A2266" s="5" t="s">
        <v>4561</v>
      </c>
      <c r="B2266" s="5" t="s">
        <v>4562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72886584.58</v>
      </c>
      <c r="O2266" s="6">
        <v>212572607.69</v>
      </c>
      <c r="P2266" s="6">
        <v>5983617774.35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678822226.88</v>
      </c>
      <c r="X2266" s="6">
        <v>348840749.31</v>
      </c>
      <c r="Y2266" s="9">
        <f t="shared" si="153"/>
        <v>7363449911.37</v>
      </c>
      <c r="Z2266" s="9">
        <f t="shared" si="154"/>
        <v>7011280750.54</v>
      </c>
      <c r="AA2266" s="9">
        <f t="shared" si="152"/>
        <v>352169160.829999</v>
      </c>
      <c r="AB2266" s="10">
        <f>C2266/(1+0.13)/VLOOKUP(A2266,[1]选股结果!$A$2:$AX$3002,3,FALSE)</f>
        <v>0.822519141966708</v>
      </c>
      <c r="AC2266" s="10">
        <f>(P2266/(1+0.1)+W2266)/(VLOOKUP(A2266,[1]选股结果!$A$2:$AX$3002,7,FALSE)+VLOOKUP(A2266,[1]选股结果!$A$2:$AX$3002,15,FALSE)+VLOOKUP(A2266,[1]选股结果!$A$2:$AX$3002,16,FALSE)+VLOOKUP(A2266,[1]选股结果!$A$2:$AX$3002,17,FALSE)+VLOOKUP(A2266,[1]选股结果!$A$2:$AX$3002,18,FALSE))</f>
        <v>0.880916475932864</v>
      </c>
      <c r="AD2266" s="13"/>
      <c r="AE2266" s="10">
        <f>AA2266/VLOOKUP(A2266,[1]选股结果!$A$2:$AX$3002,35,FALSE)</f>
        <v>0.458849185045563</v>
      </c>
      <c r="AF2266" s="9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P2266/(1+0.13)+W2266)</f>
        <v>971519547.008671</v>
      </c>
      <c r="AG2266" s="9">
        <f t="shared" si="155"/>
        <v>-619350386.178672</v>
      </c>
    </row>
    <row r="2267" spans="1:33">
      <c r="A2267" s="5" t="s">
        <v>4563</v>
      </c>
      <c r="B2267" s="5" t="s">
        <v>4564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768663475</v>
      </c>
      <c r="O2267" s="6">
        <v>0</v>
      </c>
      <c r="P2267" s="6">
        <v>12398311072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3846578318</v>
      </c>
      <c r="X2267" s="6">
        <v>485915335</v>
      </c>
      <c r="Y2267" s="9">
        <f t="shared" si="153"/>
        <v>17435383124</v>
      </c>
      <c r="Z2267" s="9">
        <f t="shared" si="154"/>
        <v>16730804725</v>
      </c>
      <c r="AA2267" s="9">
        <f t="shared" ref="AA2267:AA2330" si="156">Y2267-Z2267</f>
        <v>704578399</v>
      </c>
      <c r="AB2267" s="10">
        <f>C2267/(1+0.13)/VLOOKUP(A2267,[1]选股结果!$A$2:$AX$3002,3,FALSE)</f>
        <v>0.776054984725235</v>
      </c>
      <c r="AC2267" s="10">
        <f>(P2267/(1+0.1)+W2267)/(VLOOKUP(A2267,[1]选股结果!$A$2:$AX$3002,7,FALSE)+VLOOKUP(A2267,[1]选股结果!$A$2:$AX$3002,15,FALSE)+VLOOKUP(A2267,[1]选股结果!$A$2:$AX$3002,16,FALSE)+VLOOKUP(A2267,[1]选股结果!$A$2:$AX$3002,17,FALSE)+VLOOKUP(A2267,[1]选股结果!$A$2:$AX$3002,18,FALSE))</f>
        <v>0.853321561288049</v>
      </c>
      <c r="AD2267" s="13"/>
      <c r="AE2267" s="10">
        <f>AA2267/VLOOKUP(A2267,[1]选股结果!$A$2:$AX$3002,35,FALSE)</f>
        <v>0.53284949907057</v>
      </c>
      <c r="AF2267" s="9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P2267/(1+0.13)+W2267)</f>
        <v>2897846340.11504</v>
      </c>
      <c r="AG2267" s="9">
        <f t="shared" si="155"/>
        <v>-2193267941.11504</v>
      </c>
    </row>
    <row r="2268" spans="1:33">
      <c r="A2268" s="5" t="s">
        <v>4565</v>
      </c>
      <c r="B2268" s="5" t="s">
        <v>4566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110386929.07</v>
      </c>
      <c r="O2268" s="6">
        <v>155263254.79</v>
      </c>
      <c r="P2268" s="6">
        <v>4488352861.14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1056688728.06</v>
      </c>
      <c r="X2268" s="6">
        <v>797155995.67</v>
      </c>
      <c r="Y2268" s="9">
        <f t="shared" si="153"/>
        <v>7694757556.42</v>
      </c>
      <c r="Z2268" s="9">
        <f t="shared" si="154"/>
        <v>6342197584.87</v>
      </c>
      <c r="AA2268" s="9">
        <f t="shared" si="156"/>
        <v>1352559971.55</v>
      </c>
      <c r="AB2268" s="10">
        <f>C2268/(1+0.13)/VLOOKUP(A2268,[1]选股结果!$A$2:$AX$3002,3,FALSE)</f>
        <v>0.945271220699632</v>
      </c>
      <c r="AC2268" s="10">
        <f>(P2268/(1+0.1)+W2268)/(VLOOKUP(A2268,[1]选股结果!$A$2:$AX$3002,7,FALSE)+VLOOKUP(A2268,[1]选股结果!$A$2:$AX$3002,15,FALSE)+VLOOKUP(A2268,[1]选股结果!$A$2:$AX$3002,16,FALSE)+VLOOKUP(A2268,[1]选股结果!$A$2:$AX$3002,17,FALSE)+VLOOKUP(A2268,[1]选股结果!$A$2:$AX$3002,18,FALSE))</f>
        <v>0.808120238810064</v>
      </c>
      <c r="AD2268" s="13"/>
      <c r="AE2268" s="10">
        <f>AA2268/VLOOKUP(A2268,[1]选股结果!$A$2:$AX$3002,35,FALSE)</f>
        <v>2.05462671849652</v>
      </c>
      <c r="AF2268" s="9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P2268/(1+0.13)+W2268)</f>
        <v>1328056678.83522</v>
      </c>
      <c r="AG2268" s="9">
        <f t="shared" si="155"/>
        <v>24503292.7147806</v>
      </c>
    </row>
    <row r="2269" spans="1:33">
      <c r="A2269" s="5" t="s">
        <v>4567</v>
      </c>
      <c r="B2269" s="5" t="s">
        <v>4568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2757896386.49</v>
      </c>
      <c r="O2269" s="6">
        <v>184054316.02</v>
      </c>
      <c r="P2269" s="6">
        <v>6009140770.02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28323128.2</v>
      </c>
      <c r="X2269" s="6">
        <v>43609536.63</v>
      </c>
      <c r="Y2269" s="9">
        <f t="shared" si="153"/>
        <v>21004702610.7</v>
      </c>
      <c r="Z2269" s="9">
        <f t="shared" si="154"/>
        <v>6081073434.85</v>
      </c>
      <c r="AA2269" s="9">
        <f t="shared" si="156"/>
        <v>14923629175.85</v>
      </c>
      <c r="AB2269" s="10">
        <f>C2269/(1+0.13)/VLOOKUP(A2269,[1]选股结果!$A$2:$AX$3002,3,FALSE)</f>
        <v>0.800494031851048</v>
      </c>
      <c r="AC2269" s="10">
        <f>(P2269/(1+0.1)+W2269)/(VLOOKUP(A2269,[1]选股结果!$A$2:$AX$3002,7,FALSE)+VLOOKUP(A2269,[1]选股结果!$A$2:$AX$3002,15,FALSE)+VLOOKUP(A2269,[1]选股结果!$A$2:$AX$3002,16,FALSE)+VLOOKUP(A2269,[1]选股结果!$A$2:$AX$3002,17,FALSE)+VLOOKUP(A2269,[1]选股结果!$A$2:$AX$3002,18,FALSE))</f>
        <v>0.369275428817135</v>
      </c>
      <c r="AD2269" s="13"/>
      <c r="AE2269" s="10">
        <f>AA2269/VLOOKUP(A2269,[1]选股结果!$A$2:$AX$3002,35,FALSE)</f>
        <v>3.79795632661204</v>
      </c>
      <c r="AF2269" s="9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P2269/(1+0.13)+W2269)</f>
        <v>9523996021.13681</v>
      </c>
      <c r="AG2269" s="9">
        <f t="shared" si="155"/>
        <v>5399633154.71319</v>
      </c>
    </row>
    <row r="2270" spans="1:33">
      <c r="A2270" s="5" t="s">
        <v>4569</v>
      </c>
      <c r="B2270" s="5" t="s">
        <v>4570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259657339.07</v>
      </c>
      <c r="O2270" s="6">
        <v>85204096.52</v>
      </c>
      <c r="P2270" s="6">
        <v>2511082035.7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401767883.27</v>
      </c>
      <c r="X2270" s="6">
        <v>358792332.45</v>
      </c>
      <c r="Y2270" s="9">
        <f t="shared" si="153"/>
        <v>4650232450.11</v>
      </c>
      <c r="Z2270" s="9">
        <f t="shared" si="154"/>
        <v>3271642251.42</v>
      </c>
      <c r="AA2270" s="9">
        <f t="shared" si="156"/>
        <v>1378590198.69</v>
      </c>
      <c r="AB2270" s="10">
        <f>C2270/(1+0.13)/VLOOKUP(A2270,[1]选股结果!$A$2:$AX$3002,3,FALSE)</f>
        <v>0.903526265602342</v>
      </c>
      <c r="AC2270" s="10">
        <f>(P2270/(1+0.1)+W2270)/(VLOOKUP(A2270,[1]选股结果!$A$2:$AX$3002,7,FALSE)+VLOOKUP(A2270,[1]选股结果!$A$2:$AX$3002,15,FALSE)+VLOOKUP(A2270,[1]选股结果!$A$2:$AX$3002,16,FALSE)+VLOOKUP(A2270,[1]选股结果!$A$2:$AX$3002,17,FALSE)+VLOOKUP(A2270,[1]选股结果!$A$2:$AX$3002,18,FALSE))</f>
        <v>0.840825360830323</v>
      </c>
      <c r="AD2270" s="13"/>
      <c r="AE2270" s="10">
        <f>AA2270/VLOOKUP(A2270,[1]选股结果!$A$2:$AX$3002,35,FALSE)</f>
        <v>1.26740896384487</v>
      </c>
      <c r="AF2270" s="9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P2270/(1+0.13)+W2270)</f>
        <v>568814838.060088</v>
      </c>
      <c r="AG2270" s="9">
        <f t="shared" si="155"/>
        <v>809775360.629912</v>
      </c>
    </row>
    <row r="2271" spans="1:33">
      <c r="A2271" s="5" t="s">
        <v>4571</v>
      </c>
      <c r="B2271" s="5" t="s">
        <v>4572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1570755039.99</v>
      </c>
      <c r="O2271" s="6">
        <v>1763956069.33</v>
      </c>
      <c r="P2271" s="6">
        <v>2176909651.05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2967073211.22</v>
      </c>
      <c r="X2271" s="6">
        <v>2033199768.9</v>
      </c>
      <c r="Y2271" s="9">
        <f t="shared" ref="Y2271:Y2334" si="157">C2271+D2271+E2271+F2271+G2271+H2271+I2271+J2271+K2271+L2271+M2271+O2271</f>
        <v>13522150779.53</v>
      </c>
      <c r="Z2271" s="9">
        <f t="shared" ref="Z2271:Z2334" si="158">P2271+Q2271+R2271+S2271+T2271+U2271+V2271+W2271+X2271</f>
        <v>7177182631.17</v>
      </c>
      <c r="AA2271" s="9">
        <f t="shared" si="156"/>
        <v>6344968148.36</v>
      </c>
      <c r="AB2271" s="10">
        <f>C2271/(1+0.13)/VLOOKUP(A2271,[1]选股结果!$A$2:$AX$3002,3,FALSE)</f>
        <v>0.916439832964875</v>
      </c>
      <c r="AC2271" s="10">
        <f>(P2271/(1+0.1)+W2271)/(VLOOKUP(A2271,[1]选股结果!$A$2:$AX$3002,7,FALSE)+VLOOKUP(A2271,[1]选股结果!$A$2:$AX$3002,15,FALSE)+VLOOKUP(A2271,[1]选股结果!$A$2:$AX$3002,16,FALSE)+VLOOKUP(A2271,[1]选股结果!$A$2:$AX$3002,17,FALSE)+VLOOKUP(A2271,[1]选股结果!$A$2:$AX$3002,18,FALSE))</f>
        <v>0.680011350519606</v>
      </c>
      <c r="AD2271" s="13"/>
      <c r="AE2271" s="10">
        <f>AA2271/VLOOKUP(A2271,[1]选股结果!$A$2:$AX$3002,35,FALSE)</f>
        <v>2.78382334799429</v>
      </c>
      <c r="AF2271" s="9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P2271/(1+0.13)+W2271)</f>
        <v>2379986639.52664</v>
      </c>
      <c r="AG2271" s="9">
        <f t="shared" si="155"/>
        <v>3964981508.83336</v>
      </c>
    </row>
    <row r="2272" spans="1:33">
      <c r="A2272" s="5" t="s">
        <v>4573</v>
      </c>
      <c r="B2272" s="5" t="s">
        <v>4574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248692000000</v>
      </c>
      <c r="O2272" s="6">
        <v>5013000000</v>
      </c>
      <c r="P2272" s="6">
        <v>1593822000000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99935000000</v>
      </c>
      <c r="X2272" s="6">
        <v>21595000000</v>
      </c>
      <c r="Y2272" s="9">
        <f t="shared" si="157"/>
        <v>2190791000000</v>
      </c>
      <c r="Z2272" s="9">
        <f t="shared" si="158"/>
        <v>1715352000000</v>
      </c>
      <c r="AA2272" s="9">
        <f t="shared" si="156"/>
        <v>475439000000</v>
      </c>
      <c r="AB2272" s="10">
        <f>C2272/(1+0.13)/VLOOKUP(A2272,[1]选股结果!$A$2:$AX$3002,3,FALSE)</f>
        <v>1.02870533278767</v>
      </c>
      <c r="AC2272" s="10">
        <f>(P2272/(1+0.1)+W2272)/(VLOOKUP(A2272,[1]选股结果!$A$2:$AX$3002,7,FALSE)+VLOOKUP(A2272,[1]选股结果!$A$2:$AX$3002,15,FALSE)+VLOOKUP(A2272,[1]选股结果!$A$2:$AX$3002,16,FALSE)+VLOOKUP(A2272,[1]选股结果!$A$2:$AX$3002,17,FALSE)+VLOOKUP(A2272,[1]选股结果!$A$2:$AX$3002,18,FALSE))</f>
        <v>0.872430408365416</v>
      </c>
      <c r="AD2272" s="13"/>
      <c r="AE2272" s="10">
        <f>AA2272/VLOOKUP(A2272,[1]选股结果!$A$2:$AX$3002,35,FALSE)</f>
        <v>5.33799274703313</v>
      </c>
      <c r="AF2272" s="9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P2272/(1+0.13)+W2272)</f>
        <v>264947053097.345</v>
      </c>
      <c r="AG2272" s="9">
        <f t="shared" si="155"/>
        <v>210491946902.655</v>
      </c>
    </row>
    <row r="2273" spans="1:33">
      <c r="A2273" s="5" t="s">
        <v>4575</v>
      </c>
      <c r="B2273" s="5" t="s">
        <v>4576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66929601.16</v>
      </c>
      <c r="O2273" s="6">
        <v>168344644.7</v>
      </c>
      <c r="P2273" s="6">
        <v>1132576641.88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316213647.35</v>
      </c>
      <c r="X2273" s="6">
        <v>162186985.26</v>
      </c>
      <c r="Y2273" s="9">
        <f t="shared" si="157"/>
        <v>1754613428.84</v>
      </c>
      <c r="Z2273" s="9">
        <f t="shared" si="158"/>
        <v>1610977274.49</v>
      </c>
      <c r="AA2273" s="9">
        <f t="shared" si="156"/>
        <v>143636154.35</v>
      </c>
      <c r="AB2273" s="10">
        <f>C2273/(1+0.13)/VLOOKUP(A2273,[1]选股结果!$A$2:$AX$3002,3,FALSE)</f>
        <v>0.801868352315758</v>
      </c>
      <c r="AC2273" s="10">
        <f>(P2273/(1+0.1)+W2273)/(VLOOKUP(A2273,[1]选股结果!$A$2:$AX$3002,7,FALSE)+VLOOKUP(A2273,[1]选股结果!$A$2:$AX$3002,15,FALSE)+VLOOKUP(A2273,[1]选股结果!$A$2:$AX$3002,16,FALSE)+VLOOKUP(A2273,[1]选股结果!$A$2:$AX$3002,17,FALSE)+VLOOKUP(A2273,[1]选股结果!$A$2:$AX$3002,18,FALSE))</f>
        <v>0.900965098533092</v>
      </c>
      <c r="AD2273" s="13"/>
      <c r="AE2273" s="10">
        <f>AA2273/VLOOKUP(A2273,[1]选股结果!$A$2:$AX$3002,35,FALSE)</f>
        <v>0.505079761772624</v>
      </c>
      <c r="AF2273" s="9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P2273/(1+0.13)+W2273)</f>
        <v>175269635.676902</v>
      </c>
      <c r="AG2273" s="9">
        <f t="shared" si="155"/>
        <v>-31633481.3269023</v>
      </c>
    </row>
    <row r="2274" spans="1:33">
      <c r="A2274" s="5" t="s">
        <v>4577</v>
      </c>
      <c r="B2274" s="5" t="s">
        <v>4578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480501670.95</v>
      </c>
      <c r="O2274" s="6">
        <v>75748711.99</v>
      </c>
      <c r="P2274" s="6">
        <v>3333427352.56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314813682.34</v>
      </c>
      <c r="X2274" s="6">
        <v>636932897.83</v>
      </c>
      <c r="Y2274" s="9">
        <f t="shared" si="157"/>
        <v>3667333889.89</v>
      </c>
      <c r="Z2274" s="9">
        <f t="shared" si="158"/>
        <v>4285173932.73</v>
      </c>
      <c r="AA2274" s="9">
        <f t="shared" si="156"/>
        <v>-617840042.84</v>
      </c>
      <c r="AB2274" s="10">
        <f>C2274/(1+0.13)/VLOOKUP(A2274,[1]选股结果!$A$2:$AX$3002,3,FALSE)</f>
        <v>0.501540121812501</v>
      </c>
      <c r="AC2274" s="10">
        <f>(P2274/(1+0.1)+W2274)/(VLOOKUP(A2274,[1]选股结果!$A$2:$AX$3002,7,FALSE)+VLOOKUP(A2274,[1]选股结果!$A$2:$AX$3002,15,FALSE)+VLOOKUP(A2274,[1]选股结果!$A$2:$AX$3002,16,FALSE)+VLOOKUP(A2274,[1]选股结果!$A$2:$AX$3002,17,FALSE)+VLOOKUP(A2274,[1]选股结果!$A$2:$AX$3002,18,FALSE))</f>
        <v>0.749500220522642</v>
      </c>
      <c r="AD2274" s="13"/>
      <c r="AE2274" s="10">
        <f>AA2274/VLOOKUP(A2274,[1]选股结果!$A$2:$AX$3002,35,FALSE)</f>
        <v>-0.368499272133434</v>
      </c>
      <c r="AF2274" s="9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P2274/(1+0.13)+W2274)</f>
        <v>1198494370.49991</v>
      </c>
      <c r="AG2274" s="9">
        <f t="shared" si="155"/>
        <v>-1816334413.33991</v>
      </c>
    </row>
    <row r="2275" spans="1:33">
      <c r="A2275" s="5" t="s">
        <v>4579</v>
      </c>
      <c r="B2275" s="5" t="s">
        <v>4580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848739241.41</v>
      </c>
      <c r="O2275" s="6">
        <v>304146710.63</v>
      </c>
      <c r="P2275" s="6">
        <v>17440591048.78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1220392347.01</v>
      </c>
      <c r="X2275" s="6">
        <v>498792286.13</v>
      </c>
      <c r="Y2275" s="9">
        <f t="shared" si="157"/>
        <v>26579282957.72</v>
      </c>
      <c r="Z2275" s="9">
        <f t="shared" si="158"/>
        <v>19159775681.92</v>
      </c>
      <c r="AA2275" s="9">
        <f t="shared" si="156"/>
        <v>7419507275.8</v>
      </c>
      <c r="AB2275" s="10">
        <f>C2275/(1+0.13)/VLOOKUP(A2275,[1]选股结果!$A$2:$AX$3002,3,FALSE)</f>
        <v>0.930823569764456</v>
      </c>
      <c r="AC2275" s="10">
        <f>(P2275/(1+0.1)+W2275)/(VLOOKUP(A2275,[1]选股结果!$A$2:$AX$3002,7,FALSE)+VLOOKUP(A2275,[1]选股结果!$A$2:$AX$3002,15,FALSE)+VLOOKUP(A2275,[1]选股结果!$A$2:$AX$3002,16,FALSE)+VLOOKUP(A2275,[1]选股结果!$A$2:$AX$3002,17,FALSE)+VLOOKUP(A2275,[1]选股结果!$A$2:$AX$3002,18,FALSE))</f>
        <v>0.827662658028536</v>
      </c>
      <c r="AD2275" s="13"/>
      <c r="AE2275" s="10">
        <f>AA2275/VLOOKUP(A2275,[1]选股结果!$A$2:$AX$3002,35,FALSE)</f>
        <v>1.88874644221516</v>
      </c>
      <c r="AF2275" s="9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P2275/(1+0.13)+W2275)</f>
        <v>3976416194.60823</v>
      </c>
      <c r="AG2275" s="9">
        <f t="shared" si="155"/>
        <v>3443091081.19177</v>
      </c>
    </row>
    <row r="2276" spans="1:33">
      <c r="A2276" s="5" t="s">
        <v>4581</v>
      </c>
      <c r="B2276" s="5" t="s">
        <v>4582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8419710590.67</v>
      </c>
      <c r="O2276" s="6">
        <v>4373942626.72</v>
      </c>
      <c r="P2276" s="6">
        <v>173921367406.61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18109630614.84</v>
      </c>
      <c r="X2276" s="6">
        <v>2275617958.43</v>
      </c>
      <c r="Y2276" s="9">
        <f t="shared" si="157"/>
        <v>193645548412.31</v>
      </c>
      <c r="Z2276" s="9">
        <f t="shared" si="158"/>
        <v>194306615979.88</v>
      </c>
      <c r="AA2276" s="9">
        <f t="shared" si="156"/>
        <v>-661067567.569977</v>
      </c>
      <c r="AB2276" s="10">
        <f>C2276/(1+0.13)/VLOOKUP(A2276,[1]选股结果!$A$2:$AX$3002,3,FALSE)</f>
        <v>0.79917507936483</v>
      </c>
      <c r="AC2276" s="10">
        <f>(P2276/(1+0.1)+W2276)/(VLOOKUP(A2276,[1]选股结果!$A$2:$AX$3002,7,FALSE)+VLOOKUP(A2276,[1]选股结果!$A$2:$AX$3002,15,FALSE)+VLOOKUP(A2276,[1]选股结果!$A$2:$AX$3002,16,FALSE)+VLOOKUP(A2276,[1]选股结果!$A$2:$AX$3002,17,FALSE)+VLOOKUP(A2276,[1]选股结果!$A$2:$AX$3002,18,FALSE))</f>
        <v>0.887432300459048</v>
      </c>
      <c r="AD2276" s="13"/>
      <c r="AE2276" s="10">
        <f>AA2276/VLOOKUP(A2276,[1]选股结果!$A$2:$AX$3002,35,FALSE)</f>
        <v>-0.111017653364859</v>
      </c>
      <c r="AF2276" s="9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P2276/(1+0.13)+W2276)</f>
        <v>26550508851.2861</v>
      </c>
      <c r="AG2276" s="9">
        <f t="shared" si="155"/>
        <v>-27211576418.8561</v>
      </c>
    </row>
    <row r="2277" spans="1:33">
      <c r="A2277" s="5" t="s">
        <v>4583</v>
      </c>
      <c r="B2277" s="5" t="s">
        <v>4584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113380414</v>
      </c>
      <c r="O2277" s="6">
        <v>82823021</v>
      </c>
      <c r="P2277" s="6">
        <v>4823718164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676510049</v>
      </c>
      <c r="X2277" s="6">
        <v>158162224</v>
      </c>
      <c r="Y2277" s="9">
        <f t="shared" si="157"/>
        <v>5659006124</v>
      </c>
      <c r="Z2277" s="9">
        <f t="shared" si="158"/>
        <v>5658390437</v>
      </c>
      <c r="AA2277" s="9">
        <f t="shared" si="156"/>
        <v>615687</v>
      </c>
      <c r="AB2277" s="10">
        <f>C2277/(1+0.13)/VLOOKUP(A2277,[1]选股结果!$A$2:$AX$3002,3,FALSE)</f>
        <v>0.726912348027818</v>
      </c>
      <c r="AC2277" s="10">
        <f>(P2277/(1+0.1)+W2277)/(VLOOKUP(A2277,[1]选股结果!$A$2:$AX$3002,7,FALSE)+VLOOKUP(A2277,[1]选股结果!$A$2:$AX$3002,15,FALSE)+VLOOKUP(A2277,[1]选股结果!$A$2:$AX$3002,16,FALSE)+VLOOKUP(A2277,[1]选股结果!$A$2:$AX$3002,17,FALSE)+VLOOKUP(A2277,[1]选股结果!$A$2:$AX$3002,18,FALSE))</f>
        <v>0.791714008870031</v>
      </c>
      <c r="AD2277" s="13"/>
      <c r="AE2277" s="10">
        <f>AA2277/VLOOKUP(A2277,[1]选股结果!$A$2:$AX$3002,35,FALSE)</f>
        <v>0.00116086160382957</v>
      </c>
      <c r="AF2277" s="9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P2277/(1+0.13)+W2277)</f>
        <v>1448067388.71681</v>
      </c>
      <c r="AG2277" s="9">
        <f t="shared" si="155"/>
        <v>-1447451701.71681</v>
      </c>
    </row>
    <row r="2278" spans="1:33">
      <c r="A2278" s="5" t="s">
        <v>4585</v>
      </c>
      <c r="B2278" s="5" t="s">
        <v>4586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212005039.22</v>
      </c>
      <c r="O2278" s="6">
        <v>246204433.83</v>
      </c>
      <c r="P2278" s="6">
        <v>8758774381.18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1167546878.32</v>
      </c>
      <c r="X2278" s="6">
        <v>484038039.19</v>
      </c>
      <c r="Y2278" s="9">
        <f t="shared" si="157"/>
        <v>13496476343.7</v>
      </c>
      <c r="Z2278" s="9">
        <f t="shared" si="158"/>
        <v>10410359298.69</v>
      </c>
      <c r="AA2278" s="9">
        <f t="shared" si="156"/>
        <v>3086117045.01</v>
      </c>
      <c r="AB2278" s="10">
        <f>C2278/(1+0.13)/VLOOKUP(A2278,[1]选股结果!$A$2:$AX$3002,3,FALSE)</f>
        <v>0.897925064377976</v>
      </c>
      <c r="AC2278" s="10">
        <f>(P2278/(1+0.1)+W2278)/(VLOOKUP(A2278,[1]选股结果!$A$2:$AX$3002,7,FALSE)+VLOOKUP(A2278,[1]选股结果!$A$2:$AX$3002,15,FALSE)+VLOOKUP(A2278,[1]选股结果!$A$2:$AX$3002,16,FALSE)+VLOOKUP(A2278,[1]选股结果!$A$2:$AX$3002,17,FALSE)+VLOOKUP(A2278,[1]选股结果!$A$2:$AX$3002,18,FALSE))</f>
        <v>0.782632963974563</v>
      </c>
      <c r="AD2278" s="13"/>
      <c r="AE2278" s="10">
        <f>AA2278/VLOOKUP(A2278,[1]选股结果!$A$2:$AX$3002,35,FALSE)</f>
        <v>1.93953164199288</v>
      </c>
      <c r="AF2278" s="9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P2278/(1+0.13)+W2278)</f>
        <v>2747162931.42425</v>
      </c>
      <c r="AG2278" s="9">
        <f t="shared" si="155"/>
        <v>338954113.585752</v>
      </c>
    </row>
    <row r="2279" spans="1:33">
      <c r="A2279" s="5" t="s">
        <v>4587</v>
      </c>
      <c r="B2279" s="5" t="s">
        <v>4588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1402237183.38</v>
      </c>
      <c r="O2279" s="6">
        <v>2597963366.61</v>
      </c>
      <c r="P2279" s="6">
        <v>18761369095.87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2663643497.43</v>
      </c>
      <c r="X2279" s="6">
        <v>4714213994.9</v>
      </c>
      <c r="Y2279" s="9">
        <f t="shared" si="157"/>
        <v>29072614694.88</v>
      </c>
      <c r="Z2279" s="9">
        <f t="shared" si="158"/>
        <v>26139226588.2</v>
      </c>
      <c r="AA2279" s="9">
        <f t="shared" si="156"/>
        <v>2933388106.68</v>
      </c>
      <c r="AB2279" s="10">
        <f>C2279/(1+0.13)/VLOOKUP(A2279,[1]选股结果!$A$2:$AX$3002,3,FALSE)</f>
        <v>0.817732916154616</v>
      </c>
      <c r="AC2279" s="10">
        <f>(P2279/(1+0.1)+W2279)/(VLOOKUP(A2279,[1]选股结果!$A$2:$AX$3002,7,FALSE)+VLOOKUP(A2279,[1]选股结果!$A$2:$AX$3002,15,FALSE)+VLOOKUP(A2279,[1]选股结果!$A$2:$AX$3002,16,FALSE)+VLOOKUP(A2279,[1]选股结果!$A$2:$AX$3002,17,FALSE)+VLOOKUP(A2279,[1]选股结果!$A$2:$AX$3002,18,FALSE))</f>
        <v>0.809341622263463</v>
      </c>
      <c r="AD2279" s="13"/>
      <c r="AE2279" s="10">
        <f>AA2279/VLOOKUP(A2279,[1]选股结果!$A$2:$AX$3002,35,FALSE)</f>
        <v>1.05239430884344</v>
      </c>
      <c r="AF2279" s="9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P2279/(1+0.13)+W2279)</f>
        <v>5098158724.94008</v>
      </c>
      <c r="AG2279" s="9">
        <f t="shared" si="155"/>
        <v>-2164770618.26008</v>
      </c>
    </row>
    <row r="2280" spans="1:33">
      <c r="A2280" s="5" t="s">
        <v>4589</v>
      </c>
      <c r="B2280" s="5" t="s">
        <v>4590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737464847.13</v>
      </c>
      <c r="O2280" s="6">
        <v>102754295.67</v>
      </c>
      <c r="P2280" s="6">
        <v>2781513026.75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2049834519.47</v>
      </c>
      <c r="X2280" s="6">
        <v>182215938.13</v>
      </c>
      <c r="Y2280" s="9">
        <f t="shared" si="157"/>
        <v>7988551060.62</v>
      </c>
      <c r="Z2280" s="9">
        <f t="shared" si="158"/>
        <v>5013563484.35</v>
      </c>
      <c r="AA2280" s="9">
        <f t="shared" si="156"/>
        <v>2974987576.27</v>
      </c>
      <c r="AB2280" s="10">
        <f>C2280/(1+0.13)/VLOOKUP(A2280,[1]选股结果!$A$2:$AX$3002,3,FALSE)</f>
        <v>0.803219747190156</v>
      </c>
      <c r="AC2280" s="10">
        <f>(P2280/(1+0.1)+W2280)/(VLOOKUP(A2280,[1]选股结果!$A$2:$AX$3002,7,FALSE)+VLOOKUP(A2280,[1]选股结果!$A$2:$AX$3002,15,FALSE)+VLOOKUP(A2280,[1]选股结果!$A$2:$AX$3002,16,FALSE)+VLOOKUP(A2280,[1]选股结果!$A$2:$AX$3002,17,FALSE)+VLOOKUP(A2280,[1]选股结果!$A$2:$AX$3002,18,FALSE))</f>
        <v>0.701383990471407</v>
      </c>
      <c r="AD2280" s="13"/>
      <c r="AE2280" s="10">
        <f>AA2280/VLOOKUP(A2280,[1]选股结果!$A$2:$AX$3002,35,FALSE)</f>
        <v>2.07240960125058</v>
      </c>
      <c r="AF2280" s="9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P2280/(1+0.13)+W2280)</f>
        <v>2016432864.32389</v>
      </c>
      <c r="AG2280" s="9">
        <f t="shared" si="155"/>
        <v>958554711.946106</v>
      </c>
    </row>
    <row r="2281" spans="1:33">
      <c r="A2281" s="5" t="s">
        <v>4591</v>
      </c>
      <c r="B2281" s="5" t="s">
        <v>4592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118022959.78</v>
      </c>
      <c r="O2281" s="6">
        <v>49076879.8</v>
      </c>
      <c r="P2281" s="6">
        <v>1320118669.14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242050765.45</v>
      </c>
      <c r="X2281" s="6">
        <v>114295146.4</v>
      </c>
      <c r="Y2281" s="9">
        <f t="shared" si="157"/>
        <v>2017744757.05</v>
      </c>
      <c r="Z2281" s="9">
        <f t="shared" si="158"/>
        <v>1676464580.99</v>
      </c>
      <c r="AA2281" s="9">
        <f t="shared" si="156"/>
        <v>341280176.06</v>
      </c>
      <c r="AB2281" s="10">
        <f>C2281/(1+0.13)/VLOOKUP(A2281,[1]选股结果!$A$2:$AX$3002,3,FALSE)</f>
        <v>0.867266444392976</v>
      </c>
      <c r="AC2281" s="10">
        <f>(P2281/(1+0.1)+W2281)/(VLOOKUP(A2281,[1]选股结果!$A$2:$AX$3002,7,FALSE)+VLOOKUP(A2281,[1]选股结果!$A$2:$AX$3002,15,FALSE)+VLOOKUP(A2281,[1]选股结果!$A$2:$AX$3002,16,FALSE)+VLOOKUP(A2281,[1]选股结果!$A$2:$AX$3002,17,FALSE)+VLOOKUP(A2281,[1]选股结果!$A$2:$AX$3002,18,FALSE))</f>
        <v>0.838391564120346</v>
      </c>
      <c r="AD2281" s="13"/>
      <c r="AE2281" s="10">
        <f>AA2281/VLOOKUP(A2281,[1]选股结果!$A$2:$AX$3002,35,FALSE)</f>
        <v>1.3454778718286</v>
      </c>
      <c r="AF2281" s="9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P2281/(1+0.13)+W2281)</f>
        <v>309851906.011593</v>
      </c>
      <c r="AG2281" s="9">
        <f t="shared" si="155"/>
        <v>31428270.0484071</v>
      </c>
    </row>
    <row r="2282" spans="1:33">
      <c r="A2282" s="5" t="s">
        <v>4593</v>
      </c>
      <c r="B2282" s="5" t="s">
        <v>4594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324243762.09</v>
      </c>
      <c r="O2282" s="6">
        <v>26576972.66</v>
      </c>
      <c r="P2282" s="6">
        <v>12744967598.44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1478312465.34</v>
      </c>
      <c r="X2282" s="6">
        <v>525360430.11</v>
      </c>
      <c r="Y2282" s="9">
        <f t="shared" si="157"/>
        <v>13520606530.69</v>
      </c>
      <c r="Z2282" s="9">
        <f t="shared" si="158"/>
        <v>14748640493.89</v>
      </c>
      <c r="AA2282" s="9">
        <f t="shared" si="156"/>
        <v>-1228033963.2</v>
      </c>
      <c r="AB2282" s="10">
        <f>C2282/(1+0.13)/VLOOKUP(A2282,[1]选股结果!$A$2:$AX$3002,3,FALSE)</f>
        <v>0.840796536394796</v>
      </c>
      <c r="AC2282" s="10">
        <f>(P2282/(1+0.1)+W2282)/(VLOOKUP(A2282,[1]选股结果!$A$2:$AX$3002,7,FALSE)+VLOOKUP(A2282,[1]选股结果!$A$2:$AX$3002,15,FALSE)+VLOOKUP(A2282,[1]选股结果!$A$2:$AX$3002,16,FALSE)+VLOOKUP(A2282,[1]选股结果!$A$2:$AX$3002,17,FALSE)+VLOOKUP(A2282,[1]选股结果!$A$2:$AX$3002,18,FALSE))</f>
        <v>0.99803545577368</v>
      </c>
      <c r="AD2282" s="13"/>
      <c r="AE2282" s="10">
        <f>AA2282/VLOOKUP(A2282,[1]选股结果!$A$2:$AX$3002,35,FALSE)</f>
        <v>-2.16094596267643</v>
      </c>
      <c r="AF2282" s="9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P2282/(1+0.13)+W2282)</f>
        <v>333318389.929998</v>
      </c>
      <c r="AG2282" s="9">
        <f t="shared" si="155"/>
        <v>-1561352353.13</v>
      </c>
    </row>
    <row r="2283" spans="1:33">
      <c r="A2283" s="5" t="s">
        <v>4595</v>
      </c>
      <c r="B2283" s="5" t="s">
        <v>4596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5847636396.25</v>
      </c>
      <c r="O2283" s="6">
        <v>524393977.7</v>
      </c>
      <c r="P2283" s="6">
        <v>38004748749.01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1784789012.67</v>
      </c>
      <c r="X2283" s="6">
        <v>3387135849.72</v>
      </c>
      <c r="Y2283" s="9">
        <f t="shared" si="157"/>
        <v>52123237335.6</v>
      </c>
      <c r="Z2283" s="9">
        <f t="shared" si="158"/>
        <v>43176673611.4</v>
      </c>
      <c r="AA2283" s="9">
        <f t="shared" si="156"/>
        <v>8946563724.2</v>
      </c>
      <c r="AB2283" s="10">
        <f>C2283/(1+0.13)/VLOOKUP(A2283,[1]选股结果!$A$2:$AX$3002,3,FALSE)</f>
        <v>0.922501196897132</v>
      </c>
      <c r="AC2283" s="10">
        <f>(P2283/(1+0.1)+W2283)/(VLOOKUP(A2283,[1]选股结果!$A$2:$AX$3002,7,FALSE)+VLOOKUP(A2283,[1]选股结果!$A$2:$AX$3002,15,FALSE)+VLOOKUP(A2283,[1]选股结果!$A$2:$AX$3002,16,FALSE)+VLOOKUP(A2283,[1]选股结果!$A$2:$AX$3002,17,FALSE)+VLOOKUP(A2283,[1]选股结果!$A$2:$AX$3002,18,FALSE))</f>
        <v>1.00413184478301</v>
      </c>
      <c r="AD2283" s="13"/>
      <c r="AE2283" s="10">
        <f>AA2283/VLOOKUP(A2283,[1]选股结果!$A$2:$AX$3002,35,FALSE)</f>
        <v>0.818355912603548</v>
      </c>
      <c r="AF2283" s="9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P2283/(1+0.13)+W2283)</f>
        <v>767739564.796989</v>
      </c>
      <c r="AG2283" s="9">
        <f t="shared" si="155"/>
        <v>8178824159.40301</v>
      </c>
    </row>
    <row r="2284" spans="1:33">
      <c r="A2284" s="5" t="s">
        <v>4597</v>
      </c>
      <c r="B2284" s="5" t="s">
        <v>4598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67622125.74</v>
      </c>
      <c r="O2284" s="6">
        <v>32579925.12</v>
      </c>
      <c r="P2284" s="6">
        <v>844300532.74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118253612.74</v>
      </c>
      <c r="X2284" s="6">
        <v>102242796.98</v>
      </c>
      <c r="Y2284" s="9">
        <f t="shared" si="157"/>
        <v>1069265700.04</v>
      </c>
      <c r="Z2284" s="9">
        <f t="shared" si="158"/>
        <v>1064796942.46</v>
      </c>
      <c r="AA2284" s="9">
        <f t="shared" si="156"/>
        <v>4468757.57999992</v>
      </c>
      <c r="AB2284" s="10">
        <f>C2284/(1+0.13)/VLOOKUP(A2284,[1]选股结果!$A$2:$AX$3002,3,FALSE)</f>
        <v>0.907559126400976</v>
      </c>
      <c r="AC2284" s="10">
        <f>(P2284/(1+0.1)+W2284)/(VLOOKUP(A2284,[1]选股结果!$A$2:$AX$3002,7,FALSE)+VLOOKUP(A2284,[1]选股结果!$A$2:$AX$3002,15,FALSE)+VLOOKUP(A2284,[1]选股结果!$A$2:$AX$3002,16,FALSE)+VLOOKUP(A2284,[1]选股结果!$A$2:$AX$3002,17,FALSE)+VLOOKUP(A2284,[1]选股结果!$A$2:$AX$3002,18,FALSE))</f>
        <v>0.948975413490852</v>
      </c>
      <c r="AD2284" s="13"/>
      <c r="AE2284" s="10">
        <f>AA2284/VLOOKUP(A2284,[1]选股结果!$A$2:$AX$3002,35,FALSE)</f>
        <v>0.0455507537002214</v>
      </c>
      <c r="AF2284" s="9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P2284/(1+0.13)+W2284)</f>
        <v>68005067.485752</v>
      </c>
      <c r="AG2284" s="9">
        <f t="shared" si="155"/>
        <v>-63536309.9057521</v>
      </c>
    </row>
    <row r="2285" spans="1:33">
      <c r="A2285" s="5" t="s">
        <v>4599</v>
      </c>
      <c r="B2285" s="5" t="s">
        <v>4600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12839013000</v>
      </c>
      <c r="O2285" s="6">
        <v>8687372000</v>
      </c>
      <c r="P2285" s="6">
        <v>135886487000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6660754000</v>
      </c>
      <c r="X2285" s="6">
        <v>1616935000</v>
      </c>
      <c r="Y2285" s="9">
        <f t="shared" si="157"/>
        <v>189216516000</v>
      </c>
      <c r="Z2285" s="9">
        <f t="shared" si="158"/>
        <v>144164176000</v>
      </c>
      <c r="AA2285" s="9">
        <f t="shared" si="156"/>
        <v>45052340000</v>
      </c>
      <c r="AB2285" s="10">
        <f>C2285/(1+0.13)/VLOOKUP(A2285,[1]选股结果!$A$2:$AX$3002,3,FALSE)</f>
        <v>0.987767249468093</v>
      </c>
      <c r="AC2285" s="10">
        <f>(P2285/(1+0.1)+W2285)/(VLOOKUP(A2285,[1]选股结果!$A$2:$AX$3002,7,FALSE)+VLOOKUP(A2285,[1]选股结果!$A$2:$AX$3002,15,FALSE)+VLOOKUP(A2285,[1]选股结果!$A$2:$AX$3002,16,FALSE)+VLOOKUP(A2285,[1]选股结果!$A$2:$AX$3002,17,FALSE)+VLOOKUP(A2285,[1]选股结果!$A$2:$AX$3002,18,FALSE))</f>
        <v>0.930342200260802</v>
      </c>
      <c r="AD2285" s="13"/>
      <c r="AE2285" s="10">
        <f>AA2285/VLOOKUP(A2285,[1]选股结果!$A$2:$AX$3002,35,FALSE)</f>
        <v>2.78923913570395</v>
      </c>
      <c r="AF2285" s="9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P2285/(1+0.13)+W2285)</f>
        <v>13027691681.4159</v>
      </c>
      <c r="AG2285" s="9">
        <f t="shared" si="155"/>
        <v>32024648318.5841</v>
      </c>
    </row>
    <row r="2286" spans="1:33">
      <c r="A2286" s="5" t="s">
        <v>4601</v>
      </c>
      <c r="B2286" s="5" t="s">
        <v>4602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6893511372</v>
      </c>
      <c r="O2286" s="6">
        <v>340602614</v>
      </c>
      <c r="P2286" s="6">
        <v>143182029756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5075142822</v>
      </c>
      <c r="X2286" s="6">
        <v>3067145178</v>
      </c>
      <c r="Y2286" s="9">
        <f t="shared" si="157"/>
        <v>174904518276</v>
      </c>
      <c r="Z2286" s="9">
        <f t="shared" si="158"/>
        <v>151324317756</v>
      </c>
      <c r="AA2286" s="9">
        <f t="shared" si="156"/>
        <v>23580200520</v>
      </c>
      <c r="AB2286" s="10">
        <f>C2286/(1+0.13)/VLOOKUP(A2286,[1]选股结果!$A$2:$AX$3002,3,FALSE)</f>
        <v>0.914223106926884</v>
      </c>
      <c r="AC2286" s="10">
        <f>(P2286/(1+0.1)+W2286)/(VLOOKUP(A2286,[1]选股结果!$A$2:$AX$3002,7,FALSE)+VLOOKUP(A2286,[1]选股结果!$A$2:$AX$3002,15,FALSE)+VLOOKUP(A2286,[1]选股结果!$A$2:$AX$3002,16,FALSE)+VLOOKUP(A2286,[1]选股结果!$A$2:$AX$3002,17,FALSE)+VLOOKUP(A2286,[1]选股结果!$A$2:$AX$3002,18,FALSE))</f>
        <v>0.895496377212525</v>
      </c>
      <c r="AD2286" s="13"/>
      <c r="AE2286" s="10">
        <f>AA2286/VLOOKUP(A2286,[1]选股结果!$A$2:$AX$3002,35,FALSE)</f>
        <v>1.64775040388776</v>
      </c>
      <c r="AF2286" s="9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P2286/(1+0.13)+W2286)</f>
        <v>19238180131.9823</v>
      </c>
      <c r="AG2286" s="9">
        <f t="shared" si="155"/>
        <v>4342020388.01772</v>
      </c>
    </row>
    <row r="2287" spans="1:33">
      <c r="A2287" s="5" t="s">
        <v>4603</v>
      </c>
      <c r="B2287" s="5" t="s">
        <v>4604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125862730.25</v>
      </c>
      <c r="O2287" s="6">
        <v>123472179.13</v>
      </c>
      <c r="P2287" s="6">
        <v>2970511824.89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863253762.24</v>
      </c>
      <c r="X2287" s="6">
        <v>445074942.34</v>
      </c>
      <c r="Y2287" s="9">
        <f t="shared" si="157"/>
        <v>4628416035.13</v>
      </c>
      <c r="Z2287" s="9">
        <f t="shared" si="158"/>
        <v>4278840529.47</v>
      </c>
      <c r="AA2287" s="9">
        <f t="shared" si="156"/>
        <v>349575505.66</v>
      </c>
      <c r="AB2287" s="10">
        <f>C2287/(1+0.13)/VLOOKUP(A2287,[1]选股结果!$A$2:$AX$3002,3,FALSE)</f>
        <v>0.719852744863654</v>
      </c>
      <c r="AC2287" s="10">
        <f>(P2287/(1+0.1)+W2287)/(VLOOKUP(A2287,[1]选股结果!$A$2:$AX$3002,7,FALSE)+VLOOKUP(A2287,[1]选股结果!$A$2:$AX$3002,15,FALSE)+VLOOKUP(A2287,[1]选股结果!$A$2:$AX$3002,16,FALSE)+VLOOKUP(A2287,[1]选股结果!$A$2:$AX$3002,17,FALSE)+VLOOKUP(A2287,[1]选股结果!$A$2:$AX$3002,18,FALSE))</f>
        <v>0.717348237912123</v>
      </c>
      <c r="AD2287" s="13"/>
      <c r="AE2287" s="10">
        <f>AA2287/VLOOKUP(A2287,[1]选股结果!$A$2:$AX$3002,35,FALSE)</f>
        <v>0.523236856135896</v>
      </c>
      <c r="AF2287" s="9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P2287/(1+0.13)+W2287)</f>
        <v>1475881327.99867</v>
      </c>
      <c r="AG2287" s="9">
        <f t="shared" si="155"/>
        <v>-1126305822.33867</v>
      </c>
    </row>
    <row r="2288" spans="1:33">
      <c r="A2288" s="5" t="s">
        <v>4605</v>
      </c>
      <c r="B2288" s="5" t="s">
        <v>4606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140609907.65</v>
      </c>
      <c r="O2288" s="6">
        <v>114323132.95</v>
      </c>
      <c r="P2288" s="6">
        <v>526440528.22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310679027.93</v>
      </c>
      <c r="X2288" s="6">
        <v>63430867.84</v>
      </c>
      <c r="Y2288" s="9">
        <f t="shared" si="157"/>
        <v>1548274361.57</v>
      </c>
      <c r="Z2288" s="9">
        <f t="shared" si="158"/>
        <v>900550423.99</v>
      </c>
      <c r="AA2288" s="9">
        <f t="shared" si="156"/>
        <v>647723937.58</v>
      </c>
      <c r="AB2288" s="10">
        <f>C2288/(1+0.13)/VLOOKUP(A2288,[1]选股结果!$A$2:$AX$3002,3,FALSE)</f>
        <v>0.335540040095047</v>
      </c>
      <c r="AC2288" s="10">
        <f>(P2288/(1+0.1)+W2288)/(VLOOKUP(A2288,[1]选股结果!$A$2:$AX$3002,7,FALSE)+VLOOKUP(A2288,[1]选股结果!$A$2:$AX$3002,15,FALSE)+VLOOKUP(A2288,[1]选股结果!$A$2:$AX$3002,16,FALSE)+VLOOKUP(A2288,[1]选股结果!$A$2:$AX$3002,17,FALSE)+VLOOKUP(A2288,[1]选股结果!$A$2:$AX$3002,18,FALSE))</f>
        <v>0.298025376452288</v>
      </c>
      <c r="AD2288" s="13"/>
      <c r="AE2288" s="10">
        <f>AA2288/VLOOKUP(A2288,[1]选股结果!$A$2:$AX$3002,35,FALSE)</f>
        <v>0.889626069707703</v>
      </c>
      <c r="AF2288" s="9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P2288/(1+0.13)+W2288)</f>
        <v>1871746820.54398</v>
      </c>
      <c r="AG2288" s="9">
        <f t="shared" si="155"/>
        <v>-1224022882.96398</v>
      </c>
    </row>
    <row r="2289" spans="1:33">
      <c r="A2289" s="5" t="s">
        <v>4607</v>
      </c>
      <c r="B2289" s="5" t="s">
        <v>4608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1639792772.01</v>
      </c>
      <c r="O2289" s="6">
        <v>133610672.76</v>
      </c>
      <c r="P2289" s="6">
        <v>2537720533.16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2020993159.62</v>
      </c>
      <c r="X2289" s="6">
        <v>636067681.14</v>
      </c>
      <c r="Y2289" s="9">
        <f t="shared" si="157"/>
        <v>10153187745.09</v>
      </c>
      <c r="Z2289" s="9">
        <f t="shared" si="158"/>
        <v>5194781373.92</v>
      </c>
      <c r="AA2289" s="9">
        <f t="shared" si="156"/>
        <v>4958406371.17</v>
      </c>
      <c r="AB2289" s="10">
        <f>C2289/(1+0.13)/VLOOKUP(A2289,[1]选股结果!$A$2:$AX$3002,3,FALSE)</f>
        <v>1.04328445948179</v>
      </c>
      <c r="AC2289" s="10">
        <f>(P2289/(1+0.1)+W2289)/(VLOOKUP(A2289,[1]选股结果!$A$2:$AX$3002,7,FALSE)+VLOOKUP(A2289,[1]选股结果!$A$2:$AX$3002,15,FALSE)+VLOOKUP(A2289,[1]选股结果!$A$2:$AX$3002,16,FALSE)+VLOOKUP(A2289,[1]选股结果!$A$2:$AX$3002,17,FALSE)+VLOOKUP(A2289,[1]选股结果!$A$2:$AX$3002,18,FALSE))</f>
        <v>0.79331411956848</v>
      </c>
      <c r="AD2289" s="13"/>
      <c r="AE2289" s="10">
        <f>AA2289/VLOOKUP(A2289,[1]选股结果!$A$2:$AX$3002,35,FALSE)</f>
        <v>2.65161114599432</v>
      </c>
      <c r="AF2289" s="9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P2289/(1+0.13)+W2289)</f>
        <v>1188845678.38257</v>
      </c>
      <c r="AG2289" s="9">
        <f t="shared" si="155"/>
        <v>3769560692.78743</v>
      </c>
    </row>
    <row r="2290" spans="1:33">
      <c r="A2290" s="5" t="s">
        <v>4609</v>
      </c>
      <c r="B2290" s="5" t="s">
        <v>4610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6050252850.87</v>
      </c>
      <c r="O2290" s="6">
        <v>4276466972.45</v>
      </c>
      <c r="P2290" s="6">
        <v>99687294591.71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9532273878.45</v>
      </c>
      <c r="X2290" s="6">
        <v>4180468938.1</v>
      </c>
      <c r="Y2290" s="9">
        <f t="shared" si="157"/>
        <v>232717874835.45</v>
      </c>
      <c r="Z2290" s="9">
        <f t="shared" si="158"/>
        <v>113400037408.26</v>
      </c>
      <c r="AA2290" s="9">
        <f t="shared" si="156"/>
        <v>119317837427.19</v>
      </c>
      <c r="AB2290" s="10">
        <f>C2290/(1+0.13)/VLOOKUP(A2290,[1]选股结果!$A$2:$AX$3002,3,FALSE)</f>
        <v>0.873344465535395</v>
      </c>
      <c r="AC2290" s="10">
        <f>(P2290/(1+0.1)+W2290)/(VLOOKUP(A2290,[1]选股结果!$A$2:$AX$3002,7,FALSE)+VLOOKUP(A2290,[1]选股结果!$A$2:$AX$3002,15,FALSE)+VLOOKUP(A2290,[1]选股结果!$A$2:$AX$3002,16,FALSE)+VLOOKUP(A2290,[1]选股结果!$A$2:$AX$3002,17,FALSE)+VLOOKUP(A2290,[1]选股结果!$A$2:$AX$3002,18,FALSE))</f>
        <v>0.721350158539912</v>
      </c>
      <c r="AD2290" s="13"/>
      <c r="AE2290" s="10">
        <f>AA2290/VLOOKUP(A2290,[1]选股结果!$A$2:$AX$3002,35,FALSE)</f>
        <v>1.53692493362563</v>
      </c>
      <c r="AF2290" s="9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P2290/(1+0.13)+W2290)</f>
        <v>41095578696.6252</v>
      </c>
      <c r="AG2290" s="9">
        <f t="shared" si="155"/>
        <v>78222258730.5648</v>
      </c>
    </row>
    <row r="2291" spans="1:33">
      <c r="A2291" s="5" t="s">
        <v>4611</v>
      </c>
      <c r="B2291" s="5" t="s">
        <v>4612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109818382.29</v>
      </c>
      <c r="O2291" s="6">
        <v>563100659.87</v>
      </c>
      <c r="P2291" s="6">
        <v>5205256983.81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1048257604.01</v>
      </c>
      <c r="X2291" s="6">
        <v>437210407.71</v>
      </c>
      <c r="Y2291" s="9">
        <f t="shared" si="157"/>
        <v>7958617757.96</v>
      </c>
      <c r="Z2291" s="9">
        <f t="shared" si="158"/>
        <v>6690724995.53</v>
      </c>
      <c r="AA2291" s="9">
        <f t="shared" si="156"/>
        <v>1267892762.43</v>
      </c>
      <c r="AB2291" s="10">
        <f>C2291/(1+0.13)/VLOOKUP(A2291,[1]选股结果!$A$2:$AX$3002,3,FALSE)</f>
        <v>0.915329552287086</v>
      </c>
      <c r="AC2291" s="10">
        <f>(P2291/(1+0.1)+W2291)/(VLOOKUP(A2291,[1]选股结果!$A$2:$AX$3002,7,FALSE)+VLOOKUP(A2291,[1]选股结果!$A$2:$AX$3002,15,FALSE)+VLOOKUP(A2291,[1]选股结果!$A$2:$AX$3002,16,FALSE)+VLOOKUP(A2291,[1]选股结果!$A$2:$AX$3002,17,FALSE)+VLOOKUP(A2291,[1]选股结果!$A$2:$AX$3002,18,FALSE))</f>
        <v>0.880071589122334</v>
      </c>
      <c r="AD2291" s="13"/>
      <c r="AE2291" s="10">
        <f>AA2291/VLOOKUP(A2291,[1]选股结果!$A$2:$AX$3002,35,FALSE)</f>
        <v>1.8934391004644</v>
      </c>
      <c r="AF2291" s="9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P2291/(1+0.13)+W2291)</f>
        <v>913319388.903627</v>
      </c>
      <c r="AG2291" s="9">
        <f t="shared" si="155"/>
        <v>354573373.526373</v>
      </c>
    </row>
    <row r="2292" spans="1:33">
      <c r="A2292" s="5" t="s">
        <v>4613</v>
      </c>
      <c r="B2292" s="5" t="s">
        <v>4614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269723416.55</v>
      </c>
      <c r="O2292" s="6">
        <v>298228785.18</v>
      </c>
      <c r="P2292" s="6">
        <v>5513897190.22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1287157730.39</v>
      </c>
      <c r="X2292" s="6">
        <v>808308583.03</v>
      </c>
      <c r="Y2292" s="9">
        <f t="shared" si="157"/>
        <v>10050811364.88</v>
      </c>
      <c r="Z2292" s="9">
        <f t="shared" si="158"/>
        <v>7609363503.64</v>
      </c>
      <c r="AA2292" s="9">
        <f t="shared" si="156"/>
        <v>2441447861.24</v>
      </c>
      <c r="AB2292" s="10">
        <f>C2292/(1+0.13)/VLOOKUP(A2292,[1]选股结果!$A$2:$AX$3002,3,FALSE)</f>
        <v>0.976794221274909</v>
      </c>
      <c r="AC2292" s="10">
        <f>(P2292/(1+0.1)+W2292)/(VLOOKUP(A2292,[1]选股结果!$A$2:$AX$3002,7,FALSE)+VLOOKUP(A2292,[1]选股结果!$A$2:$AX$3002,15,FALSE)+VLOOKUP(A2292,[1]选股结果!$A$2:$AX$3002,16,FALSE)+VLOOKUP(A2292,[1]选股结果!$A$2:$AX$3002,17,FALSE)+VLOOKUP(A2292,[1]选股结果!$A$2:$AX$3002,18,FALSE))</f>
        <v>0.839414763286469</v>
      </c>
      <c r="AD2292" s="13"/>
      <c r="AE2292" s="10">
        <f>AA2292/VLOOKUP(A2292,[1]选股结果!$A$2:$AX$3002,35,FALSE)</f>
        <v>1.39840419982716</v>
      </c>
      <c r="AF2292" s="9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P2292/(1+0.13)+W2292)</f>
        <v>1338267864.82708</v>
      </c>
      <c r="AG2292" s="9">
        <f t="shared" si="155"/>
        <v>1103179996.41292</v>
      </c>
    </row>
    <row r="2293" spans="1:33">
      <c r="A2293" s="5" t="s">
        <v>4615</v>
      </c>
      <c r="B2293" s="5" t="s">
        <v>4616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19191761.95</v>
      </c>
      <c r="O2293" s="6">
        <v>84009388.65</v>
      </c>
      <c r="P2293" s="6">
        <v>486237083.12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477168087.71</v>
      </c>
      <c r="X2293" s="6">
        <v>165791927.95</v>
      </c>
      <c r="Y2293" s="9">
        <f t="shared" si="157"/>
        <v>1312655809.12</v>
      </c>
      <c r="Z2293" s="9">
        <f t="shared" si="158"/>
        <v>1129197098.78</v>
      </c>
      <c r="AA2293" s="9">
        <f t="shared" si="156"/>
        <v>183458710.34</v>
      </c>
      <c r="AB2293" s="10">
        <f>C2293/(1+0.13)/VLOOKUP(A2293,[1]选股结果!$A$2:$AX$3002,3,FALSE)</f>
        <v>0.81119070305232</v>
      </c>
      <c r="AC2293" s="10">
        <f>(P2293/(1+0.1)+W2293)/(VLOOKUP(A2293,[1]选股结果!$A$2:$AX$3002,7,FALSE)+VLOOKUP(A2293,[1]选股结果!$A$2:$AX$3002,15,FALSE)+VLOOKUP(A2293,[1]选股结果!$A$2:$AX$3002,16,FALSE)+VLOOKUP(A2293,[1]选股结果!$A$2:$AX$3002,17,FALSE)+VLOOKUP(A2293,[1]选股结果!$A$2:$AX$3002,18,FALSE))</f>
        <v>0.697095744439661</v>
      </c>
      <c r="AD2293" s="13"/>
      <c r="AE2293" s="10">
        <f>AA2293/VLOOKUP(A2293,[1]选股结果!$A$2:$AX$3002,35,FALSE)</f>
        <v>4.85222832001947</v>
      </c>
      <c r="AF2293" s="9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P2293/(1+0.13)+W2293)</f>
        <v>411149891.943982</v>
      </c>
      <c r="AG2293" s="9">
        <f t="shared" si="155"/>
        <v>-227691181.603982</v>
      </c>
    </row>
    <row r="2294" spans="1:33">
      <c r="A2294" s="5" t="s">
        <v>4617</v>
      </c>
      <c r="B2294" s="5" t="s">
        <v>4618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775707104</v>
      </c>
      <c r="O2294" s="6">
        <v>2076280607.68</v>
      </c>
      <c r="P2294" s="6">
        <v>60478418016.48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6254485375.39</v>
      </c>
      <c r="X2294" s="6">
        <v>5494458091.72</v>
      </c>
      <c r="Y2294" s="9">
        <f t="shared" si="157"/>
        <v>80528947696.48</v>
      </c>
      <c r="Z2294" s="9">
        <f t="shared" si="158"/>
        <v>72227361483.59</v>
      </c>
      <c r="AA2294" s="9">
        <f t="shared" si="156"/>
        <v>8301586212.89</v>
      </c>
      <c r="AB2294" s="10">
        <f>C2294/(1+0.13)/VLOOKUP(A2294,[1]选股结果!$A$2:$AX$3002,3,FALSE)</f>
        <v>0.994156045692953</v>
      </c>
      <c r="AC2294" s="10">
        <f>(P2294/(1+0.1)+W2294)/(VLOOKUP(A2294,[1]选股结果!$A$2:$AX$3002,7,FALSE)+VLOOKUP(A2294,[1]选股结果!$A$2:$AX$3002,15,FALSE)+VLOOKUP(A2294,[1]选股结果!$A$2:$AX$3002,16,FALSE)+VLOOKUP(A2294,[1]选股结果!$A$2:$AX$3002,17,FALSE)+VLOOKUP(A2294,[1]选股结果!$A$2:$AX$3002,18,FALSE))</f>
        <v>0.862643719157787</v>
      </c>
      <c r="AD2294" s="13"/>
      <c r="AE2294" s="10">
        <f>AA2294/VLOOKUP(A2294,[1]选股结果!$A$2:$AX$3002,35,FALSE)</f>
        <v>-3.19833737341295</v>
      </c>
      <c r="AF2294" s="9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P2294/(1+0.13)+W2294)</f>
        <v>11209907781.8806</v>
      </c>
      <c r="AG2294" s="9">
        <f t="shared" si="155"/>
        <v>-2908321568.99061</v>
      </c>
    </row>
    <row r="2295" spans="1:33">
      <c r="A2295" s="5" t="s">
        <v>4619</v>
      </c>
      <c r="B2295" s="5" t="s">
        <v>4620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203064857.1</v>
      </c>
      <c r="O2295" s="6">
        <v>252698750.37</v>
      </c>
      <c r="P2295" s="6">
        <v>2543314939.81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822375213.81</v>
      </c>
      <c r="X2295" s="6">
        <v>411269085.05</v>
      </c>
      <c r="Y2295" s="9">
        <f t="shared" si="157"/>
        <v>4052541290.5</v>
      </c>
      <c r="Z2295" s="9">
        <f t="shared" si="158"/>
        <v>3776959238.67</v>
      </c>
      <c r="AA2295" s="9">
        <f t="shared" si="156"/>
        <v>275582051.83</v>
      </c>
      <c r="AB2295" s="10">
        <f>C2295/(1+0.13)/VLOOKUP(A2295,[1]选股结果!$A$2:$AX$3002,3,FALSE)</f>
        <v>0.870145511748152</v>
      </c>
      <c r="AC2295" s="10">
        <f>(P2295/(1+0.1)+W2295)/(VLOOKUP(A2295,[1]选股结果!$A$2:$AX$3002,7,FALSE)+VLOOKUP(A2295,[1]选股结果!$A$2:$AX$3002,15,FALSE)+VLOOKUP(A2295,[1]选股结果!$A$2:$AX$3002,16,FALSE)+VLOOKUP(A2295,[1]选股结果!$A$2:$AX$3002,17,FALSE)+VLOOKUP(A2295,[1]选股结果!$A$2:$AX$3002,18,FALSE))</f>
        <v>0.885819011751047</v>
      </c>
      <c r="AD2295" s="13"/>
      <c r="AE2295" s="10">
        <f>AA2295/VLOOKUP(A2295,[1]选股结果!$A$2:$AX$3002,35,FALSE)</f>
        <v>1.05555028718924</v>
      </c>
      <c r="AF2295" s="9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P2295/(1+0.13)+W2295)</f>
        <v>465413909.017434</v>
      </c>
      <c r="AG2295" s="9">
        <f t="shared" si="155"/>
        <v>-189831857.187434</v>
      </c>
    </row>
    <row r="2296" spans="1:33">
      <c r="A2296" s="5" t="s">
        <v>4621</v>
      </c>
      <c r="B2296" s="5" t="s">
        <v>4622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71216649.2</v>
      </c>
      <c r="O2296" s="6">
        <v>363210832.48</v>
      </c>
      <c r="P2296" s="6">
        <v>7018391833.9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939354832.98</v>
      </c>
      <c r="X2296" s="6">
        <v>416495334.1</v>
      </c>
      <c r="Y2296" s="9">
        <f t="shared" si="157"/>
        <v>8605457533.31</v>
      </c>
      <c r="Z2296" s="9">
        <f t="shared" si="158"/>
        <v>8374242000.98</v>
      </c>
      <c r="AA2296" s="9">
        <f t="shared" si="156"/>
        <v>231215532.33</v>
      </c>
      <c r="AB2296" s="10">
        <f>C2296/(1+0.13)/VLOOKUP(A2296,[1]选股结果!$A$2:$AX$3002,3,FALSE)</f>
        <v>1.00643008923962</v>
      </c>
      <c r="AC2296" s="10">
        <f>(P2296/(1+0.1)+W2296)/(VLOOKUP(A2296,[1]选股结果!$A$2:$AX$3002,7,FALSE)+VLOOKUP(A2296,[1]选股结果!$A$2:$AX$3002,15,FALSE)+VLOOKUP(A2296,[1]选股结果!$A$2:$AX$3002,16,FALSE)+VLOOKUP(A2296,[1]选股结果!$A$2:$AX$3002,17,FALSE)+VLOOKUP(A2296,[1]选股结果!$A$2:$AX$3002,18,FALSE))</f>
        <v>1.09954221291193</v>
      </c>
      <c r="AD2296" s="13"/>
      <c r="AE2296" s="10">
        <f>AA2296/VLOOKUP(A2296,[1]选股结果!$A$2:$AX$3002,35,FALSE)</f>
        <v>0.569955388626216</v>
      </c>
      <c r="AF2296" s="9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P2296/(1+0.13)+W2296)</f>
        <v>-493267822.550264</v>
      </c>
      <c r="AG2296" s="9">
        <f t="shared" si="155"/>
        <v>724483354.880264</v>
      </c>
    </row>
    <row r="2297" spans="1:33">
      <c r="A2297" s="5" t="s">
        <v>4623</v>
      </c>
      <c r="B2297" s="5" t="s">
        <v>4624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115598522.02</v>
      </c>
      <c r="O2297" s="6">
        <v>23466607.54</v>
      </c>
      <c r="P2297" s="6">
        <v>3720416513.97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482634136.63</v>
      </c>
      <c r="X2297" s="6">
        <v>207255292.45</v>
      </c>
      <c r="Y2297" s="9">
        <f t="shared" si="157"/>
        <v>5145567187.57</v>
      </c>
      <c r="Z2297" s="9">
        <f t="shared" si="158"/>
        <v>4410305943.05</v>
      </c>
      <c r="AA2297" s="9">
        <f t="shared" si="156"/>
        <v>735261244.52</v>
      </c>
      <c r="AB2297" s="10">
        <f>C2297/(1+0.13)/VLOOKUP(A2297,[1]选股结果!$A$2:$AX$3002,3,FALSE)</f>
        <v>0.998023014654302</v>
      </c>
      <c r="AC2297" s="10">
        <f>(P2297/(1+0.1)+W2297)/(VLOOKUP(A2297,[1]选股结果!$A$2:$AX$3002,7,FALSE)+VLOOKUP(A2297,[1]选股结果!$A$2:$AX$3002,15,FALSE)+VLOOKUP(A2297,[1]选股结果!$A$2:$AX$3002,16,FALSE)+VLOOKUP(A2297,[1]选股结果!$A$2:$AX$3002,17,FALSE)+VLOOKUP(A2297,[1]选股结果!$A$2:$AX$3002,18,FALSE))</f>
        <v>0.860815562179208</v>
      </c>
      <c r="AD2297" s="13"/>
      <c r="AE2297" s="10">
        <f>AA2297/VLOOKUP(A2297,[1]选股结果!$A$2:$AX$3002,35,FALSE)</f>
        <v>-56.5271019387314</v>
      </c>
      <c r="AF2297" s="9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P2297/(1+0.13)+W2297)</f>
        <v>714693626.956283</v>
      </c>
      <c r="AG2297" s="9">
        <f t="shared" si="155"/>
        <v>20567617.5637169</v>
      </c>
    </row>
    <row r="2298" spans="1:33">
      <c r="A2298" s="5" t="s">
        <v>4625</v>
      </c>
      <c r="B2298" s="5" t="s">
        <v>4626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570356069.4</v>
      </c>
      <c r="O2298" s="6">
        <v>98250677.78</v>
      </c>
      <c r="P2298" s="6">
        <v>3336497291.99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649033123.95</v>
      </c>
      <c r="X2298" s="6">
        <v>56721875.1</v>
      </c>
      <c r="Y2298" s="9">
        <f t="shared" si="157"/>
        <v>4799252218.12</v>
      </c>
      <c r="Z2298" s="9">
        <f t="shared" si="158"/>
        <v>4042252291.04</v>
      </c>
      <c r="AA2298" s="9">
        <f t="shared" si="156"/>
        <v>756999927.08</v>
      </c>
      <c r="AB2298" s="10">
        <f>C2298/(1+0.13)/VLOOKUP(A2298,[1]选股结果!$A$2:$AX$3002,3,FALSE)</f>
        <v>0.692002765115121</v>
      </c>
      <c r="AC2298" s="10">
        <f>(P2298/(1+0.1)+W2298)/(VLOOKUP(A2298,[1]选股结果!$A$2:$AX$3002,7,FALSE)+VLOOKUP(A2298,[1]选股结果!$A$2:$AX$3002,15,FALSE)+VLOOKUP(A2298,[1]选股结果!$A$2:$AX$3002,16,FALSE)+VLOOKUP(A2298,[1]选股结果!$A$2:$AX$3002,17,FALSE)+VLOOKUP(A2298,[1]选股结果!$A$2:$AX$3002,18,FALSE))</f>
        <v>0.67981544884061</v>
      </c>
      <c r="AD2298" s="13"/>
      <c r="AE2298" s="10">
        <f>AA2298/VLOOKUP(A2298,[1]选股结果!$A$2:$AX$3002,35,FALSE)</f>
        <v>1.62279311391999</v>
      </c>
      <c r="AF2298" s="9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P2298/(1+0.13)+W2298)</f>
        <v>1814802786.90239</v>
      </c>
      <c r="AG2298" s="9">
        <f t="shared" si="155"/>
        <v>-1057802859.82239</v>
      </c>
    </row>
    <row r="2299" spans="1:33">
      <c r="A2299" s="5" t="s">
        <v>4627</v>
      </c>
      <c r="B2299" s="5" t="s">
        <v>4628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168657966.09</v>
      </c>
      <c r="O2299" s="6">
        <v>206705642.78</v>
      </c>
      <c r="P2299" s="6">
        <v>1050537430.12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454981359.19</v>
      </c>
      <c r="X2299" s="6">
        <v>270393161.31</v>
      </c>
      <c r="Y2299" s="9">
        <f t="shared" si="157"/>
        <v>1975330551.85</v>
      </c>
      <c r="Z2299" s="9">
        <f t="shared" si="158"/>
        <v>1775911950.62</v>
      </c>
      <c r="AA2299" s="9">
        <f t="shared" si="156"/>
        <v>199418601.23</v>
      </c>
      <c r="AB2299" s="10">
        <f>C2299/(1+0.13)/VLOOKUP(A2299,[1]选股结果!$A$2:$AX$3002,3,FALSE)</f>
        <v>0.603966083582495</v>
      </c>
      <c r="AC2299" s="10">
        <f>(P2299/(1+0.1)+W2299)/(VLOOKUP(A2299,[1]选股结果!$A$2:$AX$3002,7,FALSE)+VLOOKUP(A2299,[1]选股结果!$A$2:$AX$3002,15,FALSE)+VLOOKUP(A2299,[1]选股结果!$A$2:$AX$3002,16,FALSE)+VLOOKUP(A2299,[1]选股结果!$A$2:$AX$3002,17,FALSE)+VLOOKUP(A2299,[1]选股结果!$A$2:$AX$3002,18,FALSE))</f>
        <v>0.658400250085136</v>
      </c>
      <c r="AD2299" s="13"/>
      <c r="AE2299" s="10">
        <f>AA2299/VLOOKUP(A2299,[1]选股结果!$A$2:$AX$3002,35,FALSE)</f>
        <v>0.432745933151056</v>
      </c>
      <c r="AF2299" s="9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P2299/(1+0.13)+W2299)</f>
        <v>756917340.840885</v>
      </c>
      <c r="AG2299" s="9">
        <f t="shared" si="155"/>
        <v>-557498739.610885</v>
      </c>
    </row>
    <row r="2300" spans="1:33">
      <c r="A2300" s="5" t="s">
        <v>4629</v>
      </c>
      <c r="B2300" s="5" t="s">
        <v>4630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336396051</v>
      </c>
      <c r="O2300" s="6">
        <v>275872849</v>
      </c>
      <c r="P2300" s="6">
        <v>11227812544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1213873707</v>
      </c>
      <c r="X2300" s="6">
        <v>433519873</v>
      </c>
      <c r="Y2300" s="9">
        <f t="shared" si="157"/>
        <v>12661299871</v>
      </c>
      <c r="Z2300" s="9">
        <f t="shared" si="158"/>
        <v>12875206124</v>
      </c>
      <c r="AA2300" s="9">
        <f t="shared" si="156"/>
        <v>-213906253</v>
      </c>
      <c r="AB2300" s="10">
        <f>C2300/(1+0.13)/VLOOKUP(A2300,[1]选股结果!$A$2:$AX$3002,3,FALSE)</f>
        <v>0.765664345537842</v>
      </c>
      <c r="AC2300" s="10">
        <f>(P2300/(1+0.1)+W2300)/(VLOOKUP(A2300,[1]选股结果!$A$2:$AX$3002,7,FALSE)+VLOOKUP(A2300,[1]选股结果!$A$2:$AX$3002,15,FALSE)+VLOOKUP(A2300,[1]选股结果!$A$2:$AX$3002,16,FALSE)+VLOOKUP(A2300,[1]选股结果!$A$2:$AX$3002,17,FALSE)+VLOOKUP(A2300,[1]选股结果!$A$2:$AX$3002,18,FALSE))</f>
        <v>0.862079698028685</v>
      </c>
      <c r="AD2300" s="13"/>
      <c r="AE2300" s="10">
        <f>AA2300/VLOOKUP(A2300,[1]选股结果!$A$2:$AX$3002,35,FALSE)</f>
        <v>-0.270756081317413</v>
      </c>
      <c r="AF2300" s="9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P2300/(1+0.13)+W2300)</f>
        <v>2098176244.42478</v>
      </c>
      <c r="AG2300" s="9">
        <f t="shared" si="155"/>
        <v>-2312082497.42478</v>
      </c>
    </row>
    <row r="2301" spans="1:33">
      <c r="A2301" s="5" t="s">
        <v>4631</v>
      </c>
      <c r="B2301" s="5" t="s">
        <v>4632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140519295.69</v>
      </c>
      <c r="O2301" s="6">
        <v>57621096.36</v>
      </c>
      <c r="P2301" s="6">
        <v>3993233394.22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220626550.53</v>
      </c>
      <c r="X2301" s="6">
        <v>330166533.25</v>
      </c>
      <c r="Y2301" s="9">
        <f t="shared" si="157"/>
        <v>5151059943.13</v>
      </c>
      <c r="Z2301" s="9">
        <f t="shared" si="158"/>
        <v>4544026478</v>
      </c>
      <c r="AA2301" s="9">
        <f t="shared" si="156"/>
        <v>607033465.13</v>
      </c>
      <c r="AB2301" s="10">
        <f>C2301/(1+0.13)/VLOOKUP(A2301,[1]选股结果!$A$2:$AX$3002,3,FALSE)</f>
        <v>0.909756839802661</v>
      </c>
      <c r="AC2301" s="10">
        <f>(P2301/(1+0.1)+W2301)/(VLOOKUP(A2301,[1]选股结果!$A$2:$AX$3002,7,FALSE)+VLOOKUP(A2301,[1]选股结果!$A$2:$AX$3002,15,FALSE)+VLOOKUP(A2301,[1]选股结果!$A$2:$AX$3002,16,FALSE)+VLOOKUP(A2301,[1]选股结果!$A$2:$AX$3002,17,FALSE)+VLOOKUP(A2301,[1]选股结果!$A$2:$AX$3002,18,FALSE))</f>
        <v>0.824106619252397</v>
      </c>
      <c r="AD2301" s="13"/>
      <c r="AE2301" s="10">
        <f>AA2301/VLOOKUP(A2301,[1]选股结果!$A$2:$AX$3002,35,FALSE)</f>
        <v>2.81586292187087</v>
      </c>
      <c r="AF2301" s="9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P2301/(1+0.13)+W2301)</f>
        <v>918281940.108407</v>
      </c>
      <c r="AG2301" s="9">
        <f t="shared" si="155"/>
        <v>-311248474.978407</v>
      </c>
    </row>
    <row r="2302" spans="1:33">
      <c r="A2302" s="5" t="s">
        <v>4633</v>
      </c>
      <c r="B2302" s="5" t="s">
        <v>4634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321973390</v>
      </c>
      <c r="O2302" s="6">
        <v>58431740</v>
      </c>
      <c r="P2302" s="6">
        <v>1296917580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335430820</v>
      </c>
      <c r="X2302" s="6">
        <v>105475910</v>
      </c>
      <c r="Y2302" s="9">
        <f t="shared" si="157"/>
        <v>2460155150</v>
      </c>
      <c r="Z2302" s="9">
        <f t="shared" si="158"/>
        <v>1737824310</v>
      </c>
      <c r="AA2302" s="9">
        <f t="shared" si="156"/>
        <v>722330840</v>
      </c>
      <c r="AB2302" s="10">
        <f>C2302/(1+0.13)/VLOOKUP(A2302,[1]选股结果!$A$2:$AX$3002,3,FALSE)</f>
        <v>0.667320972879074</v>
      </c>
      <c r="AC2302" s="10">
        <f>(P2302/(1+0.1)+W2302)/(VLOOKUP(A2302,[1]选股结果!$A$2:$AX$3002,7,FALSE)+VLOOKUP(A2302,[1]选股结果!$A$2:$AX$3002,15,FALSE)+VLOOKUP(A2302,[1]选股结果!$A$2:$AX$3002,16,FALSE)+VLOOKUP(A2302,[1]选股结果!$A$2:$AX$3002,17,FALSE)+VLOOKUP(A2302,[1]选股结果!$A$2:$AX$3002,18,FALSE))</f>
        <v>0.740108578753113</v>
      </c>
      <c r="AD2302" s="13"/>
      <c r="AE2302" s="10">
        <f>AA2302/VLOOKUP(A2302,[1]选股结果!$A$2:$AX$3002,35,FALSE)</f>
        <v>0.674252962787269</v>
      </c>
      <c r="AF2302" s="9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P2302/(1+0.13)+W2302)</f>
        <v>563103997.433628</v>
      </c>
      <c r="AG2302" s="9">
        <f t="shared" si="155"/>
        <v>159226842.566372</v>
      </c>
    </row>
    <row r="2303" spans="1:33">
      <c r="A2303" s="5" t="s">
        <v>4635</v>
      </c>
      <c r="B2303" s="5" t="s">
        <v>4636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108575882.12</v>
      </c>
      <c r="O2303" s="6">
        <v>20711852.47</v>
      </c>
      <c r="P2303" s="6">
        <v>1530129597.59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558375520.25</v>
      </c>
      <c r="X2303" s="6">
        <v>66675258.17</v>
      </c>
      <c r="Y2303" s="9">
        <f t="shared" si="157"/>
        <v>2820646087.09</v>
      </c>
      <c r="Z2303" s="9">
        <f t="shared" si="158"/>
        <v>2155180376.01</v>
      </c>
      <c r="AA2303" s="9">
        <f t="shared" si="156"/>
        <v>665465711.08</v>
      </c>
      <c r="AB2303" s="10">
        <f>C2303/(1+0.13)/VLOOKUP(A2303,[1]选股结果!$A$2:$AX$3002,3,FALSE)</f>
        <v>0.880292434345348</v>
      </c>
      <c r="AC2303" s="10">
        <f>(P2303/(1+0.1)+W2303)/(VLOOKUP(A2303,[1]选股结果!$A$2:$AX$3002,7,FALSE)+VLOOKUP(A2303,[1]选股结果!$A$2:$AX$3002,15,FALSE)+VLOOKUP(A2303,[1]选股结果!$A$2:$AX$3002,16,FALSE)+VLOOKUP(A2303,[1]选股结果!$A$2:$AX$3002,17,FALSE)+VLOOKUP(A2303,[1]选股结果!$A$2:$AX$3002,18,FALSE))</f>
        <v>0.809994208843047</v>
      </c>
      <c r="AD2303" s="13"/>
      <c r="AE2303" s="10">
        <f>AA2303/VLOOKUP(A2303,[1]选股结果!$A$2:$AX$3002,35,FALSE)</f>
        <v>2.47889690425441</v>
      </c>
      <c r="AF2303" s="9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P2303/(1+0.13)+W2303)</f>
        <v>494214360.672301</v>
      </c>
      <c r="AG2303" s="9">
        <f t="shared" si="155"/>
        <v>171251350.407699</v>
      </c>
    </row>
    <row r="2304" spans="1:33">
      <c r="A2304" s="5" t="s">
        <v>4637</v>
      </c>
      <c r="B2304" s="5" t="s">
        <v>4638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6404310468.2</v>
      </c>
      <c r="O2304" s="6">
        <v>1800461512.88</v>
      </c>
      <c r="P2304" s="6">
        <v>12544679739.68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3285179133.99</v>
      </c>
      <c r="X2304" s="6">
        <v>1306484778.24</v>
      </c>
      <c r="Y2304" s="9">
        <f t="shared" si="157"/>
        <v>51522090842.13</v>
      </c>
      <c r="Z2304" s="9">
        <f t="shared" si="158"/>
        <v>17136343651.91</v>
      </c>
      <c r="AA2304" s="9">
        <f t="shared" si="156"/>
        <v>34385747190.22</v>
      </c>
      <c r="AB2304" s="10">
        <f>C2304/(1+0.13)/VLOOKUP(A2304,[1]选股结果!$A$2:$AX$3002,3,FALSE)</f>
        <v>0.954041583908381</v>
      </c>
      <c r="AC2304" s="10">
        <f>(P2304/(1+0.1)+W2304)/(VLOOKUP(A2304,[1]选股结果!$A$2:$AX$3002,7,FALSE)+VLOOKUP(A2304,[1]选股结果!$A$2:$AX$3002,15,FALSE)+VLOOKUP(A2304,[1]选股结果!$A$2:$AX$3002,16,FALSE)+VLOOKUP(A2304,[1]选股结果!$A$2:$AX$3002,17,FALSE)+VLOOKUP(A2304,[1]选股结果!$A$2:$AX$3002,18,FALSE))</f>
        <v>0.520758754833976</v>
      </c>
      <c r="AD2304" s="13"/>
      <c r="AE2304" s="10">
        <f>AA2304/VLOOKUP(A2304,[1]选股结果!$A$2:$AX$3002,35,FALSE)</f>
        <v>3.19253158946975</v>
      </c>
      <c r="AF2304" s="9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P2304/(1+0.13)+W2304)</f>
        <v>13821085669.058</v>
      </c>
      <c r="AG2304" s="9">
        <f t="shared" si="155"/>
        <v>20564661521.162</v>
      </c>
    </row>
    <row r="2305" spans="1:33">
      <c r="A2305" s="5" t="s">
        <v>4639</v>
      </c>
      <c r="B2305" s="5" t="s">
        <v>4640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723702070.5</v>
      </c>
      <c r="O2305" s="6">
        <v>3194190656.1</v>
      </c>
      <c r="P2305" s="6">
        <v>26558055203.25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4015884132.43</v>
      </c>
      <c r="X2305" s="6">
        <v>3397160263.34</v>
      </c>
      <c r="Y2305" s="9">
        <f t="shared" si="157"/>
        <v>29263179441.7</v>
      </c>
      <c r="Z2305" s="9">
        <f t="shared" si="158"/>
        <v>33971099599.02</v>
      </c>
      <c r="AA2305" s="9">
        <f t="shared" si="156"/>
        <v>-4707920157.32</v>
      </c>
      <c r="AB2305" s="10">
        <f>C2305/(1+0.13)/VLOOKUP(A2305,[1]选股结果!$A$2:$AX$3002,3,FALSE)</f>
        <v>0.928475795866952</v>
      </c>
      <c r="AC2305" s="10">
        <f>(P2305/(1+0.1)+W2305)/(VLOOKUP(A2305,[1]选股结果!$A$2:$AX$3002,7,FALSE)+VLOOKUP(A2305,[1]选股结果!$A$2:$AX$3002,15,FALSE)+VLOOKUP(A2305,[1]选股结果!$A$2:$AX$3002,16,FALSE)+VLOOKUP(A2305,[1]选股结果!$A$2:$AX$3002,17,FALSE)+VLOOKUP(A2305,[1]选股结果!$A$2:$AX$3002,18,FALSE))</f>
        <v>1.07497146449884</v>
      </c>
      <c r="AD2305" s="13"/>
      <c r="AE2305" s="10">
        <f>AA2305/VLOOKUP(A2305,[1]选股结果!$A$2:$AX$3002,35,FALSE)</f>
        <v>15.0674038173354</v>
      </c>
      <c r="AF2305" s="9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P2305/(1+0.13)+W2305)</f>
        <v>-1322943027.29027</v>
      </c>
      <c r="AG2305" s="9">
        <f t="shared" si="155"/>
        <v>-3384977130.02973</v>
      </c>
    </row>
    <row r="2306" spans="1:33">
      <c r="A2306" s="5" t="s">
        <v>4641</v>
      </c>
      <c r="B2306" s="5" t="s">
        <v>4642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5191600000</v>
      </c>
      <c r="O2306" s="6">
        <v>2322284000</v>
      </c>
      <c r="P2306" s="6">
        <v>55082790000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5511469000</v>
      </c>
      <c r="X2306" s="6">
        <v>2773553000</v>
      </c>
      <c r="Y2306" s="9">
        <f t="shared" si="157"/>
        <v>84508635000</v>
      </c>
      <c r="Z2306" s="9">
        <f t="shared" si="158"/>
        <v>63367812000</v>
      </c>
      <c r="AA2306" s="9">
        <f t="shared" si="156"/>
        <v>21140823000</v>
      </c>
      <c r="AB2306" s="10">
        <f>C2306/(1+0.13)/VLOOKUP(A2306,[1]选股结果!$A$2:$AX$3002,3,FALSE)</f>
        <v>0.967836383618132</v>
      </c>
      <c r="AC2306" s="10">
        <f>(P2306/(1+0.1)+W2306)/(VLOOKUP(A2306,[1]选股结果!$A$2:$AX$3002,7,FALSE)+VLOOKUP(A2306,[1]选股结果!$A$2:$AX$3002,15,FALSE)+VLOOKUP(A2306,[1]选股结果!$A$2:$AX$3002,16,FALSE)+VLOOKUP(A2306,[1]选股结果!$A$2:$AX$3002,17,FALSE)+VLOOKUP(A2306,[1]选股结果!$A$2:$AX$3002,18,FALSE))</f>
        <v>0.781173418372882</v>
      </c>
      <c r="AD2306" s="13"/>
      <c r="AE2306" s="10">
        <f>AA2306/VLOOKUP(A2306,[1]选股结果!$A$2:$AX$3002,35,FALSE)</f>
        <v>-55.7143839768085</v>
      </c>
      <c r="AF2306" s="9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P2306/(1+0.13)+W2306)</f>
        <v>16900692141.5929</v>
      </c>
      <c r="AG2306" s="9">
        <f t="shared" si="155"/>
        <v>4240130858.40708</v>
      </c>
    </row>
    <row r="2307" spans="1:33">
      <c r="A2307" s="5" t="s">
        <v>4643</v>
      </c>
      <c r="B2307" s="5" t="s">
        <v>4644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7261783316.27</v>
      </c>
      <c r="O2307" s="6">
        <v>4261982601.22</v>
      </c>
      <c r="P2307" s="6">
        <v>65420103666.41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4986220941.51</v>
      </c>
      <c r="X2307" s="6">
        <v>3801425761.84</v>
      </c>
      <c r="Y2307" s="9">
        <f t="shared" si="157"/>
        <v>88417942361.95</v>
      </c>
      <c r="Z2307" s="9">
        <f t="shared" si="158"/>
        <v>74207750369.76</v>
      </c>
      <c r="AA2307" s="9">
        <f t="shared" si="156"/>
        <v>14210191992.19</v>
      </c>
      <c r="AB2307" s="10">
        <f>C2307/(1+0.13)/VLOOKUP(A2307,[1]选股结果!$A$2:$AX$3002,3,FALSE)</f>
        <v>0.852057406240784</v>
      </c>
      <c r="AC2307" s="10">
        <f>(P2307/(1+0.1)+W2307)/(VLOOKUP(A2307,[1]选股结果!$A$2:$AX$3002,7,FALSE)+VLOOKUP(A2307,[1]选股结果!$A$2:$AX$3002,15,FALSE)+VLOOKUP(A2307,[1]选股结果!$A$2:$AX$3002,16,FALSE)+VLOOKUP(A2307,[1]选股结果!$A$2:$AX$3002,17,FALSE)+VLOOKUP(A2307,[1]选股结果!$A$2:$AX$3002,18,FALSE))</f>
        <v>0.797244979668472</v>
      </c>
      <c r="AD2307" s="13"/>
      <c r="AE2307" s="10">
        <f>AA2307/VLOOKUP(A2307,[1]选股结果!$A$2:$AX$3002,35,FALSE)</f>
        <v>3.56907780466614</v>
      </c>
      <c r="AF2307" s="9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P2307/(1+0.13)+W2307)</f>
        <v>17972122035.5097</v>
      </c>
      <c r="AG2307" s="9">
        <f t="shared" ref="AG2307:AG2370" si="159">AA2307-AF2307</f>
        <v>-3761930043.31965</v>
      </c>
    </row>
    <row r="2308" spans="1:33">
      <c r="A2308" s="5" t="s">
        <v>4645</v>
      </c>
      <c r="B2308" s="5" t="s">
        <v>4646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44261285.11</v>
      </c>
      <c r="O2308" s="6">
        <v>85369138.78</v>
      </c>
      <c r="P2308" s="6">
        <v>1252997132.17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110953706.51</v>
      </c>
      <c r="X2308" s="6">
        <v>94125952.15</v>
      </c>
      <c r="Y2308" s="9">
        <f t="shared" si="157"/>
        <v>1761878230.38</v>
      </c>
      <c r="Z2308" s="9">
        <f t="shared" si="158"/>
        <v>1458076790.83</v>
      </c>
      <c r="AA2308" s="9">
        <f t="shared" si="156"/>
        <v>303801439.55</v>
      </c>
      <c r="AB2308" s="10">
        <f>C2308/(1+0.13)/VLOOKUP(A2308,[1]选股结果!$A$2:$AX$3002,3,FALSE)</f>
        <v>1.00477999656955</v>
      </c>
      <c r="AC2308" s="10">
        <f>(P2308/(1+0.1)+W2308)/(VLOOKUP(A2308,[1]选股结果!$A$2:$AX$3002,7,FALSE)+VLOOKUP(A2308,[1]选股结果!$A$2:$AX$3002,15,FALSE)+VLOOKUP(A2308,[1]选股结果!$A$2:$AX$3002,16,FALSE)+VLOOKUP(A2308,[1]选股结果!$A$2:$AX$3002,17,FALSE)+VLOOKUP(A2308,[1]选股结果!$A$2:$AX$3002,18,FALSE))</f>
        <v>0.897918992534213</v>
      </c>
      <c r="AD2308" s="13"/>
      <c r="AE2308" s="10">
        <f>AA2308/VLOOKUP(A2308,[1]选股结果!$A$2:$AX$3002,35,FALSE)</f>
        <v>3.94638508495906</v>
      </c>
      <c r="AF2308" s="9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P2308/(1+0.13)+W2308)</f>
        <v>172353821.080531</v>
      </c>
      <c r="AG2308" s="9">
        <f t="shared" si="159"/>
        <v>131447618.469469</v>
      </c>
    </row>
    <row r="2309" spans="1:33">
      <c r="A2309" s="5" t="s">
        <v>4647</v>
      </c>
      <c r="B2309" s="5" t="s">
        <v>4648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29663656.53</v>
      </c>
      <c r="O2309" s="6">
        <v>170361003.25</v>
      </c>
      <c r="P2309" s="6">
        <v>1327527053.04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302651624.22</v>
      </c>
      <c r="X2309" s="6">
        <v>241060179.72</v>
      </c>
      <c r="Y2309" s="9">
        <f t="shared" si="157"/>
        <v>1786397686.86</v>
      </c>
      <c r="Z2309" s="9">
        <f t="shared" si="158"/>
        <v>1871238856.98</v>
      </c>
      <c r="AA2309" s="9">
        <f t="shared" si="156"/>
        <v>-84841170.1200001</v>
      </c>
      <c r="AB2309" s="10">
        <f>C2309/(1+0.13)/VLOOKUP(A2309,[1]选股结果!$A$2:$AX$3002,3,FALSE)</f>
        <v>0.697891644526801</v>
      </c>
      <c r="AC2309" s="10">
        <f>(P2309/(1+0.1)+W2309)/(VLOOKUP(A2309,[1]选股结果!$A$2:$AX$3002,7,FALSE)+VLOOKUP(A2309,[1]选股结果!$A$2:$AX$3002,15,FALSE)+VLOOKUP(A2309,[1]选股结果!$A$2:$AX$3002,16,FALSE)+VLOOKUP(A2309,[1]选股结果!$A$2:$AX$3002,17,FALSE)+VLOOKUP(A2309,[1]选股结果!$A$2:$AX$3002,18,FALSE))</f>
        <v>0.758922055617338</v>
      </c>
      <c r="AD2309" s="13"/>
      <c r="AE2309" s="10">
        <f>AA2309/VLOOKUP(A2309,[1]选股结果!$A$2:$AX$3002,35,FALSE)</f>
        <v>-1.35482451407301</v>
      </c>
      <c r="AF2309" s="9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P2309/(1+0.13)+W2309)</f>
        <v>511543606.68469</v>
      </c>
      <c r="AG2309" s="9">
        <f t="shared" si="159"/>
        <v>-596384776.80469</v>
      </c>
    </row>
    <row r="2310" spans="1:33">
      <c r="A2310" s="5" t="s">
        <v>4649</v>
      </c>
      <c r="B2310" s="5" t="s">
        <v>4650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103773794.53</v>
      </c>
      <c r="O2310" s="6">
        <v>75659933.89</v>
      </c>
      <c r="P2310" s="6">
        <v>481403457.88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759487789.9</v>
      </c>
      <c r="X2310" s="6">
        <v>124641717.86</v>
      </c>
      <c r="Y2310" s="9">
        <f t="shared" si="157"/>
        <v>1453426200.84</v>
      </c>
      <c r="Z2310" s="9">
        <f t="shared" si="158"/>
        <v>1365532965.64</v>
      </c>
      <c r="AA2310" s="9">
        <f t="shared" si="156"/>
        <v>87893235.2000003</v>
      </c>
      <c r="AB2310" s="10">
        <f>C2310/(1+0.13)/VLOOKUP(A2310,[1]选股结果!$A$2:$AX$3002,3,FALSE)</f>
        <v>0.949004544357272</v>
      </c>
      <c r="AC2310" s="10">
        <f>(P2310/(1+0.1)+W2310)/(VLOOKUP(A2310,[1]选股结果!$A$2:$AX$3002,7,FALSE)+VLOOKUP(A2310,[1]选股结果!$A$2:$AX$3002,15,FALSE)+VLOOKUP(A2310,[1]选股结果!$A$2:$AX$3002,16,FALSE)+VLOOKUP(A2310,[1]选股结果!$A$2:$AX$3002,17,FALSE)+VLOOKUP(A2310,[1]选股结果!$A$2:$AX$3002,18,FALSE))</f>
        <v>1.01259464597503</v>
      </c>
      <c r="AD2310" s="13"/>
      <c r="AE2310" s="10">
        <f>AA2310/VLOOKUP(A2310,[1]选股结果!$A$2:$AX$3002,35,FALSE)</f>
        <v>1.2777213945917</v>
      </c>
      <c r="AF2310" s="9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P2310/(1+0.13)+W2310)</f>
        <v>-3271113.97584057</v>
      </c>
      <c r="AG2310" s="9">
        <f t="shared" si="159"/>
        <v>91164349.1758409</v>
      </c>
    </row>
    <row r="2311" spans="1:33">
      <c r="A2311" s="5" t="s">
        <v>4651</v>
      </c>
      <c r="B2311" s="5" t="s">
        <v>4652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143840120.34</v>
      </c>
      <c r="O2311" s="6">
        <v>238293347.99</v>
      </c>
      <c r="P2311" s="6">
        <v>1662149608.08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308284924.59</v>
      </c>
      <c r="X2311" s="6">
        <v>157333148</v>
      </c>
      <c r="Y2311" s="9">
        <f t="shared" si="157"/>
        <v>2162745457.38</v>
      </c>
      <c r="Z2311" s="9">
        <f t="shared" si="158"/>
        <v>2127767680.67</v>
      </c>
      <c r="AA2311" s="9">
        <f t="shared" si="156"/>
        <v>34977776.7100003</v>
      </c>
      <c r="AB2311" s="10">
        <f>C2311/(1+0.13)/VLOOKUP(A2311,[1]选股结果!$A$2:$AX$3002,3,FALSE)</f>
        <v>0.794804848965564</v>
      </c>
      <c r="AC2311" s="10">
        <f>(P2311/(1+0.1)+W2311)/(VLOOKUP(A2311,[1]选股结果!$A$2:$AX$3002,7,FALSE)+VLOOKUP(A2311,[1]选股结果!$A$2:$AX$3002,15,FALSE)+VLOOKUP(A2311,[1]选股结果!$A$2:$AX$3002,16,FALSE)+VLOOKUP(A2311,[1]选股结果!$A$2:$AX$3002,17,FALSE)+VLOOKUP(A2311,[1]选股结果!$A$2:$AX$3002,18,FALSE))</f>
        <v>0.878490427166556</v>
      </c>
      <c r="AD2311" s="13"/>
      <c r="AE2311" s="10">
        <f>AA2311/VLOOKUP(A2311,[1]选股结果!$A$2:$AX$3002,35,FALSE)</f>
        <v>0.883004616824343</v>
      </c>
      <c r="AF2311" s="9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P2311/(1+0.13)+W2311)</f>
        <v>291759295.452035</v>
      </c>
      <c r="AG2311" s="9">
        <f t="shared" si="159"/>
        <v>-256781518.742035</v>
      </c>
    </row>
    <row r="2312" spans="1:33">
      <c r="A2312" s="5" t="s">
        <v>4653</v>
      </c>
      <c r="B2312" s="5" t="s">
        <v>4654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130999278.9</v>
      </c>
      <c r="O2312" s="6">
        <v>10083334.1</v>
      </c>
      <c r="P2312" s="6">
        <v>2414578005.85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101244354.2</v>
      </c>
      <c r="X2312" s="6">
        <v>95038613.55</v>
      </c>
      <c r="Y2312" s="9">
        <f t="shared" si="157"/>
        <v>2885652786.71</v>
      </c>
      <c r="Z2312" s="9">
        <f t="shared" si="158"/>
        <v>2610860973.6</v>
      </c>
      <c r="AA2312" s="9">
        <f t="shared" si="156"/>
        <v>274791813.11</v>
      </c>
      <c r="AB2312" s="10">
        <f>C2312/(1+0.13)/VLOOKUP(A2312,[1]选股结果!$A$2:$AX$3002,3,FALSE)</f>
        <v>0.769378542858566</v>
      </c>
      <c r="AC2312" s="10">
        <f>(P2312/(1+0.1)+W2312)/(VLOOKUP(A2312,[1]选股结果!$A$2:$AX$3002,7,FALSE)+VLOOKUP(A2312,[1]选股结果!$A$2:$AX$3002,15,FALSE)+VLOOKUP(A2312,[1]选股结果!$A$2:$AX$3002,16,FALSE)+VLOOKUP(A2312,[1]选股结果!$A$2:$AX$3002,17,FALSE)+VLOOKUP(A2312,[1]选股结果!$A$2:$AX$3002,18,FALSE))</f>
        <v>0.779670229977345</v>
      </c>
      <c r="AD2312" s="13"/>
      <c r="AE2312" s="10">
        <f>AA2312/VLOOKUP(A2312,[1]选股结果!$A$2:$AX$3002,35,FALSE)</f>
        <v>0.917278796095487</v>
      </c>
      <c r="AF2312" s="9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P2312/(1+0.13)+W2312)</f>
        <v>707200078.797522</v>
      </c>
      <c r="AG2312" s="9">
        <f t="shared" si="159"/>
        <v>-432408265.687522</v>
      </c>
    </row>
    <row r="2313" spans="1:33">
      <c r="A2313" s="5" t="s">
        <v>4655</v>
      </c>
      <c r="B2313" s="5" t="s">
        <v>4656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19678547.81</v>
      </c>
      <c r="O2313" s="6">
        <v>6752623.24</v>
      </c>
      <c r="P2313" s="6">
        <v>5888809739.17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29697376.59</v>
      </c>
      <c r="X2313" s="6">
        <v>33592312.84</v>
      </c>
      <c r="Y2313" s="9">
        <f t="shared" si="157"/>
        <v>5588872736.62</v>
      </c>
      <c r="Z2313" s="9">
        <f t="shared" si="158"/>
        <v>5952099428.6</v>
      </c>
      <c r="AA2313" s="9">
        <f t="shared" si="156"/>
        <v>-363226691.98</v>
      </c>
      <c r="AB2313" s="10">
        <f>C2313/(1+0.13)/VLOOKUP(A2313,[1]选股结果!$A$2:$AX$3002,3,FALSE)</f>
        <v>0.930231462587227</v>
      </c>
      <c r="AC2313" s="10">
        <f>(P2313/(1+0.1)+W2313)/(VLOOKUP(A2313,[1]选股结果!$A$2:$AX$3002,7,FALSE)+VLOOKUP(A2313,[1]选股结果!$A$2:$AX$3002,15,FALSE)+VLOOKUP(A2313,[1]选股结果!$A$2:$AX$3002,16,FALSE)+VLOOKUP(A2313,[1]选股结果!$A$2:$AX$3002,17,FALSE)+VLOOKUP(A2313,[1]选股结果!$A$2:$AX$3002,18,FALSE))</f>
        <v>1.02185102466654</v>
      </c>
      <c r="AD2313" s="13"/>
      <c r="AE2313" s="10">
        <f>AA2313/VLOOKUP(A2313,[1]选股结果!$A$2:$AX$3002,35,FALSE)</f>
        <v>-23.7748483967184</v>
      </c>
      <c r="AF2313" s="9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P2313/(1+0.13)+W2313)</f>
        <v>27015088.7771683</v>
      </c>
      <c r="AG2313" s="9">
        <f t="shared" si="159"/>
        <v>-390241780.757168</v>
      </c>
    </row>
    <row r="2314" spans="1:33">
      <c r="A2314" s="5" t="s">
        <v>4657</v>
      </c>
      <c r="B2314" s="5" t="s">
        <v>4658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71086755.74</v>
      </c>
      <c r="O2314" s="6">
        <v>46310756.81</v>
      </c>
      <c r="P2314" s="6">
        <v>407271403.9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137407643.37</v>
      </c>
      <c r="X2314" s="6">
        <v>111404964.12</v>
      </c>
      <c r="Y2314" s="9">
        <f t="shared" si="157"/>
        <v>1171617257.3</v>
      </c>
      <c r="Z2314" s="9">
        <f t="shared" si="158"/>
        <v>656084011.39</v>
      </c>
      <c r="AA2314" s="9">
        <f t="shared" si="156"/>
        <v>515533245.91</v>
      </c>
      <c r="AB2314" s="10">
        <f>C2314/(1+0.13)/VLOOKUP(A2314,[1]选股结果!$A$2:$AX$3002,3,FALSE)</f>
        <v>0.922390990425712</v>
      </c>
      <c r="AC2314" s="10">
        <f>(P2314/(1+0.1)+W2314)/(VLOOKUP(A2314,[1]选股结果!$A$2:$AX$3002,7,FALSE)+VLOOKUP(A2314,[1]选股结果!$A$2:$AX$3002,15,FALSE)+VLOOKUP(A2314,[1]选股结果!$A$2:$AX$3002,16,FALSE)+VLOOKUP(A2314,[1]选股结果!$A$2:$AX$3002,17,FALSE)+VLOOKUP(A2314,[1]选股结果!$A$2:$AX$3002,18,FALSE))</f>
        <v>0.742072206072346</v>
      </c>
      <c r="AD2314" s="13"/>
      <c r="AE2314" s="10">
        <f>AA2314/VLOOKUP(A2314,[1]选股结果!$A$2:$AX$3002,35,FALSE)</f>
        <v>1.38081107541491</v>
      </c>
      <c r="AF2314" s="9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P2314/(1+0.13)+W2314)</f>
        <v>186278928.62708</v>
      </c>
      <c r="AG2314" s="9">
        <f t="shared" si="159"/>
        <v>329254317.28292</v>
      </c>
    </row>
    <row r="2315" spans="1:33">
      <c r="A2315" s="5" t="s">
        <v>4659</v>
      </c>
      <c r="B2315" s="5" t="s">
        <v>4660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73011454.12</v>
      </c>
      <c r="O2315" s="6">
        <v>63259008.29</v>
      </c>
      <c r="P2315" s="6">
        <v>377039036.08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176041607.21</v>
      </c>
      <c r="X2315" s="6">
        <v>97907477.76</v>
      </c>
      <c r="Y2315" s="9">
        <f t="shared" si="157"/>
        <v>851851959.1</v>
      </c>
      <c r="Z2315" s="9">
        <f t="shared" si="158"/>
        <v>650988121.05</v>
      </c>
      <c r="AA2315" s="9">
        <f t="shared" si="156"/>
        <v>200863838.05</v>
      </c>
      <c r="AB2315" s="10">
        <f>C2315/(1+0.13)/VLOOKUP(A2315,[1]选股结果!$A$2:$AX$3002,3,FALSE)</f>
        <v>0.82241587366606</v>
      </c>
      <c r="AC2315" s="10">
        <f>(P2315/(1+0.1)+W2315)/(VLOOKUP(A2315,[1]选股结果!$A$2:$AX$3002,7,FALSE)+VLOOKUP(A2315,[1]选股结果!$A$2:$AX$3002,15,FALSE)+VLOOKUP(A2315,[1]选股结果!$A$2:$AX$3002,16,FALSE)+VLOOKUP(A2315,[1]选股结果!$A$2:$AX$3002,17,FALSE)+VLOOKUP(A2315,[1]选股结果!$A$2:$AX$3002,18,FALSE))</f>
        <v>0.729988184492456</v>
      </c>
      <c r="AD2315" s="13"/>
      <c r="AE2315" s="10">
        <f>AA2315/VLOOKUP(A2315,[1]选股结果!$A$2:$AX$3002,35,FALSE)</f>
        <v>1.87736713119972</v>
      </c>
      <c r="AF2315" s="9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P2315/(1+0.13)+W2315)</f>
        <v>200997946.252389</v>
      </c>
      <c r="AG2315" s="9">
        <f t="shared" si="159"/>
        <v>-134108.2023893</v>
      </c>
    </row>
    <row r="2316" spans="1:33">
      <c r="A2316" s="5" t="s">
        <v>4661</v>
      </c>
      <c r="B2316" s="5" t="s">
        <v>4662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327036586.72</v>
      </c>
      <c r="O2316" s="6">
        <v>325176059.69</v>
      </c>
      <c r="P2316" s="6">
        <v>3335902669.75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760947430.88</v>
      </c>
      <c r="X2316" s="6">
        <v>1294742517.14</v>
      </c>
      <c r="Y2316" s="9">
        <f t="shared" si="157"/>
        <v>5863808766.22</v>
      </c>
      <c r="Z2316" s="9">
        <f t="shared" si="158"/>
        <v>5391592617.77</v>
      </c>
      <c r="AA2316" s="9">
        <f t="shared" si="156"/>
        <v>472216148.449999</v>
      </c>
      <c r="AB2316" s="10">
        <f>C2316/(1+0.13)/VLOOKUP(A2316,[1]选股结果!$A$2:$AX$3002,3,FALSE)</f>
        <v>0.97199126544916</v>
      </c>
      <c r="AC2316" s="10">
        <f>(P2316/(1+0.1)+W2316)/(VLOOKUP(A2316,[1]选股结果!$A$2:$AX$3002,7,FALSE)+VLOOKUP(A2316,[1]选股结果!$A$2:$AX$3002,15,FALSE)+VLOOKUP(A2316,[1]选股结果!$A$2:$AX$3002,16,FALSE)+VLOOKUP(A2316,[1]选股结果!$A$2:$AX$3002,17,FALSE)+VLOOKUP(A2316,[1]选股结果!$A$2:$AX$3002,18,FALSE))</f>
        <v>0.825699514635807</v>
      </c>
      <c r="AD2316" s="13"/>
      <c r="AE2316" s="10">
        <f>AA2316/VLOOKUP(A2316,[1]选股结果!$A$2:$AX$3002,35,FALSE)</f>
        <v>1.27271448768626</v>
      </c>
      <c r="AF2316" s="9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P2316/(1+0.13)+W2316)</f>
        <v>881317073.894071</v>
      </c>
      <c r="AG2316" s="9">
        <f t="shared" si="159"/>
        <v>-409100925.444072</v>
      </c>
    </row>
    <row r="2317" spans="1:33">
      <c r="A2317" s="5" t="s">
        <v>4663</v>
      </c>
      <c r="B2317" s="5" t="s">
        <v>4664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61412704.14</v>
      </c>
      <c r="O2317" s="6">
        <v>40113729.92</v>
      </c>
      <c r="P2317" s="6">
        <v>610237324.09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180739336.98</v>
      </c>
      <c r="X2317" s="6">
        <v>83291399.11</v>
      </c>
      <c r="Y2317" s="9">
        <f t="shared" si="157"/>
        <v>1073864681.83</v>
      </c>
      <c r="Z2317" s="9">
        <f t="shared" si="158"/>
        <v>874268060.18</v>
      </c>
      <c r="AA2317" s="9">
        <f t="shared" si="156"/>
        <v>199596621.65</v>
      </c>
      <c r="AB2317" s="10">
        <f>C2317/(1+0.13)/VLOOKUP(A2317,[1]选股结果!$A$2:$AX$3002,3,FALSE)</f>
        <v>0.71813796986263</v>
      </c>
      <c r="AC2317" s="10">
        <f>(P2317/(1+0.1)+W2317)/(VLOOKUP(A2317,[1]选股结果!$A$2:$AX$3002,7,FALSE)+VLOOKUP(A2317,[1]选股结果!$A$2:$AX$3002,15,FALSE)+VLOOKUP(A2317,[1]选股结果!$A$2:$AX$3002,16,FALSE)+VLOOKUP(A2317,[1]选股结果!$A$2:$AX$3002,17,FALSE)+VLOOKUP(A2317,[1]选股结果!$A$2:$AX$3002,18,FALSE))</f>
        <v>0.612025312805871</v>
      </c>
      <c r="AD2317" s="13"/>
      <c r="AE2317" s="10">
        <f>AA2317/VLOOKUP(A2317,[1]选股结果!$A$2:$AX$3002,35,FALSE)</f>
        <v>4.6985726858503</v>
      </c>
      <c r="AF2317" s="9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P2317/(1+0.13)+W2317)</f>
        <v>480976196.691858</v>
      </c>
      <c r="AG2317" s="9">
        <f t="shared" si="159"/>
        <v>-281379575.041858</v>
      </c>
    </row>
    <row r="2318" spans="1:33">
      <c r="A2318" s="5" t="s">
        <v>4665</v>
      </c>
      <c r="B2318" s="5" t="s">
        <v>4666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121938991.2</v>
      </c>
      <c r="O2318" s="6">
        <v>230068568.4</v>
      </c>
      <c r="P2318" s="6">
        <v>1565334745.99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126625462.24</v>
      </c>
      <c r="X2318" s="6">
        <v>388203980.54</v>
      </c>
      <c r="Y2318" s="9">
        <f t="shared" si="157"/>
        <v>2773722148.62</v>
      </c>
      <c r="Z2318" s="9">
        <f t="shared" si="158"/>
        <v>2080164188.77</v>
      </c>
      <c r="AA2318" s="9">
        <f t="shared" si="156"/>
        <v>693557959.85</v>
      </c>
      <c r="AB2318" s="10">
        <f>C2318/(1+0.13)/VLOOKUP(A2318,[1]选股结果!$A$2:$AX$3002,3,FALSE)</f>
        <v>0.73378126998707</v>
      </c>
      <c r="AC2318" s="10">
        <f>(P2318/(1+0.1)+W2318)/(VLOOKUP(A2318,[1]选股结果!$A$2:$AX$3002,7,FALSE)+VLOOKUP(A2318,[1]选股结果!$A$2:$AX$3002,15,FALSE)+VLOOKUP(A2318,[1]选股结果!$A$2:$AX$3002,16,FALSE)+VLOOKUP(A2318,[1]选股结果!$A$2:$AX$3002,17,FALSE)+VLOOKUP(A2318,[1]选股结果!$A$2:$AX$3002,18,FALSE))</f>
        <v>0.667681881203748</v>
      </c>
      <c r="AD2318" s="13"/>
      <c r="AE2318" s="10">
        <f>AA2318/VLOOKUP(A2318,[1]选股结果!$A$2:$AX$3002,35,FALSE)</f>
        <v>1.12449757085184</v>
      </c>
      <c r="AF2318" s="9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P2318/(1+0.13)+W2318)</f>
        <v>809073729.34823</v>
      </c>
      <c r="AG2318" s="9">
        <f t="shared" si="159"/>
        <v>-115515769.49823</v>
      </c>
    </row>
    <row r="2319" spans="1:33">
      <c r="A2319" s="5" t="s">
        <v>4667</v>
      </c>
      <c r="B2319" s="5" t="s">
        <v>4668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32234741.97</v>
      </c>
      <c r="O2319" s="6">
        <v>24182518.64</v>
      </c>
      <c r="P2319" s="6">
        <v>721139195.2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147976530.61</v>
      </c>
      <c r="X2319" s="6">
        <v>92131850.08</v>
      </c>
      <c r="Y2319" s="9">
        <f t="shared" si="157"/>
        <v>905858751.72</v>
      </c>
      <c r="Z2319" s="9">
        <f t="shared" si="158"/>
        <v>961247575.89</v>
      </c>
      <c r="AA2319" s="9">
        <f t="shared" si="156"/>
        <v>-55388824.1700001</v>
      </c>
      <c r="AB2319" s="10">
        <f>C2319/(1+0.13)/VLOOKUP(A2319,[1]选股结果!$A$2:$AX$3002,3,FALSE)</f>
        <v>1.01747531911819</v>
      </c>
      <c r="AC2319" s="10">
        <f>(P2319/(1+0.1)+W2319)/(VLOOKUP(A2319,[1]选股结果!$A$2:$AX$3002,7,FALSE)+VLOOKUP(A2319,[1]选股结果!$A$2:$AX$3002,15,FALSE)+VLOOKUP(A2319,[1]选股结果!$A$2:$AX$3002,16,FALSE)+VLOOKUP(A2319,[1]选股结果!$A$2:$AX$3002,17,FALSE)+VLOOKUP(A2319,[1]选股结果!$A$2:$AX$3002,18,FALSE))</f>
        <v>1.12895305459966</v>
      </c>
      <c r="AD2319" s="13"/>
      <c r="AE2319" s="10">
        <f>AA2319/VLOOKUP(A2319,[1]选股结果!$A$2:$AX$3002,35,FALSE)</f>
        <v>-1.6007171987784</v>
      </c>
      <c r="AF2319" s="9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P2319/(1+0.13)+W2319)</f>
        <v>-74380416.6380533</v>
      </c>
      <c r="AG2319" s="9">
        <f t="shared" si="159"/>
        <v>18991592.4680532</v>
      </c>
    </row>
    <row r="2320" spans="1:33">
      <c r="A2320" s="5" t="s">
        <v>4669</v>
      </c>
      <c r="B2320" s="5" t="s">
        <v>4670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209772881.1</v>
      </c>
      <c r="O2320" s="6">
        <v>52742078.83</v>
      </c>
      <c r="P2320" s="6">
        <v>950426260.77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215041163.87</v>
      </c>
      <c r="X2320" s="6">
        <v>234399688.05</v>
      </c>
      <c r="Y2320" s="9">
        <f t="shared" si="157"/>
        <v>1781137696.82</v>
      </c>
      <c r="Z2320" s="9">
        <f t="shared" si="158"/>
        <v>1399867112.69</v>
      </c>
      <c r="AA2320" s="9">
        <f t="shared" si="156"/>
        <v>381270584.13</v>
      </c>
      <c r="AB2320" s="10">
        <f>C2320/(1+0.13)/VLOOKUP(A2320,[1]选股结果!$A$2:$AX$3002,3,FALSE)</f>
        <v>0.902776682039109</v>
      </c>
      <c r="AC2320" s="10">
        <f>(P2320/(1+0.1)+W2320)/(VLOOKUP(A2320,[1]选股结果!$A$2:$AX$3002,7,FALSE)+VLOOKUP(A2320,[1]选股结果!$A$2:$AX$3002,15,FALSE)+VLOOKUP(A2320,[1]选股结果!$A$2:$AX$3002,16,FALSE)+VLOOKUP(A2320,[1]选股结果!$A$2:$AX$3002,17,FALSE)+VLOOKUP(A2320,[1]选股结果!$A$2:$AX$3002,18,FALSE))</f>
        <v>0.771737090805616</v>
      </c>
      <c r="AD2320" s="13"/>
      <c r="AE2320" s="10">
        <f>AA2320/VLOOKUP(A2320,[1]选股结果!$A$2:$AX$3002,35,FALSE)</f>
        <v>1.60614996523321</v>
      </c>
      <c r="AF2320" s="9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P2320/(1+0.13)+W2320)</f>
        <v>342102463.737876</v>
      </c>
      <c r="AG2320" s="9">
        <f t="shared" si="159"/>
        <v>39168120.3921238</v>
      </c>
    </row>
    <row r="2321" spans="1:33">
      <c r="A2321" s="5" t="s">
        <v>4671</v>
      </c>
      <c r="B2321" s="5" t="s">
        <v>4672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222024580.31</v>
      </c>
      <c r="O2321" s="6">
        <v>33389844.46</v>
      </c>
      <c r="P2321" s="6">
        <v>3930852495.36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530279760.14</v>
      </c>
      <c r="X2321" s="6">
        <v>145451412.94</v>
      </c>
      <c r="Y2321" s="9">
        <f t="shared" si="157"/>
        <v>5380647048.03</v>
      </c>
      <c r="Z2321" s="9">
        <f t="shared" si="158"/>
        <v>4606583668.44</v>
      </c>
      <c r="AA2321" s="9">
        <f t="shared" si="156"/>
        <v>774063379.59</v>
      </c>
      <c r="AB2321" s="10">
        <f>C2321/(1+0.13)/VLOOKUP(A2321,[1]选股结果!$A$2:$AX$3002,3,FALSE)</f>
        <v>0.806801203548549</v>
      </c>
      <c r="AC2321" s="10">
        <f>(P2321/(1+0.1)+W2321)/(VLOOKUP(A2321,[1]选股结果!$A$2:$AX$3002,7,FALSE)+VLOOKUP(A2321,[1]选股结果!$A$2:$AX$3002,15,FALSE)+VLOOKUP(A2321,[1]选股结果!$A$2:$AX$3002,16,FALSE)+VLOOKUP(A2321,[1]选股结果!$A$2:$AX$3002,17,FALSE)+VLOOKUP(A2321,[1]选股结果!$A$2:$AX$3002,18,FALSE))</f>
        <v>0.75725064079363</v>
      </c>
      <c r="AD2321" s="13"/>
      <c r="AE2321" s="10">
        <f>AA2321/VLOOKUP(A2321,[1]选股结果!$A$2:$AX$3002,35,FALSE)</f>
        <v>1.90613820714275</v>
      </c>
      <c r="AF2321" s="9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P2321/(1+0.13)+W2321)</f>
        <v>1410407713.63274</v>
      </c>
      <c r="AG2321" s="9">
        <f t="shared" si="159"/>
        <v>-636344334.042742</v>
      </c>
    </row>
    <row r="2322" spans="1:33">
      <c r="A2322" s="5" t="s">
        <v>4673</v>
      </c>
      <c r="B2322" s="5" t="s">
        <v>4674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34849740.76</v>
      </c>
      <c r="O2322" s="6">
        <v>14560016.6</v>
      </c>
      <c r="P2322" s="6">
        <v>406201512.47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133356967.4</v>
      </c>
      <c r="X2322" s="6">
        <v>36969241.31</v>
      </c>
      <c r="Y2322" s="9">
        <f t="shared" si="157"/>
        <v>622589669.3</v>
      </c>
      <c r="Z2322" s="9">
        <f t="shared" si="158"/>
        <v>576527721.18</v>
      </c>
      <c r="AA2322" s="9">
        <f t="shared" si="156"/>
        <v>46061948.12</v>
      </c>
      <c r="AB2322" s="10">
        <f>C2322/(1+0.13)/VLOOKUP(A2322,[1]选股结果!$A$2:$AX$3002,3,FALSE)</f>
        <v>0.730884651859176</v>
      </c>
      <c r="AC2322" s="10">
        <f>(P2322/(1+0.1)+W2322)/(VLOOKUP(A2322,[1]选股结果!$A$2:$AX$3002,7,FALSE)+VLOOKUP(A2322,[1]选股结果!$A$2:$AX$3002,15,FALSE)+VLOOKUP(A2322,[1]选股结果!$A$2:$AX$3002,16,FALSE)+VLOOKUP(A2322,[1]选股结果!$A$2:$AX$3002,17,FALSE)+VLOOKUP(A2322,[1]选股结果!$A$2:$AX$3002,18,FALSE))</f>
        <v>0.782604511819785</v>
      </c>
      <c r="AD2322" s="13"/>
      <c r="AE2322" s="10">
        <f>AA2322/VLOOKUP(A2322,[1]选股结果!$A$2:$AX$3002,35,FALSE)</f>
        <v>0.756064700082903</v>
      </c>
      <c r="AF2322" s="9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P2322/(1+0.13)+W2322)</f>
        <v>149426912.292301</v>
      </c>
      <c r="AG2322" s="9">
        <f t="shared" si="159"/>
        <v>-103364964.172301</v>
      </c>
    </row>
    <row r="2323" spans="1:33">
      <c r="A2323" s="5" t="s">
        <v>4675</v>
      </c>
      <c r="B2323" s="5" t="s">
        <v>4676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20499093.2</v>
      </c>
      <c r="O2323" s="6">
        <v>7646210.64</v>
      </c>
      <c r="P2323" s="6">
        <v>162321839.27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96212044.3</v>
      </c>
      <c r="X2323" s="6">
        <v>23773900.84</v>
      </c>
      <c r="Y2323" s="9">
        <f t="shared" si="157"/>
        <v>326907596.23</v>
      </c>
      <c r="Z2323" s="9">
        <f t="shared" si="158"/>
        <v>282307784.41</v>
      </c>
      <c r="AA2323" s="9">
        <f t="shared" si="156"/>
        <v>44599811.82</v>
      </c>
      <c r="AB2323" s="10">
        <f>C2323/(1+0.13)/VLOOKUP(A2323,[1]选股结果!$A$2:$AX$3002,3,FALSE)</f>
        <v>0.674464527735418</v>
      </c>
      <c r="AC2323" s="10">
        <f>(P2323/(1+0.1)+W2323)/(VLOOKUP(A2323,[1]选股结果!$A$2:$AX$3002,7,FALSE)+VLOOKUP(A2323,[1]选股结果!$A$2:$AX$3002,15,FALSE)+VLOOKUP(A2323,[1]选股结果!$A$2:$AX$3002,16,FALSE)+VLOOKUP(A2323,[1]选股结果!$A$2:$AX$3002,17,FALSE)+VLOOKUP(A2323,[1]选股结果!$A$2:$AX$3002,18,FALSE))</f>
        <v>0.647421043705929</v>
      </c>
      <c r="AD2323" s="13"/>
      <c r="AE2323" s="10">
        <f>AA2323/VLOOKUP(A2323,[1]选股结果!$A$2:$AX$3002,35,FALSE)</f>
        <v>1.07145701986503</v>
      </c>
      <c r="AF2323" s="9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P2323/(1+0.13)+W2323)</f>
        <v>136676345.258319</v>
      </c>
      <c r="AG2323" s="9">
        <f t="shared" si="159"/>
        <v>-92076533.4383186</v>
      </c>
    </row>
    <row r="2324" spans="1:33">
      <c r="A2324" s="5" t="s">
        <v>4677</v>
      </c>
      <c r="B2324" s="5" t="s">
        <v>4678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100691261.97</v>
      </c>
      <c r="O2324" s="6">
        <v>50922656.05</v>
      </c>
      <c r="P2324" s="6">
        <v>494854114.04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571686499.02</v>
      </c>
      <c r="X2324" s="6">
        <v>73409381.49</v>
      </c>
      <c r="Y2324" s="9">
        <f t="shared" si="157"/>
        <v>1255564156.04</v>
      </c>
      <c r="Z2324" s="9">
        <f t="shared" si="158"/>
        <v>1139949994.55</v>
      </c>
      <c r="AA2324" s="9">
        <f t="shared" si="156"/>
        <v>115614161.49</v>
      </c>
      <c r="AB2324" s="10">
        <f>C2324/(1+0.13)/VLOOKUP(A2324,[1]选股结果!$A$2:$AX$3002,3,FALSE)</f>
        <v>1.07457692690464</v>
      </c>
      <c r="AC2324" s="10">
        <f>(P2324/(1+0.1)+W2324)/(VLOOKUP(A2324,[1]选股结果!$A$2:$AX$3002,7,FALSE)+VLOOKUP(A2324,[1]选股结果!$A$2:$AX$3002,15,FALSE)+VLOOKUP(A2324,[1]选股结果!$A$2:$AX$3002,16,FALSE)+VLOOKUP(A2324,[1]选股结果!$A$2:$AX$3002,17,FALSE)+VLOOKUP(A2324,[1]选股结果!$A$2:$AX$3002,18,FALSE))</f>
        <v>1.14665410344119</v>
      </c>
      <c r="AD2324" s="13"/>
      <c r="AE2324" s="10">
        <f>AA2324/VLOOKUP(A2324,[1]选股结果!$A$2:$AX$3002,35,FALSE)</f>
        <v>1.35514986996226</v>
      </c>
      <c r="AF2324" s="9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P2324/(1+0.13)+W2324)</f>
        <v>-118710725.145664</v>
      </c>
      <c r="AG2324" s="9">
        <f t="shared" si="159"/>
        <v>234324886.635664</v>
      </c>
    </row>
    <row r="2325" spans="1:33">
      <c r="A2325" s="5" t="s">
        <v>4679</v>
      </c>
      <c r="B2325" s="5" t="s">
        <v>4680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335375344.39</v>
      </c>
      <c r="O2325" s="6">
        <v>74348869.66</v>
      </c>
      <c r="P2325" s="6">
        <v>1441013136.41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1293410713.58</v>
      </c>
      <c r="X2325" s="6">
        <v>387427573.13</v>
      </c>
      <c r="Y2325" s="9">
        <f t="shared" si="157"/>
        <v>3044265468.62</v>
      </c>
      <c r="Z2325" s="9">
        <f t="shared" si="158"/>
        <v>3121851423.12</v>
      </c>
      <c r="AA2325" s="9">
        <f t="shared" si="156"/>
        <v>-77585954.5</v>
      </c>
      <c r="AB2325" s="10">
        <f>C2325/(1+0.13)/VLOOKUP(A2325,[1]选股结果!$A$2:$AX$3002,3,FALSE)</f>
        <v>0.859056964628755</v>
      </c>
      <c r="AC2325" s="10">
        <f>(P2325/(1+0.1)+W2325)/(VLOOKUP(A2325,[1]选股结果!$A$2:$AX$3002,7,FALSE)+VLOOKUP(A2325,[1]选股结果!$A$2:$AX$3002,15,FALSE)+VLOOKUP(A2325,[1]选股结果!$A$2:$AX$3002,16,FALSE)+VLOOKUP(A2325,[1]选股结果!$A$2:$AX$3002,17,FALSE)+VLOOKUP(A2325,[1]选股结果!$A$2:$AX$3002,18,FALSE))</f>
        <v>1.01249605834052</v>
      </c>
      <c r="AD2325" s="13"/>
      <c r="AE2325" s="10">
        <f>AA2325/VLOOKUP(A2325,[1]选股结果!$A$2:$AX$3002,35,FALSE)</f>
        <v>-0.264043692208031</v>
      </c>
      <c r="AF2325" s="9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P2325/(1+0.13)+W2325)</f>
        <v>2648067.7003541</v>
      </c>
      <c r="AG2325" s="9">
        <f t="shared" si="159"/>
        <v>-80234022.2003541</v>
      </c>
    </row>
    <row r="2326" spans="1:33">
      <c r="A2326" s="5" t="s">
        <v>4681</v>
      </c>
      <c r="B2326" s="5" t="s">
        <v>4682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202593428.97</v>
      </c>
      <c r="O2326" s="6">
        <v>2513548632.53</v>
      </c>
      <c r="P2326" s="6">
        <v>8375289527.01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793619361.3</v>
      </c>
      <c r="X2326" s="6">
        <v>2618933497.55</v>
      </c>
      <c r="Y2326" s="9">
        <f t="shared" si="157"/>
        <v>9979202850.3</v>
      </c>
      <c r="Z2326" s="9">
        <f t="shared" si="158"/>
        <v>11787842385.86</v>
      </c>
      <c r="AA2326" s="9">
        <f t="shared" si="156"/>
        <v>-1808639535.56</v>
      </c>
      <c r="AB2326" s="10">
        <f>C2326/(1+0.13)/VLOOKUP(A2326,[1]选股结果!$A$2:$AX$3002,3,FALSE)</f>
        <v>1.0176161547915</v>
      </c>
      <c r="AC2326" s="10">
        <f>(P2326/(1+0.1)+W2326)/(VLOOKUP(A2326,[1]选股结果!$A$2:$AX$3002,7,FALSE)+VLOOKUP(A2326,[1]选股结果!$A$2:$AX$3002,15,FALSE)+VLOOKUP(A2326,[1]选股结果!$A$2:$AX$3002,16,FALSE)+VLOOKUP(A2326,[1]选股结果!$A$2:$AX$3002,17,FALSE)+VLOOKUP(A2326,[1]选股结果!$A$2:$AX$3002,18,FALSE))</f>
        <v>1.35789398001392</v>
      </c>
      <c r="AD2326" s="13"/>
      <c r="AE2326" s="10">
        <f>AA2326/VLOOKUP(A2326,[1]选股结果!$A$2:$AX$3002,35,FALSE)</f>
        <v>-7.22893679722708</v>
      </c>
      <c r="AF2326" s="9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P2326/(1+0.13)+W2326)</f>
        <v>-2013792844.66168</v>
      </c>
      <c r="AG2326" s="9">
        <f t="shared" si="159"/>
        <v>205153309.101682</v>
      </c>
    </row>
    <row r="2327" spans="1:33">
      <c r="A2327" s="5" t="s">
        <v>4683</v>
      </c>
      <c r="B2327" s="5" t="s">
        <v>4684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99050982.95</v>
      </c>
      <c r="O2327" s="6">
        <v>31751939.42</v>
      </c>
      <c r="P2327" s="6">
        <v>2405399594.78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166348913.54</v>
      </c>
      <c r="X2327" s="6">
        <v>89679253.78</v>
      </c>
      <c r="Y2327" s="9">
        <f t="shared" si="157"/>
        <v>2826508316.94</v>
      </c>
      <c r="Z2327" s="9">
        <f t="shared" si="158"/>
        <v>2661427762.1</v>
      </c>
      <c r="AA2327" s="9">
        <f t="shared" si="156"/>
        <v>165080554.84</v>
      </c>
      <c r="AB2327" s="10">
        <f>C2327/(1+0.13)/VLOOKUP(A2327,[1]选股结果!$A$2:$AX$3002,3,FALSE)</f>
        <v>0.98403977769922</v>
      </c>
      <c r="AC2327" s="10">
        <f>(P2327/(1+0.1)+W2327)/(VLOOKUP(A2327,[1]选股结果!$A$2:$AX$3002,7,FALSE)+VLOOKUP(A2327,[1]选股结果!$A$2:$AX$3002,15,FALSE)+VLOOKUP(A2327,[1]选股结果!$A$2:$AX$3002,16,FALSE)+VLOOKUP(A2327,[1]选股结果!$A$2:$AX$3002,17,FALSE)+VLOOKUP(A2327,[1]选股结果!$A$2:$AX$3002,18,FALSE))</f>
        <v>1.02899204617424</v>
      </c>
      <c r="AD2327" s="13"/>
      <c r="AE2327" s="10">
        <f>AA2327/VLOOKUP(A2327,[1]选股结果!$A$2:$AX$3002,35,FALSE)</f>
        <v>0.859193206819633</v>
      </c>
      <c r="AF2327" s="9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P2327/(1+0.13)+W2327)</f>
        <v>-8243661.13991213</v>
      </c>
      <c r="AG2327" s="9">
        <f t="shared" si="159"/>
        <v>173324215.979912</v>
      </c>
    </row>
    <row r="2328" spans="1:33">
      <c r="A2328" s="5" t="s">
        <v>4685</v>
      </c>
      <c r="B2328" s="5" t="s">
        <v>4686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38447340.09</v>
      </c>
      <c r="O2328" s="6">
        <v>25857953</v>
      </c>
      <c r="P2328" s="6">
        <v>360607238.55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124236865.91</v>
      </c>
      <c r="X2328" s="6">
        <v>41601333.6</v>
      </c>
      <c r="Y2328" s="9">
        <f t="shared" si="157"/>
        <v>483441539.07</v>
      </c>
      <c r="Z2328" s="9">
        <f t="shared" si="158"/>
        <v>526445438.06</v>
      </c>
      <c r="AA2328" s="9">
        <f t="shared" si="156"/>
        <v>-43003898.9900001</v>
      </c>
      <c r="AB2328" s="10">
        <f>C2328/(1+0.13)/VLOOKUP(A2328,[1]选股结果!$A$2:$AX$3002,3,FALSE)</f>
        <v>0.599795273883955</v>
      </c>
      <c r="AC2328" s="10">
        <f>(P2328/(1+0.1)+W2328)/(VLOOKUP(A2328,[1]选股结果!$A$2:$AX$3002,7,FALSE)+VLOOKUP(A2328,[1]选股结果!$A$2:$AX$3002,15,FALSE)+VLOOKUP(A2328,[1]选股结果!$A$2:$AX$3002,16,FALSE)+VLOOKUP(A2328,[1]选股结果!$A$2:$AX$3002,17,FALSE)+VLOOKUP(A2328,[1]选股结果!$A$2:$AX$3002,18,FALSE))</f>
        <v>0.702888002282381</v>
      </c>
      <c r="AD2328" s="13"/>
      <c r="AE2328" s="10">
        <f>AA2328/VLOOKUP(A2328,[1]选股结果!$A$2:$AX$3002,35,FALSE)</f>
        <v>0.445172213616454</v>
      </c>
      <c r="AF2328" s="9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P2328/(1+0.13)+W2328)</f>
        <v>199790559.485752</v>
      </c>
      <c r="AG2328" s="9">
        <f t="shared" si="159"/>
        <v>-242794458.475752</v>
      </c>
    </row>
    <row r="2329" spans="1:33">
      <c r="A2329" s="5" t="s">
        <v>4687</v>
      </c>
      <c r="B2329" s="5" t="s">
        <v>4688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30411583.14</v>
      </c>
      <c r="O2329" s="6">
        <v>65695987.28</v>
      </c>
      <c r="P2329" s="6">
        <v>379532462.3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86153113.7</v>
      </c>
      <c r="X2329" s="6">
        <v>30929425.58</v>
      </c>
      <c r="Y2329" s="9">
        <f t="shared" si="157"/>
        <v>649980260.62</v>
      </c>
      <c r="Z2329" s="9">
        <f t="shared" si="158"/>
        <v>496615001.58</v>
      </c>
      <c r="AA2329" s="9">
        <f t="shared" si="156"/>
        <v>153365259.04</v>
      </c>
      <c r="AB2329" s="10">
        <f>C2329/(1+0.13)/VLOOKUP(A2329,[1]选股结果!$A$2:$AX$3002,3,FALSE)</f>
        <v>0.987914237381704</v>
      </c>
      <c r="AC2329" s="10">
        <f>(P2329/(1+0.1)+W2329)/(VLOOKUP(A2329,[1]选股结果!$A$2:$AX$3002,7,FALSE)+VLOOKUP(A2329,[1]选股结果!$A$2:$AX$3002,15,FALSE)+VLOOKUP(A2329,[1]选股结果!$A$2:$AX$3002,16,FALSE)+VLOOKUP(A2329,[1]选股结果!$A$2:$AX$3002,17,FALSE)+VLOOKUP(A2329,[1]选股结果!$A$2:$AX$3002,18,FALSE))</f>
        <v>0.856992304697779</v>
      </c>
      <c r="AD2329" s="13"/>
      <c r="AE2329" s="10">
        <f>AA2329/VLOOKUP(A2329,[1]选股结果!$A$2:$AX$3002,35,FALSE)</f>
        <v>7.78083911628627</v>
      </c>
      <c r="AF2329" s="9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P2329/(1+0.13)+W2329)</f>
        <v>81112219.1962832</v>
      </c>
      <c r="AG2329" s="9">
        <f t="shared" si="159"/>
        <v>72253039.8437168</v>
      </c>
    </row>
    <row r="2330" spans="1:33">
      <c r="A2330" s="5" t="s">
        <v>4689</v>
      </c>
      <c r="B2330" s="5" t="s">
        <v>4690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2543259.89</v>
      </c>
      <c r="O2330" s="6">
        <v>8046592.12</v>
      </c>
      <c r="P2330" s="6">
        <v>18348180.86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15845828.19</v>
      </c>
      <c r="X2330" s="6">
        <v>6724606.24</v>
      </c>
      <c r="Y2330" s="9">
        <f t="shared" si="157"/>
        <v>75781903.21</v>
      </c>
      <c r="Z2330" s="9">
        <f t="shared" si="158"/>
        <v>40918615.29</v>
      </c>
      <c r="AA2330" s="9">
        <f t="shared" si="156"/>
        <v>34863287.92</v>
      </c>
      <c r="AB2330" s="10">
        <f>C2330/(1+0.13)/VLOOKUP(A2330,[1]选股结果!$A$2:$AX$3002,3,FALSE)</f>
        <v>1.5312312686667</v>
      </c>
      <c r="AC2330" s="10">
        <f>(P2330/(1+0.1)+W2330)/(VLOOKUP(A2330,[1]选股结果!$A$2:$AX$3002,7,FALSE)+VLOOKUP(A2330,[1]选股结果!$A$2:$AX$3002,15,FALSE)+VLOOKUP(A2330,[1]选股结果!$A$2:$AX$3002,16,FALSE)+VLOOKUP(A2330,[1]选股结果!$A$2:$AX$3002,17,FALSE)+VLOOKUP(A2330,[1]选股结果!$A$2:$AX$3002,18,FALSE))</f>
        <v>0.684938869112688</v>
      </c>
      <c r="AD2330" s="13"/>
      <c r="AE2330" s="10">
        <f>AA2330/VLOOKUP(A2330,[1]选股结果!$A$2:$AX$3002,35,FALSE)</f>
        <v>-38.6433211784242</v>
      </c>
      <c r="AF2330" s="9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P2330/(1+0.13)+W2330)</f>
        <v>15404282.3853097</v>
      </c>
      <c r="AG2330" s="9">
        <f t="shared" si="159"/>
        <v>19459005.5346903</v>
      </c>
    </row>
    <row r="2331" spans="1:33">
      <c r="A2331" s="5" t="s">
        <v>4691</v>
      </c>
      <c r="B2331" s="5" t="s">
        <v>4692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121272173.74</v>
      </c>
      <c r="O2331" s="6">
        <v>81571672.41</v>
      </c>
      <c r="P2331" s="6">
        <v>403627186.94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137257137.51</v>
      </c>
      <c r="X2331" s="6">
        <v>85488471.54</v>
      </c>
      <c r="Y2331" s="9">
        <f t="shared" si="157"/>
        <v>915848644.77</v>
      </c>
      <c r="Z2331" s="9">
        <f t="shared" si="158"/>
        <v>626372795.99</v>
      </c>
      <c r="AA2331" s="9">
        <f t="shared" ref="AA2331:AA2394" si="160">Y2331-Z2331</f>
        <v>289475848.78</v>
      </c>
      <c r="AB2331" s="10">
        <f>C2331/(1+0.13)/VLOOKUP(A2331,[1]选股结果!$A$2:$AX$3002,3,FALSE)</f>
        <v>0.619571698661453</v>
      </c>
      <c r="AC2331" s="10">
        <f>(P2331/(1+0.1)+W2331)/(VLOOKUP(A2331,[1]选股结果!$A$2:$AX$3002,7,FALSE)+VLOOKUP(A2331,[1]选股结果!$A$2:$AX$3002,15,FALSE)+VLOOKUP(A2331,[1]选股结果!$A$2:$AX$3002,16,FALSE)+VLOOKUP(A2331,[1]选股结果!$A$2:$AX$3002,17,FALSE)+VLOOKUP(A2331,[1]选股结果!$A$2:$AX$3002,18,FALSE))</f>
        <v>0.559273059585344</v>
      </c>
      <c r="AD2331" s="13"/>
      <c r="AE2331" s="10">
        <f>AA2331/VLOOKUP(A2331,[1]选股结果!$A$2:$AX$3002,35,FALSE)</f>
        <v>1.09226780216916</v>
      </c>
      <c r="AF2331" s="9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P2331/(1+0.13)+W2331)</f>
        <v>407061891.598142</v>
      </c>
      <c r="AG2331" s="9">
        <f t="shared" si="159"/>
        <v>-117586042.818142</v>
      </c>
    </row>
    <row r="2332" spans="1:33">
      <c r="A2332" s="5" t="s">
        <v>4693</v>
      </c>
      <c r="B2332" s="5" t="s">
        <v>4694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357297202.97</v>
      </c>
      <c r="O2332" s="6">
        <v>24371204.21</v>
      </c>
      <c r="P2332" s="6">
        <v>2637889037.36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266818307.84</v>
      </c>
      <c r="X2332" s="6">
        <v>41526454.52</v>
      </c>
      <c r="Y2332" s="9">
        <f t="shared" si="157"/>
        <v>3807731060.92</v>
      </c>
      <c r="Z2332" s="9">
        <f t="shared" si="158"/>
        <v>2946233799.72</v>
      </c>
      <c r="AA2332" s="9">
        <f t="shared" si="160"/>
        <v>861497261.2</v>
      </c>
      <c r="AB2332" s="10">
        <f>C2332/(1+0.13)/VLOOKUP(A2332,[1]选股结果!$A$2:$AX$3002,3,FALSE)</f>
        <v>0.662400335396551</v>
      </c>
      <c r="AC2332" s="10">
        <f>(P2332/(1+0.1)+W2332)/(VLOOKUP(A2332,[1]选股结果!$A$2:$AX$3002,7,FALSE)+VLOOKUP(A2332,[1]选股结果!$A$2:$AX$3002,15,FALSE)+VLOOKUP(A2332,[1]选股结果!$A$2:$AX$3002,16,FALSE)+VLOOKUP(A2332,[1]选股结果!$A$2:$AX$3002,17,FALSE)+VLOOKUP(A2332,[1]选股结果!$A$2:$AX$3002,18,FALSE))</f>
        <v>0.655795230976629</v>
      </c>
      <c r="AD2332" s="13"/>
      <c r="AE2332" s="10">
        <f>AA2332/VLOOKUP(A2332,[1]选股结果!$A$2:$AX$3002,35,FALSE)</f>
        <v>1.07305934930628</v>
      </c>
      <c r="AF2332" s="9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P2332/(1+0.13)+W2332)</f>
        <v>1462381482.75027</v>
      </c>
      <c r="AG2332" s="9">
        <f t="shared" si="159"/>
        <v>-600884221.550265</v>
      </c>
    </row>
    <row r="2333" spans="1:33">
      <c r="A2333" s="5" t="s">
        <v>4695</v>
      </c>
      <c r="B2333" s="5" t="s">
        <v>4696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97241581.86</v>
      </c>
      <c r="O2333" s="6">
        <v>25927317.47</v>
      </c>
      <c r="P2333" s="6">
        <v>882985350.11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178606582.35</v>
      </c>
      <c r="X2333" s="6">
        <v>242135102.55</v>
      </c>
      <c r="Y2333" s="9">
        <f t="shared" si="157"/>
        <v>1544161291.93</v>
      </c>
      <c r="Z2333" s="9">
        <f t="shared" si="158"/>
        <v>1303727035.01</v>
      </c>
      <c r="AA2333" s="9">
        <f t="shared" si="160"/>
        <v>240434256.92</v>
      </c>
      <c r="AB2333" s="10">
        <f>C2333/(1+0.13)/VLOOKUP(A2333,[1]选股结果!$A$2:$AX$3002,3,FALSE)</f>
        <v>0.991150941067217</v>
      </c>
      <c r="AC2333" s="10">
        <f>(P2333/(1+0.1)+W2333)/(VLOOKUP(A2333,[1]选股结果!$A$2:$AX$3002,7,FALSE)+VLOOKUP(A2333,[1]选股结果!$A$2:$AX$3002,15,FALSE)+VLOOKUP(A2333,[1]选股结果!$A$2:$AX$3002,16,FALSE)+VLOOKUP(A2333,[1]选股结果!$A$2:$AX$3002,17,FALSE)+VLOOKUP(A2333,[1]选股结果!$A$2:$AX$3002,18,FALSE))</f>
        <v>0.816181583508726</v>
      </c>
      <c r="AD2333" s="13"/>
      <c r="AE2333" s="10">
        <f>AA2333/VLOOKUP(A2333,[1]选股结果!$A$2:$AX$3002,35,FALSE)</f>
        <v>1.87586720405014</v>
      </c>
      <c r="AF2333" s="9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P2333/(1+0.13)+W2333)</f>
        <v>242321596.930885</v>
      </c>
      <c r="AG2333" s="9">
        <f t="shared" si="159"/>
        <v>-1887340.01088485</v>
      </c>
    </row>
    <row r="2334" spans="1:33">
      <c r="A2334" s="5" t="s">
        <v>4697</v>
      </c>
      <c r="B2334" s="5" t="s">
        <v>4698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31151263.56</v>
      </c>
      <c r="O2334" s="6">
        <v>2587904.97</v>
      </c>
      <c r="P2334" s="6">
        <v>452049177.45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93946601.58</v>
      </c>
      <c r="X2334" s="6">
        <v>34254340.14</v>
      </c>
      <c r="Y2334" s="9">
        <f t="shared" si="157"/>
        <v>567623365.51</v>
      </c>
      <c r="Z2334" s="9">
        <f t="shared" si="158"/>
        <v>580250119.17</v>
      </c>
      <c r="AA2334" s="9">
        <f t="shared" si="160"/>
        <v>-12626753.66</v>
      </c>
      <c r="AB2334" s="10">
        <f>C2334/(1+0.13)/VLOOKUP(A2334,[1]选股结果!$A$2:$AX$3002,3,FALSE)</f>
        <v>0.755470071909825</v>
      </c>
      <c r="AC2334" s="10">
        <f>(P2334/(1+0.1)+W2334)/(VLOOKUP(A2334,[1]选股结果!$A$2:$AX$3002,7,FALSE)+VLOOKUP(A2334,[1]选股结果!$A$2:$AX$3002,15,FALSE)+VLOOKUP(A2334,[1]选股结果!$A$2:$AX$3002,16,FALSE)+VLOOKUP(A2334,[1]选股结果!$A$2:$AX$3002,17,FALSE)+VLOOKUP(A2334,[1]选股结果!$A$2:$AX$3002,18,FALSE))</f>
        <v>0.813286902199283</v>
      </c>
      <c r="AD2334" s="13"/>
      <c r="AE2334" s="10">
        <f>AA2334/VLOOKUP(A2334,[1]选股结果!$A$2:$AX$3002,35,FALSE)</f>
        <v>-0.400107092002467</v>
      </c>
      <c r="AF2334" s="9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P2334/(1+0.13)+W2334)</f>
        <v>126824498.702743</v>
      </c>
      <c r="AG2334" s="9">
        <f t="shared" si="159"/>
        <v>-139451252.362743</v>
      </c>
    </row>
    <row r="2335" spans="1:33">
      <c r="A2335" s="5" t="s">
        <v>4699</v>
      </c>
      <c r="B2335" s="5" t="s">
        <v>4700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11516841.43</v>
      </c>
      <c r="O2335" s="6">
        <v>9967205.46</v>
      </c>
      <c r="P2335" s="6">
        <v>265110448.04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71821239.45</v>
      </c>
      <c r="X2335" s="6">
        <v>35274199.85</v>
      </c>
      <c r="Y2335" s="9">
        <f t="shared" ref="Y2335:Y2398" si="161">C2335+D2335+E2335+F2335+G2335+H2335+I2335+J2335+K2335+L2335+M2335+O2335</f>
        <v>466051880.38</v>
      </c>
      <c r="Z2335" s="9">
        <f t="shared" ref="Z2335:Z2398" si="162">P2335+Q2335+R2335+S2335+T2335+U2335+V2335+W2335+X2335</f>
        <v>372205887.34</v>
      </c>
      <c r="AA2335" s="9">
        <f t="shared" si="160"/>
        <v>93845993.04</v>
      </c>
      <c r="AB2335" s="10">
        <f>C2335/(1+0.13)/VLOOKUP(A2335,[1]选股结果!$A$2:$AX$3002,3,FALSE)</f>
        <v>1.67425136273227</v>
      </c>
      <c r="AC2335" s="10">
        <f>(P2335/(1+0.1)+W2335)/(VLOOKUP(A2335,[1]选股结果!$A$2:$AX$3002,7,FALSE)+VLOOKUP(A2335,[1]选股结果!$A$2:$AX$3002,15,FALSE)+VLOOKUP(A2335,[1]选股结果!$A$2:$AX$3002,16,FALSE)+VLOOKUP(A2335,[1]选股结果!$A$2:$AX$3002,17,FALSE)+VLOOKUP(A2335,[1]选股结果!$A$2:$AX$3002,18,FALSE))</f>
        <v>1.26025767916086</v>
      </c>
      <c r="AD2335" s="13"/>
      <c r="AE2335" s="10">
        <f>AA2335/VLOOKUP(A2335,[1]选股结果!$A$2:$AX$3002,35,FALSE)</f>
        <v>-22.0866839594703</v>
      </c>
      <c r="AF2335" s="9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P2335/(1+0.13)+W2335)</f>
        <v>-58204656.5346018</v>
      </c>
      <c r="AG2335" s="9">
        <f t="shared" si="159"/>
        <v>152050649.574602</v>
      </c>
    </row>
    <row r="2336" spans="1:33">
      <c r="A2336" s="5" t="s">
        <v>4701</v>
      </c>
      <c r="B2336" s="5" t="s">
        <v>4702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151675875.1</v>
      </c>
      <c r="O2336" s="6">
        <v>500344932.94</v>
      </c>
      <c r="P2336" s="6">
        <v>2671372366.86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319532277.74</v>
      </c>
      <c r="X2336" s="6">
        <v>826059644.15</v>
      </c>
      <c r="Y2336" s="9">
        <f t="shared" si="161"/>
        <v>3732512350.16</v>
      </c>
      <c r="Z2336" s="9">
        <f t="shared" si="162"/>
        <v>3816964288.75</v>
      </c>
      <c r="AA2336" s="9">
        <f t="shared" si="160"/>
        <v>-84451938.5900006</v>
      </c>
      <c r="AB2336" s="10">
        <f>C2336/(1+0.13)/VLOOKUP(A2336,[1]选股结果!$A$2:$AX$3002,3,FALSE)</f>
        <v>0.87248708324088</v>
      </c>
      <c r="AC2336" s="10">
        <f>(P2336/(1+0.1)+W2336)/(VLOOKUP(A2336,[1]选股结果!$A$2:$AX$3002,7,FALSE)+VLOOKUP(A2336,[1]选股结果!$A$2:$AX$3002,15,FALSE)+VLOOKUP(A2336,[1]选股结果!$A$2:$AX$3002,16,FALSE)+VLOOKUP(A2336,[1]选股结果!$A$2:$AX$3002,17,FALSE)+VLOOKUP(A2336,[1]选股结果!$A$2:$AX$3002,18,FALSE))</f>
        <v>0.843045843403867</v>
      </c>
      <c r="AD2336" s="13"/>
      <c r="AE2336" s="10">
        <f>AA2336/VLOOKUP(A2336,[1]选股结果!$A$2:$AX$3002,35,FALSE)</f>
        <v>0.481523138347081</v>
      </c>
      <c r="AF2336" s="9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P2336/(1+0.13)+W2336)</f>
        <v>576093001.266017</v>
      </c>
      <c r="AG2336" s="9">
        <f t="shared" si="159"/>
        <v>-660544939.856018</v>
      </c>
    </row>
    <row r="2337" spans="1:33">
      <c r="A2337" s="5" t="s">
        <v>4703</v>
      </c>
      <c r="B2337" s="5" t="s">
        <v>4704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42146484.42</v>
      </c>
      <c r="O2337" s="6">
        <v>1546598.9</v>
      </c>
      <c r="P2337" s="6">
        <v>1257997901.24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160260134.26</v>
      </c>
      <c r="X2337" s="6">
        <v>109833443.16</v>
      </c>
      <c r="Y2337" s="9">
        <f t="shared" si="161"/>
        <v>1621499490.87</v>
      </c>
      <c r="Z2337" s="9">
        <f t="shared" si="162"/>
        <v>1528091478.66</v>
      </c>
      <c r="AA2337" s="9">
        <f t="shared" si="160"/>
        <v>93408012.21</v>
      </c>
      <c r="AB2337" s="10">
        <f>C2337/(1+0.13)/VLOOKUP(A2337,[1]选股结果!$A$2:$AX$3002,3,FALSE)</f>
        <v>1.09076928133724</v>
      </c>
      <c r="AC2337" s="10">
        <f>(P2337/(1+0.1)+W2337)/(VLOOKUP(A2337,[1]选股结果!$A$2:$AX$3002,7,FALSE)+VLOOKUP(A2337,[1]选股结果!$A$2:$AX$3002,15,FALSE)+VLOOKUP(A2337,[1]选股结果!$A$2:$AX$3002,16,FALSE)+VLOOKUP(A2337,[1]选股结果!$A$2:$AX$3002,17,FALSE)+VLOOKUP(A2337,[1]选股结果!$A$2:$AX$3002,18,FALSE))</f>
        <v>0.993965031482681</v>
      </c>
      <c r="AD2337" s="13"/>
      <c r="AE2337" s="10">
        <f>AA2337/VLOOKUP(A2337,[1]选股结果!$A$2:$AX$3002,35,FALSE)</f>
        <v>-4.83108475024064</v>
      </c>
      <c r="AF2337" s="9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P2337/(1+0.13)+W2337)</f>
        <v>38278716.7765486</v>
      </c>
      <c r="AG2337" s="9">
        <f t="shared" si="159"/>
        <v>55129295.4334514</v>
      </c>
    </row>
    <row r="2338" spans="1:33">
      <c r="A2338" s="5" t="s">
        <v>4705</v>
      </c>
      <c r="B2338" s="5" t="s">
        <v>4706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155193246.32</v>
      </c>
      <c r="O2338" s="6">
        <v>83063359.99</v>
      </c>
      <c r="P2338" s="6">
        <v>1715754704.37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219283148.04</v>
      </c>
      <c r="X2338" s="6">
        <v>130014191.37</v>
      </c>
      <c r="Y2338" s="9">
        <f t="shared" si="161"/>
        <v>2002777221.5</v>
      </c>
      <c r="Z2338" s="9">
        <f t="shared" si="162"/>
        <v>2065052043.78</v>
      </c>
      <c r="AA2338" s="9">
        <f t="shared" si="160"/>
        <v>-62274822.2799997</v>
      </c>
      <c r="AB2338" s="10">
        <f>C2338/(1+0.13)/VLOOKUP(A2338,[1]选股结果!$A$2:$AX$3002,3,FALSE)</f>
        <v>0.741060540320862</v>
      </c>
      <c r="AC2338" s="10">
        <f>(P2338/(1+0.1)+W2338)/(VLOOKUP(A2338,[1]选股结果!$A$2:$AX$3002,7,FALSE)+VLOOKUP(A2338,[1]选股结果!$A$2:$AX$3002,15,FALSE)+VLOOKUP(A2338,[1]选股结果!$A$2:$AX$3002,16,FALSE)+VLOOKUP(A2338,[1]选股结果!$A$2:$AX$3002,17,FALSE)+VLOOKUP(A2338,[1]选股结果!$A$2:$AX$3002,18,FALSE))</f>
        <v>0.849149550324311</v>
      </c>
      <c r="AD2338" s="13"/>
      <c r="AE2338" s="10">
        <f>AA2338/VLOOKUP(A2338,[1]选股结果!$A$2:$AX$3002,35,FALSE)</f>
        <v>-0.47732753645333</v>
      </c>
      <c r="AF2338" s="9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P2338/(1+0.13)+W2338)</f>
        <v>357458017.022301</v>
      </c>
      <c r="AG2338" s="9">
        <f t="shared" si="159"/>
        <v>-419732839.302301</v>
      </c>
    </row>
    <row r="2339" spans="1:33">
      <c r="A2339" s="5" t="s">
        <v>4707</v>
      </c>
      <c r="B2339" s="5" t="s">
        <v>4708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97321614.09</v>
      </c>
      <c r="O2339" s="6">
        <v>91464422.57</v>
      </c>
      <c r="P2339" s="6">
        <v>1223899244.82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302439785.73</v>
      </c>
      <c r="X2339" s="6">
        <v>143987359.79</v>
      </c>
      <c r="Y2339" s="9">
        <f t="shared" si="161"/>
        <v>2061127265.79</v>
      </c>
      <c r="Z2339" s="9">
        <f t="shared" si="162"/>
        <v>1670326390.34</v>
      </c>
      <c r="AA2339" s="9">
        <f t="shared" si="160"/>
        <v>390800875.45</v>
      </c>
      <c r="AB2339" s="10">
        <f>C2339/(1+0.13)/VLOOKUP(A2339,[1]选股结果!$A$2:$AX$3002,3,FALSE)</f>
        <v>0.964559276443106</v>
      </c>
      <c r="AC2339" s="10">
        <f>(P2339/(1+0.1)+W2339)/(VLOOKUP(A2339,[1]选股结果!$A$2:$AX$3002,7,FALSE)+VLOOKUP(A2339,[1]选股结果!$A$2:$AX$3002,15,FALSE)+VLOOKUP(A2339,[1]选股结果!$A$2:$AX$3002,16,FALSE)+VLOOKUP(A2339,[1]选股结果!$A$2:$AX$3002,17,FALSE)+VLOOKUP(A2339,[1]选股结果!$A$2:$AX$3002,18,FALSE))</f>
        <v>0.854669860265822</v>
      </c>
      <c r="AD2339" s="13"/>
      <c r="AE2339" s="10">
        <f>AA2339/VLOOKUP(A2339,[1]选股结果!$A$2:$AX$3002,35,FALSE)</f>
        <v>1.56620470271971</v>
      </c>
      <c r="AF2339" s="9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P2339/(1+0.13)+W2339)</f>
        <v>270161870.358141</v>
      </c>
      <c r="AG2339" s="9">
        <f t="shared" si="159"/>
        <v>120639005.091859</v>
      </c>
    </row>
    <row r="2340" spans="1:33">
      <c r="A2340" s="5" t="s">
        <v>4709</v>
      </c>
      <c r="B2340" s="5" t="s">
        <v>4710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20172594.13</v>
      </c>
      <c r="O2340" s="6">
        <v>7710527.19</v>
      </c>
      <c r="P2340" s="6">
        <v>105032664.65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47137523.46</v>
      </c>
      <c r="X2340" s="6">
        <v>28063576.85</v>
      </c>
      <c r="Y2340" s="9">
        <f t="shared" si="161"/>
        <v>227578458.37</v>
      </c>
      <c r="Z2340" s="9">
        <f t="shared" si="162"/>
        <v>180233764.96</v>
      </c>
      <c r="AA2340" s="9">
        <f t="shared" si="160"/>
        <v>47344693.41</v>
      </c>
      <c r="AB2340" s="10">
        <f>C2340/(1+0.13)/VLOOKUP(A2340,[1]选股结果!$A$2:$AX$3002,3,FALSE)</f>
        <v>1.02997753101153</v>
      </c>
      <c r="AC2340" s="10">
        <f>(P2340/(1+0.1)+W2340)/(VLOOKUP(A2340,[1]选股结果!$A$2:$AX$3002,7,FALSE)+VLOOKUP(A2340,[1]选股结果!$A$2:$AX$3002,15,FALSE)+VLOOKUP(A2340,[1]选股结果!$A$2:$AX$3002,16,FALSE)+VLOOKUP(A2340,[1]选股结果!$A$2:$AX$3002,17,FALSE)+VLOOKUP(A2340,[1]选股结果!$A$2:$AX$3002,18,FALSE))</f>
        <v>0.957764921556892</v>
      </c>
      <c r="AD2340" s="13"/>
      <c r="AE2340" s="10">
        <f>AA2340/VLOOKUP(A2340,[1]选股结果!$A$2:$AX$3002,35,FALSE)</f>
        <v>1.24544441518209</v>
      </c>
      <c r="AF2340" s="9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P2340/(1+0.13)+W2340)</f>
        <v>8824249.00778762</v>
      </c>
      <c r="AG2340" s="9">
        <f t="shared" si="159"/>
        <v>38520444.4022124</v>
      </c>
    </row>
    <row r="2341" spans="1:33">
      <c r="A2341" s="5" t="s">
        <v>4711</v>
      </c>
      <c r="B2341" s="5" t="s">
        <v>4712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25840275.69</v>
      </c>
      <c r="O2341" s="6">
        <v>7024874.28</v>
      </c>
      <c r="P2341" s="6">
        <v>149972821.5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71975677.49</v>
      </c>
      <c r="X2341" s="6">
        <v>35707028.27</v>
      </c>
      <c r="Y2341" s="9">
        <f t="shared" si="161"/>
        <v>342294643.7</v>
      </c>
      <c r="Z2341" s="9">
        <f t="shared" si="162"/>
        <v>257655527.26</v>
      </c>
      <c r="AA2341" s="9">
        <f t="shared" si="160"/>
        <v>84639116.44</v>
      </c>
      <c r="AB2341" s="10">
        <f>C2341/(1+0.13)/VLOOKUP(A2341,[1]选股结果!$A$2:$AX$3002,3,FALSE)</f>
        <v>0.788566640441173</v>
      </c>
      <c r="AC2341" s="10">
        <f>(P2341/(1+0.1)+W2341)/(VLOOKUP(A2341,[1]选股结果!$A$2:$AX$3002,7,FALSE)+VLOOKUP(A2341,[1]选股结果!$A$2:$AX$3002,15,FALSE)+VLOOKUP(A2341,[1]选股结果!$A$2:$AX$3002,16,FALSE)+VLOOKUP(A2341,[1]选股结果!$A$2:$AX$3002,17,FALSE)+VLOOKUP(A2341,[1]选股结果!$A$2:$AX$3002,18,FALSE))</f>
        <v>0.67187604422639</v>
      </c>
      <c r="AD2341" s="13"/>
      <c r="AE2341" s="10">
        <f>AA2341/VLOOKUP(A2341,[1]选股结果!$A$2:$AX$3002,35,FALSE)</f>
        <v>1.33149302464023</v>
      </c>
      <c r="AF2341" s="9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P2341/(1+0.13)+W2341)</f>
        <v>105354175.898053</v>
      </c>
      <c r="AG2341" s="9">
        <f t="shared" si="159"/>
        <v>-20715059.4580531</v>
      </c>
    </row>
    <row r="2342" spans="1:33">
      <c r="A2342" s="5" t="s">
        <v>4713</v>
      </c>
      <c r="B2342" s="5" t="s">
        <v>4714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22255609.03</v>
      </c>
      <c r="O2342" s="6">
        <v>26584777.4</v>
      </c>
      <c r="P2342" s="6">
        <v>566903370.24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84973656.64</v>
      </c>
      <c r="X2342" s="6">
        <v>38838966.8</v>
      </c>
      <c r="Y2342" s="9">
        <f t="shared" si="161"/>
        <v>646191704.36</v>
      </c>
      <c r="Z2342" s="9">
        <f t="shared" si="162"/>
        <v>690715993.68</v>
      </c>
      <c r="AA2342" s="9">
        <f t="shared" si="160"/>
        <v>-44524289.3199999</v>
      </c>
      <c r="AB2342" s="10">
        <f>C2342/(1+0.13)/VLOOKUP(A2342,[1]选股结果!$A$2:$AX$3002,3,FALSE)</f>
        <v>0.650572281856845</v>
      </c>
      <c r="AC2342" s="10">
        <f>(P2342/(1+0.1)+W2342)/(VLOOKUP(A2342,[1]选股结果!$A$2:$AX$3002,7,FALSE)+VLOOKUP(A2342,[1]选股结果!$A$2:$AX$3002,15,FALSE)+VLOOKUP(A2342,[1]选股结果!$A$2:$AX$3002,16,FALSE)+VLOOKUP(A2342,[1]选股结果!$A$2:$AX$3002,17,FALSE)+VLOOKUP(A2342,[1]选股结果!$A$2:$AX$3002,18,FALSE))</f>
        <v>0.713962432750662</v>
      </c>
      <c r="AD2342" s="13"/>
      <c r="AE2342" s="10">
        <f>AA2342/VLOOKUP(A2342,[1]选股结果!$A$2:$AX$3002,35,FALSE)</f>
        <v>-1.50993950611011</v>
      </c>
      <c r="AF2342" s="9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P2342/(1+0.13)+W2342)</f>
        <v>254199011.507522</v>
      </c>
      <c r="AG2342" s="9">
        <f t="shared" si="159"/>
        <v>-298723300.827522</v>
      </c>
    </row>
    <row r="2343" spans="1:33">
      <c r="A2343" s="5" t="s">
        <v>4715</v>
      </c>
      <c r="B2343" s="5" t="s">
        <v>4716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112203940.2</v>
      </c>
      <c r="O2343" s="6">
        <v>20497858.27</v>
      </c>
      <c r="P2343" s="6">
        <v>71872170.84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247757882.17</v>
      </c>
      <c r="X2343" s="6">
        <v>907625155.58</v>
      </c>
      <c r="Y2343" s="9">
        <f t="shared" si="161"/>
        <v>1423495777.15</v>
      </c>
      <c r="Z2343" s="9">
        <f t="shared" si="162"/>
        <v>1227255208.59</v>
      </c>
      <c r="AA2343" s="9">
        <f t="shared" si="160"/>
        <v>196240568.56</v>
      </c>
      <c r="AB2343" s="10">
        <f>C2343/(1+0.13)/VLOOKUP(A2343,[1]选股结果!$A$2:$AX$3002,3,FALSE)</f>
        <v>1.09576263181413</v>
      </c>
      <c r="AC2343" s="10">
        <f>(P2343/(1+0.1)+W2343)/(VLOOKUP(A2343,[1]选股结果!$A$2:$AX$3002,7,FALSE)+VLOOKUP(A2343,[1]选股结果!$A$2:$AX$3002,15,FALSE)+VLOOKUP(A2343,[1]选股结果!$A$2:$AX$3002,16,FALSE)+VLOOKUP(A2343,[1]选股结果!$A$2:$AX$3002,17,FALSE)+VLOOKUP(A2343,[1]选股结果!$A$2:$AX$3002,18,FALSE))</f>
        <v>0.293701335320657</v>
      </c>
      <c r="AD2343" s="13"/>
      <c r="AE2343" s="10">
        <f>AA2343/VLOOKUP(A2343,[1]选股结果!$A$2:$AX$3002,35,FALSE)</f>
        <v>1.58244076471099</v>
      </c>
      <c r="AF2343" s="9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P2343/(1+0.13)+W2343)</f>
        <v>754674503.76115</v>
      </c>
      <c r="AG2343" s="9">
        <f t="shared" si="159"/>
        <v>-558433935.20115</v>
      </c>
    </row>
    <row r="2344" spans="1:33">
      <c r="A2344" s="5" t="s">
        <v>4717</v>
      </c>
      <c r="B2344" s="5" t="s">
        <v>4718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53448229.69</v>
      </c>
      <c r="O2344" s="6">
        <v>2399960.87</v>
      </c>
      <c r="P2344" s="6">
        <v>141630964.61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68251709.39</v>
      </c>
      <c r="X2344" s="6">
        <v>21963856.03</v>
      </c>
      <c r="Y2344" s="9">
        <f t="shared" si="161"/>
        <v>354078009.66</v>
      </c>
      <c r="Z2344" s="9">
        <f t="shared" si="162"/>
        <v>231846530.03</v>
      </c>
      <c r="AA2344" s="9">
        <f t="shared" si="160"/>
        <v>122231479.63</v>
      </c>
      <c r="AB2344" s="10">
        <f>C2344/(1+0.13)/VLOOKUP(A2344,[1]选股结果!$A$2:$AX$3002,3,FALSE)</f>
        <v>0.976084288037491</v>
      </c>
      <c r="AC2344" s="10">
        <f>(P2344/(1+0.1)+W2344)/(VLOOKUP(A2344,[1]选股结果!$A$2:$AX$3002,7,FALSE)+VLOOKUP(A2344,[1]选股结果!$A$2:$AX$3002,15,FALSE)+VLOOKUP(A2344,[1]选股结果!$A$2:$AX$3002,16,FALSE)+VLOOKUP(A2344,[1]选股结果!$A$2:$AX$3002,17,FALSE)+VLOOKUP(A2344,[1]选股结果!$A$2:$AX$3002,18,FALSE))</f>
        <v>1.01211141028432</v>
      </c>
      <c r="AD2344" s="13"/>
      <c r="AE2344" s="10">
        <f>AA2344/VLOOKUP(A2344,[1]选股结果!$A$2:$AX$3002,35,FALSE)</f>
        <v>1.156958902001</v>
      </c>
      <c r="AF2344" s="9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P2344/(1+0.13)+W2344)</f>
        <v>1060803.7769911</v>
      </c>
      <c r="AG2344" s="9">
        <f t="shared" si="159"/>
        <v>121170675.853009</v>
      </c>
    </row>
    <row r="2345" spans="1:33">
      <c r="A2345" s="5" t="s">
        <v>4719</v>
      </c>
      <c r="B2345" s="5" t="s">
        <v>4720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16134123.62</v>
      </c>
      <c r="O2345" s="6">
        <v>8066511.69</v>
      </c>
      <c r="P2345" s="6">
        <v>208374500.7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24824450.33</v>
      </c>
      <c r="X2345" s="6">
        <v>18061515.6</v>
      </c>
      <c r="Y2345" s="9">
        <f t="shared" si="161"/>
        <v>280483827.52</v>
      </c>
      <c r="Z2345" s="9">
        <f t="shared" si="162"/>
        <v>251260466.63</v>
      </c>
      <c r="AA2345" s="9">
        <f t="shared" si="160"/>
        <v>29223360.89</v>
      </c>
      <c r="AB2345" s="10">
        <f>C2345/(1+0.13)/VLOOKUP(A2345,[1]选股结果!$A$2:$AX$3002,3,FALSE)</f>
        <v>0.677451208338472</v>
      </c>
      <c r="AC2345" s="10">
        <f>(P2345/(1+0.1)+W2345)/(VLOOKUP(A2345,[1]选股结果!$A$2:$AX$3002,7,FALSE)+VLOOKUP(A2345,[1]选股结果!$A$2:$AX$3002,15,FALSE)+VLOOKUP(A2345,[1]选股结果!$A$2:$AX$3002,16,FALSE)+VLOOKUP(A2345,[1]选股结果!$A$2:$AX$3002,17,FALSE)+VLOOKUP(A2345,[1]选股结果!$A$2:$AX$3002,18,FALSE))</f>
        <v>0.682995474159571</v>
      </c>
      <c r="AD2345" s="13"/>
      <c r="AE2345" s="10">
        <f>AA2345/VLOOKUP(A2345,[1]选股结果!$A$2:$AX$3002,35,FALSE)</f>
        <v>0.641500267928587</v>
      </c>
      <c r="AF2345" s="9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P2345/(1+0.13)+W2345)</f>
        <v>104473533.38115</v>
      </c>
      <c r="AG2345" s="9">
        <f t="shared" si="159"/>
        <v>-75250172.4911505</v>
      </c>
    </row>
    <row r="2346" spans="1:33">
      <c r="A2346" s="5" t="s">
        <v>4721</v>
      </c>
      <c r="B2346" s="5" t="s">
        <v>4722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26838226.62</v>
      </c>
      <c r="O2346" s="6">
        <v>79260084</v>
      </c>
      <c r="P2346" s="6">
        <v>607099621.72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117375219.28</v>
      </c>
      <c r="X2346" s="6">
        <v>121256256.63</v>
      </c>
      <c r="Y2346" s="9">
        <f t="shared" si="161"/>
        <v>793818656.22</v>
      </c>
      <c r="Z2346" s="9">
        <f t="shared" si="162"/>
        <v>845731097.63</v>
      </c>
      <c r="AA2346" s="9">
        <f t="shared" si="160"/>
        <v>-51912441.41</v>
      </c>
      <c r="AB2346" s="10">
        <f>C2346/(1+0.13)/VLOOKUP(A2346,[1]选股结果!$A$2:$AX$3002,3,FALSE)</f>
        <v>0.753808255244643</v>
      </c>
      <c r="AC2346" s="10">
        <f>(P2346/(1+0.1)+W2346)/(VLOOKUP(A2346,[1]选股结果!$A$2:$AX$3002,7,FALSE)+VLOOKUP(A2346,[1]选股结果!$A$2:$AX$3002,15,FALSE)+VLOOKUP(A2346,[1]选股结果!$A$2:$AX$3002,16,FALSE)+VLOOKUP(A2346,[1]选股结果!$A$2:$AX$3002,17,FALSE)+VLOOKUP(A2346,[1]选股结果!$A$2:$AX$3002,18,FALSE))</f>
        <v>0.790913681658557</v>
      </c>
      <c r="AD2346" s="13"/>
      <c r="AE2346" s="10">
        <f>AA2346/VLOOKUP(A2346,[1]选股结果!$A$2:$AX$3002,35,FALSE)</f>
        <v>1.56157553591784</v>
      </c>
      <c r="AF2346" s="9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P2346/(1+0.13)+W2346)</f>
        <v>191584673.35292</v>
      </c>
      <c r="AG2346" s="9">
        <f t="shared" si="159"/>
        <v>-243497114.76292</v>
      </c>
    </row>
    <row r="2347" spans="1:33">
      <c r="A2347" s="5" t="s">
        <v>4723</v>
      </c>
      <c r="B2347" s="5" t="s">
        <v>4724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189980754.31</v>
      </c>
      <c r="O2347" s="6">
        <v>81479649.25</v>
      </c>
      <c r="P2347" s="6">
        <v>1408138536.76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539188209.04</v>
      </c>
      <c r="X2347" s="6">
        <v>236715130.78</v>
      </c>
      <c r="Y2347" s="9">
        <f t="shared" si="161"/>
        <v>3386508568.55</v>
      </c>
      <c r="Z2347" s="9">
        <f t="shared" si="162"/>
        <v>2184041876.58</v>
      </c>
      <c r="AA2347" s="9">
        <f t="shared" si="160"/>
        <v>1202466691.97</v>
      </c>
      <c r="AB2347" s="10">
        <f>C2347/(1+0.13)/VLOOKUP(A2347,[1]选股结果!$A$2:$AX$3002,3,FALSE)</f>
        <v>0.96963615226612</v>
      </c>
      <c r="AC2347" s="10">
        <f>(P2347/(1+0.1)+W2347)/(VLOOKUP(A2347,[1]选股结果!$A$2:$AX$3002,7,FALSE)+VLOOKUP(A2347,[1]选股结果!$A$2:$AX$3002,15,FALSE)+VLOOKUP(A2347,[1]选股结果!$A$2:$AX$3002,16,FALSE)+VLOOKUP(A2347,[1]选股结果!$A$2:$AX$3002,17,FALSE)+VLOOKUP(A2347,[1]选股结果!$A$2:$AX$3002,18,FALSE))</f>
        <v>0.728352588496155</v>
      </c>
      <c r="AD2347" s="13"/>
      <c r="AE2347" s="10">
        <f>AA2347/VLOOKUP(A2347,[1]选股结果!$A$2:$AX$3002,35,FALSE)</f>
        <v>2.7245125185385</v>
      </c>
      <c r="AF2347" s="9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P2347/(1+0.13)+W2347)</f>
        <v>712519623.482301</v>
      </c>
      <c r="AG2347" s="9">
        <f t="shared" si="159"/>
        <v>489947068.487699</v>
      </c>
    </row>
    <row r="2348" spans="1:33">
      <c r="A2348" s="5" t="s">
        <v>4725</v>
      </c>
      <c r="B2348" s="5" t="s">
        <v>4726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25874907.58</v>
      </c>
      <c r="O2348" s="6">
        <v>36898843.83</v>
      </c>
      <c r="P2348" s="6">
        <v>2464947143.02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145740132.45</v>
      </c>
      <c r="X2348" s="6">
        <v>66476104.07</v>
      </c>
      <c r="Y2348" s="9">
        <f t="shared" si="161"/>
        <v>2404417147.83</v>
      </c>
      <c r="Z2348" s="9">
        <f t="shared" si="162"/>
        <v>2677163379.54</v>
      </c>
      <c r="AA2348" s="9">
        <f t="shared" si="160"/>
        <v>-272746231.71</v>
      </c>
      <c r="AB2348" s="10">
        <f>C2348/(1+0.13)/VLOOKUP(A2348,[1]选股结果!$A$2:$AX$3002,3,FALSE)</f>
        <v>0.951155122348658</v>
      </c>
      <c r="AC2348" s="10">
        <f>(P2348/(1+0.1)+W2348)/(VLOOKUP(A2348,[1]选股结果!$A$2:$AX$3002,7,FALSE)+VLOOKUP(A2348,[1]选股结果!$A$2:$AX$3002,15,FALSE)+VLOOKUP(A2348,[1]选股结果!$A$2:$AX$3002,16,FALSE)+VLOOKUP(A2348,[1]选股结果!$A$2:$AX$3002,17,FALSE)+VLOOKUP(A2348,[1]选股结果!$A$2:$AX$3002,18,FALSE))</f>
        <v>1.12714920719632</v>
      </c>
      <c r="AD2348" s="13"/>
      <c r="AE2348" s="10">
        <f>AA2348/VLOOKUP(A2348,[1]选股结果!$A$2:$AX$3002,35,FALSE)</f>
        <v>-6.94505704637903</v>
      </c>
      <c r="AF2348" s="9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P2348/(1+0.13)+W2348)</f>
        <v>-209731074.835044</v>
      </c>
      <c r="AG2348" s="9">
        <f t="shared" si="159"/>
        <v>-63015156.8749556</v>
      </c>
    </row>
    <row r="2349" spans="1:33">
      <c r="A2349" s="5" t="s">
        <v>4727</v>
      </c>
      <c r="B2349" s="5" t="s">
        <v>4728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43116920.08</v>
      </c>
      <c r="O2349" s="6">
        <v>4745133.99</v>
      </c>
      <c r="P2349" s="6">
        <v>72406841.86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128144383.34</v>
      </c>
      <c r="X2349" s="6">
        <v>22737434.29</v>
      </c>
      <c r="Y2349" s="9">
        <f t="shared" si="161"/>
        <v>359203573.13</v>
      </c>
      <c r="Z2349" s="9">
        <f t="shared" si="162"/>
        <v>223288659.49</v>
      </c>
      <c r="AA2349" s="9">
        <f t="shared" si="160"/>
        <v>135914913.64</v>
      </c>
      <c r="AB2349" s="10">
        <f>C2349/(1+0.13)/VLOOKUP(A2349,[1]选股结果!$A$2:$AX$3002,3,FALSE)</f>
        <v>0.683936081555967</v>
      </c>
      <c r="AC2349" s="10">
        <f>(P2349/(1+0.1)+W2349)/(VLOOKUP(A2349,[1]选股结果!$A$2:$AX$3002,7,FALSE)+VLOOKUP(A2349,[1]选股结果!$A$2:$AX$3002,15,FALSE)+VLOOKUP(A2349,[1]选股结果!$A$2:$AX$3002,16,FALSE)+VLOOKUP(A2349,[1]选股结果!$A$2:$AX$3002,17,FALSE)+VLOOKUP(A2349,[1]选股结果!$A$2:$AX$3002,18,FALSE))</f>
        <v>0.546736393240516</v>
      </c>
      <c r="AD2349" s="13"/>
      <c r="AE2349" s="10">
        <f>AA2349/VLOOKUP(A2349,[1]选股结果!$A$2:$AX$3002,35,FALSE)</f>
        <v>1.56265744161702</v>
      </c>
      <c r="AF2349" s="9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P2349/(1+0.13)+W2349)</f>
        <v>162554462.53646</v>
      </c>
      <c r="AG2349" s="9">
        <f t="shared" si="159"/>
        <v>-26639548.8964601</v>
      </c>
    </row>
    <row r="2350" spans="1:33">
      <c r="A2350" s="5" t="s">
        <v>4729</v>
      </c>
      <c r="B2350" s="5" t="s">
        <v>4730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74361018.04</v>
      </c>
      <c r="O2350" s="6">
        <v>140368530.58</v>
      </c>
      <c r="P2350" s="6">
        <v>1193429790.59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181463001.75</v>
      </c>
      <c r="X2350" s="6">
        <v>221224577.28</v>
      </c>
      <c r="Y2350" s="9">
        <f t="shared" si="161"/>
        <v>1354551289.87</v>
      </c>
      <c r="Z2350" s="9">
        <f t="shared" si="162"/>
        <v>1596117369.62</v>
      </c>
      <c r="AA2350" s="9">
        <f t="shared" si="160"/>
        <v>-241566079.75</v>
      </c>
      <c r="AB2350" s="10">
        <f>C2350/(1+0.13)/VLOOKUP(A2350,[1]选股结果!$A$2:$AX$3002,3,FALSE)</f>
        <v>0.96041242485797</v>
      </c>
      <c r="AC2350" s="10">
        <f>(P2350/(1+0.1)+W2350)/(VLOOKUP(A2350,[1]选股结果!$A$2:$AX$3002,7,FALSE)+VLOOKUP(A2350,[1]选股结果!$A$2:$AX$3002,15,FALSE)+VLOOKUP(A2350,[1]选股结果!$A$2:$AX$3002,16,FALSE)+VLOOKUP(A2350,[1]选股结果!$A$2:$AX$3002,17,FALSE)+VLOOKUP(A2350,[1]选股结果!$A$2:$AX$3002,18,FALSE))</f>
        <v>1.15712976935449</v>
      </c>
      <c r="AD2350" s="13"/>
      <c r="AE2350" s="10">
        <f>AA2350/VLOOKUP(A2350,[1]选股结果!$A$2:$AX$3002,35,FALSE)</f>
        <v>-3.67933299195966</v>
      </c>
      <c r="AF2350" s="9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P2350/(1+0.13)+W2350)</f>
        <v>-143164141.164248</v>
      </c>
      <c r="AG2350" s="9">
        <f t="shared" si="159"/>
        <v>-98401938.5857522</v>
      </c>
    </row>
    <row r="2351" spans="1:33">
      <c r="A2351" s="5" t="s">
        <v>4731</v>
      </c>
      <c r="B2351" s="5" t="s">
        <v>4732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142380770.94</v>
      </c>
      <c r="O2351" s="6">
        <v>46083017.23</v>
      </c>
      <c r="P2351" s="6">
        <v>2516338876.3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457907524.92</v>
      </c>
      <c r="X2351" s="6">
        <v>125816012.06</v>
      </c>
      <c r="Y2351" s="9">
        <f t="shared" si="161"/>
        <v>3939354525.63</v>
      </c>
      <c r="Z2351" s="9">
        <f t="shared" si="162"/>
        <v>3100062413.28</v>
      </c>
      <c r="AA2351" s="9">
        <f t="shared" si="160"/>
        <v>839292112.35</v>
      </c>
      <c r="AB2351" s="10">
        <f>C2351/(1+0.13)/VLOOKUP(A2351,[1]选股结果!$A$2:$AX$3002,3,FALSE)</f>
        <v>1.06334732312042</v>
      </c>
      <c r="AC2351" s="10">
        <f>(P2351/(1+0.1)+W2351)/(VLOOKUP(A2351,[1]选股结果!$A$2:$AX$3002,7,FALSE)+VLOOKUP(A2351,[1]选股结果!$A$2:$AX$3002,15,FALSE)+VLOOKUP(A2351,[1]选股结果!$A$2:$AX$3002,16,FALSE)+VLOOKUP(A2351,[1]选股结果!$A$2:$AX$3002,17,FALSE)+VLOOKUP(A2351,[1]选股结果!$A$2:$AX$3002,18,FALSE))</f>
        <v>0.97072587299328</v>
      </c>
      <c r="AD2351" s="13"/>
      <c r="AE2351" s="10">
        <f>AA2351/VLOOKUP(A2351,[1]选股结果!$A$2:$AX$3002,35,FALSE)</f>
        <v>1.86061142886319</v>
      </c>
      <c r="AF2351" s="9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P2351/(1+0.13)+W2351)</f>
        <v>143527774.542655</v>
      </c>
      <c r="AG2351" s="9">
        <f t="shared" si="159"/>
        <v>695764337.807345</v>
      </c>
    </row>
    <row r="2352" spans="1:33">
      <c r="A2352" s="5" t="s">
        <v>4733</v>
      </c>
      <c r="B2352" s="5" t="s">
        <v>4734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67808446.01</v>
      </c>
      <c r="O2352" s="6">
        <v>149365663.22</v>
      </c>
      <c r="P2352" s="6">
        <v>3070297815.39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381729805.91</v>
      </c>
      <c r="X2352" s="6">
        <v>177127431.72</v>
      </c>
      <c r="Y2352" s="9">
        <f t="shared" si="161"/>
        <v>4005726184.46</v>
      </c>
      <c r="Z2352" s="9">
        <f t="shared" si="162"/>
        <v>3629155053.02</v>
      </c>
      <c r="AA2352" s="9">
        <f t="shared" si="160"/>
        <v>376571131.44</v>
      </c>
      <c r="AB2352" s="10">
        <f>C2352/(1+0.13)/VLOOKUP(A2352,[1]选股结果!$A$2:$AX$3002,3,FALSE)</f>
        <v>1.11244044879338</v>
      </c>
      <c r="AC2352" s="10">
        <f>(P2352/(1+0.1)+W2352)/(VLOOKUP(A2352,[1]选股结果!$A$2:$AX$3002,7,FALSE)+VLOOKUP(A2352,[1]选股结果!$A$2:$AX$3002,15,FALSE)+VLOOKUP(A2352,[1]选股结果!$A$2:$AX$3002,16,FALSE)+VLOOKUP(A2352,[1]选股结果!$A$2:$AX$3002,17,FALSE)+VLOOKUP(A2352,[1]选股结果!$A$2:$AX$3002,18,FALSE))</f>
        <v>1.22695900927608</v>
      </c>
      <c r="AD2352" s="13"/>
      <c r="AE2352" s="10">
        <f>AA2352/VLOOKUP(A2352,[1]选股结果!$A$2:$AX$3002,35,FALSE)</f>
        <v>1.03997454070437</v>
      </c>
      <c r="AF2352" s="9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P2352/(1+0.13)+W2352)</f>
        <v>-512812702.114513</v>
      </c>
      <c r="AG2352" s="9">
        <f t="shared" si="159"/>
        <v>889383833.554513</v>
      </c>
    </row>
    <row r="2353" spans="1:33">
      <c r="A2353" s="5" t="s">
        <v>4735</v>
      </c>
      <c r="B2353" s="5" t="s">
        <v>4736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524407562.47</v>
      </c>
      <c r="O2353" s="6">
        <v>437839506.74</v>
      </c>
      <c r="P2353" s="6">
        <v>13954487824.02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7107507473.36</v>
      </c>
      <c r="X2353" s="6">
        <v>981368824.17</v>
      </c>
      <c r="Y2353" s="9">
        <f t="shared" si="161"/>
        <v>24531929975.36</v>
      </c>
      <c r="Z2353" s="9">
        <f t="shared" si="162"/>
        <v>22043364121.55</v>
      </c>
      <c r="AA2353" s="9">
        <f t="shared" si="160"/>
        <v>2488565853.81</v>
      </c>
      <c r="AB2353" s="10">
        <f>C2353/(1+0.13)/VLOOKUP(A2353,[1]选股结果!$A$2:$AX$3002,3,FALSE)</f>
        <v>0.945192595767931</v>
      </c>
      <c r="AC2353" s="10">
        <f>(P2353/(1+0.1)+W2353)/(VLOOKUP(A2353,[1]选股结果!$A$2:$AX$3002,7,FALSE)+VLOOKUP(A2353,[1]选股结果!$A$2:$AX$3002,15,FALSE)+VLOOKUP(A2353,[1]选股结果!$A$2:$AX$3002,16,FALSE)+VLOOKUP(A2353,[1]选股结果!$A$2:$AX$3002,17,FALSE)+VLOOKUP(A2353,[1]选股结果!$A$2:$AX$3002,18,FALSE))</f>
        <v>0.868598495157586</v>
      </c>
      <c r="AD2353" s="13"/>
      <c r="AE2353" s="10">
        <f>AA2353/VLOOKUP(A2353,[1]选股结果!$A$2:$AX$3002,35,FALSE)</f>
        <v>-9.06472161190953</v>
      </c>
      <c r="AF2353" s="9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P2353/(1+0.13)+W2353)</f>
        <v>3331138415.51575</v>
      </c>
      <c r="AG2353" s="9">
        <f t="shared" si="159"/>
        <v>-842572561.705751</v>
      </c>
    </row>
    <row r="2354" spans="1:33">
      <c r="A2354" s="5" t="s">
        <v>4737</v>
      </c>
      <c r="B2354" s="5" t="s">
        <v>4738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19529872.71</v>
      </c>
      <c r="O2354" s="6">
        <v>9106530.02</v>
      </c>
      <c r="P2354" s="6">
        <v>131986284.57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76069392.34</v>
      </c>
      <c r="X2354" s="6">
        <v>43462687.96</v>
      </c>
      <c r="Y2354" s="9">
        <f t="shared" si="161"/>
        <v>347625958.75</v>
      </c>
      <c r="Z2354" s="9">
        <f t="shared" si="162"/>
        <v>251518364.87</v>
      </c>
      <c r="AA2354" s="9">
        <f t="shared" si="160"/>
        <v>96107593.88</v>
      </c>
      <c r="AB2354" s="10">
        <f>C2354/(1+0.13)/VLOOKUP(A2354,[1]选股结果!$A$2:$AX$3002,3,FALSE)</f>
        <v>1.08226796843874</v>
      </c>
      <c r="AC2354" s="10">
        <f>(P2354/(1+0.1)+W2354)/(VLOOKUP(A2354,[1]选股结果!$A$2:$AX$3002,7,FALSE)+VLOOKUP(A2354,[1]选股结果!$A$2:$AX$3002,15,FALSE)+VLOOKUP(A2354,[1]选股结果!$A$2:$AX$3002,16,FALSE)+VLOOKUP(A2354,[1]选股结果!$A$2:$AX$3002,17,FALSE)+VLOOKUP(A2354,[1]选股结果!$A$2:$AX$3002,18,FALSE))</f>
        <v>0.744804572610748</v>
      </c>
      <c r="AD2354" s="13"/>
      <c r="AE2354" s="10">
        <f>AA2354/VLOOKUP(A2354,[1]选股结果!$A$2:$AX$3002,35,FALSE)</f>
        <v>0.725140987504331</v>
      </c>
      <c r="AF2354" s="9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P2354/(1+0.13)+W2354)</f>
        <v>70361292.8266371</v>
      </c>
      <c r="AG2354" s="9">
        <f t="shared" si="159"/>
        <v>25746301.0533629</v>
      </c>
    </row>
    <row r="2355" spans="1:33">
      <c r="A2355" s="5" t="s">
        <v>4739</v>
      </c>
      <c r="B2355" s="5" t="s">
        <v>4740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17198391.02</v>
      </c>
      <c r="O2355" s="6">
        <v>10322511.39</v>
      </c>
      <c r="P2355" s="6">
        <v>465548554.86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158117144</v>
      </c>
      <c r="X2355" s="6">
        <v>72411259.96</v>
      </c>
      <c r="Y2355" s="9">
        <f t="shared" si="161"/>
        <v>811293905.76</v>
      </c>
      <c r="Z2355" s="9">
        <f t="shared" si="162"/>
        <v>696076958.82</v>
      </c>
      <c r="AA2355" s="9">
        <f t="shared" si="160"/>
        <v>115216946.94</v>
      </c>
      <c r="AB2355" s="10">
        <f>C2355/(1+0.13)/VLOOKUP(A2355,[1]选股结果!$A$2:$AX$3002,3,FALSE)</f>
        <v>0.975585060408242</v>
      </c>
      <c r="AC2355" s="10">
        <f>(P2355/(1+0.1)+W2355)/(VLOOKUP(A2355,[1]选股结果!$A$2:$AX$3002,7,FALSE)+VLOOKUP(A2355,[1]选股结果!$A$2:$AX$3002,15,FALSE)+VLOOKUP(A2355,[1]选股结果!$A$2:$AX$3002,16,FALSE)+VLOOKUP(A2355,[1]选股结果!$A$2:$AX$3002,17,FALSE)+VLOOKUP(A2355,[1]选股结果!$A$2:$AX$3002,18,FALSE))</f>
        <v>0.845532983328563</v>
      </c>
      <c r="AD2355" s="13"/>
      <c r="AE2355" s="10">
        <f>AA2355/VLOOKUP(A2355,[1]选股结果!$A$2:$AX$3002,35,FALSE)</f>
        <v>3.18995401048075</v>
      </c>
      <c r="AF2355" s="9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P2355/(1+0.13)+W2355)</f>
        <v>117439318.442478</v>
      </c>
      <c r="AG2355" s="9">
        <f t="shared" si="159"/>
        <v>-2222371.50247771</v>
      </c>
    </row>
    <row r="2356" spans="1:33">
      <c r="A2356" s="5" t="s">
        <v>4741</v>
      </c>
      <c r="B2356" s="5" t="s">
        <v>4742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90393436.44</v>
      </c>
      <c r="O2356" s="6">
        <v>152225994.19</v>
      </c>
      <c r="P2356" s="6">
        <v>493297850.1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542180348.1</v>
      </c>
      <c r="X2356" s="6">
        <v>199422310.33</v>
      </c>
      <c r="Y2356" s="9">
        <f t="shared" si="161"/>
        <v>1444074469.07</v>
      </c>
      <c r="Z2356" s="9">
        <f t="shared" si="162"/>
        <v>1234900508.53</v>
      </c>
      <c r="AA2356" s="9">
        <f t="shared" si="160"/>
        <v>209173960.54</v>
      </c>
      <c r="AB2356" s="10">
        <f>C2356/(1+0.13)/VLOOKUP(A2356,[1]选股结果!$A$2:$AX$3002,3,FALSE)</f>
        <v>0.895938991975422</v>
      </c>
      <c r="AC2356" s="10">
        <f>(P2356/(1+0.1)+W2356)/(VLOOKUP(A2356,[1]选股结果!$A$2:$AX$3002,7,FALSE)+VLOOKUP(A2356,[1]选股结果!$A$2:$AX$3002,15,FALSE)+VLOOKUP(A2356,[1]选股结果!$A$2:$AX$3002,16,FALSE)+VLOOKUP(A2356,[1]选股结果!$A$2:$AX$3002,17,FALSE)+VLOOKUP(A2356,[1]选股结果!$A$2:$AX$3002,18,FALSE))</f>
        <v>0.861080645852391</v>
      </c>
      <c r="AD2356" s="13"/>
      <c r="AE2356" s="10">
        <f>AA2356/VLOOKUP(A2356,[1]选股结果!$A$2:$AX$3002,35,FALSE)</f>
        <v>2.09371425661736</v>
      </c>
      <c r="AF2356" s="9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P2356/(1+0.13)+W2356)</f>
        <v>171726029.2</v>
      </c>
      <c r="AG2356" s="9">
        <f t="shared" si="159"/>
        <v>37447931.3400002</v>
      </c>
    </row>
    <row r="2357" spans="1:33">
      <c r="A2357" s="5" t="s">
        <v>4743</v>
      </c>
      <c r="B2357" s="5" t="s">
        <v>4744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83381975.71</v>
      </c>
      <c r="O2357" s="6">
        <v>347275372.53</v>
      </c>
      <c r="P2357" s="6">
        <v>980429922.02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219077183.52</v>
      </c>
      <c r="X2357" s="6">
        <v>502159018.24</v>
      </c>
      <c r="Y2357" s="9">
        <f t="shared" si="161"/>
        <v>1769159093.05</v>
      </c>
      <c r="Z2357" s="9">
        <f t="shared" si="162"/>
        <v>1701666123.78</v>
      </c>
      <c r="AA2357" s="9">
        <f t="shared" si="160"/>
        <v>67492969.27</v>
      </c>
      <c r="AB2357" s="10">
        <f>C2357/(1+0.13)/VLOOKUP(A2357,[1]选股结果!$A$2:$AX$3002,3,FALSE)</f>
        <v>0.980517399629002</v>
      </c>
      <c r="AC2357" s="10">
        <f>(P2357/(1+0.1)+W2357)/(VLOOKUP(A2357,[1]选股结果!$A$2:$AX$3002,7,FALSE)+VLOOKUP(A2357,[1]选股结果!$A$2:$AX$3002,15,FALSE)+VLOOKUP(A2357,[1]选股结果!$A$2:$AX$3002,16,FALSE)+VLOOKUP(A2357,[1]选股结果!$A$2:$AX$3002,17,FALSE)+VLOOKUP(A2357,[1]选股结果!$A$2:$AX$3002,18,FALSE))</f>
        <v>0.976037830071519</v>
      </c>
      <c r="AD2357" s="13"/>
      <c r="AE2357" s="10">
        <f>AA2357/VLOOKUP(A2357,[1]选股结果!$A$2:$AX$3002,35,FALSE)</f>
        <v>0.634800058508628</v>
      </c>
      <c r="AF2357" s="9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P2357/(1+0.13)+W2357)</f>
        <v>50923090.0172565</v>
      </c>
      <c r="AG2357" s="9">
        <f t="shared" si="159"/>
        <v>16569879.2527435</v>
      </c>
    </row>
    <row r="2358" spans="1:33">
      <c r="A2358" s="5" t="s">
        <v>4745</v>
      </c>
      <c r="B2358" s="5" t="s">
        <v>4746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38120874.64</v>
      </c>
      <c r="O2358" s="6">
        <v>9299220.45</v>
      </c>
      <c r="P2358" s="6">
        <v>348124694.76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95867556.35</v>
      </c>
      <c r="X2358" s="6">
        <v>21303925.33</v>
      </c>
      <c r="Y2358" s="9">
        <f t="shared" si="161"/>
        <v>472223860.57</v>
      </c>
      <c r="Z2358" s="9">
        <f t="shared" si="162"/>
        <v>465296176.44</v>
      </c>
      <c r="AA2358" s="9">
        <f t="shared" si="160"/>
        <v>6927684.13</v>
      </c>
      <c r="AB2358" s="10">
        <f>C2358/(1+0.13)/VLOOKUP(A2358,[1]选股结果!$A$2:$AX$3002,3,FALSE)</f>
        <v>0.773555509229006</v>
      </c>
      <c r="AC2358" s="10">
        <f>(P2358/(1+0.1)+W2358)/(VLOOKUP(A2358,[1]选股结果!$A$2:$AX$3002,7,FALSE)+VLOOKUP(A2358,[1]选股结果!$A$2:$AX$3002,15,FALSE)+VLOOKUP(A2358,[1]选股结果!$A$2:$AX$3002,16,FALSE)+VLOOKUP(A2358,[1]选股结果!$A$2:$AX$3002,17,FALSE)+VLOOKUP(A2358,[1]选股结果!$A$2:$AX$3002,18,FALSE))</f>
        <v>0.88788784936527</v>
      </c>
      <c r="AD2358" s="13"/>
      <c r="AE2358" s="10">
        <f>AA2358/VLOOKUP(A2358,[1]选股结果!$A$2:$AX$3002,35,FALSE)</f>
        <v>0.0921605385465909</v>
      </c>
      <c r="AF2358" s="9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P2358/(1+0.13)+W2358)</f>
        <v>60468118.1349558</v>
      </c>
      <c r="AG2358" s="9">
        <f t="shared" si="159"/>
        <v>-53540434.0049558</v>
      </c>
    </row>
    <row r="2359" spans="1:33">
      <c r="A2359" s="5" t="s">
        <v>4747</v>
      </c>
      <c r="B2359" s="5" t="s">
        <v>4748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119704211.04</v>
      </c>
      <c r="O2359" s="6">
        <v>101408573.83</v>
      </c>
      <c r="P2359" s="6">
        <v>1325082935.42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248976542.75</v>
      </c>
      <c r="X2359" s="6">
        <v>127082428.95</v>
      </c>
      <c r="Y2359" s="9">
        <f t="shared" si="161"/>
        <v>2225472679.73</v>
      </c>
      <c r="Z2359" s="9">
        <f t="shared" si="162"/>
        <v>1701141907.12</v>
      </c>
      <c r="AA2359" s="9">
        <f t="shared" si="160"/>
        <v>524330772.61</v>
      </c>
      <c r="AB2359" s="10">
        <f>C2359/(1+0.13)/VLOOKUP(A2359,[1]选股结果!$A$2:$AX$3002,3,FALSE)</f>
        <v>0.807535551835161</v>
      </c>
      <c r="AC2359" s="10">
        <f>(P2359/(1+0.1)+W2359)/(VLOOKUP(A2359,[1]选股结果!$A$2:$AX$3002,7,FALSE)+VLOOKUP(A2359,[1]选股结果!$A$2:$AX$3002,15,FALSE)+VLOOKUP(A2359,[1]选股结果!$A$2:$AX$3002,16,FALSE)+VLOOKUP(A2359,[1]选股结果!$A$2:$AX$3002,17,FALSE)+VLOOKUP(A2359,[1]选股结果!$A$2:$AX$3002,18,FALSE))</f>
        <v>0.711848016747969</v>
      </c>
      <c r="AD2359" s="13"/>
      <c r="AE2359" s="10">
        <f>AA2359/VLOOKUP(A2359,[1]选股结果!$A$2:$AX$3002,35,FALSE)</f>
        <v>2.15898688582565</v>
      </c>
      <c r="AF2359" s="9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P2359/(1+0.13)+W2359)</f>
        <v>620388949.441593</v>
      </c>
      <c r="AG2359" s="9">
        <f t="shared" si="159"/>
        <v>-96058176.8315929</v>
      </c>
    </row>
    <row r="2360" spans="1:33">
      <c r="A2360" s="5" t="s">
        <v>4749</v>
      </c>
      <c r="B2360" s="5" t="s">
        <v>4750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61423013.81</v>
      </c>
      <c r="O2360" s="6">
        <v>11010856.67</v>
      </c>
      <c r="P2360" s="6">
        <v>521546788.91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85224806.9</v>
      </c>
      <c r="X2360" s="6">
        <v>40575780.35</v>
      </c>
      <c r="Y2360" s="9">
        <f t="shared" si="161"/>
        <v>840252471.29</v>
      </c>
      <c r="Z2360" s="9">
        <f t="shared" si="162"/>
        <v>647347376.16</v>
      </c>
      <c r="AA2360" s="9">
        <f t="shared" si="160"/>
        <v>192905095.13</v>
      </c>
      <c r="AB2360" s="10">
        <f>C2360/(1+0.13)/VLOOKUP(A2360,[1]选股结果!$A$2:$AX$3002,3,FALSE)</f>
        <v>0.91641471244755</v>
      </c>
      <c r="AC2360" s="10">
        <f>(P2360/(1+0.1)+W2360)/(VLOOKUP(A2360,[1]选股结果!$A$2:$AX$3002,7,FALSE)+VLOOKUP(A2360,[1]选股结果!$A$2:$AX$3002,15,FALSE)+VLOOKUP(A2360,[1]选股结果!$A$2:$AX$3002,16,FALSE)+VLOOKUP(A2360,[1]选股结果!$A$2:$AX$3002,17,FALSE)+VLOOKUP(A2360,[1]选股结果!$A$2:$AX$3002,18,FALSE))</f>
        <v>0.72585076096706</v>
      </c>
      <c r="AD2360" s="13"/>
      <c r="AE2360" s="10">
        <f>AA2360/VLOOKUP(A2360,[1]选股结果!$A$2:$AX$3002,35,FALSE)</f>
        <v>4.24133296848016</v>
      </c>
      <c r="AF2360" s="9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P2360/(1+0.13)+W2360)</f>
        <v>223853685.336195</v>
      </c>
      <c r="AG2360" s="9">
        <f t="shared" si="159"/>
        <v>-30948590.2061946</v>
      </c>
    </row>
    <row r="2361" spans="1:33">
      <c r="A2361" s="5" t="s">
        <v>4751</v>
      </c>
      <c r="B2361" s="5" t="s">
        <v>4752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51004602.44</v>
      </c>
      <c r="O2361" s="6">
        <v>205226467.91</v>
      </c>
      <c r="P2361" s="6">
        <v>384838418.23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221755057.73</v>
      </c>
      <c r="X2361" s="6">
        <v>186600014.73</v>
      </c>
      <c r="Y2361" s="9">
        <f t="shared" si="161"/>
        <v>813086450.58</v>
      </c>
      <c r="Z2361" s="9">
        <f t="shared" si="162"/>
        <v>793193490.69</v>
      </c>
      <c r="AA2361" s="9">
        <f t="shared" si="160"/>
        <v>19892959.8899999</v>
      </c>
      <c r="AB2361" s="10">
        <f>C2361/(1+0.13)/VLOOKUP(A2361,[1]选股结果!$A$2:$AX$3002,3,FALSE)</f>
        <v>0.938553331032919</v>
      </c>
      <c r="AC2361" s="10">
        <f>(P2361/(1+0.1)+W2361)/(VLOOKUP(A2361,[1]选股结果!$A$2:$AX$3002,7,FALSE)+VLOOKUP(A2361,[1]选股结果!$A$2:$AX$3002,15,FALSE)+VLOOKUP(A2361,[1]选股结果!$A$2:$AX$3002,16,FALSE)+VLOOKUP(A2361,[1]选股结果!$A$2:$AX$3002,17,FALSE)+VLOOKUP(A2361,[1]选股结果!$A$2:$AX$3002,18,FALSE))</f>
        <v>0.865428779553158</v>
      </c>
      <c r="AD2361" s="13"/>
      <c r="AE2361" s="10">
        <f>AA2361/VLOOKUP(A2361,[1]选股结果!$A$2:$AX$3002,35,FALSE)</f>
        <v>-0.230864777800838</v>
      </c>
      <c r="AF2361" s="9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P2361/(1+0.13)+W2361)</f>
        <v>98171253.6850442</v>
      </c>
      <c r="AG2361" s="9">
        <f t="shared" si="159"/>
        <v>-78278293.7950443</v>
      </c>
    </row>
    <row r="2362" spans="1:33">
      <c r="A2362" s="5" t="s">
        <v>4753</v>
      </c>
      <c r="B2362" s="5" t="s">
        <v>4754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253212113.91</v>
      </c>
      <c r="O2362" s="6">
        <v>386654834.36</v>
      </c>
      <c r="P2362" s="6">
        <v>46688234521.08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269239340.86</v>
      </c>
      <c r="X2362" s="6">
        <v>655783268.59</v>
      </c>
      <c r="Y2362" s="9">
        <f t="shared" si="161"/>
        <v>48230184255.75</v>
      </c>
      <c r="Z2362" s="9">
        <f t="shared" si="162"/>
        <v>47613257130.53</v>
      </c>
      <c r="AA2362" s="9">
        <f t="shared" si="160"/>
        <v>616927125.220001</v>
      </c>
      <c r="AB2362" s="10">
        <f>C2362/(1+0.13)/VLOOKUP(A2362,[1]选股结果!$A$2:$AX$3002,3,FALSE)</f>
        <v>1.05500422082081</v>
      </c>
      <c r="AC2362" s="10">
        <f>(P2362/(1+0.1)+W2362)/(VLOOKUP(A2362,[1]选股结果!$A$2:$AX$3002,7,FALSE)+VLOOKUP(A2362,[1]选股结果!$A$2:$AX$3002,15,FALSE)+VLOOKUP(A2362,[1]选股结果!$A$2:$AX$3002,16,FALSE)+VLOOKUP(A2362,[1]选股结果!$A$2:$AX$3002,17,FALSE)+VLOOKUP(A2362,[1]选股结果!$A$2:$AX$3002,18,FALSE))</f>
        <v>1.09956046342006</v>
      </c>
      <c r="AD2362" s="13"/>
      <c r="AE2362" s="10">
        <f>AA2362/VLOOKUP(A2362,[1]选股结果!$A$2:$AX$3002,35,FALSE)</f>
        <v>0.806564027956924</v>
      </c>
      <c r="AF2362" s="9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P2362/(1+0.13)+W2362)</f>
        <v>-2740658341.9908</v>
      </c>
      <c r="AG2362" s="9">
        <f t="shared" si="159"/>
        <v>3357585467.2108</v>
      </c>
    </row>
    <row r="2363" spans="1:33">
      <c r="A2363" s="5" t="s">
        <v>4755</v>
      </c>
      <c r="B2363" s="5" t="s">
        <v>4756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49653845.91</v>
      </c>
      <c r="O2363" s="6">
        <v>40551058.95</v>
      </c>
      <c r="P2363" s="6">
        <v>913390116.84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93348455.55</v>
      </c>
      <c r="X2363" s="6">
        <v>68070645.21</v>
      </c>
      <c r="Y2363" s="9">
        <f t="shared" si="161"/>
        <v>798828784.01</v>
      </c>
      <c r="Z2363" s="9">
        <f t="shared" si="162"/>
        <v>1074809217.6</v>
      </c>
      <c r="AA2363" s="9">
        <f t="shared" si="160"/>
        <v>-275980433.59</v>
      </c>
      <c r="AB2363" s="10">
        <f>C2363/(1+0.13)/VLOOKUP(A2363,[1]选股结果!$A$2:$AX$3002,3,FALSE)</f>
        <v>0.919297084757373</v>
      </c>
      <c r="AC2363" s="10">
        <f>(P2363/(1+0.1)+W2363)/(VLOOKUP(A2363,[1]选股结果!$A$2:$AX$3002,7,FALSE)+VLOOKUP(A2363,[1]选股结果!$A$2:$AX$3002,15,FALSE)+VLOOKUP(A2363,[1]选股结果!$A$2:$AX$3002,16,FALSE)+VLOOKUP(A2363,[1]选股结果!$A$2:$AX$3002,17,FALSE)+VLOOKUP(A2363,[1]选股结果!$A$2:$AX$3002,18,FALSE))</f>
        <v>1.41295509103963</v>
      </c>
      <c r="AD2363" s="13"/>
      <c r="AE2363" s="10">
        <f>AA2363/VLOOKUP(A2363,[1]选股结果!$A$2:$AX$3002,35,FALSE)</f>
        <v>-4.12323790469278</v>
      </c>
      <c r="AF2363" s="9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P2363/(1+0.13)+W2363)</f>
        <v>-247919817.921504</v>
      </c>
      <c r="AG2363" s="9">
        <f t="shared" si="159"/>
        <v>-28060615.6684955</v>
      </c>
    </row>
    <row r="2364" spans="1:33">
      <c r="A2364" s="5" t="s">
        <v>4757</v>
      </c>
      <c r="B2364" s="5" t="s">
        <v>4758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489461583.26</v>
      </c>
      <c r="O2364" s="6">
        <v>27663933.93</v>
      </c>
      <c r="P2364" s="6">
        <v>1875434926.95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282352237.24</v>
      </c>
      <c r="X2364" s="6">
        <v>96131395.14</v>
      </c>
      <c r="Y2364" s="9">
        <f t="shared" si="161"/>
        <v>4921400294.03</v>
      </c>
      <c r="Z2364" s="9">
        <f t="shared" si="162"/>
        <v>2253918559.33</v>
      </c>
      <c r="AA2364" s="9">
        <f t="shared" si="160"/>
        <v>2667481734.7</v>
      </c>
      <c r="AB2364" s="10">
        <f>C2364/(1+0.13)/VLOOKUP(A2364,[1]选股结果!$A$2:$AX$3002,3,FALSE)</f>
        <v>0.612688621106904</v>
      </c>
      <c r="AC2364" s="10">
        <f>(P2364/(1+0.1)+W2364)/(VLOOKUP(A2364,[1]选股结果!$A$2:$AX$3002,7,FALSE)+VLOOKUP(A2364,[1]选股结果!$A$2:$AX$3002,15,FALSE)+VLOOKUP(A2364,[1]选股结果!$A$2:$AX$3002,16,FALSE)+VLOOKUP(A2364,[1]选股结果!$A$2:$AX$3002,17,FALSE)+VLOOKUP(A2364,[1]选股结果!$A$2:$AX$3002,18,FALSE))</f>
        <v>0.430161863197972</v>
      </c>
      <c r="AD2364" s="13"/>
      <c r="AE2364" s="10">
        <f>AA2364/VLOOKUP(A2364,[1]选股结果!$A$2:$AX$3002,35,FALSE)</f>
        <v>1.322250228357</v>
      </c>
      <c r="AF2364" s="9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P2364/(1+0.13)+W2364)</f>
        <v>2677843609.60558</v>
      </c>
      <c r="AG2364" s="9">
        <f t="shared" si="159"/>
        <v>-10361874.9055758</v>
      </c>
    </row>
    <row r="2365" spans="1:33">
      <c r="A2365" s="5" t="s">
        <v>4759</v>
      </c>
      <c r="B2365" s="5" t="s">
        <v>4760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24526542.08</v>
      </c>
      <c r="O2365" s="6">
        <v>10524567.4</v>
      </c>
      <c r="P2365" s="6">
        <v>284265069.17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51727949.15</v>
      </c>
      <c r="X2365" s="6">
        <v>135642156.75</v>
      </c>
      <c r="Y2365" s="9">
        <f t="shared" si="161"/>
        <v>418626608.37</v>
      </c>
      <c r="Z2365" s="9">
        <f t="shared" si="162"/>
        <v>471635175.07</v>
      </c>
      <c r="AA2365" s="9">
        <f t="shared" si="160"/>
        <v>-53008566.7</v>
      </c>
      <c r="AB2365" s="10">
        <f>C2365/(1+0.13)/VLOOKUP(A2365,[1]选股结果!$A$2:$AX$3002,3,FALSE)</f>
        <v>0.669414341447719</v>
      </c>
      <c r="AC2365" s="10">
        <f>(P2365/(1+0.1)+W2365)/(VLOOKUP(A2365,[1]选股结果!$A$2:$AX$3002,7,FALSE)+VLOOKUP(A2365,[1]选股结果!$A$2:$AX$3002,15,FALSE)+VLOOKUP(A2365,[1]选股结果!$A$2:$AX$3002,16,FALSE)+VLOOKUP(A2365,[1]选股结果!$A$2:$AX$3002,17,FALSE)+VLOOKUP(A2365,[1]选股结果!$A$2:$AX$3002,18,FALSE))</f>
        <v>0.610607579172116</v>
      </c>
      <c r="AD2365" s="13"/>
      <c r="AE2365" s="10">
        <f>AA2365/VLOOKUP(A2365,[1]选股结果!$A$2:$AX$3002,35,FALSE)</f>
        <v>-2.1292523284773</v>
      </c>
      <c r="AF2365" s="9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P2365/(1+0.13)+W2365)</f>
        <v>204647955.534956</v>
      </c>
      <c r="AG2365" s="9">
        <f t="shared" si="159"/>
        <v>-257656522.234956</v>
      </c>
    </row>
    <row r="2366" spans="1:33">
      <c r="A2366" s="5" t="s">
        <v>4761</v>
      </c>
      <c r="B2366" s="5" t="s">
        <v>4762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43337891.21</v>
      </c>
      <c r="O2366" s="6">
        <v>23560185.84</v>
      </c>
      <c r="P2366" s="6">
        <v>352720944.46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88148453.25</v>
      </c>
      <c r="X2366" s="6">
        <v>64658047.35</v>
      </c>
      <c r="Y2366" s="9">
        <f t="shared" si="161"/>
        <v>599658852.78</v>
      </c>
      <c r="Z2366" s="9">
        <f t="shared" si="162"/>
        <v>505527445.06</v>
      </c>
      <c r="AA2366" s="9">
        <f t="shared" si="160"/>
        <v>94131407.7200001</v>
      </c>
      <c r="AB2366" s="10">
        <f>C2366/(1+0.13)/VLOOKUP(A2366,[1]选股结果!$A$2:$AX$3002,3,FALSE)</f>
        <v>0.879438768220343</v>
      </c>
      <c r="AC2366" s="10">
        <f>(P2366/(1+0.1)+W2366)/(VLOOKUP(A2366,[1]选股结果!$A$2:$AX$3002,7,FALSE)+VLOOKUP(A2366,[1]选股结果!$A$2:$AX$3002,15,FALSE)+VLOOKUP(A2366,[1]选股结果!$A$2:$AX$3002,16,FALSE)+VLOOKUP(A2366,[1]选股结果!$A$2:$AX$3002,17,FALSE)+VLOOKUP(A2366,[1]选股结果!$A$2:$AX$3002,18,FALSE))</f>
        <v>0.784896540930272</v>
      </c>
      <c r="AD2366" s="13"/>
      <c r="AE2366" s="10">
        <f>AA2366/VLOOKUP(A2366,[1]选股结果!$A$2:$AX$3002,35,FALSE)</f>
        <v>1.81046737914137</v>
      </c>
      <c r="AF2366" s="9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P2366/(1+0.13)+W2366)</f>
        <v>120547006.824336</v>
      </c>
      <c r="AG2366" s="9">
        <f t="shared" si="159"/>
        <v>-26415599.1043362</v>
      </c>
    </row>
    <row r="2367" spans="1:33">
      <c r="A2367" s="5" t="s">
        <v>4763</v>
      </c>
      <c r="B2367" s="5" t="s">
        <v>4764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36594086.56</v>
      </c>
      <c r="O2367" s="6">
        <v>7533964.41</v>
      </c>
      <c r="P2367" s="6">
        <v>450498977.91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53854346.21</v>
      </c>
      <c r="X2367" s="6">
        <v>23238468.06</v>
      </c>
      <c r="Y2367" s="9">
        <f t="shared" si="161"/>
        <v>564494545.97</v>
      </c>
      <c r="Z2367" s="9">
        <f t="shared" si="162"/>
        <v>527591792.18</v>
      </c>
      <c r="AA2367" s="9">
        <f t="shared" si="160"/>
        <v>36902753.7899999</v>
      </c>
      <c r="AB2367" s="10">
        <f>C2367/(1+0.13)/VLOOKUP(A2367,[1]选股结果!$A$2:$AX$3002,3,FALSE)</f>
        <v>0.808577562034559</v>
      </c>
      <c r="AC2367" s="10">
        <f>(P2367/(1+0.1)+W2367)/(VLOOKUP(A2367,[1]选股结果!$A$2:$AX$3002,7,FALSE)+VLOOKUP(A2367,[1]选股结果!$A$2:$AX$3002,15,FALSE)+VLOOKUP(A2367,[1]选股结果!$A$2:$AX$3002,16,FALSE)+VLOOKUP(A2367,[1]选股结果!$A$2:$AX$3002,17,FALSE)+VLOOKUP(A2367,[1]选股结果!$A$2:$AX$3002,18,FALSE))</f>
        <v>0.92222752842921</v>
      </c>
      <c r="AD2367" s="13"/>
      <c r="AE2367" s="10">
        <f>AA2367/VLOOKUP(A2367,[1]选股结果!$A$2:$AX$3002,35,FALSE)</f>
        <v>0.468205368703473</v>
      </c>
      <c r="AF2367" s="9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P2367/(1+0.13)+W2367)</f>
        <v>49951804.9327433</v>
      </c>
      <c r="AG2367" s="9">
        <f t="shared" si="159"/>
        <v>-13049051.1427434</v>
      </c>
    </row>
    <row r="2368" spans="1:33">
      <c r="A2368" s="5" t="s">
        <v>4765</v>
      </c>
      <c r="B2368" s="5" t="s">
        <v>4766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103289571.55</v>
      </c>
      <c r="O2368" s="6">
        <v>17985449.81</v>
      </c>
      <c r="P2368" s="6">
        <v>1427307511.28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294541556.99</v>
      </c>
      <c r="X2368" s="6">
        <v>113998681.09</v>
      </c>
      <c r="Y2368" s="9">
        <f t="shared" si="161"/>
        <v>1874245040.15</v>
      </c>
      <c r="Z2368" s="9">
        <f t="shared" si="162"/>
        <v>1835847749.36</v>
      </c>
      <c r="AA2368" s="9">
        <f t="shared" si="160"/>
        <v>38397290.79</v>
      </c>
      <c r="AB2368" s="10">
        <f>C2368/(1+0.13)/VLOOKUP(A2368,[1]选股结果!$A$2:$AX$3002,3,FALSE)</f>
        <v>0.916980455123342</v>
      </c>
      <c r="AC2368" s="10">
        <f>(P2368/(1+0.1)+W2368)/(VLOOKUP(A2368,[1]选股结果!$A$2:$AX$3002,7,FALSE)+VLOOKUP(A2368,[1]选股结果!$A$2:$AX$3002,15,FALSE)+VLOOKUP(A2368,[1]选股结果!$A$2:$AX$3002,16,FALSE)+VLOOKUP(A2368,[1]选股结果!$A$2:$AX$3002,17,FALSE)+VLOOKUP(A2368,[1]选股结果!$A$2:$AX$3002,18,FALSE))</f>
        <v>1.07619402723121</v>
      </c>
      <c r="AD2368" s="13"/>
      <c r="AE2368" s="10">
        <f>AA2368/VLOOKUP(A2368,[1]选股结果!$A$2:$AX$3002,35,FALSE)</f>
        <v>0.165848749993223</v>
      </c>
      <c r="AF2368" s="9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P2368/(1+0.13)+W2368)</f>
        <v>-78271198.8431861</v>
      </c>
      <c r="AG2368" s="9">
        <f t="shared" si="159"/>
        <v>116668489.633186</v>
      </c>
    </row>
    <row r="2369" spans="1:33">
      <c r="A2369" s="5" t="s">
        <v>4767</v>
      </c>
      <c r="B2369" s="5" t="s">
        <v>4768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2800739.88</v>
      </c>
      <c r="O2369" s="6">
        <v>138228385.13</v>
      </c>
      <c r="P2369" s="6">
        <v>1898967349.78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208078475.01</v>
      </c>
      <c r="X2369" s="6">
        <v>173241307.79</v>
      </c>
      <c r="Y2369" s="9">
        <f t="shared" si="161"/>
        <v>1900960798.85</v>
      </c>
      <c r="Z2369" s="9">
        <f t="shared" si="162"/>
        <v>2280287132.58</v>
      </c>
      <c r="AA2369" s="9">
        <f t="shared" si="160"/>
        <v>-379326333.73</v>
      </c>
      <c r="AB2369" s="10">
        <f>C2369/(1+0.13)/VLOOKUP(A2369,[1]选股结果!$A$2:$AX$3002,3,FALSE)</f>
        <v>0.760591003503437</v>
      </c>
      <c r="AC2369" s="10">
        <f>(P2369/(1+0.1)+W2369)/(VLOOKUP(A2369,[1]选股结果!$A$2:$AX$3002,7,FALSE)+VLOOKUP(A2369,[1]选股结果!$A$2:$AX$3002,15,FALSE)+VLOOKUP(A2369,[1]选股结果!$A$2:$AX$3002,16,FALSE)+VLOOKUP(A2369,[1]选股结果!$A$2:$AX$3002,17,FALSE)+VLOOKUP(A2369,[1]选股结果!$A$2:$AX$3002,18,FALSE))</f>
        <v>0.98341495101873</v>
      </c>
      <c r="AD2369" s="13"/>
      <c r="AE2369" s="10">
        <f>AA2369/VLOOKUP(A2369,[1]选股结果!$A$2:$AX$3002,35,FALSE)</f>
        <v>-10.8000939086253</v>
      </c>
      <c r="AF2369" s="9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P2369/(1+0.13)+W2369)</f>
        <v>78455260.2286725</v>
      </c>
      <c r="AG2369" s="9">
        <f t="shared" si="159"/>
        <v>-457781593.958673</v>
      </c>
    </row>
    <row r="2370" spans="1:33">
      <c r="A2370" s="5" t="s">
        <v>4769</v>
      </c>
      <c r="B2370" s="5" t="s">
        <v>4770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24566806.42</v>
      </c>
      <c r="O2370" s="6">
        <v>17375425.83</v>
      </c>
      <c r="P2370" s="6">
        <v>734924398.29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227609233.72</v>
      </c>
      <c r="X2370" s="6">
        <v>112636262.51</v>
      </c>
      <c r="Y2370" s="9">
        <f t="shared" si="161"/>
        <v>1109382240.96</v>
      </c>
      <c r="Z2370" s="9">
        <f t="shared" si="162"/>
        <v>1075169894.52</v>
      </c>
      <c r="AA2370" s="9">
        <f t="shared" si="160"/>
        <v>34212346.4400001</v>
      </c>
      <c r="AB2370" s="10">
        <f>C2370/(1+0.13)/VLOOKUP(A2370,[1]选股结果!$A$2:$AX$3002,3,FALSE)</f>
        <v>0.780291392923452</v>
      </c>
      <c r="AC2370" s="10">
        <f>(P2370/(1+0.1)+W2370)/(VLOOKUP(A2370,[1]选股结果!$A$2:$AX$3002,7,FALSE)+VLOOKUP(A2370,[1]选股结果!$A$2:$AX$3002,15,FALSE)+VLOOKUP(A2370,[1]选股结果!$A$2:$AX$3002,16,FALSE)+VLOOKUP(A2370,[1]选股结果!$A$2:$AX$3002,17,FALSE)+VLOOKUP(A2370,[1]选股结果!$A$2:$AX$3002,18,FALSE))</f>
        <v>0.759299534907398</v>
      </c>
      <c r="AD2370" s="13"/>
      <c r="AE2370" s="10">
        <f>AA2370/VLOOKUP(A2370,[1]选股结果!$A$2:$AX$3002,35,FALSE)</f>
        <v>0.823149879971532</v>
      </c>
      <c r="AF2370" s="9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P2370/(1+0.13)+W2370)</f>
        <v>301684456.012035</v>
      </c>
      <c r="AG2370" s="9">
        <f t="shared" si="159"/>
        <v>-267472109.572035</v>
      </c>
    </row>
    <row r="2371" spans="1:33">
      <c r="A2371" s="5" t="s">
        <v>4771</v>
      </c>
      <c r="B2371" s="5" t="s">
        <v>4772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12947417.74</v>
      </c>
      <c r="O2371" s="6">
        <v>20338388.46</v>
      </c>
      <c r="P2371" s="6">
        <v>1069469201.27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130487608.34</v>
      </c>
      <c r="X2371" s="6">
        <v>136670159.36</v>
      </c>
      <c r="Y2371" s="9">
        <f t="shared" si="161"/>
        <v>1366341588.36</v>
      </c>
      <c r="Z2371" s="9">
        <f t="shared" si="162"/>
        <v>1336626968.97</v>
      </c>
      <c r="AA2371" s="9">
        <f t="shared" si="160"/>
        <v>29714619.3900003</v>
      </c>
      <c r="AB2371" s="10">
        <f>C2371/(1+0.13)/VLOOKUP(A2371,[1]选股结果!$A$2:$AX$3002,3,FALSE)</f>
        <v>0.788640668892326</v>
      </c>
      <c r="AC2371" s="10">
        <f>(P2371/(1+0.1)+W2371)/(VLOOKUP(A2371,[1]选股结果!$A$2:$AX$3002,7,FALSE)+VLOOKUP(A2371,[1]选股结果!$A$2:$AX$3002,15,FALSE)+VLOOKUP(A2371,[1]选股结果!$A$2:$AX$3002,16,FALSE)+VLOOKUP(A2371,[1]选股结果!$A$2:$AX$3002,17,FALSE)+VLOOKUP(A2371,[1]选股结果!$A$2:$AX$3002,18,FALSE))</f>
        <v>0.779897055935047</v>
      </c>
      <c r="AD2371" s="13"/>
      <c r="AE2371" s="10">
        <f>AA2371/VLOOKUP(A2371,[1]选股结果!$A$2:$AX$3002,35,FALSE)</f>
        <v>0.356914860525491</v>
      </c>
      <c r="AF2371" s="9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P2371/(1+0.13)+W2371)</f>
        <v>337025488.282124</v>
      </c>
      <c r="AG2371" s="9">
        <f t="shared" ref="AG2371:AG2434" si="163">AA2371-AF2371</f>
        <v>-307310868.892124</v>
      </c>
    </row>
    <row r="2372" spans="1:33">
      <c r="A2372" s="5" t="s">
        <v>4773</v>
      </c>
      <c r="B2372" s="5" t="s">
        <v>4774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282371412.54</v>
      </c>
      <c r="O2372" s="6">
        <v>64045043.11</v>
      </c>
      <c r="P2372" s="6">
        <v>383987995.89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454002985.83</v>
      </c>
      <c r="X2372" s="6">
        <v>752486250.63</v>
      </c>
      <c r="Y2372" s="9">
        <f t="shared" si="161"/>
        <v>2649437786.96</v>
      </c>
      <c r="Z2372" s="9">
        <f t="shared" si="162"/>
        <v>1590477232.35</v>
      </c>
      <c r="AA2372" s="9">
        <f t="shared" si="160"/>
        <v>1058960554.61</v>
      </c>
      <c r="AB2372" s="10">
        <f>C2372/(1+0.13)/VLOOKUP(A2372,[1]选股结果!$A$2:$AX$3002,3,FALSE)</f>
        <v>0.914058995795246</v>
      </c>
      <c r="AC2372" s="10">
        <f>(P2372/(1+0.1)+W2372)/(VLOOKUP(A2372,[1]选股结果!$A$2:$AX$3002,7,FALSE)+VLOOKUP(A2372,[1]选股结果!$A$2:$AX$3002,15,FALSE)+VLOOKUP(A2372,[1]选股结果!$A$2:$AX$3002,16,FALSE)+VLOOKUP(A2372,[1]选股结果!$A$2:$AX$3002,17,FALSE)+VLOOKUP(A2372,[1]选股结果!$A$2:$AX$3002,18,FALSE))</f>
        <v>0.49493600680749</v>
      </c>
      <c r="AD2372" s="13"/>
      <c r="AE2372" s="10">
        <f>AA2372/VLOOKUP(A2372,[1]选股结果!$A$2:$AX$3002,35,FALSE)</f>
        <v>1.27554395388192</v>
      </c>
      <c r="AF2372" s="9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P2372/(1+0.13)+W2372)</f>
        <v>828784259.586637</v>
      </c>
      <c r="AG2372" s="9">
        <f t="shared" si="163"/>
        <v>230176295.023363</v>
      </c>
    </row>
    <row r="2373" spans="1:33">
      <c r="A2373" s="5" t="s">
        <v>4775</v>
      </c>
      <c r="B2373" s="5" t="s">
        <v>4776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34470456.91</v>
      </c>
      <c r="O2373" s="6">
        <v>13203150.65</v>
      </c>
      <c r="P2373" s="6">
        <v>102605213.85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79993453.65</v>
      </c>
      <c r="X2373" s="6">
        <v>43485797.52</v>
      </c>
      <c r="Y2373" s="9">
        <f t="shared" si="161"/>
        <v>332991537.37</v>
      </c>
      <c r="Z2373" s="9">
        <f t="shared" si="162"/>
        <v>226084465.02</v>
      </c>
      <c r="AA2373" s="9">
        <f t="shared" si="160"/>
        <v>106907072.35</v>
      </c>
      <c r="AB2373" s="10">
        <f>C2373/(1+0.13)/VLOOKUP(A2373,[1]选股结果!$A$2:$AX$3002,3,FALSE)</f>
        <v>0.74261146814113</v>
      </c>
      <c r="AC2373" s="10">
        <f>(P2373/(1+0.1)+W2373)/(VLOOKUP(A2373,[1]选股结果!$A$2:$AX$3002,7,FALSE)+VLOOKUP(A2373,[1]选股结果!$A$2:$AX$3002,15,FALSE)+VLOOKUP(A2373,[1]选股结果!$A$2:$AX$3002,16,FALSE)+VLOOKUP(A2373,[1]选股结果!$A$2:$AX$3002,17,FALSE)+VLOOKUP(A2373,[1]选股结果!$A$2:$AX$3002,18,FALSE))</f>
        <v>0.563007013910876</v>
      </c>
      <c r="AD2373" s="13"/>
      <c r="AE2373" s="10">
        <f>AA2373/VLOOKUP(A2373,[1]选股结果!$A$2:$AX$3002,35,FALSE)</f>
        <v>2.08600463157613</v>
      </c>
      <c r="AF2373" s="9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P2373/(1+0.13)+W2373)</f>
        <v>136965262.88646</v>
      </c>
      <c r="AG2373" s="9">
        <f t="shared" si="163"/>
        <v>-30058190.5364602</v>
      </c>
    </row>
    <row r="2374" spans="1:33">
      <c r="A2374" s="5" t="s">
        <v>4777</v>
      </c>
      <c r="B2374" s="5" t="s">
        <v>4778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27906737.33</v>
      </c>
      <c r="O2374" s="6">
        <v>55348380.83</v>
      </c>
      <c r="P2374" s="6">
        <v>901031373.33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227258239.37</v>
      </c>
      <c r="X2374" s="6">
        <v>102345164.94</v>
      </c>
      <c r="Y2374" s="9">
        <f t="shared" si="161"/>
        <v>1157245762.81</v>
      </c>
      <c r="Z2374" s="9">
        <f t="shared" si="162"/>
        <v>1230634777.64</v>
      </c>
      <c r="AA2374" s="9">
        <f t="shared" si="160"/>
        <v>-73389014.8300002</v>
      </c>
      <c r="AB2374" s="10">
        <f>C2374/(1+0.13)/VLOOKUP(A2374,[1]选股结果!$A$2:$AX$3002,3,FALSE)</f>
        <v>0.865783074210622</v>
      </c>
      <c r="AC2374" s="10">
        <f>(P2374/(1+0.1)+W2374)/(VLOOKUP(A2374,[1]选股结果!$A$2:$AX$3002,7,FALSE)+VLOOKUP(A2374,[1]选股结果!$A$2:$AX$3002,15,FALSE)+VLOOKUP(A2374,[1]选股结果!$A$2:$AX$3002,16,FALSE)+VLOOKUP(A2374,[1]选股结果!$A$2:$AX$3002,17,FALSE)+VLOOKUP(A2374,[1]选股结果!$A$2:$AX$3002,18,FALSE))</f>
        <v>0.989964064446855</v>
      </c>
      <c r="AD2374" s="13"/>
      <c r="AE2374" s="10">
        <f>AA2374/VLOOKUP(A2374,[1]选股结果!$A$2:$AX$3002,35,FALSE)</f>
        <v>-1.17730727066662</v>
      </c>
      <c r="AF2374" s="9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P2374/(1+0.13)+W2374)</f>
        <v>32354371.9877876</v>
      </c>
      <c r="AG2374" s="9">
        <f t="shared" si="163"/>
        <v>-105743386.817788</v>
      </c>
    </row>
    <row r="2375" spans="1:33">
      <c r="A2375" s="5" t="s">
        <v>4779</v>
      </c>
      <c r="B2375" s="5" t="s">
        <v>4780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13660344.23</v>
      </c>
      <c r="O2375" s="6">
        <v>17760544.34</v>
      </c>
      <c r="P2375" s="6">
        <v>236828610.39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69843805.63</v>
      </c>
      <c r="X2375" s="6">
        <v>76577771.59</v>
      </c>
      <c r="Y2375" s="9">
        <f t="shared" si="161"/>
        <v>346796585.51</v>
      </c>
      <c r="Z2375" s="9">
        <f t="shared" si="162"/>
        <v>383250187.61</v>
      </c>
      <c r="AA2375" s="9">
        <f t="shared" si="160"/>
        <v>-36453602.1</v>
      </c>
      <c r="AB2375" s="10">
        <f>C2375/(1+0.13)/VLOOKUP(A2375,[1]选股结果!$A$2:$AX$3002,3,FALSE)</f>
        <v>0.741986735502233</v>
      </c>
      <c r="AC2375" s="10">
        <f>(P2375/(1+0.1)+W2375)/(VLOOKUP(A2375,[1]选股结果!$A$2:$AX$3002,7,FALSE)+VLOOKUP(A2375,[1]选股结果!$A$2:$AX$3002,15,FALSE)+VLOOKUP(A2375,[1]选股结果!$A$2:$AX$3002,16,FALSE)+VLOOKUP(A2375,[1]选股结果!$A$2:$AX$3002,17,FALSE)+VLOOKUP(A2375,[1]选股结果!$A$2:$AX$3002,18,FALSE))</f>
        <v>0.770919146079779</v>
      </c>
      <c r="AD2375" s="13"/>
      <c r="AE2375" s="10">
        <f>AA2375/VLOOKUP(A2375,[1]选股结果!$A$2:$AX$3002,35,FALSE)</f>
        <v>-2.55476797190398</v>
      </c>
      <c r="AF2375" s="9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P2375/(1+0.13)+W2375)</f>
        <v>90446826.8169026</v>
      </c>
      <c r="AG2375" s="9">
        <f t="shared" si="163"/>
        <v>-126900428.916903</v>
      </c>
    </row>
    <row r="2376" spans="1:33">
      <c r="A2376" s="5" t="s">
        <v>4781</v>
      </c>
      <c r="B2376" s="5" t="s">
        <v>4782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55561272.26</v>
      </c>
      <c r="O2376" s="6">
        <v>76942940.99</v>
      </c>
      <c r="P2376" s="6">
        <v>677861520.16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72132297.4</v>
      </c>
      <c r="X2376" s="6">
        <v>65540288.9</v>
      </c>
      <c r="Y2376" s="9">
        <f t="shared" si="161"/>
        <v>1120969174.37</v>
      </c>
      <c r="Z2376" s="9">
        <f t="shared" si="162"/>
        <v>815534106.46</v>
      </c>
      <c r="AA2376" s="9">
        <f t="shared" si="160"/>
        <v>305435067.91</v>
      </c>
      <c r="AB2376" s="10">
        <f>C2376/(1+0.13)/VLOOKUP(A2376,[1]选股结果!$A$2:$AX$3002,3,FALSE)</f>
        <v>0.848470224216809</v>
      </c>
      <c r="AC2376" s="10">
        <f>(P2376/(1+0.1)+W2376)/(VLOOKUP(A2376,[1]选股结果!$A$2:$AX$3002,7,FALSE)+VLOOKUP(A2376,[1]选股结果!$A$2:$AX$3002,15,FALSE)+VLOOKUP(A2376,[1]选股结果!$A$2:$AX$3002,16,FALSE)+VLOOKUP(A2376,[1]选股结果!$A$2:$AX$3002,17,FALSE)+VLOOKUP(A2376,[1]选股结果!$A$2:$AX$3002,18,FALSE))</f>
        <v>0.742466748963518</v>
      </c>
      <c r="AD2376" s="13"/>
      <c r="AE2376" s="10">
        <f>AA2376/VLOOKUP(A2376,[1]选股结果!$A$2:$AX$3002,35,FALSE)</f>
        <v>1.91614845371684</v>
      </c>
      <c r="AF2376" s="9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P2376/(1+0.13)+W2376)</f>
        <v>255129471.790973</v>
      </c>
      <c r="AG2376" s="9">
        <f t="shared" si="163"/>
        <v>50305596.1190266</v>
      </c>
    </row>
    <row r="2377" spans="1:33">
      <c r="A2377" s="5" t="s">
        <v>4783</v>
      </c>
      <c r="B2377" s="5" t="s">
        <v>4784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53220303.53</v>
      </c>
      <c r="O2377" s="6">
        <v>9443781.65</v>
      </c>
      <c r="P2377" s="6">
        <v>392736977.56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93921519.78</v>
      </c>
      <c r="X2377" s="6">
        <v>59226676.33</v>
      </c>
      <c r="Y2377" s="9">
        <f t="shared" si="161"/>
        <v>639663194.67</v>
      </c>
      <c r="Z2377" s="9">
        <f t="shared" si="162"/>
        <v>545885173.67</v>
      </c>
      <c r="AA2377" s="9">
        <f t="shared" si="160"/>
        <v>93778020.9999999</v>
      </c>
      <c r="AB2377" s="10">
        <f>C2377/(1+0.13)/VLOOKUP(A2377,[1]选股结果!$A$2:$AX$3002,3,FALSE)</f>
        <v>0.819543832772899</v>
      </c>
      <c r="AC2377" s="10">
        <f>(P2377/(1+0.1)+W2377)/(VLOOKUP(A2377,[1]选股结果!$A$2:$AX$3002,7,FALSE)+VLOOKUP(A2377,[1]选股结果!$A$2:$AX$3002,15,FALSE)+VLOOKUP(A2377,[1]选股结果!$A$2:$AX$3002,16,FALSE)+VLOOKUP(A2377,[1]选股结果!$A$2:$AX$3002,17,FALSE)+VLOOKUP(A2377,[1]选股结果!$A$2:$AX$3002,18,FALSE))</f>
        <v>0.884815045279495</v>
      </c>
      <c r="AD2377" s="13"/>
      <c r="AE2377" s="10">
        <f>AA2377/VLOOKUP(A2377,[1]选股结果!$A$2:$AX$3002,35,FALSE)</f>
        <v>0.702121651862098</v>
      </c>
      <c r="AF2377" s="9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P2377/(1+0.13)+W2377)</f>
        <v>68183971.6117699</v>
      </c>
      <c r="AG2377" s="9">
        <f t="shared" si="163"/>
        <v>25594049.38823</v>
      </c>
    </row>
    <row r="2378" spans="1:33">
      <c r="A2378" s="5" t="s">
        <v>4785</v>
      </c>
      <c r="B2378" s="5" t="s">
        <v>4786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66411295.36</v>
      </c>
      <c r="O2378" s="6">
        <v>41350888.45</v>
      </c>
      <c r="P2378" s="6">
        <v>1745859407.65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166055652.42</v>
      </c>
      <c r="X2378" s="6">
        <v>105114103.69</v>
      </c>
      <c r="Y2378" s="9">
        <f t="shared" si="161"/>
        <v>1850391584.12</v>
      </c>
      <c r="Z2378" s="9">
        <f t="shared" si="162"/>
        <v>2017029163.76</v>
      </c>
      <c r="AA2378" s="9">
        <f t="shared" si="160"/>
        <v>-166637579.64</v>
      </c>
      <c r="AB2378" s="10">
        <f>C2378/(1+0.13)/VLOOKUP(A2378,[1]选股结果!$A$2:$AX$3002,3,FALSE)</f>
        <v>0.766172651049666</v>
      </c>
      <c r="AC2378" s="10">
        <f>(P2378/(1+0.1)+W2378)/(VLOOKUP(A2378,[1]选股结果!$A$2:$AX$3002,7,FALSE)+VLOOKUP(A2378,[1]选股结果!$A$2:$AX$3002,15,FALSE)+VLOOKUP(A2378,[1]选股结果!$A$2:$AX$3002,16,FALSE)+VLOOKUP(A2378,[1]选股结果!$A$2:$AX$3002,17,FALSE)+VLOOKUP(A2378,[1]选股结果!$A$2:$AX$3002,18,FALSE))</f>
        <v>0.91917182034666</v>
      </c>
      <c r="AD2378" s="13"/>
      <c r="AE2378" s="10">
        <f>AA2378/VLOOKUP(A2378,[1]选股结果!$A$2:$AX$3002,35,FALSE)</f>
        <v>-1.99395284596378</v>
      </c>
      <c r="AF2378" s="9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P2378/(1+0.13)+W2378)</f>
        <v>196305819.316017</v>
      </c>
      <c r="AG2378" s="9">
        <f t="shared" si="163"/>
        <v>-362943398.956017</v>
      </c>
    </row>
    <row r="2379" spans="1:33">
      <c r="A2379" s="5" t="s">
        <v>4787</v>
      </c>
      <c r="B2379" s="5" t="s">
        <v>4788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9491226.13</v>
      </c>
      <c r="O2379" s="6">
        <v>6371375.35</v>
      </c>
      <c r="P2379" s="6">
        <v>45601863.99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92140832.51</v>
      </c>
      <c r="X2379" s="6">
        <v>12203678.66</v>
      </c>
      <c r="Y2379" s="9">
        <f t="shared" si="161"/>
        <v>177530347.49</v>
      </c>
      <c r="Z2379" s="9">
        <f t="shared" si="162"/>
        <v>149946375.16</v>
      </c>
      <c r="AA2379" s="9">
        <f t="shared" si="160"/>
        <v>27583972.33</v>
      </c>
      <c r="AB2379" s="10">
        <f>C2379/(1+0.13)/VLOOKUP(A2379,[1]选股结果!$A$2:$AX$3002,3,FALSE)</f>
        <v>0.956798060046933</v>
      </c>
      <c r="AC2379" s="10">
        <f>(P2379/(1+0.1)+W2379)/(VLOOKUP(A2379,[1]选股结果!$A$2:$AX$3002,7,FALSE)+VLOOKUP(A2379,[1]选股结果!$A$2:$AX$3002,15,FALSE)+VLOOKUP(A2379,[1]选股结果!$A$2:$AX$3002,16,FALSE)+VLOOKUP(A2379,[1]选股结果!$A$2:$AX$3002,17,FALSE)+VLOOKUP(A2379,[1]选股结果!$A$2:$AX$3002,18,FALSE))</f>
        <v>0.712185213301201</v>
      </c>
      <c r="AD2379" s="13"/>
      <c r="AE2379" s="10">
        <f>AA2379/VLOOKUP(A2379,[1]选股结果!$A$2:$AX$3002,35,FALSE)</f>
        <v>-0.873105929207382</v>
      </c>
      <c r="AF2379" s="9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P2379/(1+0.13)+W2379)</f>
        <v>55091076.0804424</v>
      </c>
      <c r="AG2379" s="9">
        <f t="shared" si="163"/>
        <v>-27507103.7504424</v>
      </c>
    </row>
    <row r="2380" spans="1:33">
      <c r="A2380" s="5" t="s">
        <v>4789</v>
      </c>
      <c r="B2380" s="5" t="s">
        <v>4790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253109814.49</v>
      </c>
      <c r="O2380" s="6">
        <v>97579624.54</v>
      </c>
      <c r="P2380" s="6">
        <v>2002777106.84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805437282.16</v>
      </c>
      <c r="X2380" s="6">
        <v>368160056.2</v>
      </c>
      <c r="Y2380" s="9">
        <f t="shared" si="161"/>
        <v>4076264661.4</v>
      </c>
      <c r="Z2380" s="9">
        <f t="shared" si="162"/>
        <v>3176374445.2</v>
      </c>
      <c r="AA2380" s="9">
        <f t="shared" si="160"/>
        <v>899890216.2</v>
      </c>
      <c r="AB2380" s="10">
        <f>C2380/(1+0.13)/VLOOKUP(A2380,[1]选股结果!$A$2:$AX$3002,3,FALSE)</f>
        <v>0.904190848255661</v>
      </c>
      <c r="AC2380" s="10">
        <f>(P2380/(1+0.1)+W2380)/(VLOOKUP(A2380,[1]选股结果!$A$2:$AX$3002,7,FALSE)+VLOOKUP(A2380,[1]选股结果!$A$2:$AX$3002,15,FALSE)+VLOOKUP(A2380,[1]选股结果!$A$2:$AX$3002,16,FALSE)+VLOOKUP(A2380,[1]选股结果!$A$2:$AX$3002,17,FALSE)+VLOOKUP(A2380,[1]选股结果!$A$2:$AX$3002,18,FALSE))</f>
        <v>0.735552834816154</v>
      </c>
      <c r="AD2380" s="13"/>
      <c r="AE2380" s="10">
        <f>AA2380/VLOOKUP(A2380,[1]选股结果!$A$2:$AX$3002,35,FALSE)</f>
        <v>2.27213419675572</v>
      </c>
      <c r="AF2380" s="9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P2380/(1+0.13)+W2380)</f>
        <v>992492858.222654</v>
      </c>
      <c r="AG2380" s="9">
        <f t="shared" si="163"/>
        <v>-92602642.0226543</v>
      </c>
    </row>
    <row r="2381" spans="1:33">
      <c r="A2381" s="5" t="s">
        <v>4791</v>
      </c>
      <c r="B2381" s="5" t="s">
        <v>4792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>
        <v>0</v>
      </c>
      <c r="L2381" s="6">
        <v>0</v>
      </c>
      <c r="M2381" s="6">
        <v>0</v>
      </c>
      <c r="N2381" s="6">
        <v>113964162.76</v>
      </c>
      <c r="O2381" s="6">
        <v>187382855.75</v>
      </c>
      <c r="P2381" s="6">
        <v>3304537705.93</v>
      </c>
      <c r="Q2381" s="6">
        <v>4300000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181598748</v>
      </c>
      <c r="X2381" s="6">
        <v>179975665.79</v>
      </c>
      <c r="Y2381" s="9">
        <f t="shared" si="161"/>
        <v>3922206368.9</v>
      </c>
      <c r="Z2381" s="9">
        <f t="shared" si="162"/>
        <v>3670412119.72</v>
      </c>
      <c r="AA2381" s="9">
        <f t="shared" si="160"/>
        <v>251794249.18</v>
      </c>
      <c r="AB2381" s="10">
        <f>C2381/(1+0.13)/VLOOKUP(A2381,[1]选股结果!$A$2:$AX$3002,3,FALSE)</f>
        <v>1.91024864151624</v>
      </c>
      <c r="AC2381" s="10">
        <f>(P2381/(1+0.1)+W2381)/(VLOOKUP(A2381,[1]选股结果!$A$2:$AX$3002,7,FALSE)+VLOOKUP(A2381,[1]选股结果!$A$2:$AX$3002,15,FALSE)+VLOOKUP(A2381,[1]选股结果!$A$2:$AX$3002,16,FALSE)+VLOOKUP(A2381,[1]选股结果!$A$2:$AX$3002,17,FALSE)+VLOOKUP(A2381,[1]选股结果!$A$2:$AX$3002,18,FALSE))</f>
        <v>2.00673263116856</v>
      </c>
      <c r="AD2381" s="13"/>
      <c r="AE2381" s="10">
        <f>AA2381/VLOOKUP(A2381,[1]选股结果!$A$2:$AX$3002,35,FALSE)</f>
        <v>4.0313259673739</v>
      </c>
      <c r="AF2381" s="9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P2381/(1+0.13)+W2381)</f>
        <v>-1518450517.84549</v>
      </c>
      <c r="AG2381" s="9">
        <f t="shared" si="163"/>
        <v>1770244767.02549</v>
      </c>
    </row>
    <row r="2382" spans="1:33">
      <c r="A2382" s="5" t="s">
        <v>4793</v>
      </c>
      <c r="B2382" s="5" t="s">
        <v>4794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44366832.43</v>
      </c>
      <c r="O2382" s="6">
        <v>16508905.48</v>
      </c>
      <c r="P2382" s="6">
        <v>241632996.85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62988369.19</v>
      </c>
      <c r="X2382" s="6">
        <v>49654212.22</v>
      </c>
      <c r="Y2382" s="9">
        <f t="shared" si="161"/>
        <v>526767597.95</v>
      </c>
      <c r="Z2382" s="9">
        <f t="shared" si="162"/>
        <v>354275578.26</v>
      </c>
      <c r="AA2382" s="9">
        <f t="shared" si="160"/>
        <v>172492019.69</v>
      </c>
      <c r="AB2382" s="10">
        <f>C2382/(1+0.13)/VLOOKUP(A2382,[1]选股结果!$A$2:$AX$3002,3,FALSE)</f>
        <v>0.960714920545518</v>
      </c>
      <c r="AC2382" s="10">
        <f>(P2382/(1+0.1)+W2382)/(VLOOKUP(A2382,[1]选股结果!$A$2:$AX$3002,7,FALSE)+VLOOKUP(A2382,[1]选股结果!$A$2:$AX$3002,15,FALSE)+VLOOKUP(A2382,[1]选股结果!$A$2:$AX$3002,16,FALSE)+VLOOKUP(A2382,[1]选股结果!$A$2:$AX$3002,17,FALSE)+VLOOKUP(A2382,[1]选股结果!$A$2:$AX$3002,18,FALSE))</f>
        <v>0.814337340893779</v>
      </c>
      <c r="AD2382" s="13"/>
      <c r="AE2382" s="10">
        <f>AA2382/VLOOKUP(A2382,[1]选股结果!$A$2:$AX$3002,35,FALSE)</f>
        <v>1.58592083081376</v>
      </c>
      <c r="AF2382" s="9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P2382/(1+0.13)+W2382)</f>
        <v>70274957.7532743</v>
      </c>
      <c r="AG2382" s="9">
        <f t="shared" si="163"/>
        <v>102217061.936726</v>
      </c>
    </row>
    <row r="2383" spans="1:33">
      <c r="A2383" s="5" t="s">
        <v>4795</v>
      </c>
      <c r="B2383" s="5" t="s">
        <v>4796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76922957.21</v>
      </c>
      <c r="O2383" s="6">
        <v>76720390.75</v>
      </c>
      <c r="P2383" s="6">
        <v>943980972.21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335272908.92</v>
      </c>
      <c r="X2383" s="6">
        <v>37981415.56</v>
      </c>
      <c r="Y2383" s="9">
        <f t="shared" si="161"/>
        <v>1918872270.76</v>
      </c>
      <c r="Z2383" s="9">
        <f t="shared" si="162"/>
        <v>1317235296.69</v>
      </c>
      <c r="AA2383" s="9">
        <f t="shared" si="160"/>
        <v>601636974.07</v>
      </c>
      <c r="AB2383" s="10">
        <f>C2383/(1+0.13)/VLOOKUP(A2383,[1]选股结果!$A$2:$AX$3002,3,FALSE)</f>
        <v>0.892309744503035</v>
      </c>
      <c r="AC2383" s="10">
        <f>(P2383/(1+0.1)+W2383)/(VLOOKUP(A2383,[1]选股结果!$A$2:$AX$3002,7,FALSE)+VLOOKUP(A2383,[1]选股结果!$A$2:$AX$3002,15,FALSE)+VLOOKUP(A2383,[1]选股结果!$A$2:$AX$3002,16,FALSE)+VLOOKUP(A2383,[1]选股结果!$A$2:$AX$3002,17,FALSE)+VLOOKUP(A2383,[1]选股结果!$A$2:$AX$3002,18,FALSE))</f>
        <v>0.70896645515615</v>
      </c>
      <c r="AD2383" s="13"/>
      <c r="AE2383" s="10">
        <f>AA2383/VLOOKUP(A2383,[1]选股结果!$A$2:$AX$3002,35,FALSE)</f>
        <v>13.2586609874996</v>
      </c>
      <c r="AF2383" s="9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P2383/(1+0.13)+W2383)</f>
        <v>512693932.133717</v>
      </c>
      <c r="AG2383" s="9">
        <f t="shared" si="163"/>
        <v>88943041.9362835</v>
      </c>
    </row>
    <row r="2384" spans="1:33">
      <c r="A2384" s="5" t="s">
        <v>4797</v>
      </c>
      <c r="B2384" s="5" t="s">
        <v>4798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14378933.21</v>
      </c>
      <c r="O2384" s="6">
        <v>107398664.47</v>
      </c>
      <c r="P2384" s="6">
        <v>47763414.59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26668121</v>
      </c>
      <c r="X2384" s="6">
        <v>113642278.1</v>
      </c>
      <c r="Y2384" s="9">
        <f t="shared" si="161"/>
        <v>405419946.86</v>
      </c>
      <c r="Z2384" s="9">
        <f t="shared" si="162"/>
        <v>188073813.69</v>
      </c>
      <c r="AA2384" s="9">
        <f t="shared" si="160"/>
        <v>217346133.17</v>
      </c>
      <c r="AB2384" s="10">
        <f>C2384/(1+0.13)/VLOOKUP(A2384,[1]选股结果!$A$2:$AX$3002,3,FALSE)</f>
        <v>0.764300695058034</v>
      </c>
      <c r="AC2384" s="10">
        <f>(P2384/(1+0.1)+W2384)/(VLOOKUP(A2384,[1]选股结果!$A$2:$AX$3002,7,FALSE)+VLOOKUP(A2384,[1]选股结果!$A$2:$AX$3002,15,FALSE)+VLOOKUP(A2384,[1]选股结果!$A$2:$AX$3002,16,FALSE)+VLOOKUP(A2384,[1]选股结果!$A$2:$AX$3002,17,FALSE)+VLOOKUP(A2384,[1]选股结果!$A$2:$AX$3002,18,FALSE))</f>
        <v>0.351398673779497</v>
      </c>
      <c r="AD2384" s="13"/>
      <c r="AE2384" s="10">
        <f>AA2384/VLOOKUP(A2384,[1]选股结果!$A$2:$AX$3002,35,FALSE)</f>
        <v>2.73593111311595</v>
      </c>
      <c r="AF2384" s="9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P2384/(1+0.13)+W2384)</f>
        <v>130521741.363274</v>
      </c>
      <c r="AG2384" s="9">
        <f t="shared" si="163"/>
        <v>86824391.8067257</v>
      </c>
    </row>
    <row r="2385" spans="1:33">
      <c r="A2385" s="5" t="s">
        <v>4799</v>
      </c>
      <c r="B2385" s="5" t="s">
        <v>4800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37394264.97</v>
      </c>
      <c r="O2385" s="6">
        <v>131650413.17</v>
      </c>
      <c r="P2385" s="6">
        <v>374884534.22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197055965.1</v>
      </c>
      <c r="X2385" s="6">
        <v>167822007.88</v>
      </c>
      <c r="Y2385" s="9">
        <f t="shared" si="161"/>
        <v>538943128.25</v>
      </c>
      <c r="Z2385" s="9">
        <f t="shared" si="162"/>
        <v>739762507.2</v>
      </c>
      <c r="AA2385" s="9">
        <f t="shared" si="160"/>
        <v>-200819378.95</v>
      </c>
      <c r="AB2385" s="10">
        <f>C2385/(1+0.13)/VLOOKUP(A2385,[1]选股结果!$A$2:$AX$3002,3,FALSE)</f>
        <v>0.779918796520615</v>
      </c>
      <c r="AC2385" s="10">
        <f>(P2385/(1+0.1)+W2385)/(VLOOKUP(A2385,[1]选股结果!$A$2:$AX$3002,7,FALSE)+VLOOKUP(A2385,[1]选股结果!$A$2:$AX$3002,15,FALSE)+VLOOKUP(A2385,[1]选股结果!$A$2:$AX$3002,16,FALSE)+VLOOKUP(A2385,[1]选股结果!$A$2:$AX$3002,17,FALSE)+VLOOKUP(A2385,[1]选股结果!$A$2:$AX$3002,18,FALSE))</f>
        <v>1.10463799887885</v>
      </c>
      <c r="AD2385" s="13"/>
      <c r="AE2385" s="10">
        <f>AA2385/VLOOKUP(A2385,[1]选股结果!$A$2:$AX$3002,35,FALSE)</f>
        <v>-24.3629230833728</v>
      </c>
      <c r="AF2385" s="9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P2385/(1+0.13)+W2385)</f>
        <v>-41901466.6834514</v>
      </c>
      <c r="AG2385" s="9">
        <f t="shared" si="163"/>
        <v>-158917912.266549</v>
      </c>
    </row>
    <row r="2386" spans="1:33">
      <c r="A2386" s="5" t="s">
        <v>4801</v>
      </c>
      <c r="B2386" s="5" t="s">
        <v>4802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419839796.3</v>
      </c>
      <c r="O2386" s="6">
        <v>181613450.75</v>
      </c>
      <c r="P2386" s="6">
        <v>5670028250.7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487577225.1</v>
      </c>
      <c r="X2386" s="6">
        <v>573493089.67</v>
      </c>
      <c r="Y2386" s="9">
        <f t="shared" si="161"/>
        <v>7053769971.01</v>
      </c>
      <c r="Z2386" s="9">
        <f t="shared" si="162"/>
        <v>6731098565.47</v>
      </c>
      <c r="AA2386" s="9">
        <f t="shared" si="160"/>
        <v>322671405.54</v>
      </c>
      <c r="AB2386" s="10">
        <f>C2386/(1+0.13)/VLOOKUP(A2386,[1]选股结果!$A$2:$AX$3002,3,FALSE)</f>
        <v>0.897899705372977</v>
      </c>
      <c r="AC2386" s="10">
        <f>(P2386/(1+0.1)+W2386)/(VLOOKUP(A2386,[1]选股结果!$A$2:$AX$3002,7,FALSE)+VLOOKUP(A2386,[1]选股结果!$A$2:$AX$3002,15,FALSE)+VLOOKUP(A2386,[1]选股结果!$A$2:$AX$3002,16,FALSE)+VLOOKUP(A2386,[1]选股结果!$A$2:$AX$3002,17,FALSE)+VLOOKUP(A2386,[1]选股结果!$A$2:$AX$3002,18,FALSE))</f>
        <v>0.944498484944509</v>
      </c>
      <c r="AD2386" s="13"/>
      <c r="AE2386" s="10">
        <f>AA2386/VLOOKUP(A2386,[1]选股结果!$A$2:$AX$3002,35,FALSE)</f>
        <v>0.673755058459067</v>
      </c>
      <c r="AF2386" s="9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P2386/(1+0.13)+W2386)</f>
        <v>468396290.346282</v>
      </c>
      <c r="AG2386" s="9">
        <f t="shared" si="163"/>
        <v>-145724884.806282</v>
      </c>
    </row>
    <row r="2387" spans="1:33">
      <c r="A2387" s="5" t="s">
        <v>4803</v>
      </c>
      <c r="B2387" s="5" t="s">
        <v>4804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57300569.21</v>
      </c>
      <c r="O2387" s="6">
        <v>37726652.47</v>
      </c>
      <c r="P2387" s="6">
        <v>1638174804.54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177161024.46</v>
      </c>
      <c r="X2387" s="6">
        <v>130215595.08</v>
      </c>
      <c r="Y2387" s="9">
        <f t="shared" si="161"/>
        <v>1708889908.71</v>
      </c>
      <c r="Z2387" s="9">
        <f t="shared" si="162"/>
        <v>1945551424.08</v>
      </c>
      <c r="AA2387" s="9">
        <f t="shared" si="160"/>
        <v>-236661515.37</v>
      </c>
      <c r="AB2387" s="10">
        <f>C2387/(1+0.13)/VLOOKUP(A2387,[1]选股结果!$A$2:$AX$3002,3,FALSE)</f>
        <v>0.807764626514699</v>
      </c>
      <c r="AC2387" s="10">
        <f>(P2387/(1+0.1)+W2387)/(VLOOKUP(A2387,[1]选股结果!$A$2:$AX$3002,7,FALSE)+VLOOKUP(A2387,[1]选股结果!$A$2:$AX$3002,15,FALSE)+VLOOKUP(A2387,[1]选股结果!$A$2:$AX$3002,16,FALSE)+VLOOKUP(A2387,[1]选股结果!$A$2:$AX$3002,17,FALSE)+VLOOKUP(A2387,[1]选股结果!$A$2:$AX$3002,18,FALSE))</f>
        <v>0.993551830035604</v>
      </c>
      <c r="AD2387" s="13"/>
      <c r="AE2387" s="10">
        <f>AA2387/VLOOKUP(A2387,[1]选股结果!$A$2:$AX$3002,35,FALSE)</f>
        <v>-1.7810797666453</v>
      </c>
      <c r="AF2387" s="9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P2387/(1+0.13)+W2387)</f>
        <v>50352643.4729202</v>
      </c>
      <c r="AG2387" s="9">
        <f t="shared" si="163"/>
        <v>-287014158.84292</v>
      </c>
    </row>
    <row r="2388" spans="1:33">
      <c r="A2388" s="5" t="s">
        <v>4805</v>
      </c>
      <c r="B2388" s="5" t="s">
        <v>4806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33288408.1</v>
      </c>
      <c r="O2388" s="6">
        <v>8151477</v>
      </c>
      <c r="P2388" s="6">
        <v>208459690.16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44723697.66</v>
      </c>
      <c r="X2388" s="6">
        <v>46149585.35</v>
      </c>
      <c r="Y2388" s="9">
        <f t="shared" si="161"/>
        <v>339261216.24</v>
      </c>
      <c r="Z2388" s="9">
        <f t="shared" si="162"/>
        <v>299332973.17</v>
      </c>
      <c r="AA2388" s="9">
        <f t="shared" si="160"/>
        <v>39928243.07</v>
      </c>
      <c r="AB2388" s="10">
        <f>C2388/(1+0.13)/VLOOKUP(A2388,[1]选股结果!$A$2:$AX$3002,3,FALSE)</f>
        <v>1.02736185023898</v>
      </c>
      <c r="AC2388" s="10">
        <f>(P2388/(1+0.1)+W2388)/(VLOOKUP(A2388,[1]选股结果!$A$2:$AX$3002,7,FALSE)+VLOOKUP(A2388,[1]选股结果!$A$2:$AX$3002,15,FALSE)+VLOOKUP(A2388,[1]选股结果!$A$2:$AX$3002,16,FALSE)+VLOOKUP(A2388,[1]选股结果!$A$2:$AX$3002,17,FALSE)+VLOOKUP(A2388,[1]选股结果!$A$2:$AX$3002,18,FALSE))</f>
        <v>0.86555443803464</v>
      </c>
      <c r="AD2388" s="13"/>
      <c r="AE2388" s="10">
        <f>AA2388/VLOOKUP(A2388,[1]选股结果!$A$2:$AX$3002,35,FALSE)</f>
        <v>0.670258213175429</v>
      </c>
      <c r="AF2388" s="9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P2388/(1+0.13)+W2388)</f>
        <v>41414269.5984955</v>
      </c>
      <c r="AG2388" s="9">
        <f t="shared" si="163"/>
        <v>-1486026.52849551</v>
      </c>
    </row>
    <row r="2389" spans="1:33">
      <c r="A2389" s="5" t="s">
        <v>4807</v>
      </c>
      <c r="B2389" s="5" t="s">
        <v>4808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166335376.76</v>
      </c>
      <c r="O2389" s="6">
        <v>46623377.43</v>
      </c>
      <c r="P2389" s="6">
        <v>1490207479.79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564311769.07</v>
      </c>
      <c r="X2389" s="6">
        <v>174273815.9</v>
      </c>
      <c r="Y2389" s="9">
        <f t="shared" si="161"/>
        <v>2205077329.11</v>
      </c>
      <c r="Z2389" s="9">
        <f t="shared" si="162"/>
        <v>2228793064.76</v>
      </c>
      <c r="AA2389" s="9">
        <f t="shared" si="160"/>
        <v>-23715735.6500006</v>
      </c>
      <c r="AB2389" s="10">
        <f>C2389/(1+0.13)/VLOOKUP(A2389,[1]选股结果!$A$2:$AX$3002,3,FALSE)</f>
        <v>0.742767241642554</v>
      </c>
      <c r="AC2389" s="10">
        <f>(P2389/(1+0.1)+W2389)/(VLOOKUP(A2389,[1]选股结果!$A$2:$AX$3002,7,FALSE)+VLOOKUP(A2389,[1]选股结果!$A$2:$AX$3002,15,FALSE)+VLOOKUP(A2389,[1]选股结果!$A$2:$AX$3002,16,FALSE)+VLOOKUP(A2389,[1]选股结果!$A$2:$AX$3002,17,FALSE)+VLOOKUP(A2389,[1]选股结果!$A$2:$AX$3002,18,FALSE))</f>
        <v>0.856019685484936</v>
      </c>
      <c r="AD2389" s="13"/>
      <c r="AE2389" s="10">
        <f>AA2389/VLOOKUP(A2389,[1]选股结果!$A$2:$AX$3002,35,FALSE)</f>
        <v>-0.0792120574812708</v>
      </c>
      <c r="AF2389" s="9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P2389/(1+0.13)+W2389)</f>
        <v>358744977.509912</v>
      </c>
      <c r="AG2389" s="9">
        <f t="shared" si="163"/>
        <v>-382460713.159912</v>
      </c>
    </row>
    <row r="2390" spans="1:33">
      <c r="A2390" s="5" t="s">
        <v>4809</v>
      </c>
      <c r="B2390" s="5" t="s">
        <v>4810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69434749.29</v>
      </c>
      <c r="O2390" s="6">
        <v>35599897</v>
      </c>
      <c r="P2390" s="6">
        <v>1137766635.95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299639917.73</v>
      </c>
      <c r="X2390" s="6">
        <v>84603271.97</v>
      </c>
      <c r="Y2390" s="9">
        <f t="shared" si="161"/>
        <v>1601553603.68</v>
      </c>
      <c r="Z2390" s="9">
        <f t="shared" si="162"/>
        <v>1522009825.65</v>
      </c>
      <c r="AA2390" s="9">
        <f t="shared" si="160"/>
        <v>79543778.03</v>
      </c>
      <c r="AB2390" s="10">
        <f>C2390/(1+0.13)/VLOOKUP(A2390,[1]选股结果!$A$2:$AX$3002,3,FALSE)</f>
        <v>0.564362479346524</v>
      </c>
      <c r="AC2390" s="10">
        <f>(P2390/(1+0.1)+W2390)/(VLOOKUP(A2390,[1]选股结果!$A$2:$AX$3002,7,FALSE)+VLOOKUP(A2390,[1]选股结果!$A$2:$AX$3002,15,FALSE)+VLOOKUP(A2390,[1]选股结果!$A$2:$AX$3002,16,FALSE)+VLOOKUP(A2390,[1]选股结果!$A$2:$AX$3002,17,FALSE)+VLOOKUP(A2390,[1]选股结果!$A$2:$AX$3002,18,FALSE))</f>
        <v>0.61506536171736</v>
      </c>
      <c r="AD2390" s="13"/>
      <c r="AE2390" s="10">
        <f>AA2390/VLOOKUP(A2390,[1]选股结果!$A$2:$AX$3002,35,FALSE)</f>
        <v>0.346153664170867</v>
      </c>
      <c r="AF2390" s="9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P2390/(1+0.13)+W2390)</f>
        <v>862318602.830708</v>
      </c>
      <c r="AG2390" s="9">
        <f t="shared" si="163"/>
        <v>-782774824.800708</v>
      </c>
    </row>
    <row r="2391" spans="1:33">
      <c r="A2391" s="5" t="s">
        <v>4811</v>
      </c>
      <c r="B2391" s="5" t="s">
        <v>4812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624979377.76</v>
      </c>
      <c r="O2391" s="6">
        <v>32054114.72</v>
      </c>
      <c r="P2391" s="6">
        <v>4802141863.75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279697268.58</v>
      </c>
      <c r="X2391" s="6">
        <v>154109080.55</v>
      </c>
      <c r="Y2391" s="9">
        <f t="shared" si="161"/>
        <v>6639954971.79</v>
      </c>
      <c r="Z2391" s="9">
        <f t="shared" si="162"/>
        <v>5235948212.88</v>
      </c>
      <c r="AA2391" s="9">
        <f t="shared" si="160"/>
        <v>1404006758.91</v>
      </c>
      <c r="AB2391" s="10">
        <f>C2391/(1+0.13)/VLOOKUP(A2391,[1]选股结果!$A$2:$AX$3002,3,FALSE)</f>
        <v>0.738394097493031</v>
      </c>
      <c r="AC2391" s="10">
        <f>(P2391/(1+0.1)+W2391)/(VLOOKUP(A2391,[1]选股结果!$A$2:$AX$3002,7,FALSE)+VLOOKUP(A2391,[1]选股结果!$A$2:$AX$3002,15,FALSE)+VLOOKUP(A2391,[1]选股结果!$A$2:$AX$3002,16,FALSE)+VLOOKUP(A2391,[1]选股结果!$A$2:$AX$3002,17,FALSE)+VLOOKUP(A2391,[1]选股结果!$A$2:$AX$3002,18,FALSE))</f>
        <v>0.697647224792116</v>
      </c>
      <c r="AD2391" s="13"/>
      <c r="AE2391" s="10">
        <f>AA2391/VLOOKUP(A2391,[1]选股结果!$A$2:$AX$3002,35,FALSE)</f>
        <v>1.2956141882334</v>
      </c>
      <c r="AF2391" s="9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P2391/(1+0.13)+W2391)</f>
        <v>2129114985.85451</v>
      </c>
      <c r="AG2391" s="9">
        <f t="shared" si="163"/>
        <v>-725108226.944511</v>
      </c>
    </row>
    <row r="2392" spans="1:33">
      <c r="A2392" s="5" t="s">
        <v>4813</v>
      </c>
      <c r="B2392" s="5" t="s">
        <v>4814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39729868.49</v>
      </c>
      <c r="O2392" s="6">
        <v>15792658.28</v>
      </c>
      <c r="P2392" s="6">
        <v>574009124.92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88066640.2</v>
      </c>
      <c r="X2392" s="6">
        <v>45022285.76</v>
      </c>
      <c r="Y2392" s="9">
        <f t="shared" si="161"/>
        <v>875994813.59</v>
      </c>
      <c r="Z2392" s="9">
        <f t="shared" si="162"/>
        <v>707098050.88</v>
      </c>
      <c r="AA2392" s="9">
        <f t="shared" si="160"/>
        <v>168896762.71</v>
      </c>
      <c r="AB2392" s="10">
        <f>C2392/(1+0.13)/VLOOKUP(A2392,[1]选股结果!$A$2:$AX$3002,3,FALSE)</f>
        <v>0.627107495630312</v>
      </c>
      <c r="AC2392" s="10">
        <f>(P2392/(1+0.1)+W2392)/(VLOOKUP(A2392,[1]选股结果!$A$2:$AX$3002,7,FALSE)+VLOOKUP(A2392,[1]选股结果!$A$2:$AX$3002,15,FALSE)+VLOOKUP(A2392,[1]选股结果!$A$2:$AX$3002,16,FALSE)+VLOOKUP(A2392,[1]选股结果!$A$2:$AX$3002,17,FALSE)+VLOOKUP(A2392,[1]选股结果!$A$2:$AX$3002,18,FALSE))</f>
        <v>0.588469719669139</v>
      </c>
      <c r="AD2392" s="13"/>
      <c r="AE2392" s="10">
        <f>AA2392/VLOOKUP(A2392,[1]选股结果!$A$2:$AX$3002,35,FALSE)</f>
        <v>1.12942326685284</v>
      </c>
      <c r="AF2392" s="9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P2392/(1+0.13)+W2392)</f>
        <v>440365950.669646</v>
      </c>
      <c r="AG2392" s="9">
        <f t="shared" si="163"/>
        <v>-271469187.959646</v>
      </c>
    </row>
    <row r="2393" spans="1:33">
      <c r="A2393" s="5" t="s">
        <v>4815</v>
      </c>
      <c r="B2393" s="5" t="s">
        <v>4816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110738369.4</v>
      </c>
      <c r="O2393" s="6">
        <v>72924302.23</v>
      </c>
      <c r="P2393" s="6">
        <v>1483893036.69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275584253.23</v>
      </c>
      <c r="X2393" s="6">
        <v>188362345.36</v>
      </c>
      <c r="Y2393" s="9">
        <f t="shared" si="161"/>
        <v>1947645766.66</v>
      </c>
      <c r="Z2393" s="9">
        <f t="shared" si="162"/>
        <v>1947839635.28</v>
      </c>
      <c r="AA2393" s="9">
        <f t="shared" si="160"/>
        <v>-193868.620000124</v>
      </c>
      <c r="AB2393" s="10">
        <f>C2393/(1+0.13)/VLOOKUP(A2393,[1]选股结果!$A$2:$AX$3002,3,FALSE)</f>
        <v>0.928007454926845</v>
      </c>
      <c r="AC2393" s="10">
        <f>(P2393/(1+0.1)+W2393)/(VLOOKUP(A2393,[1]选股结果!$A$2:$AX$3002,7,FALSE)+VLOOKUP(A2393,[1]选股结果!$A$2:$AX$3002,15,FALSE)+VLOOKUP(A2393,[1]选股结果!$A$2:$AX$3002,16,FALSE)+VLOOKUP(A2393,[1]选股结果!$A$2:$AX$3002,17,FALSE)+VLOOKUP(A2393,[1]选股结果!$A$2:$AX$3002,18,FALSE))</f>
        <v>0.917643215052366</v>
      </c>
      <c r="AD2393" s="13"/>
      <c r="AE2393" s="10">
        <f>AA2393/VLOOKUP(A2393,[1]选股结果!$A$2:$AX$3002,35,FALSE)</f>
        <v>-0.00655096764920168</v>
      </c>
      <c r="AF2393" s="9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P2393/(1+0.13)+W2393)</f>
        <v>181616861.493274</v>
      </c>
      <c r="AG2393" s="9">
        <f t="shared" si="163"/>
        <v>-181810730.113274</v>
      </c>
    </row>
    <row r="2394" spans="1:33">
      <c r="A2394" s="5" t="s">
        <v>4817</v>
      </c>
      <c r="B2394" s="5" t="s">
        <v>4818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78138634.5</v>
      </c>
      <c r="O2394" s="6">
        <v>4406203855.37</v>
      </c>
      <c r="P2394" s="6">
        <v>255874678.51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106705267.71</v>
      </c>
      <c r="X2394" s="6">
        <v>4978754448.39</v>
      </c>
      <c r="Y2394" s="9">
        <f t="shared" si="161"/>
        <v>4989508513.01</v>
      </c>
      <c r="Z2394" s="9">
        <f t="shared" si="162"/>
        <v>5341334394.61</v>
      </c>
      <c r="AA2394" s="9">
        <f t="shared" si="160"/>
        <v>-351825881.6</v>
      </c>
      <c r="AB2394" s="10">
        <f>C2394/(1+0.13)/VLOOKUP(A2394,[1]选股结果!$A$2:$AX$3002,3,FALSE)</f>
        <v>1.10339684513948</v>
      </c>
      <c r="AC2394" s="10">
        <f>(P2394/(1+0.1)+W2394)/(VLOOKUP(A2394,[1]选股结果!$A$2:$AX$3002,7,FALSE)+VLOOKUP(A2394,[1]选股结果!$A$2:$AX$3002,15,FALSE)+VLOOKUP(A2394,[1]选股结果!$A$2:$AX$3002,16,FALSE)+VLOOKUP(A2394,[1]选股结果!$A$2:$AX$3002,17,FALSE)+VLOOKUP(A2394,[1]选股结果!$A$2:$AX$3002,18,FALSE))</f>
        <v>0.870673487077611</v>
      </c>
      <c r="AD2394" s="13"/>
      <c r="AE2394" s="10">
        <f>AA2394/VLOOKUP(A2394,[1]选股结果!$A$2:$AX$3002,35,FALSE)</f>
        <v>-15.7533027640548</v>
      </c>
      <c r="AF2394" s="9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P2394/(1+0.13)+W2394)</f>
        <v>56576665.5670796</v>
      </c>
      <c r="AG2394" s="9">
        <f t="shared" si="163"/>
        <v>-408402547.16708</v>
      </c>
    </row>
    <row r="2395" spans="1:33">
      <c r="A2395" s="5" t="s">
        <v>4819</v>
      </c>
      <c r="B2395" s="5" t="s">
        <v>4820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56497954.07</v>
      </c>
      <c r="O2395" s="6">
        <v>210727494.22</v>
      </c>
      <c r="P2395" s="6">
        <v>5762615199.56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829634288.63</v>
      </c>
      <c r="X2395" s="6">
        <v>311786387.31</v>
      </c>
      <c r="Y2395" s="9">
        <f t="shared" si="161"/>
        <v>6605989080.2</v>
      </c>
      <c r="Z2395" s="9">
        <f t="shared" si="162"/>
        <v>6904035875.5</v>
      </c>
      <c r="AA2395" s="9">
        <f t="shared" ref="AA2395:AA2458" si="164">Y2395-Z2395</f>
        <v>-298046795.300001</v>
      </c>
      <c r="AB2395" s="10">
        <f>C2395/(1+0.13)/VLOOKUP(A2395,[1]选股结果!$A$2:$AX$3002,3,FALSE)</f>
        <v>0.725407345691253</v>
      </c>
      <c r="AC2395" s="10">
        <f>(P2395/(1+0.1)+W2395)/(VLOOKUP(A2395,[1]选股结果!$A$2:$AX$3002,7,FALSE)+VLOOKUP(A2395,[1]选股结果!$A$2:$AX$3002,15,FALSE)+VLOOKUP(A2395,[1]选股结果!$A$2:$AX$3002,16,FALSE)+VLOOKUP(A2395,[1]选股结果!$A$2:$AX$3002,17,FALSE)+VLOOKUP(A2395,[1]选股结果!$A$2:$AX$3002,18,FALSE))</f>
        <v>0.800279589929866</v>
      </c>
      <c r="AD2395" s="13"/>
      <c r="AE2395" s="10">
        <f>AA2395/VLOOKUP(A2395,[1]选股结果!$A$2:$AX$3002,35,FALSE)</f>
        <v>-1.05342631902397</v>
      </c>
      <c r="AF2395" s="9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P2395/(1+0.13)+W2395)</f>
        <v>1653525366.82283</v>
      </c>
      <c r="AG2395" s="9">
        <f t="shared" si="163"/>
        <v>-1951572162.12283</v>
      </c>
    </row>
    <row r="2396" spans="1:33">
      <c r="A2396" s="5" t="s">
        <v>4821</v>
      </c>
      <c r="B2396" s="5" t="s">
        <v>4822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42133755.53</v>
      </c>
      <c r="O2396" s="6">
        <v>25335227.04</v>
      </c>
      <c r="P2396" s="6">
        <v>454749688.07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149856633.42</v>
      </c>
      <c r="X2396" s="6">
        <v>32927647.12</v>
      </c>
      <c r="Y2396" s="9">
        <f t="shared" si="161"/>
        <v>693192958.65</v>
      </c>
      <c r="Z2396" s="9">
        <f t="shared" si="162"/>
        <v>637533968.61</v>
      </c>
      <c r="AA2396" s="9">
        <f t="shared" si="164"/>
        <v>55658990.04</v>
      </c>
      <c r="AB2396" s="10">
        <f>C2396/(1+0.13)/VLOOKUP(A2396,[1]选股结果!$A$2:$AX$3002,3,FALSE)</f>
        <v>0.837409348706405</v>
      </c>
      <c r="AC2396" s="10">
        <f>(P2396/(1+0.1)+W2396)/(VLOOKUP(A2396,[1]选股结果!$A$2:$AX$3002,7,FALSE)+VLOOKUP(A2396,[1]选股结果!$A$2:$AX$3002,15,FALSE)+VLOOKUP(A2396,[1]选股结果!$A$2:$AX$3002,16,FALSE)+VLOOKUP(A2396,[1]选股结果!$A$2:$AX$3002,17,FALSE)+VLOOKUP(A2396,[1]选股结果!$A$2:$AX$3002,18,FALSE))</f>
        <v>0.88423507981485</v>
      </c>
      <c r="AD2396" s="13"/>
      <c r="AE2396" s="10">
        <f>AA2396/VLOOKUP(A2396,[1]选股结果!$A$2:$AX$3002,35,FALSE)</f>
        <v>0.962188578299151</v>
      </c>
      <c r="AF2396" s="9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P2396/(1+0.13)+W2396)</f>
        <v>84718716.6456636</v>
      </c>
      <c r="AG2396" s="9">
        <f t="shared" si="163"/>
        <v>-29059726.6056636</v>
      </c>
    </row>
    <row r="2397" spans="1:33">
      <c r="A2397" s="5" t="s">
        <v>4823</v>
      </c>
      <c r="B2397" s="5" t="s">
        <v>4824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57187901.05</v>
      </c>
      <c r="O2397" s="6">
        <v>18127888.93</v>
      </c>
      <c r="P2397" s="6">
        <v>782366679.07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67572024.45</v>
      </c>
      <c r="X2397" s="6">
        <v>30614493.04</v>
      </c>
      <c r="Y2397" s="9">
        <f t="shared" si="161"/>
        <v>874618330.41</v>
      </c>
      <c r="Z2397" s="9">
        <f t="shared" si="162"/>
        <v>880553196.56</v>
      </c>
      <c r="AA2397" s="9">
        <f t="shared" si="164"/>
        <v>-5934866.1500001</v>
      </c>
      <c r="AB2397" s="10">
        <f>C2397/(1+0.13)/VLOOKUP(A2397,[1]选股结果!$A$2:$AX$3002,3,FALSE)</f>
        <v>0.843016088549201</v>
      </c>
      <c r="AC2397" s="10">
        <f>(P2397/(1+0.1)+W2397)/(VLOOKUP(A2397,[1]选股结果!$A$2:$AX$3002,7,FALSE)+VLOOKUP(A2397,[1]选股结果!$A$2:$AX$3002,15,FALSE)+VLOOKUP(A2397,[1]选股结果!$A$2:$AX$3002,16,FALSE)+VLOOKUP(A2397,[1]选股结果!$A$2:$AX$3002,17,FALSE)+VLOOKUP(A2397,[1]选股结果!$A$2:$AX$3002,18,FALSE))</f>
        <v>0.947510249231163</v>
      </c>
      <c r="AD2397" s="13"/>
      <c r="AE2397" s="10">
        <f>AA2397/VLOOKUP(A2397,[1]选股结果!$A$2:$AX$3002,35,FALSE)</f>
        <v>-0.126049771320999</v>
      </c>
      <c r="AF2397" s="9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P2397/(1+0.13)+W2397)</f>
        <v>62026959.107699</v>
      </c>
      <c r="AG2397" s="9">
        <f t="shared" si="163"/>
        <v>-67961825.2576991</v>
      </c>
    </row>
    <row r="2398" spans="1:33">
      <c r="A2398" s="5" t="s">
        <v>4825</v>
      </c>
      <c r="B2398" s="5" t="s">
        <v>4826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82003806.71</v>
      </c>
      <c r="O2398" s="6">
        <v>2145573037.8</v>
      </c>
      <c r="P2398" s="6">
        <v>2580643245.68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364853311.06</v>
      </c>
      <c r="X2398" s="6">
        <v>2571813282.3</v>
      </c>
      <c r="Y2398" s="9">
        <f t="shared" si="161"/>
        <v>5540232014.46</v>
      </c>
      <c r="Z2398" s="9">
        <f t="shared" si="162"/>
        <v>5517309839.04</v>
      </c>
      <c r="AA2398" s="9">
        <f t="shared" si="164"/>
        <v>22922175.4200001</v>
      </c>
      <c r="AB2398" s="10">
        <f>C2398/(1+0.13)/VLOOKUP(A2398,[1]选股结果!$A$2:$AX$3002,3,FALSE)</f>
        <v>1.16876027343227</v>
      </c>
      <c r="AC2398" s="10">
        <f>(P2398/(1+0.1)+W2398)/(VLOOKUP(A2398,[1]选股结果!$A$2:$AX$3002,7,FALSE)+VLOOKUP(A2398,[1]选股结果!$A$2:$AX$3002,15,FALSE)+VLOOKUP(A2398,[1]选股结果!$A$2:$AX$3002,16,FALSE)+VLOOKUP(A2398,[1]选股结果!$A$2:$AX$3002,17,FALSE)+VLOOKUP(A2398,[1]选股结果!$A$2:$AX$3002,18,FALSE))</f>
        <v>1.10205488041325</v>
      </c>
      <c r="AD2398" s="13"/>
      <c r="AE2398" s="10">
        <f>AA2398/VLOOKUP(A2398,[1]选股结果!$A$2:$AX$3002,35,FALSE)</f>
        <v>0.210320263071894</v>
      </c>
      <c r="AF2398" s="9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P2398/(1+0.13)+W2398)</f>
        <v>-188755739.122566</v>
      </c>
      <c r="AG2398" s="9">
        <f t="shared" si="163"/>
        <v>211677914.542566</v>
      </c>
    </row>
    <row r="2399" spans="1:33">
      <c r="A2399" s="5" t="s">
        <v>4827</v>
      </c>
      <c r="B2399" s="5" t="s">
        <v>4828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126178240.52</v>
      </c>
      <c r="O2399" s="6">
        <v>124306870.52</v>
      </c>
      <c r="P2399" s="6">
        <v>1081239077.84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239569356.92</v>
      </c>
      <c r="X2399" s="6">
        <v>127845644.04</v>
      </c>
      <c r="Y2399" s="9">
        <f t="shared" ref="Y2399:Y2462" si="165">C2399+D2399+E2399+F2399+G2399+H2399+I2399+J2399+K2399+L2399+M2399+O2399</f>
        <v>1502685986.35</v>
      </c>
      <c r="Z2399" s="9">
        <f t="shared" ref="Z2399:Z2462" si="166">P2399+Q2399+R2399+S2399+T2399+U2399+V2399+W2399+X2399</f>
        <v>1448654078.8</v>
      </c>
      <c r="AA2399" s="9">
        <f t="shared" si="164"/>
        <v>54031907.55</v>
      </c>
      <c r="AB2399" s="10">
        <f>C2399/(1+0.13)/VLOOKUP(A2399,[1]选股结果!$A$2:$AX$3002,3,FALSE)</f>
        <v>0.575894660281911</v>
      </c>
      <c r="AC2399" s="10">
        <f>(P2399/(1+0.1)+W2399)/(VLOOKUP(A2399,[1]选股结果!$A$2:$AX$3002,7,FALSE)+VLOOKUP(A2399,[1]选股结果!$A$2:$AX$3002,15,FALSE)+VLOOKUP(A2399,[1]选股结果!$A$2:$AX$3002,16,FALSE)+VLOOKUP(A2399,[1]选股结果!$A$2:$AX$3002,17,FALSE)+VLOOKUP(A2399,[1]选股结果!$A$2:$AX$3002,18,FALSE))</f>
        <v>0.626972558868159</v>
      </c>
      <c r="AD2399" s="13"/>
      <c r="AE2399" s="10">
        <f>AA2399/VLOOKUP(A2399,[1]选股结果!$A$2:$AX$3002,35,FALSE)</f>
        <v>0.452303126332737</v>
      </c>
      <c r="AF2399" s="9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P2399/(1+0.13)+W2399)</f>
        <v>753450290.358673</v>
      </c>
      <c r="AG2399" s="9">
        <f t="shared" si="163"/>
        <v>-699418382.808673</v>
      </c>
    </row>
    <row r="2400" spans="1:33">
      <c r="A2400" s="5" t="s">
        <v>4829</v>
      </c>
      <c r="B2400" s="5" t="s">
        <v>4830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59361850.92</v>
      </c>
      <c r="O2400" s="6">
        <v>35469619.35</v>
      </c>
      <c r="P2400" s="6">
        <v>530569538.61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301636766.25</v>
      </c>
      <c r="X2400" s="6">
        <v>67475231.58</v>
      </c>
      <c r="Y2400" s="9">
        <f t="shared" si="165"/>
        <v>1422490961.55</v>
      </c>
      <c r="Z2400" s="9">
        <f t="shared" si="166"/>
        <v>899681536.44</v>
      </c>
      <c r="AA2400" s="9">
        <f t="shared" si="164"/>
        <v>522809425.11</v>
      </c>
      <c r="AB2400" s="10">
        <f>C2400/(1+0.13)/VLOOKUP(A2400,[1]选股结果!$A$2:$AX$3002,3,FALSE)</f>
        <v>1.43259361931258</v>
      </c>
      <c r="AC2400" s="10">
        <f>(P2400/(1+0.1)+W2400)/(VLOOKUP(A2400,[1]选股结果!$A$2:$AX$3002,7,FALSE)+VLOOKUP(A2400,[1]选股结果!$A$2:$AX$3002,15,FALSE)+VLOOKUP(A2400,[1]选股结果!$A$2:$AX$3002,16,FALSE)+VLOOKUP(A2400,[1]选股结果!$A$2:$AX$3002,17,FALSE)+VLOOKUP(A2400,[1]选股结果!$A$2:$AX$3002,18,FALSE))</f>
        <v>1.15378720252625</v>
      </c>
      <c r="AD2400" s="13"/>
      <c r="AE2400" s="10">
        <f>AA2400/VLOOKUP(A2400,[1]选股结果!$A$2:$AX$3002,35,FALSE)</f>
        <v>2.39796223939006</v>
      </c>
      <c r="AF2400" s="9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P2400/(1+0.13)+W2400)</f>
        <v>-91689600.381593</v>
      </c>
      <c r="AG2400" s="9">
        <f t="shared" si="163"/>
        <v>614499025.491593</v>
      </c>
    </row>
    <row r="2401" spans="1:33">
      <c r="A2401" s="5" t="s">
        <v>4831</v>
      </c>
      <c r="B2401" s="5" t="s">
        <v>4832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241314620.91</v>
      </c>
      <c r="O2401" s="6">
        <v>74582890.6</v>
      </c>
      <c r="P2401" s="6">
        <v>14804562611.13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691409593.33</v>
      </c>
      <c r="X2401" s="6">
        <v>186826239.88</v>
      </c>
      <c r="Y2401" s="9">
        <f t="shared" si="165"/>
        <v>15871116087.61</v>
      </c>
      <c r="Z2401" s="9">
        <f t="shared" si="166"/>
        <v>15682798444.34</v>
      </c>
      <c r="AA2401" s="9">
        <f t="shared" si="164"/>
        <v>188317643.270002</v>
      </c>
      <c r="AB2401" s="10">
        <f>C2401/(1+0.13)/VLOOKUP(A2401,[1]选股结果!$A$2:$AX$3002,3,FALSE)</f>
        <v>0.842014319269547</v>
      </c>
      <c r="AC2401" s="10">
        <f>(P2401/(1+0.1)+W2401)/(VLOOKUP(A2401,[1]选股结果!$A$2:$AX$3002,7,FALSE)+VLOOKUP(A2401,[1]选股结果!$A$2:$AX$3002,15,FALSE)+VLOOKUP(A2401,[1]选股结果!$A$2:$AX$3002,16,FALSE)+VLOOKUP(A2401,[1]选股结果!$A$2:$AX$3002,17,FALSE)+VLOOKUP(A2401,[1]选股结果!$A$2:$AX$3002,18,FALSE))</f>
        <v>0.901368646642445</v>
      </c>
      <c r="AD2401" s="13"/>
      <c r="AE2401" s="10">
        <f>AA2401/VLOOKUP(A2401,[1]选股结果!$A$2:$AX$3002,35,FALSE)</f>
        <v>0.262992633907946</v>
      </c>
      <c r="AF2401" s="9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P2401/(1+0.13)+W2401)</f>
        <v>1905671150.18204</v>
      </c>
      <c r="AG2401" s="9">
        <f t="shared" si="163"/>
        <v>-1717353506.91203</v>
      </c>
    </row>
    <row r="2402" spans="1:33">
      <c r="A2402" s="5" t="s">
        <v>4833</v>
      </c>
      <c r="B2402" s="5" t="s">
        <v>4834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102892029.15</v>
      </c>
      <c r="O2402" s="6">
        <v>57590421.97</v>
      </c>
      <c r="P2402" s="6">
        <v>4629159806.75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495955862.1</v>
      </c>
      <c r="X2402" s="6">
        <v>500153232.28</v>
      </c>
      <c r="Y2402" s="9">
        <f t="shared" si="165"/>
        <v>5685189778.43</v>
      </c>
      <c r="Z2402" s="9">
        <f t="shared" si="166"/>
        <v>5625268901.13</v>
      </c>
      <c r="AA2402" s="9">
        <f t="shared" si="164"/>
        <v>59920877.3000002</v>
      </c>
      <c r="AB2402" s="10">
        <f>C2402/(1+0.13)/VLOOKUP(A2402,[1]选股结果!$A$2:$AX$3002,3,FALSE)</f>
        <v>0.875538024938848</v>
      </c>
      <c r="AC2402" s="10">
        <f>(P2402/(1+0.1)+W2402)/(VLOOKUP(A2402,[1]选股结果!$A$2:$AX$3002,7,FALSE)+VLOOKUP(A2402,[1]选股结果!$A$2:$AX$3002,15,FALSE)+VLOOKUP(A2402,[1]选股结果!$A$2:$AX$3002,16,FALSE)+VLOOKUP(A2402,[1]选股结果!$A$2:$AX$3002,17,FALSE)+VLOOKUP(A2402,[1]选股结果!$A$2:$AX$3002,18,FALSE))</f>
        <v>0.882577625988254</v>
      </c>
      <c r="AD2402" s="13"/>
      <c r="AE2402" s="10">
        <f>AA2402/VLOOKUP(A2402,[1]选股结果!$A$2:$AX$3002,35,FALSE)</f>
        <v>0.199192455431039</v>
      </c>
      <c r="AF2402" s="9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P2402/(1+0.13)+W2402)</f>
        <v>737605938.376195</v>
      </c>
      <c r="AG2402" s="9">
        <f t="shared" si="163"/>
        <v>-677685061.076195</v>
      </c>
    </row>
    <row r="2403" spans="1:33">
      <c r="A2403" s="5" t="s">
        <v>4835</v>
      </c>
      <c r="B2403" s="5" t="s">
        <v>4836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36745778.16</v>
      </c>
      <c r="O2403" s="6">
        <v>41570674.89</v>
      </c>
      <c r="P2403" s="6">
        <v>659172054.03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175954798.31</v>
      </c>
      <c r="X2403" s="6">
        <v>102630263.44</v>
      </c>
      <c r="Y2403" s="9">
        <f t="shared" si="165"/>
        <v>839331216.71</v>
      </c>
      <c r="Z2403" s="9">
        <f t="shared" si="166"/>
        <v>937757115.78</v>
      </c>
      <c r="AA2403" s="9">
        <f t="shared" si="164"/>
        <v>-98425899.0699999</v>
      </c>
      <c r="AB2403" s="10">
        <f>C2403/(1+0.13)/VLOOKUP(A2403,[1]选股结果!$A$2:$AX$3002,3,FALSE)</f>
        <v>0.813378725313292</v>
      </c>
      <c r="AC2403" s="10">
        <f>(P2403/(1+0.1)+W2403)/(VLOOKUP(A2403,[1]选股结果!$A$2:$AX$3002,7,FALSE)+VLOOKUP(A2403,[1]选股结果!$A$2:$AX$3002,15,FALSE)+VLOOKUP(A2403,[1]选股结果!$A$2:$AX$3002,16,FALSE)+VLOOKUP(A2403,[1]选股结果!$A$2:$AX$3002,17,FALSE)+VLOOKUP(A2403,[1]选股结果!$A$2:$AX$3002,18,FALSE))</f>
        <v>0.998744801111164</v>
      </c>
      <c r="AD2403" s="13"/>
      <c r="AE2403" s="10">
        <f>AA2403/VLOOKUP(A2403,[1]选股结果!$A$2:$AX$3002,35,FALSE)</f>
        <v>-1.17950330144458</v>
      </c>
      <c r="AF2403" s="9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P2403/(1+0.13)+W2403)</f>
        <v>16883476.6584954</v>
      </c>
      <c r="AG2403" s="9">
        <f t="shared" si="163"/>
        <v>-115309375.728495</v>
      </c>
    </row>
    <row r="2404" spans="1:33">
      <c r="A2404" s="5" t="s">
        <v>4837</v>
      </c>
      <c r="B2404" s="5" t="s">
        <v>4838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22266530.54</v>
      </c>
      <c r="O2404" s="6">
        <v>3133384.49</v>
      </c>
      <c r="P2404" s="6">
        <v>225704384.24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75703443.78</v>
      </c>
      <c r="X2404" s="6">
        <v>24952764.13</v>
      </c>
      <c r="Y2404" s="9">
        <f t="shared" si="165"/>
        <v>364840160.52</v>
      </c>
      <c r="Z2404" s="9">
        <f t="shared" si="166"/>
        <v>326360592.15</v>
      </c>
      <c r="AA2404" s="9">
        <f t="shared" si="164"/>
        <v>38479568.37</v>
      </c>
      <c r="AB2404" s="10">
        <f>C2404/(1+0.13)/VLOOKUP(A2404,[1]选股结果!$A$2:$AX$3002,3,FALSE)</f>
        <v>1.16174671171864</v>
      </c>
      <c r="AC2404" s="10">
        <f>(P2404/(1+0.1)+W2404)/(VLOOKUP(A2404,[1]选股结果!$A$2:$AX$3002,7,FALSE)+VLOOKUP(A2404,[1]选股结果!$A$2:$AX$3002,15,FALSE)+VLOOKUP(A2404,[1]选股结果!$A$2:$AX$3002,16,FALSE)+VLOOKUP(A2404,[1]选股结果!$A$2:$AX$3002,17,FALSE)+VLOOKUP(A2404,[1]选股结果!$A$2:$AX$3002,18,FALSE))</f>
        <v>0.62790557499131</v>
      </c>
      <c r="AD2404" s="13"/>
      <c r="AE2404" s="10">
        <f>AA2404/VLOOKUP(A2404,[1]选股结果!$A$2:$AX$3002,35,FALSE)</f>
        <v>-0.0980440381783304</v>
      </c>
      <c r="AF2404" s="9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P2404/(1+0.13)+W2404)</f>
        <v>171901296.867257</v>
      </c>
      <c r="AG2404" s="9">
        <f t="shared" si="163"/>
        <v>-133421728.497257</v>
      </c>
    </row>
    <row r="2405" spans="1:33">
      <c r="A2405" s="5" t="s">
        <v>4839</v>
      </c>
      <c r="B2405" s="5" t="s">
        <v>4840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36818430.68</v>
      </c>
      <c r="O2405" s="6">
        <v>7783221.94</v>
      </c>
      <c r="P2405" s="6">
        <v>113603181.06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93558650.8</v>
      </c>
      <c r="X2405" s="6">
        <v>18729706.57</v>
      </c>
      <c r="Y2405" s="9">
        <f t="shared" si="165"/>
        <v>370909501.58</v>
      </c>
      <c r="Z2405" s="9">
        <f t="shared" si="166"/>
        <v>225891538.43</v>
      </c>
      <c r="AA2405" s="9">
        <f t="shared" si="164"/>
        <v>145017963.15</v>
      </c>
      <c r="AB2405" s="10">
        <f>C2405/(1+0.13)/VLOOKUP(A2405,[1]选股结果!$A$2:$AX$3002,3,FALSE)</f>
        <v>1.01151192344562</v>
      </c>
      <c r="AC2405" s="10">
        <f>(P2405/(1+0.1)+W2405)/(VLOOKUP(A2405,[1]选股结果!$A$2:$AX$3002,7,FALSE)+VLOOKUP(A2405,[1]选股结果!$A$2:$AX$3002,15,FALSE)+VLOOKUP(A2405,[1]选股结果!$A$2:$AX$3002,16,FALSE)+VLOOKUP(A2405,[1]选股结果!$A$2:$AX$3002,17,FALSE)+VLOOKUP(A2405,[1]选股结果!$A$2:$AX$3002,18,FALSE))</f>
        <v>0.788141473741569</v>
      </c>
      <c r="AD2405" s="13"/>
      <c r="AE2405" s="10">
        <f>AA2405/VLOOKUP(A2405,[1]选股结果!$A$2:$AX$3002,35,FALSE)</f>
        <v>3.05912847633067</v>
      </c>
      <c r="AF2405" s="9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P2405/(1+0.13)+W2405)</f>
        <v>55652405.3313274</v>
      </c>
      <c r="AG2405" s="9">
        <f t="shared" si="163"/>
        <v>89365557.8186726</v>
      </c>
    </row>
    <row r="2406" spans="1:33">
      <c r="A2406" s="5" t="s">
        <v>4841</v>
      </c>
      <c r="B2406" s="5" t="s">
        <v>4842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17109117.97</v>
      </c>
      <c r="O2406" s="6">
        <v>13695849.95</v>
      </c>
      <c r="P2406" s="6">
        <v>185249979.97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72460063.54</v>
      </c>
      <c r="X2406" s="6">
        <v>22861469.2</v>
      </c>
      <c r="Y2406" s="9">
        <f t="shared" si="165"/>
        <v>249266288.86</v>
      </c>
      <c r="Z2406" s="9">
        <f t="shared" si="166"/>
        <v>280571512.71</v>
      </c>
      <c r="AA2406" s="9">
        <f t="shared" si="164"/>
        <v>-31305223.85</v>
      </c>
      <c r="AB2406" s="10">
        <f>C2406/(1+0.13)/VLOOKUP(A2406,[1]选股结果!$A$2:$AX$3002,3,FALSE)</f>
        <v>0.710140035746248</v>
      </c>
      <c r="AC2406" s="10">
        <f>(P2406/(1+0.1)+W2406)/(VLOOKUP(A2406,[1]选股结果!$A$2:$AX$3002,7,FALSE)+VLOOKUP(A2406,[1]选股结果!$A$2:$AX$3002,15,FALSE)+VLOOKUP(A2406,[1]选股结果!$A$2:$AX$3002,16,FALSE)+VLOOKUP(A2406,[1]选股结果!$A$2:$AX$3002,17,FALSE)+VLOOKUP(A2406,[1]选股结果!$A$2:$AX$3002,18,FALSE))</f>
        <v>0.816564515571648</v>
      </c>
      <c r="AD2406" s="13"/>
      <c r="AE2406" s="10">
        <f>AA2406/VLOOKUP(A2406,[1]选股结果!$A$2:$AX$3002,35,FALSE)</f>
        <v>-8.39760876494116</v>
      </c>
      <c r="AF2406" s="9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P2406/(1+0.13)+W2406)</f>
        <v>58580597.3783186</v>
      </c>
      <c r="AG2406" s="9">
        <f t="shared" si="163"/>
        <v>-89885821.2283186</v>
      </c>
    </row>
    <row r="2407" spans="1:33">
      <c r="A2407" s="5" t="s">
        <v>4843</v>
      </c>
      <c r="B2407" s="5" t="s">
        <v>4844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15976927.64</v>
      </c>
      <c r="O2407" s="6">
        <v>34193845.64</v>
      </c>
      <c r="P2407" s="6">
        <v>191284125.77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45752412.97</v>
      </c>
      <c r="X2407" s="6">
        <v>130631004.8</v>
      </c>
      <c r="Y2407" s="9">
        <f t="shared" si="165"/>
        <v>367465136.03</v>
      </c>
      <c r="Z2407" s="9">
        <f t="shared" si="166"/>
        <v>367667543.54</v>
      </c>
      <c r="AA2407" s="9">
        <f t="shared" si="164"/>
        <v>-202407.51000005</v>
      </c>
      <c r="AB2407" s="10">
        <f>C2407/(1+0.13)/VLOOKUP(A2407,[1]选股结果!$A$2:$AX$3002,3,FALSE)</f>
        <v>0.880137238604452</v>
      </c>
      <c r="AC2407" s="10">
        <f>(P2407/(1+0.1)+W2407)/(VLOOKUP(A2407,[1]选股结果!$A$2:$AX$3002,7,FALSE)+VLOOKUP(A2407,[1]选股结果!$A$2:$AX$3002,15,FALSE)+VLOOKUP(A2407,[1]选股结果!$A$2:$AX$3002,16,FALSE)+VLOOKUP(A2407,[1]选股结果!$A$2:$AX$3002,17,FALSE)+VLOOKUP(A2407,[1]选股结果!$A$2:$AX$3002,18,FALSE))</f>
        <v>0.695973484822097</v>
      </c>
      <c r="AD2407" s="13"/>
      <c r="AE2407" s="10">
        <f>AA2407/VLOOKUP(A2407,[1]选股结果!$A$2:$AX$3002,35,FALSE)</f>
        <v>-0.0104755244449593</v>
      </c>
      <c r="AF2407" s="9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P2407/(1+0.13)+W2407)</f>
        <v>100566497.42292</v>
      </c>
      <c r="AG2407" s="9">
        <f t="shared" si="163"/>
        <v>-100768904.93292</v>
      </c>
    </row>
    <row r="2408" spans="1:33">
      <c r="A2408" s="5" t="s">
        <v>4845</v>
      </c>
      <c r="B2408" s="5" t="s">
        <v>4846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74411856.79</v>
      </c>
      <c r="O2408" s="6">
        <v>15861817.8</v>
      </c>
      <c r="P2408" s="6">
        <v>748974535.49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213717963</v>
      </c>
      <c r="X2408" s="6">
        <v>89152492.33</v>
      </c>
      <c r="Y2408" s="9">
        <f t="shared" si="165"/>
        <v>1143139697.94</v>
      </c>
      <c r="Z2408" s="9">
        <f t="shared" si="166"/>
        <v>1051844990.82</v>
      </c>
      <c r="AA2408" s="9">
        <f t="shared" si="164"/>
        <v>91294707.12</v>
      </c>
      <c r="AB2408" s="10">
        <f>C2408/(1+0.13)/VLOOKUP(A2408,[1]选股结果!$A$2:$AX$3002,3,FALSE)</f>
        <v>0.95034825664952</v>
      </c>
      <c r="AC2408" s="10">
        <f>(P2408/(1+0.1)+W2408)/(VLOOKUP(A2408,[1]选股结果!$A$2:$AX$3002,7,FALSE)+VLOOKUP(A2408,[1]选股结果!$A$2:$AX$3002,15,FALSE)+VLOOKUP(A2408,[1]选股结果!$A$2:$AX$3002,16,FALSE)+VLOOKUP(A2408,[1]选股结果!$A$2:$AX$3002,17,FALSE)+VLOOKUP(A2408,[1]选股结果!$A$2:$AX$3002,18,FALSE))</f>
        <v>0.971558780106612</v>
      </c>
      <c r="AD2408" s="13"/>
      <c r="AE2408" s="10">
        <f>AA2408/VLOOKUP(A2408,[1]选股结果!$A$2:$AX$3002,35,FALSE)</f>
        <v>1.00395920166403</v>
      </c>
      <c r="AF2408" s="9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P2408/(1+0.13)+W2408)</f>
        <v>44265075.967522</v>
      </c>
      <c r="AG2408" s="9">
        <f t="shared" si="163"/>
        <v>47029631.152478</v>
      </c>
    </row>
    <row r="2409" spans="1:33">
      <c r="A2409" s="5" t="s">
        <v>4847</v>
      </c>
      <c r="B2409" s="5" t="s">
        <v>4848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38094809.92</v>
      </c>
      <c r="O2409" s="6">
        <v>7398187.66</v>
      </c>
      <c r="P2409" s="6">
        <v>154653686.32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28591655.69</v>
      </c>
      <c r="X2409" s="6">
        <v>22099173.29</v>
      </c>
      <c r="Y2409" s="9">
        <f t="shared" si="165"/>
        <v>359896328.73</v>
      </c>
      <c r="Z2409" s="9">
        <f t="shared" si="166"/>
        <v>205344515.3</v>
      </c>
      <c r="AA2409" s="9">
        <f t="shared" si="164"/>
        <v>154551813.43</v>
      </c>
      <c r="AB2409" s="10">
        <f>C2409/(1+0.13)/VLOOKUP(A2409,[1]选股结果!$A$2:$AX$3002,3,FALSE)</f>
        <v>0.492510663006703</v>
      </c>
      <c r="AC2409" s="10">
        <f>(P2409/(1+0.1)+W2409)/(VLOOKUP(A2409,[1]选股结果!$A$2:$AX$3002,7,FALSE)+VLOOKUP(A2409,[1]选股结果!$A$2:$AX$3002,15,FALSE)+VLOOKUP(A2409,[1]选股结果!$A$2:$AX$3002,16,FALSE)+VLOOKUP(A2409,[1]选股结果!$A$2:$AX$3002,17,FALSE)+VLOOKUP(A2409,[1]选股结果!$A$2:$AX$3002,18,FALSE))</f>
        <v>0.418378420195057</v>
      </c>
      <c r="AD2409" s="13"/>
      <c r="AE2409" s="10">
        <f>AA2409/VLOOKUP(A2409,[1]选股结果!$A$2:$AX$3002,35,FALSE)</f>
        <v>0.677053994508244</v>
      </c>
      <c r="AF2409" s="9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P2409/(1+0.13)+W2409)</f>
        <v>238931575.880266</v>
      </c>
      <c r="AG2409" s="9">
        <f t="shared" si="163"/>
        <v>-84379762.4502655</v>
      </c>
    </row>
    <row r="2410" spans="1:33">
      <c r="A2410" s="5" t="s">
        <v>4849</v>
      </c>
      <c r="B2410" s="5" t="s">
        <v>4850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699925602.46</v>
      </c>
      <c r="O2410" s="6">
        <v>242171223.86</v>
      </c>
      <c r="P2410" s="6">
        <v>2690552173.83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170147512.6</v>
      </c>
      <c r="X2410" s="6">
        <v>393900250.1</v>
      </c>
      <c r="Y2410" s="9">
        <f t="shared" si="165"/>
        <v>4055801447.27</v>
      </c>
      <c r="Z2410" s="9">
        <f t="shared" si="166"/>
        <v>3254599936.53</v>
      </c>
      <c r="AA2410" s="9">
        <f t="shared" si="164"/>
        <v>801201510.74</v>
      </c>
      <c r="AB2410" s="10">
        <f>C2410/(1+0.13)/VLOOKUP(A2410,[1]选股结果!$A$2:$AX$3002,3,FALSE)</f>
        <v>0.673381731779498</v>
      </c>
      <c r="AC2410" s="10">
        <f>(P2410/(1+0.1)+W2410)/(VLOOKUP(A2410,[1]选股结果!$A$2:$AX$3002,7,FALSE)+VLOOKUP(A2410,[1]选股结果!$A$2:$AX$3002,15,FALSE)+VLOOKUP(A2410,[1]选股结果!$A$2:$AX$3002,16,FALSE)+VLOOKUP(A2410,[1]选股结果!$A$2:$AX$3002,17,FALSE)+VLOOKUP(A2410,[1]选股结果!$A$2:$AX$3002,18,FALSE))</f>
        <v>0.778354574964828</v>
      </c>
      <c r="AD2410" s="13"/>
      <c r="AE2410" s="10">
        <f>AA2410/VLOOKUP(A2410,[1]选股结果!$A$2:$AX$3002,35,FALSE)</f>
        <v>0.527582319131862</v>
      </c>
      <c r="AF2410" s="9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P2410/(1+0.13)+W2410)</f>
        <v>809902637.121593</v>
      </c>
      <c r="AG2410" s="9">
        <f t="shared" si="163"/>
        <v>-8701126.38159299</v>
      </c>
    </row>
    <row r="2411" spans="1:33">
      <c r="A2411" s="5" t="s">
        <v>4851</v>
      </c>
      <c r="B2411" s="5" t="s">
        <v>4852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89218491.55</v>
      </c>
      <c r="O2411" s="6">
        <v>26310000.18</v>
      </c>
      <c r="P2411" s="6">
        <v>834582120.66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282051082.01</v>
      </c>
      <c r="X2411" s="6">
        <v>128552334.6</v>
      </c>
      <c r="Y2411" s="9">
        <f t="shared" si="165"/>
        <v>1366495521.47</v>
      </c>
      <c r="Z2411" s="9">
        <f t="shared" si="166"/>
        <v>1245185537.27</v>
      </c>
      <c r="AA2411" s="9">
        <f t="shared" si="164"/>
        <v>121309984.2</v>
      </c>
      <c r="AB2411" s="10">
        <f>C2411/(1+0.13)/VLOOKUP(A2411,[1]选股结果!$A$2:$AX$3002,3,FALSE)</f>
        <v>0.832692515107986</v>
      </c>
      <c r="AC2411" s="10">
        <f>(P2411/(1+0.1)+W2411)/(VLOOKUP(A2411,[1]选股结果!$A$2:$AX$3002,7,FALSE)+VLOOKUP(A2411,[1]选股结果!$A$2:$AX$3002,15,FALSE)+VLOOKUP(A2411,[1]选股结果!$A$2:$AX$3002,16,FALSE)+VLOOKUP(A2411,[1]选股结果!$A$2:$AX$3002,17,FALSE)+VLOOKUP(A2411,[1]选股结果!$A$2:$AX$3002,18,FALSE))</f>
        <v>0.838898211311733</v>
      </c>
      <c r="AD2411" s="13"/>
      <c r="AE2411" s="10">
        <f>AA2411/VLOOKUP(A2411,[1]选股结果!$A$2:$AX$3002,35,FALSE)</f>
        <v>1.0454493759515</v>
      </c>
      <c r="AF2411" s="9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P2411/(1+0.13)+W2411)</f>
        <v>220010446.578319</v>
      </c>
      <c r="AG2411" s="9">
        <f t="shared" si="163"/>
        <v>-98700462.3783186</v>
      </c>
    </row>
    <row r="2412" spans="1:33">
      <c r="A2412" s="5" t="s">
        <v>4853</v>
      </c>
      <c r="B2412" s="5" t="s">
        <v>4854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31274018.04</v>
      </c>
      <c r="O2412" s="6">
        <v>1299919.89</v>
      </c>
      <c r="P2412" s="6">
        <v>406921047.8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69389171.28</v>
      </c>
      <c r="X2412" s="6">
        <v>8958062.44</v>
      </c>
      <c r="Y2412" s="9">
        <f t="shared" si="165"/>
        <v>558411545.16</v>
      </c>
      <c r="Z2412" s="9">
        <f t="shared" si="166"/>
        <v>485268281.52</v>
      </c>
      <c r="AA2412" s="9">
        <f t="shared" si="164"/>
        <v>73143263.6399999</v>
      </c>
      <c r="AB2412" s="10">
        <f>C2412/(1+0.13)/VLOOKUP(A2412,[1]选股结果!$A$2:$AX$3002,3,FALSE)</f>
        <v>1.06758169938425</v>
      </c>
      <c r="AC2412" s="10">
        <f>(P2412/(1+0.1)+W2412)/(VLOOKUP(A2412,[1]选股结果!$A$2:$AX$3002,7,FALSE)+VLOOKUP(A2412,[1]选股结果!$A$2:$AX$3002,15,FALSE)+VLOOKUP(A2412,[1]选股结果!$A$2:$AX$3002,16,FALSE)+VLOOKUP(A2412,[1]选股结果!$A$2:$AX$3002,17,FALSE)+VLOOKUP(A2412,[1]选股结果!$A$2:$AX$3002,18,FALSE))</f>
        <v>1.01562479092705</v>
      </c>
      <c r="AD2412" s="13"/>
      <c r="AE2412" s="10">
        <f>AA2412/VLOOKUP(A2412,[1]选股结果!$A$2:$AX$3002,35,FALSE)</f>
        <v>2.89720779674859</v>
      </c>
      <c r="AF2412" s="9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P2412/(1+0.13)+W2412)</f>
        <v>3062463.19309723</v>
      </c>
      <c r="AG2412" s="9">
        <f t="shared" si="163"/>
        <v>70080800.4469027</v>
      </c>
    </row>
    <row r="2413" spans="1:33">
      <c r="A2413" s="5" t="s">
        <v>4855</v>
      </c>
      <c r="B2413" s="5" t="s">
        <v>4856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244482507.74</v>
      </c>
      <c r="O2413" s="6">
        <v>124247401.05</v>
      </c>
      <c r="P2413" s="6">
        <v>2722047822.63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1104820831.24</v>
      </c>
      <c r="X2413" s="6">
        <v>667635278.15</v>
      </c>
      <c r="Y2413" s="9">
        <f t="shared" si="165"/>
        <v>4539654804.24</v>
      </c>
      <c r="Z2413" s="9">
        <f t="shared" si="166"/>
        <v>4494503932.02</v>
      </c>
      <c r="AA2413" s="9">
        <f t="shared" si="164"/>
        <v>45150872.2200003</v>
      </c>
      <c r="AB2413" s="10">
        <f>C2413/(1+0.13)/VLOOKUP(A2413,[1]选股结果!$A$2:$AX$3002,3,FALSE)</f>
        <v>0.943808161588782</v>
      </c>
      <c r="AC2413" s="10">
        <f>(P2413/(1+0.1)+W2413)/(VLOOKUP(A2413,[1]选股结果!$A$2:$AX$3002,7,FALSE)+VLOOKUP(A2413,[1]选股结果!$A$2:$AX$3002,15,FALSE)+VLOOKUP(A2413,[1]选股结果!$A$2:$AX$3002,16,FALSE)+VLOOKUP(A2413,[1]选股结果!$A$2:$AX$3002,17,FALSE)+VLOOKUP(A2413,[1]选股结果!$A$2:$AX$3002,18,FALSE))</f>
        <v>0.937639470696342</v>
      </c>
      <c r="AD2413" s="13"/>
      <c r="AE2413" s="10">
        <f>AA2413/VLOOKUP(A2413,[1]选股结果!$A$2:$AX$3002,35,FALSE)</f>
        <v>0.0950462030059568</v>
      </c>
      <c r="AF2413" s="9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P2413/(1+0.13)+W2413)</f>
        <v>303756448.536371</v>
      </c>
      <c r="AG2413" s="9">
        <f t="shared" si="163"/>
        <v>-258605576.316371</v>
      </c>
    </row>
    <row r="2414" spans="1:33">
      <c r="A2414" s="5" t="s">
        <v>4857</v>
      </c>
      <c r="B2414" s="5" t="s">
        <v>4858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15128065.72</v>
      </c>
      <c r="O2414" s="6">
        <v>277039833.12</v>
      </c>
      <c r="P2414" s="6">
        <v>1088188003.81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303067490.06</v>
      </c>
      <c r="X2414" s="6">
        <v>406436410.96</v>
      </c>
      <c r="Y2414" s="9">
        <f t="shared" si="165"/>
        <v>1846874206.43</v>
      </c>
      <c r="Z2414" s="9">
        <f t="shared" si="166"/>
        <v>1797691904.83</v>
      </c>
      <c r="AA2414" s="9">
        <f t="shared" si="164"/>
        <v>49182301.5999999</v>
      </c>
      <c r="AB2414" s="10">
        <f>C2414/(1+0.13)/VLOOKUP(A2414,[1]选股结果!$A$2:$AX$3002,3,FALSE)</f>
        <v>0.960801738178572</v>
      </c>
      <c r="AC2414" s="10">
        <f>(P2414/(1+0.1)+W2414)/(VLOOKUP(A2414,[1]选股结果!$A$2:$AX$3002,7,FALSE)+VLOOKUP(A2414,[1]选股结果!$A$2:$AX$3002,15,FALSE)+VLOOKUP(A2414,[1]选股结果!$A$2:$AX$3002,16,FALSE)+VLOOKUP(A2414,[1]选股结果!$A$2:$AX$3002,17,FALSE)+VLOOKUP(A2414,[1]选股结果!$A$2:$AX$3002,18,FALSE))</f>
        <v>0.957370473476048</v>
      </c>
      <c r="AD2414" s="13"/>
      <c r="AE2414" s="10">
        <f>AA2414/VLOOKUP(A2414,[1]选股结果!$A$2:$AX$3002,35,FALSE)</f>
        <v>2.56168336410127</v>
      </c>
      <c r="AF2414" s="9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P2414/(1+0.13)+W2414)</f>
        <v>83808068.8198233</v>
      </c>
      <c r="AG2414" s="9">
        <f t="shared" si="163"/>
        <v>-34625767.2198234</v>
      </c>
    </row>
    <row r="2415" spans="1:33">
      <c r="A2415" s="5" t="s">
        <v>4859</v>
      </c>
      <c r="B2415" s="5" t="s">
        <v>4860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40085616.31</v>
      </c>
      <c r="O2415" s="6">
        <v>14462439.37</v>
      </c>
      <c r="P2415" s="6">
        <v>1437694140.21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57271602.18</v>
      </c>
      <c r="X2415" s="6">
        <v>85081168.01</v>
      </c>
      <c r="Y2415" s="9">
        <f t="shared" si="165"/>
        <v>1674877340.03</v>
      </c>
      <c r="Z2415" s="9">
        <f t="shared" si="166"/>
        <v>1580046910.4</v>
      </c>
      <c r="AA2415" s="9">
        <f t="shared" si="164"/>
        <v>94830429.6299999</v>
      </c>
      <c r="AB2415" s="10">
        <f>C2415/(1+0.13)/VLOOKUP(A2415,[1]选股结果!$A$2:$AX$3002,3,FALSE)</f>
        <v>0.887950733236394</v>
      </c>
      <c r="AC2415" s="10">
        <f>(P2415/(1+0.1)+W2415)/(VLOOKUP(A2415,[1]选股结果!$A$2:$AX$3002,7,FALSE)+VLOOKUP(A2415,[1]选股结果!$A$2:$AX$3002,15,FALSE)+VLOOKUP(A2415,[1]选股结果!$A$2:$AX$3002,16,FALSE)+VLOOKUP(A2415,[1]选股结果!$A$2:$AX$3002,17,FALSE)+VLOOKUP(A2415,[1]选股结果!$A$2:$AX$3002,18,FALSE))</f>
        <v>0.909242550034273</v>
      </c>
      <c r="AD2415" s="13"/>
      <c r="AE2415" s="10">
        <f>AA2415/VLOOKUP(A2415,[1]选股结果!$A$2:$AX$3002,35,FALSE)</f>
        <v>0.583384963524832</v>
      </c>
      <c r="AF2415" s="9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P2415/(1+0.13)+W2415)</f>
        <v>170875319.739115</v>
      </c>
      <c r="AG2415" s="9">
        <f t="shared" si="163"/>
        <v>-76044890.1091149</v>
      </c>
    </row>
    <row r="2416" spans="1:33">
      <c r="A2416" s="5" t="s">
        <v>4861</v>
      </c>
      <c r="B2416" s="5" t="s">
        <v>4862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89331357.61</v>
      </c>
      <c r="O2416" s="6">
        <v>20615458</v>
      </c>
      <c r="P2416" s="6">
        <v>856488233.75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182522662.72</v>
      </c>
      <c r="X2416" s="6">
        <v>150256756.1</v>
      </c>
      <c r="Y2416" s="9">
        <f t="shared" si="165"/>
        <v>1440138987.57</v>
      </c>
      <c r="Z2416" s="9">
        <f t="shared" si="166"/>
        <v>1189267652.57</v>
      </c>
      <c r="AA2416" s="9">
        <f t="shared" si="164"/>
        <v>250871335</v>
      </c>
      <c r="AB2416" s="10">
        <f>C2416/(1+0.13)/VLOOKUP(A2416,[1]选股结果!$A$2:$AX$3002,3,FALSE)</f>
        <v>0.900514055469543</v>
      </c>
      <c r="AC2416" s="10">
        <f>(P2416/(1+0.1)+W2416)/(VLOOKUP(A2416,[1]选股结果!$A$2:$AX$3002,7,FALSE)+VLOOKUP(A2416,[1]选股结果!$A$2:$AX$3002,15,FALSE)+VLOOKUP(A2416,[1]选股结果!$A$2:$AX$3002,16,FALSE)+VLOOKUP(A2416,[1]选股结果!$A$2:$AX$3002,17,FALSE)+VLOOKUP(A2416,[1]选股结果!$A$2:$AX$3002,18,FALSE))</f>
        <v>0.79893624469073</v>
      </c>
      <c r="AD2416" s="13"/>
      <c r="AE2416" s="10">
        <f>AA2416/VLOOKUP(A2416,[1]选股结果!$A$2:$AX$3002,35,FALSE)</f>
        <v>1.93210410466272</v>
      </c>
      <c r="AF2416" s="9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P2416/(1+0.13)+W2416)</f>
        <v>262558229.020708</v>
      </c>
      <c r="AG2416" s="9">
        <f t="shared" si="163"/>
        <v>-11686894.0207077</v>
      </c>
    </row>
    <row r="2417" spans="1:33">
      <c r="A2417" s="5" t="s">
        <v>4863</v>
      </c>
      <c r="B2417" s="5" t="s">
        <v>4864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95094388.75</v>
      </c>
      <c r="O2417" s="6">
        <v>20713094.98</v>
      </c>
      <c r="P2417" s="6">
        <v>522999132.49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161479218.84</v>
      </c>
      <c r="X2417" s="6">
        <v>24198997.03</v>
      </c>
      <c r="Y2417" s="9">
        <f t="shared" si="165"/>
        <v>995168931.49</v>
      </c>
      <c r="Z2417" s="9">
        <f t="shared" si="166"/>
        <v>708677348.36</v>
      </c>
      <c r="AA2417" s="9">
        <f t="shared" si="164"/>
        <v>286491583.13</v>
      </c>
      <c r="AB2417" s="10">
        <f>C2417/(1+0.13)/VLOOKUP(A2417,[1]选股结果!$A$2:$AX$3002,3,FALSE)</f>
        <v>0.855025104354974</v>
      </c>
      <c r="AC2417" s="10">
        <f>(P2417/(1+0.1)+W2417)/(VLOOKUP(A2417,[1]选股结果!$A$2:$AX$3002,7,FALSE)+VLOOKUP(A2417,[1]选股结果!$A$2:$AX$3002,15,FALSE)+VLOOKUP(A2417,[1]选股结果!$A$2:$AX$3002,16,FALSE)+VLOOKUP(A2417,[1]选股结果!$A$2:$AX$3002,17,FALSE)+VLOOKUP(A2417,[1]选股结果!$A$2:$AX$3002,18,FALSE))</f>
        <v>0.766622744588756</v>
      </c>
      <c r="AD2417" s="13"/>
      <c r="AE2417" s="10">
        <f>AA2417/VLOOKUP(A2417,[1]选股结果!$A$2:$AX$3002,35,FALSE)</f>
        <v>2.33759452378173</v>
      </c>
      <c r="AF2417" s="9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P2417/(1+0.13)+W2417)</f>
        <v>206519430.570885</v>
      </c>
      <c r="AG2417" s="9">
        <f t="shared" si="163"/>
        <v>79972152.5591151</v>
      </c>
    </row>
    <row r="2418" spans="1:33">
      <c r="A2418" s="5" t="s">
        <v>4865</v>
      </c>
      <c r="B2418" s="5" t="s">
        <v>4866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65495489.55</v>
      </c>
      <c r="O2418" s="6">
        <v>28755722.32</v>
      </c>
      <c r="P2418" s="6">
        <v>86931889.12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98958974.63</v>
      </c>
      <c r="X2418" s="6">
        <v>232122599.08</v>
      </c>
      <c r="Y2418" s="9">
        <f t="shared" si="165"/>
        <v>523115918.1</v>
      </c>
      <c r="Z2418" s="9">
        <f t="shared" si="166"/>
        <v>418013462.83</v>
      </c>
      <c r="AA2418" s="9">
        <f t="shared" si="164"/>
        <v>105102455.27</v>
      </c>
      <c r="AB2418" s="10">
        <f>C2418/(1+0.13)/VLOOKUP(A2418,[1]选股结果!$A$2:$AX$3002,3,FALSE)</f>
        <v>0.924711845865543</v>
      </c>
      <c r="AC2418" s="10">
        <f>(P2418/(1+0.1)+W2418)/(VLOOKUP(A2418,[1]选股结果!$A$2:$AX$3002,7,FALSE)+VLOOKUP(A2418,[1]选股结果!$A$2:$AX$3002,15,FALSE)+VLOOKUP(A2418,[1]选股结果!$A$2:$AX$3002,16,FALSE)+VLOOKUP(A2418,[1]选股结果!$A$2:$AX$3002,17,FALSE)+VLOOKUP(A2418,[1]选股结果!$A$2:$AX$3002,18,FALSE))</f>
        <v>0.413681782907653</v>
      </c>
      <c r="AD2418" s="13"/>
      <c r="AE2418" s="10">
        <f>AA2418/VLOOKUP(A2418,[1]选股结果!$A$2:$AX$3002,35,FALSE)</f>
        <v>3.05403907801263</v>
      </c>
      <c r="AF2418" s="9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P2418/(1+0.13)+W2418)</f>
        <v>254363480.242566</v>
      </c>
      <c r="AG2418" s="9">
        <f t="shared" si="163"/>
        <v>-149261024.972566</v>
      </c>
    </row>
    <row r="2419" spans="1:33">
      <c r="A2419" s="5" t="s">
        <v>4867</v>
      </c>
      <c r="B2419" s="5" t="s">
        <v>4868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83168593.3</v>
      </c>
      <c r="O2419" s="6">
        <v>70147956.54</v>
      </c>
      <c r="P2419" s="6">
        <v>1993034759.46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323075033.01</v>
      </c>
      <c r="X2419" s="6">
        <v>142288087.03</v>
      </c>
      <c r="Y2419" s="9">
        <f t="shared" si="165"/>
        <v>2457574339.07</v>
      </c>
      <c r="Z2419" s="9">
        <f t="shared" si="166"/>
        <v>2458397879.5</v>
      </c>
      <c r="AA2419" s="9">
        <f t="shared" si="164"/>
        <v>-823540.430000305</v>
      </c>
      <c r="AB2419" s="10">
        <f>C2419/(1+0.13)/VLOOKUP(A2419,[1]选股结果!$A$2:$AX$3002,3,FALSE)</f>
        <v>0.77214094407663</v>
      </c>
      <c r="AC2419" s="10">
        <f>(P2419/(1+0.1)+W2419)/(VLOOKUP(A2419,[1]选股结果!$A$2:$AX$3002,7,FALSE)+VLOOKUP(A2419,[1]选股结果!$A$2:$AX$3002,15,FALSE)+VLOOKUP(A2419,[1]选股结果!$A$2:$AX$3002,16,FALSE)+VLOOKUP(A2419,[1]选股结果!$A$2:$AX$3002,17,FALSE)+VLOOKUP(A2419,[1]选股结果!$A$2:$AX$3002,18,FALSE))</f>
        <v>0.853815143612043</v>
      </c>
      <c r="AD2419" s="13"/>
      <c r="AE2419" s="10">
        <f>AA2419/VLOOKUP(A2419,[1]选股结果!$A$2:$AX$3002,35,FALSE)</f>
        <v>-0.0107114995117003</v>
      </c>
      <c r="AF2419" s="9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P2419/(1+0.13)+W2419)</f>
        <v>413630599.606637</v>
      </c>
      <c r="AG2419" s="9">
        <f t="shared" si="163"/>
        <v>-414454140.036637</v>
      </c>
    </row>
    <row r="2420" spans="1:33">
      <c r="A2420" s="5" t="s">
        <v>4869</v>
      </c>
      <c r="B2420" s="5" t="s">
        <v>4870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43007983.17</v>
      </c>
      <c r="O2420" s="6">
        <v>149378174.95</v>
      </c>
      <c r="P2420" s="6">
        <v>141718124.84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914800542.07</v>
      </c>
      <c r="X2420" s="6">
        <v>182709212.17</v>
      </c>
      <c r="Y2420" s="9">
        <f t="shared" si="165"/>
        <v>1092068241.27</v>
      </c>
      <c r="Z2420" s="9">
        <f t="shared" si="166"/>
        <v>1239227879.08</v>
      </c>
      <c r="AA2420" s="9">
        <f t="shared" si="164"/>
        <v>-147159637.81</v>
      </c>
      <c r="AB2420" s="10">
        <f>C2420/(1+0.13)/VLOOKUP(A2420,[1]选股结果!$A$2:$AX$3002,3,FALSE)</f>
        <v>0.81214635118302</v>
      </c>
      <c r="AC2420" s="10">
        <f>(P2420/(1+0.1)+W2420)/(VLOOKUP(A2420,[1]选股结果!$A$2:$AX$3002,7,FALSE)+VLOOKUP(A2420,[1]选股结果!$A$2:$AX$3002,15,FALSE)+VLOOKUP(A2420,[1]选股结果!$A$2:$AX$3002,16,FALSE)+VLOOKUP(A2420,[1]选股结果!$A$2:$AX$3002,17,FALSE)+VLOOKUP(A2420,[1]选股结果!$A$2:$AX$3002,18,FALSE))</f>
        <v>1.05995799476317</v>
      </c>
      <c r="AD2420" s="13"/>
      <c r="AE2420" s="10">
        <f>AA2420/VLOOKUP(A2420,[1]选股结果!$A$2:$AX$3002,35,FALSE)</f>
        <v>-1.6135655662245</v>
      </c>
      <c r="AF2420" s="9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P2420/(1+0.13)+W2420)</f>
        <v>-55614284.1099116</v>
      </c>
      <c r="AG2420" s="9">
        <f t="shared" si="163"/>
        <v>-91545353.7000884</v>
      </c>
    </row>
    <row r="2421" spans="1:33">
      <c r="A2421" s="5" t="s">
        <v>4871</v>
      </c>
      <c r="B2421" s="5" t="s">
        <v>4872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142973528.38</v>
      </c>
      <c r="O2421" s="6">
        <v>34462573.34</v>
      </c>
      <c r="P2421" s="6">
        <v>1615077603.61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73147897.17</v>
      </c>
      <c r="X2421" s="6">
        <v>21599243.65</v>
      </c>
      <c r="Y2421" s="9">
        <f t="shared" si="165"/>
        <v>1756182451.95</v>
      </c>
      <c r="Z2421" s="9">
        <f t="shared" si="166"/>
        <v>1709824744.43</v>
      </c>
      <c r="AA2421" s="9">
        <f t="shared" si="164"/>
        <v>46357707.5199997</v>
      </c>
      <c r="AB2421" s="10">
        <f>C2421/(1+0.13)/VLOOKUP(A2421,[1]选股结果!$A$2:$AX$3002,3,FALSE)</f>
        <v>0.903161771622137</v>
      </c>
      <c r="AC2421" s="10">
        <f>(P2421/(1+0.1)+W2421)/(VLOOKUP(A2421,[1]选股结果!$A$2:$AX$3002,7,FALSE)+VLOOKUP(A2421,[1]选股结果!$A$2:$AX$3002,15,FALSE)+VLOOKUP(A2421,[1]选股结果!$A$2:$AX$3002,16,FALSE)+VLOOKUP(A2421,[1]选股结果!$A$2:$AX$3002,17,FALSE)+VLOOKUP(A2421,[1]选股结果!$A$2:$AX$3002,18,FALSE))</f>
        <v>1.01084282607102</v>
      </c>
      <c r="AD2421" s="13"/>
      <c r="AE2421" s="10">
        <f>AA2421/VLOOKUP(A2421,[1]选股结果!$A$2:$AX$3002,35,FALSE)</f>
        <v>0.651902616029137</v>
      </c>
      <c r="AF2421" s="9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P2421/(1+0.13)+W2421)</f>
        <v>22446290.1459291</v>
      </c>
      <c r="AG2421" s="9">
        <f t="shared" si="163"/>
        <v>23911417.3740706</v>
      </c>
    </row>
    <row r="2422" spans="1:33">
      <c r="A2422" s="5" t="s">
        <v>4873</v>
      </c>
      <c r="B2422" s="5" t="s">
        <v>4874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6347751.26</v>
      </c>
      <c r="O2422" s="6">
        <v>83778263.85</v>
      </c>
      <c r="P2422" s="6">
        <v>365651433.22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73599130.7</v>
      </c>
      <c r="X2422" s="6">
        <v>101044633.87</v>
      </c>
      <c r="Y2422" s="9">
        <f t="shared" si="165"/>
        <v>567980276.73</v>
      </c>
      <c r="Z2422" s="9">
        <f t="shared" si="166"/>
        <v>540295197.79</v>
      </c>
      <c r="AA2422" s="9">
        <f t="shared" si="164"/>
        <v>27685078.9400001</v>
      </c>
      <c r="AB2422" s="10">
        <f>C2422/(1+0.13)/VLOOKUP(A2422,[1]选股结果!$A$2:$AX$3002,3,FALSE)</f>
        <v>0.896405263125642</v>
      </c>
      <c r="AC2422" s="10">
        <f>(P2422/(1+0.1)+W2422)/(VLOOKUP(A2422,[1]选股结果!$A$2:$AX$3002,7,FALSE)+VLOOKUP(A2422,[1]选股结果!$A$2:$AX$3002,15,FALSE)+VLOOKUP(A2422,[1]选股结果!$A$2:$AX$3002,16,FALSE)+VLOOKUP(A2422,[1]选股结果!$A$2:$AX$3002,17,FALSE)+VLOOKUP(A2422,[1]选股结果!$A$2:$AX$3002,18,FALSE))</f>
        <v>0.856520495824467</v>
      </c>
      <c r="AD2422" s="13"/>
      <c r="AE2422" s="10">
        <f>AA2422/VLOOKUP(A2422,[1]选股结果!$A$2:$AX$3002,35,FALSE)</f>
        <v>-1.59119523361365</v>
      </c>
      <c r="AF2422" s="9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P2422/(1+0.13)+W2422)</f>
        <v>76837490.5472566</v>
      </c>
      <c r="AG2422" s="9">
        <f t="shared" si="163"/>
        <v>-49152411.6072565</v>
      </c>
    </row>
    <row r="2423" spans="1:33">
      <c r="A2423" s="5" t="s">
        <v>4875</v>
      </c>
      <c r="B2423" s="5" t="s">
        <v>4876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32978917.91</v>
      </c>
      <c r="O2423" s="6">
        <v>15919521.65</v>
      </c>
      <c r="P2423" s="6">
        <v>709101732.65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182251370.46</v>
      </c>
      <c r="X2423" s="6">
        <v>44145202.7</v>
      </c>
      <c r="Y2423" s="9">
        <f t="shared" si="165"/>
        <v>1059458771.19</v>
      </c>
      <c r="Z2423" s="9">
        <f t="shared" si="166"/>
        <v>935498305.81</v>
      </c>
      <c r="AA2423" s="9">
        <f t="shared" si="164"/>
        <v>123960465.38</v>
      </c>
      <c r="AB2423" s="10">
        <f>C2423/(1+0.13)/VLOOKUP(A2423,[1]选股结果!$A$2:$AX$3002,3,FALSE)</f>
        <v>0.890810510324466</v>
      </c>
      <c r="AC2423" s="10">
        <f>(P2423/(1+0.1)+W2423)/(VLOOKUP(A2423,[1]选股结果!$A$2:$AX$3002,7,FALSE)+VLOOKUP(A2423,[1]选股结果!$A$2:$AX$3002,15,FALSE)+VLOOKUP(A2423,[1]选股结果!$A$2:$AX$3002,16,FALSE)+VLOOKUP(A2423,[1]选股结果!$A$2:$AX$3002,17,FALSE)+VLOOKUP(A2423,[1]选股结果!$A$2:$AX$3002,18,FALSE))</f>
        <v>0.814943735939957</v>
      </c>
      <c r="AD2423" s="13"/>
      <c r="AE2423" s="10">
        <f>AA2423/VLOOKUP(A2423,[1]选股结果!$A$2:$AX$3002,35,FALSE)</f>
        <v>2.60311908871551</v>
      </c>
      <c r="AF2423" s="9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P2423/(1+0.13)+W2423)</f>
        <v>204883129.407611</v>
      </c>
      <c r="AG2423" s="9">
        <f t="shared" si="163"/>
        <v>-80922664.0276105</v>
      </c>
    </row>
    <row r="2424" spans="1:33">
      <c r="A2424" s="5" t="s">
        <v>4877</v>
      </c>
      <c r="B2424" s="5" t="s">
        <v>4878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156353283.42</v>
      </c>
      <c r="O2424" s="6">
        <v>65241146.2</v>
      </c>
      <c r="P2424" s="6">
        <v>1694094701.57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312163768.19</v>
      </c>
      <c r="X2424" s="6">
        <v>71566856.21</v>
      </c>
      <c r="Y2424" s="9">
        <f t="shared" si="165"/>
        <v>2317093746.57</v>
      </c>
      <c r="Z2424" s="9">
        <f t="shared" si="166"/>
        <v>2077825325.97</v>
      </c>
      <c r="AA2424" s="9">
        <f t="shared" si="164"/>
        <v>239268420.6</v>
      </c>
      <c r="AB2424" s="10">
        <f>C2424/(1+0.13)/VLOOKUP(A2424,[1]选股结果!$A$2:$AX$3002,3,FALSE)</f>
        <v>0.610570950523761</v>
      </c>
      <c r="AC2424" s="10">
        <f>(P2424/(1+0.1)+W2424)/(VLOOKUP(A2424,[1]选股结果!$A$2:$AX$3002,7,FALSE)+VLOOKUP(A2424,[1]选股结果!$A$2:$AX$3002,15,FALSE)+VLOOKUP(A2424,[1]选股结果!$A$2:$AX$3002,16,FALSE)+VLOOKUP(A2424,[1]选股结果!$A$2:$AX$3002,17,FALSE)+VLOOKUP(A2424,[1]选股结果!$A$2:$AX$3002,18,FALSE))</f>
        <v>0.612965036974822</v>
      </c>
      <c r="AD2424" s="13"/>
      <c r="AE2424" s="10">
        <f>AA2424/VLOOKUP(A2424,[1]选股结果!$A$2:$AX$3002,35,FALSE)</f>
        <v>1.14908241280145</v>
      </c>
      <c r="AF2424" s="9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P2424/(1+0.13)+W2424)</f>
        <v>1210424511.9331</v>
      </c>
      <c r="AG2424" s="9">
        <f t="shared" si="163"/>
        <v>-971156091.333097</v>
      </c>
    </row>
    <row r="2425" spans="1:33">
      <c r="A2425" s="5" t="s">
        <v>4879</v>
      </c>
      <c r="B2425" s="5" t="s">
        <v>4880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99767043.92</v>
      </c>
      <c r="O2425" s="6">
        <v>88731472.65</v>
      </c>
      <c r="P2425" s="6">
        <v>1755338865.4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462385730.16</v>
      </c>
      <c r="X2425" s="6">
        <v>222858033.07</v>
      </c>
      <c r="Y2425" s="9">
        <f t="shared" si="165"/>
        <v>2688726324.27</v>
      </c>
      <c r="Z2425" s="9">
        <f t="shared" si="166"/>
        <v>2440582628.63</v>
      </c>
      <c r="AA2425" s="9">
        <f t="shared" si="164"/>
        <v>248143695.64</v>
      </c>
      <c r="AB2425" s="10">
        <f>C2425/(1+0.13)/VLOOKUP(A2425,[1]选股结果!$A$2:$AX$3002,3,FALSE)</f>
        <v>1.03665733726892</v>
      </c>
      <c r="AC2425" s="10">
        <f>(P2425/(1+0.1)+W2425)/(VLOOKUP(A2425,[1]选股结果!$A$2:$AX$3002,7,FALSE)+VLOOKUP(A2425,[1]选股结果!$A$2:$AX$3002,15,FALSE)+VLOOKUP(A2425,[1]选股结果!$A$2:$AX$3002,16,FALSE)+VLOOKUP(A2425,[1]选股结果!$A$2:$AX$3002,17,FALSE)+VLOOKUP(A2425,[1]选股结果!$A$2:$AX$3002,18,FALSE))</f>
        <v>0.977723886063661</v>
      </c>
      <c r="AD2425" s="13"/>
      <c r="AE2425" s="10">
        <f>AA2425/VLOOKUP(A2425,[1]选股结果!$A$2:$AX$3002,35,FALSE)</f>
        <v>2.08988179084042</v>
      </c>
      <c r="AF2425" s="9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P2425/(1+0.13)+W2425)</f>
        <v>89257499.9323006</v>
      </c>
      <c r="AG2425" s="9">
        <f t="shared" si="163"/>
        <v>158886195.707699</v>
      </c>
    </row>
    <row r="2426" spans="1:33">
      <c r="A2426" s="5" t="s">
        <v>4881</v>
      </c>
      <c r="B2426" s="5" t="s">
        <v>4882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67604254.04</v>
      </c>
      <c r="O2426" s="6">
        <v>72807716.19</v>
      </c>
      <c r="P2426" s="6">
        <v>1072729506.66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84456854.42</v>
      </c>
      <c r="X2426" s="6">
        <v>114994138.66</v>
      </c>
      <c r="Y2426" s="9">
        <f t="shared" si="165"/>
        <v>1299430892.82</v>
      </c>
      <c r="Z2426" s="9">
        <f t="shared" si="166"/>
        <v>1272180499.74</v>
      </c>
      <c r="AA2426" s="9">
        <f t="shared" si="164"/>
        <v>27250393.0800002</v>
      </c>
      <c r="AB2426" s="10">
        <f>C2426/(1+0.13)/VLOOKUP(A2426,[1]选股结果!$A$2:$AX$3002,3,FALSE)</f>
        <v>0.612341764768498</v>
      </c>
      <c r="AC2426" s="10">
        <f>(P2426/(1+0.1)+W2426)/(VLOOKUP(A2426,[1]选股结果!$A$2:$AX$3002,7,FALSE)+VLOOKUP(A2426,[1]选股结果!$A$2:$AX$3002,15,FALSE)+VLOOKUP(A2426,[1]选股结果!$A$2:$AX$3002,16,FALSE)+VLOOKUP(A2426,[1]选股结果!$A$2:$AX$3002,17,FALSE)+VLOOKUP(A2426,[1]选股结果!$A$2:$AX$3002,18,FALSE))</f>
        <v>0.6956508694099</v>
      </c>
      <c r="AD2426" s="13"/>
      <c r="AE2426" s="10">
        <f>AA2426/VLOOKUP(A2426,[1]选股结果!$A$2:$AX$3002,35,FALSE)</f>
        <v>0.0800451916190028</v>
      </c>
      <c r="AF2426" s="9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P2426/(1+0.13)+W2426)</f>
        <v>489497006.273274</v>
      </c>
      <c r="AG2426" s="9">
        <f t="shared" si="163"/>
        <v>-462246613.193274</v>
      </c>
    </row>
    <row r="2427" spans="1:33">
      <c r="A2427" s="5" t="s">
        <v>4883</v>
      </c>
      <c r="B2427" s="5" t="s">
        <v>4884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53831339.59</v>
      </c>
      <c r="O2427" s="6">
        <v>11372814.89</v>
      </c>
      <c r="P2427" s="6">
        <v>210638843.69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242031069.32</v>
      </c>
      <c r="X2427" s="6">
        <v>76069944.07</v>
      </c>
      <c r="Y2427" s="9">
        <f t="shared" si="165"/>
        <v>563627400.49</v>
      </c>
      <c r="Z2427" s="9">
        <f t="shared" si="166"/>
        <v>528739857.08</v>
      </c>
      <c r="AA2427" s="9">
        <f t="shared" si="164"/>
        <v>34887543.41</v>
      </c>
      <c r="AB2427" s="10">
        <f>C2427/(1+0.13)/VLOOKUP(A2427,[1]选股结果!$A$2:$AX$3002,3,FALSE)</f>
        <v>0.874810893164446</v>
      </c>
      <c r="AC2427" s="10">
        <f>(P2427/(1+0.1)+W2427)/(VLOOKUP(A2427,[1]选股结果!$A$2:$AX$3002,7,FALSE)+VLOOKUP(A2427,[1]选股结果!$A$2:$AX$3002,15,FALSE)+VLOOKUP(A2427,[1]选股结果!$A$2:$AX$3002,16,FALSE)+VLOOKUP(A2427,[1]选股结果!$A$2:$AX$3002,17,FALSE)+VLOOKUP(A2427,[1]选股结果!$A$2:$AX$3002,18,FALSE))</f>
        <v>0.938171469856447</v>
      </c>
      <c r="AD2427" s="13"/>
      <c r="AE2427" s="10">
        <f>AA2427/VLOOKUP(A2427,[1]选股结果!$A$2:$AX$3002,35,FALSE)</f>
        <v>0.579245261476358</v>
      </c>
      <c r="AF2427" s="9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P2427/(1+0.13)+W2427)</f>
        <v>33654230.9071681</v>
      </c>
      <c r="AG2427" s="9">
        <f t="shared" si="163"/>
        <v>1233312.50283185</v>
      </c>
    </row>
    <row r="2428" spans="1:33">
      <c r="A2428" s="5" t="s">
        <v>4885</v>
      </c>
      <c r="B2428" s="5" t="s">
        <v>4886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206213106.39</v>
      </c>
      <c r="O2428" s="6">
        <v>316130711.63</v>
      </c>
      <c r="P2428" s="6">
        <v>1995359463.28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263257260.38</v>
      </c>
      <c r="X2428" s="6">
        <v>570452855.45</v>
      </c>
      <c r="Y2428" s="9">
        <f t="shared" si="165"/>
        <v>2716876928.26</v>
      </c>
      <c r="Z2428" s="9">
        <f t="shared" si="166"/>
        <v>2829069579.11</v>
      </c>
      <c r="AA2428" s="9">
        <f t="shared" si="164"/>
        <v>-112192650.849999</v>
      </c>
      <c r="AB2428" s="10">
        <f>C2428/(1+0.13)/VLOOKUP(A2428,[1]选股结果!$A$2:$AX$3002,3,FALSE)</f>
        <v>0.280044481235338</v>
      </c>
      <c r="AC2428" s="10">
        <f>(P2428/(1+0.1)+W2428)/(VLOOKUP(A2428,[1]选股结果!$A$2:$AX$3002,7,FALSE)+VLOOKUP(A2428,[1]选股结果!$A$2:$AX$3002,15,FALSE)+VLOOKUP(A2428,[1]选股结果!$A$2:$AX$3002,16,FALSE)+VLOOKUP(A2428,[1]选股结果!$A$2:$AX$3002,17,FALSE)+VLOOKUP(A2428,[1]选股结果!$A$2:$AX$3002,18,FALSE))</f>
        <v>0.341906546914003</v>
      </c>
      <c r="AD2428" s="13"/>
      <c r="AE2428" s="10">
        <f>AA2428/VLOOKUP(A2428,[1]选股结果!$A$2:$AX$3002,35,FALSE)</f>
        <v>-0.0811590045632422</v>
      </c>
      <c r="AF2428" s="9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P2428/(1+0.13)+W2428)</f>
        <v>4046341922.60894</v>
      </c>
      <c r="AG2428" s="9">
        <f t="shared" si="163"/>
        <v>-4158534573.45894</v>
      </c>
    </row>
    <row r="2429" spans="1:33">
      <c r="A2429" s="5" t="s">
        <v>4887</v>
      </c>
      <c r="B2429" s="5" t="s">
        <v>4888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37877808.92</v>
      </c>
      <c r="O2429" s="6">
        <v>19800584.85</v>
      </c>
      <c r="P2429" s="6">
        <v>1577385019.85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215478197.84</v>
      </c>
      <c r="X2429" s="6">
        <v>125493511.92</v>
      </c>
      <c r="Y2429" s="9">
        <f t="shared" si="165"/>
        <v>2065952107.88</v>
      </c>
      <c r="Z2429" s="9">
        <f t="shared" si="166"/>
        <v>1918356729.61</v>
      </c>
      <c r="AA2429" s="9">
        <f t="shared" si="164"/>
        <v>147595378.27</v>
      </c>
      <c r="AB2429" s="10">
        <f>C2429/(1+0.13)/VLOOKUP(A2429,[1]选股结果!$A$2:$AX$3002,3,FALSE)</f>
        <v>0.675985285380912</v>
      </c>
      <c r="AC2429" s="10">
        <f>(P2429/(1+0.1)+W2429)/(VLOOKUP(A2429,[1]选股结果!$A$2:$AX$3002,7,FALSE)+VLOOKUP(A2429,[1]选股结果!$A$2:$AX$3002,15,FALSE)+VLOOKUP(A2429,[1]选股结果!$A$2:$AX$3002,16,FALSE)+VLOOKUP(A2429,[1]选股结果!$A$2:$AX$3002,17,FALSE)+VLOOKUP(A2429,[1]选股结果!$A$2:$AX$3002,18,FALSE))</f>
        <v>0.676166967256257</v>
      </c>
      <c r="AD2429" s="13"/>
      <c r="AE2429" s="10">
        <f>AA2429/VLOOKUP(A2429,[1]选股结果!$A$2:$AX$3002,35,FALSE)</f>
        <v>0.723178960472677</v>
      </c>
      <c r="AF2429" s="9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P2429/(1+0.13)+W2429)</f>
        <v>828039692.590088</v>
      </c>
      <c r="AG2429" s="9">
        <f t="shared" si="163"/>
        <v>-680444314.320088</v>
      </c>
    </row>
    <row r="2430" spans="1:33">
      <c r="A2430" s="5" t="s">
        <v>4889</v>
      </c>
      <c r="B2430" s="5" t="s">
        <v>4890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81753367.39</v>
      </c>
      <c r="O2430" s="6">
        <v>54906723.88</v>
      </c>
      <c r="P2430" s="6">
        <v>1323260738.46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187232740.07</v>
      </c>
      <c r="X2430" s="6">
        <v>214070748.82</v>
      </c>
      <c r="Y2430" s="9">
        <f t="shared" si="165"/>
        <v>1826531964.45</v>
      </c>
      <c r="Z2430" s="9">
        <f t="shared" si="166"/>
        <v>1724564227.35</v>
      </c>
      <c r="AA2430" s="9">
        <f t="shared" si="164"/>
        <v>101967737.1</v>
      </c>
      <c r="AB2430" s="10">
        <f>C2430/(1+0.13)/VLOOKUP(A2430,[1]选股结果!$A$2:$AX$3002,3,FALSE)</f>
        <v>0.78566316664266</v>
      </c>
      <c r="AC2430" s="10">
        <f>(P2430/(1+0.1)+W2430)/(VLOOKUP(A2430,[1]选股结果!$A$2:$AX$3002,7,FALSE)+VLOOKUP(A2430,[1]选股结果!$A$2:$AX$3002,15,FALSE)+VLOOKUP(A2430,[1]选股结果!$A$2:$AX$3002,16,FALSE)+VLOOKUP(A2430,[1]选股结果!$A$2:$AX$3002,17,FALSE)+VLOOKUP(A2430,[1]选股结果!$A$2:$AX$3002,18,FALSE))</f>
        <v>0.784953813580841</v>
      </c>
      <c r="AD2430" s="13"/>
      <c r="AE2430" s="10">
        <f>AA2430/VLOOKUP(A2430,[1]选股结果!$A$2:$AX$3002,35,FALSE)</f>
        <v>0.495361671233269</v>
      </c>
      <c r="AF2430" s="9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P2430/(1+0.13)+W2430)</f>
        <v>412795913.153009</v>
      </c>
      <c r="AG2430" s="9">
        <f t="shared" si="163"/>
        <v>-310828176.053009</v>
      </c>
    </row>
    <row r="2431" spans="1:33">
      <c r="A2431" s="5" t="s">
        <v>4891</v>
      </c>
      <c r="B2431" s="5" t="s">
        <v>4892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21393176.95</v>
      </c>
      <c r="O2431" s="6">
        <v>13033122.98</v>
      </c>
      <c r="P2431" s="6">
        <v>255816472.83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215010606.18</v>
      </c>
      <c r="X2431" s="6">
        <v>67909752.04</v>
      </c>
      <c r="Y2431" s="9">
        <f t="shared" si="165"/>
        <v>377276015.88</v>
      </c>
      <c r="Z2431" s="9">
        <f t="shared" si="166"/>
        <v>538736831.05</v>
      </c>
      <c r="AA2431" s="9">
        <f t="shared" si="164"/>
        <v>-161460815.17</v>
      </c>
      <c r="AB2431" s="10">
        <f>C2431/(1+0.13)/VLOOKUP(A2431,[1]选股结果!$A$2:$AX$3002,3,FALSE)</f>
        <v>0.643102355251056</v>
      </c>
      <c r="AC2431" s="10">
        <f>(P2431/(1+0.1)+W2431)/(VLOOKUP(A2431,[1]选股结果!$A$2:$AX$3002,7,FALSE)+VLOOKUP(A2431,[1]选股结果!$A$2:$AX$3002,15,FALSE)+VLOOKUP(A2431,[1]选股结果!$A$2:$AX$3002,16,FALSE)+VLOOKUP(A2431,[1]选股结果!$A$2:$AX$3002,17,FALSE)+VLOOKUP(A2431,[1]选股结果!$A$2:$AX$3002,18,FALSE))</f>
        <v>0.606816847535448</v>
      </c>
      <c r="AD2431" s="13"/>
      <c r="AE2431" s="10">
        <f>AA2431/VLOOKUP(A2431,[1]选股结果!$A$2:$AX$3002,35,FALSE)</f>
        <v>0.940270393902984</v>
      </c>
      <c r="AF2431" s="9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P2431/(1+0.13)+W2431)</f>
        <v>296175003.098407</v>
      </c>
      <c r="AG2431" s="9">
        <f t="shared" si="163"/>
        <v>-457635818.268407</v>
      </c>
    </row>
    <row r="2432" spans="1:33">
      <c r="A2432" s="5" t="s">
        <v>4893</v>
      </c>
      <c r="B2432" s="5" t="s">
        <v>4894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12309029.33</v>
      </c>
      <c r="O2432" s="6">
        <v>3175768.58</v>
      </c>
      <c r="P2432" s="6">
        <v>39682292.95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152983484.51</v>
      </c>
      <c r="X2432" s="6">
        <v>29632607.96</v>
      </c>
      <c r="Y2432" s="9">
        <f t="shared" si="165"/>
        <v>192884575.91</v>
      </c>
      <c r="Z2432" s="9">
        <f t="shared" si="166"/>
        <v>222298385.42</v>
      </c>
      <c r="AA2432" s="9">
        <f t="shared" si="164"/>
        <v>-29413809.51</v>
      </c>
      <c r="AB2432" s="10">
        <f>C2432/(1+0.13)/VLOOKUP(A2432,[1]选股结果!$A$2:$AX$3002,3,FALSE)</f>
        <v>0.634192308343345</v>
      </c>
      <c r="AC2432" s="10">
        <f>(P2432/(1+0.1)+W2432)/(VLOOKUP(A2432,[1]选股结果!$A$2:$AX$3002,7,FALSE)+VLOOKUP(A2432,[1]选股结果!$A$2:$AX$3002,15,FALSE)+VLOOKUP(A2432,[1]选股结果!$A$2:$AX$3002,16,FALSE)+VLOOKUP(A2432,[1]选股结果!$A$2:$AX$3002,17,FALSE)+VLOOKUP(A2432,[1]选股结果!$A$2:$AX$3002,18,FALSE))</f>
        <v>0.896506450973235</v>
      </c>
      <c r="AD2432" s="13"/>
      <c r="AE2432" s="10">
        <f>AA2432/VLOOKUP(A2432,[1]选股结果!$A$2:$AX$3002,35,FALSE)</f>
        <v>-0.548046611952031</v>
      </c>
      <c r="AF2432" s="9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P2432/(1+0.13)+W2432)</f>
        <v>22782806.1429204</v>
      </c>
      <c r="AG2432" s="9">
        <f t="shared" si="163"/>
        <v>-52196615.6529204</v>
      </c>
    </row>
    <row r="2433" spans="1:33">
      <c r="A2433" s="5" t="s">
        <v>4895</v>
      </c>
      <c r="B2433" s="5" t="s">
        <v>4896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33802273.33</v>
      </c>
      <c r="O2433" s="6">
        <v>8601506.22</v>
      </c>
      <c r="P2433" s="6">
        <v>1245418417.62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97916614.29</v>
      </c>
      <c r="X2433" s="6">
        <v>38428672.32</v>
      </c>
      <c r="Y2433" s="9">
        <f t="shared" si="165"/>
        <v>1544690044.57</v>
      </c>
      <c r="Z2433" s="9">
        <f t="shared" si="166"/>
        <v>1381763704.23</v>
      </c>
      <c r="AA2433" s="9">
        <f t="shared" si="164"/>
        <v>162926340.34</v>
      </c>
      <c r="AB2433" s="10">
        <f>C2433/(1+0.13)/VLOOKUP(A2433,[1]选股结果!$A$2:$AX$3002,3,FALSE)</f>
        <v>0.599164477529684</v>
      </c>
      <c r="AC2433" s="10">
        <f>(P2433/(1+0.1)+W2433)/(VLOOKUP(A2433,[1]选股结果!$A$2:$AX$3002,7,FALSE)+VLOOKUP(A2433,[1]选股结果!$A$2:$AX$3002,15,FALSE)+VLOOKUP(A2433,[1]选股结果!$A$2:$AX$3002,16,FALSE)+VLOOKUP(A2433,[1]选股结果!$A$2:$AX$3002,17,FALSE)+VLOOKUP(A2433,[1]选股结果!$A$2:$AX$3002,18,FALSE))</f>
        <v>0.568922966181802</v>
      </c>
      <c r="AD2433" s="13"/>
      <c r="AE2433" s="10">
        <f>AA2433/VLOOKUP(A2433,[1]选股结果!$A$2:$AX$3002,35,FALSE)</f>
        <v>1.89736445814406</v>
      </c>
      <c r="AF2433" s="9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P2433/(1+0.13)+W2433)</f>
        <v>962125507.575929</v>
      </c>
      <c r="AG2433" s="9">
        <f t="shared" si="163"/>
        <v>-799199167.235929</v>
      </c>
    </row>
    <row r="2434" spans="1:33">
      <c r="A2434" s="5" t="s">
        <v>4897</v>
      </c>
      <c r="B2434" s="5" t="s">
        <v>4898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1060285539.92</v>
      </c>
      <c r="O2434" s="6">
        <v>473176819.93</v>
      </c>
      <c r="P2434" s="6">
        <v>5497994007.42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1266804698.49</v>
      </c>
      <c r="X2434" s="6">
        <v>900989217.02</v>
      </c>
      <c r="Y2434" s="9">
        <f t="shared" si="165"/>
        <v>10882509195.83</v>
      </c>
      <c r="Z2434" s="9">
        <f t="shared" si="166"/>
        <v>7665787922.93</v>
      </c>
      <c r="AA2434" s="9">
        <f t="shared" si="164"/>
        <v>3216721272.9</v>
      </c>
      <c r="AB2434" s="10">
        <f>C2434/(1+0.13)/VLOOKUP(A2434,[1]选股结果!$A$2:$AX$3002,3,FALSE)</f>
        <v>1.0221112145448</v>
      </c>
      <c r="AC2434" s="10">
        <f>(P2434/(1+0.1)+W2434)/(VLOOKUP(A2434,[1]选股结果!$A$2:$AX$3002,7,FALSE)+VLOOKUP(A2434,[1]选股结果!$A$2:$AX$3002,15,FALSE)+VLOOKUP(A2434,[1]选股结果!$A$2:$AX$3002,16,FALSE)+VLOOKUP(A2434,[1]选股结果!$A$2:$AX$3002,17,FALSE)+VLOOKUP(A2434,[1]选股结果!$A$2:$AX$3002,18,FALSE))</f>
        <v>0.947403251280927</v>
      </c>
      <c r="AD2434" s="13"/>
      <c r="AE2434" s="10">
        <f>AA2434/VLOOKUP(A2434,[1]选股结果!$A$2:$AX$3002,35,FALSE)</f>
        <v>1.76730654990216</v>
      </c>
      <c r="AF2434" s="9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P2434/(1+0.13)+W2434)</f>
        <v>480506330.804425</v>
      </c>
      <c r="AG2434" s="9">
        <f t="shared" si="163"/>
        <v>2736214942.09557</v>
      </c>
    </row>
    <row r="2435" spans="1:33">
      <c r="A2435" s="5" t="s">
        <v>4899</v>
      </c>
      <c r="B2435" s="5" t="s">
        <v>4900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60611483.14</v>
      </c>
      <c r="O2435" s="6">
        <v>9932055.64</v>
      </c>
      <c r="P2435" s="6">
        <v>358405898.11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154937784.85</v>
      </c>
      <c r="X2435" s="6">
        <v>150728617.8</v>
      </c>
      <c r="Y2435" s="9">
        <f t="shared" si="165"/>
        <v>754593274.26</v>
      </c>
      <c r="Z2435" s="9">
        <f t="shared" si="166"/>
        <v>664072300.76</v>
      </c>
      <c r="AA2435" s="9">
        <f t="shared" si="164"/>
        <v>90520973.5</v>
      </c>
      <c r="AB2435" s="10">
        <f>C2435/(1+0.13)/VLOOKUP(A2435,[1]选股结果!$A$2:$AX$3002,3,FALSE)</f>
        <v>0.935879612442409</v>
      </c>
      <c r="AC2435" s="10">
        <f>(P2435/(1+0.1)+W2435)/(VLOOKUP(A2435,[1]选股结果!$A$2:$AX$3002,7,FALSE)+VLOOKUP(A2435,[1]选股结果!$A$2:$AX$3002,15,FALSE)+VLOOKUP(A2435,[1]选股结果!$A$2:$AX$3002,16,FALSE)+VLOOKUP(A2435,[1]选股结果!$A$2:$AX$3002,17,FALSE)+VLOOKUP(A2435,[1]选股结果!$A$2:$AX$3002,18,FALSE))</f>
        <v>0.792946688007786</v>
      </c>
      <c r="AD2435" s="13"/>
      <c r="AE2435" s="10">
        <f>AA2435/VLOOKUP(A2435,[1]选股结果!$A$2:$AX$3002,35,FALSE)</f>
        <v>1.66382899627106</v>
      </c>
      <c r="AF2435" s="9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P2435/(1+0.13)+W2435)</f>
        <v>134186018.550708</v>
      </c>
      <c r="AG2435" s="9">
        <f t="shared" ref="AG2435:AG2498" si="167">AA2435-AF2435</f>
        <v>-43665045.0507078</v>
      </c>
    </row>
    <row r="2436" spans="1:33">
      <c r="A2436" s="5" t="s">
        <v>4901</v>
      </c>
      <c r="B2436" s="5" t="s">
        <v>4902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168290998.33</v>
      </c>
      <c r="O2436" s="6">
        <v>53766897.61</v>
      </c>
      <c r="P2436" s="6">
        <v>1721937879.2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603018287.91</v>
      </c>
      <c r="X2436" s="6">
        <v>364004337.91</v>
      </c>
      <c r="Y2436" s="9">
        <f t="shared" si="165"/>
        <v>2834685354.38</v>
      </c>
      <c r="Z2436" s="9">
        <f t="shared" si="166"/>
        <v>2688960505.02</v>
      </c>
      <c r="AA2436" s="9">
        <f t="shared" si="164"/>
        <v>145724849.36</v>
      </c>
      <c r="AB2436" s="10">
        <f>C2436/(1+0.13)/VLOOKUP(A2436,[1]选股结果!$A$2:$AX$3002,3,FALSE)</f>
        <v>0.86675299058911</v>
      </c>
      <c r="AC2436" s="10">
        <f>(P2436/(1+0.1)+W2436)/(VLOOKUP(A2436,[1]选股结果!$A$2:$AX$3002,7,FALSE)+VLOOKUP(A2436,[1]选股结果!$A$2:$AX$3002,15,FALSE)+VLOOKUP(A2436,[1]选股结果!$A$2:$AX$3002,16,FALSE)+VLOOKUP(A2436,[1]选股结果!$A$2:$AX$3002,17,FALSE)+VLOOKUP(A2436,[1]选股结果!$A$2:$AX$3002,18,FALSE))</f>
        <v>0.836431541074397</v>
      </c>
      <c r="AD2436" s="13"/>
      <c r="AE2436" s="10">
        <f>AA2436/VLOOKUP(A2436,[1]选股结果!$A$2:$AX$3002,35,FALSE)</f>
        <v>0.67883893041358</v>
      </c>
      <c r="AF2436" s="9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P2436/(1+0.13)+W2436)</f>
        <v>465604132.609558</v>
      </c>
      <c r="AG2436" s="9">
        <f t="shared" si="167"/>
        <v>-319879283.249558</v>
      </c>
    </row>
    <row r="2437" spans="1:33">
      <c r="A2437" s="5" t="s">
        <v>4903</v>
      </c>
      <c r="B2437" s="5" t="s">
        <v>4904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1080682181.77</v>
      </c>
      <c r="O2437" s="6">
        <v>74054240.18</v>
      </c>
      <c r="P2437" s="6">
        <v>1134886133.86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379077858.17</v>
      </c>
      <c r="X2437" s="6">
        <v>270261642.73</v>
      </c>
      <c r="Y2437" s="9">
        <f t="shared" si="165"/>
        <v>3528483698.35</v>
      </c>
      <c r="Z2437" s="9">
        <f t="shared" si="166"/>
        <v>1784225634.76</v>
      </c>
      <c r="AA2437" s="9">
        <f t="shared" si="164"/>
        <v>1744258063.59</v>
      </c>
      <c r="AB2437" s="10">
        <f>C2437/(1+0.13)/VLOOKUP(A2437,[1]选股结果!$A$2:$AX$3002,3,FALSE)</f>
        <v>0.961212563960586</v>
      </c>
      <c r="AC2437" s="10">
        <f>(P2437/(1+0.1)+W2437)/(VLOOKUP(A2437,[1]选股结果!$A$2:$AX$3002,7,FALSE)+VLOOKUP(A2437,[1]选股结果!$A$2:$AX$3002,15,FALSE)+VLOOKUP(A2437,[1]选股结果!$A$2:$AX$3002,16,FALSE)+VLOOKUP(A2437,[1]选股结果!$A$2:$AX$3002,17,FALSE)+VLOOKUP(A2437,[1]选股结果!$A$2:$AX$3002,18,FALSE))</f>
        <v>0.715237552058546</v>
      </c>
      <c r="AD2437" s="13"/>
      <c r="AE2437" s="10">
        <f>AA2437/VLOOKUP(A2437,[1]选股结果!$A$2:$AX$3002,35,FALSE)</f>
        <v>1.85188609086542</v>
      </c>
      <c r="AF2437" s="9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P2437/(1+0.13)+W2437)</f>
        <v>589079190.234513</v>
      </c>
      <c r="AG2437" s="9">
        <f t="shared" si="167"/>
        <v>1155178873.35549</v>
      </c>
    </row>
    <row r="2438" spans="1:33">
      <c r="A2438" s="5" t="s">
        <v>4905</v>
      </c>
      <c r="B2438" s="5" t="s">
        <v>4906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38833795.25</v>
      </c>
      <c r="O2438" s="6">
        <v>9245887.38</v>
      </c>
      <c r="P2438" s="6">
        <v>70232383.88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138702887.18</v>
      </c>
      <c r="X2438" s="6">
        <v>18589998.07</v>
      </c>
      <c r="Y2438" s="9">
        <f t="shared" si="165"/>
        <v>344544010.52</v>
      </c>
      <c r="Z2438" s="9">
        <f t="shared" si="166"/>
        <v>227525269.13</v>
      </c>
      <c r="AA2438" s="9">
        <f t="shared" si="164"/>
        <v>117018741.39</v>
      </c>
      <c r="AB2438" s="10">
        <f>C2438/(1+0.13)/VLOOKUP(A2438,[1]选股结果!$A$2:$AX$3002,3,FALSE)</f>
        <v>0.910879565730976</v>
      </c>
      <c r="AC2438" s="10">
        <f>(P2438/(1+0.1)+W2438)/(VLOOKUP(A2438,[1]选股结果!$A$2:$AX$3002,7,FALSE)+VLOOKUP(A2438,[1]选股结果!$A$2:$AX$3002,15,FALSE)+VLOOKUP(A2438,[1]选股结果!$A$2:$AX$3002,16,FALSE)+VLOOKUP(A2438,[1]选股结果!$A$2:$AX$3002,17,FALSE)+VLOOKUP(A2438,[1]选股结果!$A$2:$AX$3002,18,FALSE))</f>
        <v>0.76144737162754</v>
      </c>
      <c r="AD2438" s="13"/>
      <c r="AE2438" s="10">
        <f>AA2438/VLOOKUP(A2438,[1]选股结果!$A$2:$AX$3002,35,FALSE)</f>
        <v>2.5702357199953</v>
      </c>
      <c r="AF2438" s="9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P2438/(1+0.13)+W2438)</f>
        <v>65151794.3538053</v>
      </c>
      <c r="AG2438" s="9">
        <f t="shared" si="167"/>
        <v>51866947.0361947</v>
      </c>
    </row>
    <row r="2439" spans="1:33">
      <c r="A2439" s="5" t="s">
        <v>4907</v>
      </c>
      <c r="B2439" s="5" t="s">
        <v>4908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23339382.93</v>
      </c>
      <c r="O2439" s="6">
        <v>34248819.82</v>
      </c>
      <c r="P2439" s="6">
        <v>156822379.43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96591563.65</v>
      </c>
      <c r="X2439" s="6">
        <v>69593893.11</v>
      </c>
      <c r="Y2439" s="9">
        <f t="shared" si="165"/>
        <v>364417324.58</v>
      </c>
      <c r="Z2439" s="9">
        <f t="shared" si="166"/>
        <v>323007836.19</v>
      </c>
      <c r="AA2439" s="9">
        <f t="shared" si="164"/>
        <v>41409488.39</v>
      </c>
      <c r="AB2439" s="10">
        <f>C2439/(1+0.13)/VLOOKUP(A2439,[1]选股结果!$A$2:$AX$3002,3,FALSE)</f>
        <v>0.757380025549713</v>
      </c>
      <c r="AC2439" s="10">
        <f>(P2439/(1+0.1)+W2439)/(VLOOKUP(A2439,[1]选股结果!$A$2:$AX$3002,7,FALSE)+VLOOKUP(A2439,[1]选股结果!$A$2:$AX$3002,15,FALSE)+VLOOKUP(A2439,[1]选股结果!$A$2:$AX$3002,16,FALSE)+VLOOKUP(A2439,[1]选股结果!$A$2:$AX$3002,17,FALSE)+VLOOKUP(A2439,[1]选股结果!$A$2:$AX$3002,18,FALSE))</f>
        <v>0.67284797769462</v>
      </c>
      <c r="AD2439" s="13"/>
      <c r="AE2439" s="10">
        <f>AA2439/VLOOKUP(A2439,[1]选股结果!$A$2:$AX$3002,35,FALSE)</f>
        <v>1.57587338971559</v>
      </c>
      <c r="AF2439" s="9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P2439/(1+0.13)+W2439)</f>
        <v>120067982.677788</v>
      </c>
      <c r="AG2439" s="9">
        <f t="shared" si="167"/>
        <v>-78658494.2877876</v>
      </c>
    </row>
    <row r="2440" spans="1:33">
      <c r="A2440" s="5" t="s">
        <v>4909</v>
      </c>
      <c r="B2440" s="5" t="s">
        <v>4910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56422043.42</v>
      </c>
      <c r="O2440" s="6">
        <v>7851532.61</v>
      </c>
      <c r="P2440" s="6">
        <v>249916686.13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112743404.04</v>
      </c>
      <c r="X2440" s="6">
        <v>38823084.18</v>
      </c>
      <c r="Y2440" s="9">
        <f t="shared" si="165"/>
        <v>535182556.09</v>
      </c>
      <c r="Z2440" s="9">
        <f t="shared" si="166"/>
        <v>401483174.35</v>
      </c>
      <c r="AA2440" s="9">
        <f t="shared" si="164"/>
        <v>133699381.74</v>
      </c>
      <c r="AB2440" s="10">
        <f>C2440/(1+0.13)/VLOOKUP(A2440,[1]选股结果!$A$2:$AX$3002,3,FALSE)</f>
        <v>0.828750332486311</v>
      </c>
      <c r="AC2440" s="10">
        <f>(P2440/(1+0.1)+W2440)/(VLOOKUP(A2440,[1]选股结果!$A$2:$AX$3002,7,FALSE)+VLOOKUP(A2440,[1]选股结果!$A$2:$AX$3002,15,FALSE)+VLOOKUP(A2440,[1]选股结果!$A$2:$AX$3002,16,FALSE)+VLOOKUP(A2440,[1]选股结果!$A$2:$AX$3002,17,FALSE)+VLOOKUP(A2440,[1]选股结果!$A$2:$AX$3002,18,FALSE))</f>
        <v>0.924292784136736</v>
      </c>
      <c r="AD2440" s="13"/>
      <c r="AE2440" s="10">
        <f>AA2440/VLOOKUP(A2440,[1]选股结果!$A$2:$AX$3002,35,FALSE)</f>
        <v>0.665167017589869</v>
      </c>
      <c r="AF2440" s="9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P2440/(1+0.13)+W2440)</f>
        <v>33875705.1953982</v>
      </c>
      <c r="AG2440" s="9">
        <f t="shared" si="167"/>
        <v>99823676.5446018</v>
      </c>
    </row>
    <row r="2441" spans="1:33">
      <c r="A2441" s="5" t="s">
        <v>4911</v>
      </c>
      <c r="B2441" s="5" t="s">
        <v>4912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228069615.24</v>
      </c>
      <c r="O2441" s="6">
        <v>413953408.04</v>
      </c>
      <c r="P2441" s="6">
        <v>1612101875.65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377380877.71</v>
      </c>
      <c r="X2441" s="6">
        <v>389377630.32</v>
      </c>
      <c r="Y2441" s="9">
        <f t="shared" si="165"/>
        <v>2321764973.05</v>
      </c>
      <c r="Z2441" s="9">
        <f t="shared" si="166"/>
        <v>2378860383.68</v>
      </c>
      <c r="AA2441" s="9">
        <f t="shared" si="164"/>
        <v>-57095410.6300001</v>
      </c>
      <c r="AB2441" s="10">
        <f>C2441/(1+0.13)/VLOOKUP(A2441,[1]选股结果!$A$2:$AX$3002,3,FALSE)</f>
        <v>0.73802660172284</v>
      </c>
      <c r="AC2441" s="10">
        <f>(P2441/(1+0.1)+W2441)/(VLOOKUP(A2441,[1]选股结果!$A$2:$AX$3002,7,FALSE)+VLOOKUP(A2441,[1]选股结果!$A$2:$AX$3002,15,FALSE)+VLOOKUP(A2441,[1]选股结果!$A$2:$AX$3002,16,FALSE)+VLOOKUP(A2441,[1]选股结果!$A$2:$AX$3002,17,FALSE)+VLOOKUP(A2441,[1]选股结果!$A$2:$AX$3002,18,FALSE))</f>
        <v>0.951633083844327</v>
      </c>
      <c r="AD2441" s="13"/>
      <c r="AE2441" s="10">
        <f>AA2441/VLOOKUP(A2441,[1]选股结果!$A$2:$AX$3002,35,FALSE)</f>
        <v>-0.224561777042428</v>
      </c>
      <c r="AF2441" s="9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P2441/(1+0.13)+W2441)</f>
        <v>132575468.07115</v>
      </c>
      <c r="AG2441" s="9">
        <f t="shared" si="167"/>
        <v>-189670878.70115</v>
      </c>
    </row>
    <row r="2442" spans="1:33">
      <c r="A2442" s="5" t="s">
        <v>4913</v>
      </c>
      <c r="B2442" s="5" t="s">
        <v>4914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61994455.53</v>
      </c>
      <c r="O2442" s="6">
        <v>27270264.39</v>
      </c>
      <c r="P2442" s="6">
        <v>1534047726.11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83927471.48</v>
      </c>
      <c r="X2442" s="6">
        <v>81826532.6</v>
      </c>
      <c r="Y2442" s="9">
        <f t="shared" si="165"/>
        <v>1575801100.96</v>
      </c>
      <c r="Z2442" s="9">
        <f t="shared" si="166"/>
        <v>1699801730.19</v>
      </c>
      <c r="AA2442" s="9">
        <f t="shared" si="164"/>
        <v>-124000629.23</v>
      </c>
      <c r="AB2442" s="10">
        <f>C2442/(1+0.13)/VLOOKUP(A2442,[1]选股结果!$A$2:$AX$3002,3,FALSE)</f>
        <v>0.655022973518871</v>
      </c>
      <c r="AC2442" s="10">
        <f>(P2442/(1+0.1)+W2442)/(VLOOKUP(A2442,[1]选股结果!$A$2:$AX$3002,7,FALSE)+VLOOKUP(A2442,[1]选股结果!$A$2:$AX$3002,15,FALSE)+VLOOKUP(A2442,[1]选股结果!$A$2:$AX$3002,16,FALSE)+VLOOKUP(A2442,[1]选股结果!$A$2:$AX$3002,17,FALSE)+VLOOKUP(A2442,[1]选股结果!$A$2:$AX$3002,18,FALSE))</f>
        <v>0.759723281362707</v>
      </c>
      <c r="AD2442" s="13"/>
      <c r="AE2442" s="10">
        <f>AA2442/VLOOKUP(A2442,[1]选股结果!$A$2:$AX$3002,35,FALSE)</f>
        <v>-1.22706649935489</v>
      </c>
      <c r="AF2442" s="9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P2442/(1+0.13)+W2442)</f>
        <v>504632961.760619</v>
      </c>
      <c r="AG2442" s="9">
        <f t="shared" si="167"/>
        <v>-628633590.990619</v>
      </c>
    </row>
    <row r="2443" spans="1:33">
      <c r="A2443" s="5" t="s">
        <v>4915</v>
      </c>
      <c r="B2443" s="5" t="s">
        <v>4916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107108839.27</v>
      </c>
      <c r="O2443" s="6">
        <v>18806102.51</v>
      </c>
      <c r="P2443" s="6">
        <v>918499170.88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78062979.97</v>
      </c>
      <c r="X2443" s="6">
        <v>20616674.09</v>
      </c>
      <c r="Y2443" s="9">
        <f t="shared" si="165"/>
        <v>1160536573.2</v>
      </c>
      <c r="Z2443" s="9">
        <f t="shared" si="166"/>
        <v>1017178824.94</v>
      </c>
      <c r="AA2443" s="9">
        <f t="shared" si="164"/>
        <v>143357748.26</v>
      </c>
      <c r="AB2443" s="10">
        <f>C2443/(1+0.13)/VLOOKUP(A2443,[1]选股结果!$A$2:$AX$3002,3,FALSE)</f>
        <v>0.779977857955229</v>
      </c>
      <c r="AC2443" s="10">
        <f>(P2443/(1+0.1)+W2443)/(VLOOKUP(A2443,[1]选股结果!$A$2:$AX$3002,7,FALSE)+VLOOKUP(A2443,[1]选股结果!$A$2:$AX$3002,15,FALSE)+VLOOKUP(A2443,[1]选股结果!$A$2:$AX$3002,16,FALSE)+VLOOKUP(A2443,[1]选股结果!$A$2:$AX$3002,17,FALSE)+VLOOKUP(A2443,[1]选股结果!$A$2:$AX$3002,18,FALSE))</f>
        <v>0.936421684924742</v>
      </c>
      <c r="AD2443" s="13"/>
      <c r="AE2443" s="10">
        <f>AA2443/VLOOKUP(A2443,[1]选股结果!$A$2:$AX$3002,35,FALSE)</f>
        <v>0.572092819125107</v>
      </c>
      <c r="AF2443" s="9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P2443/(1+0.13)+W2443)</f>
        <v>84160447.0874336</v>
      </c>
      <c r="AG2443" s="9">
        <f t="shared" si="167"/>
        <v>59197301.1725664</v>
      </c>
    </row>
    <row r="2444" spans="1:33">
      <c r="A2444" s="5" t="s">
        <v>4917</v>
      </c>
      <c r="B2444" s="5" t="s">
        <v>4918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89795786.23</v>
      </c>
      <c r="O2444" s="6">
        <v>20004776.02</v>
      </c>
      <c r="P2444" s="6">
        <v>1516804596.92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217494174.56</v>
      </c>
      <c r="X2444" s="6">
        <v>186238695.16</v>
      </c>
      <c r="Y2444" s="9">
        <f t="shared" si="165"/>
        <v>1888918036.34</v>
      </c>
      <c r="Z2444" s="9">
        <f t="shared" si="166"/>
        <v>1920537466.64</v>
      </c>
      <c r="AA2444" s="9">
        <f t="shared" si="164"/>
        <v>-31619430.3000002</v>
      </c>
      <c r="AB2444" s="10">
        <f>C2444/(1+0.13)/VLOOKUP(A2444,[1]选股结果!$A$2:$AX$3002,3,FALSE)</f>
        <v>1.00006373619404</v>
      </c>
      <c r="AC2444" s="10">
        <f>(P2444/(1+0.1)+W2444)/(VLOOKUP(A2444,[1]选股结果!$A$2:$AX$3002,7,FALSE)+VLOOKUP(A2444,[1]选股结果!$A$2:$AX$3002,15,FALSE)+VLOOKUP(A2444,[1]选股结果!$A$2:$AX$3002,16,FALSE)+VLOOKUP(A2444,[1]选股结果!$A$2:$AX$3002,17,FALSE)+VLOOKUP(A2444,[1]选股结果!$A$2:$AX$3002,18,FALSE))</f>
        <v>0.986225462380234</v>
      </c>
      <c r="AD2444" s="13"/>
      <c r="AE2444" s="10">
        <f>AA2444/VLOOKUP(A2444,[1]选股结果!$A$2:$AX$3002,35,FALSE)</f>
        <v>-2.22395514650947</v>
      </c>
      <c r="AF2444" s="9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P2444/(1+0.13)+W2444)</f>
        <v>58905220.843451</v>
      </c>
      <c r="AG2444" s="9">
        <f t="shared" si="167"/>
        <v>-90524651.1434512</v>
      </c>
    </row>
    <row r="2445" spans="1:33">
      <c r="A2445" s="5" t="s">
        <v>4919</v>
      </c>
      <c r="B2445" s="5" t="s">
        <v>4920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15163230.61</v>
      </c>
      <c r="O2445" s="6">
        <v>6236267.77</v>
      </c>
      <c r="P2445" s="6">
        <v>1150672631.85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143012305.89</v>
      </c>
      <c r="X2445" s="6">
        <v>25005067.59</v>
      </c>
      <c r="Y2445" s="9">
        <f t="shared" si="165"/>
        <v>1086426218.19</v>
      </c>
      <c r="Z2445" s="9">
        <f t="shared" si="166"/>
        <v>1318690005.33</v>
      </c>
      <c r="AA2445" s="9">
        <f t="shared" si="164"/>
        <v>-232263787.14</v>
      </c>
      <c r="AB2445" s="10">
        <f>C2445/(1+0.13)/VLOOKUP(A2445,[1]选股结果!$A$2:$AX$3002,3,FALSE)</f>
        <v>0.792747896734351</v>
      </c>
      <c r="AC2445" s="10">
        <f>(P2445/(1+0.1)+W2445)/(VLOOKUP(A2445,[1]选股结果!$A$2:$AX$3002,7,FALSE)+VLOOKUP(A2445,[1]选股结果!$A$2:$AX$3002,15,FALSE)+VLOOKUP(A2445,[1]选股结果!$A$2:$AX$3002,16,FALSE)+VLOOKUP(A2445,[1]选股结果!$A$2:$AX$3002,17,FALSE)+VLOOKUP(A2445,[1]选股结果!$A$2:$AX$3002,18,FALSE))</f>
        <v>1.07861238183086</v>
      </c>
      <c r="AD2445" s="13"/>
      <c r="AE2445" s="10">
        <f>AA2445/VLOOKUP(A2445,[1]选股结果!$A$2:$AX$3002,35,FALSE)</f>
        <v>-2.79027085083684</v>
      </c>
      <c r="AF2445" s="9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P2445/(1+0.13)+W2445)</f>
        <v>-58891794.6590264</v>
      </c>
      <c r="AG2445" s="9">
        <f t="shared" si="167"/>
        <v>-173371992.480974</v>
      </c>
    </row>
    <row r="2446" spans="1:33">
      <c r="A2446" s="5" t="s">
        <v>4921</v>
      </c>
      <c r="B2446" s="5" t="s">
        <v>4922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72046092.56</v>
      </c>
      <c r="O2446" s="6">
        <v>101733437.42</v>
      </c>
      <c r="P2446" s="6">
        <v>549678717.73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243298727.67</v>
      </c>
      <c r="X2446" s="6">
        <v>171426419.46</v>
      </c>
      <c r="Y2446" s="9">
        <f t="shared" si="165"/>
        <v>1149498789.5</v>
      </c>
      <c r="Z2446" s="9">
        <f t="shared" si="166"/>
        <v>964403864.86</v>
      </c>
      <c r="AA2446" s="9">
        <f t="shared" si="164"/>
        <v>185094924.64</v>
      </c>
      <c r="AB2446" s="10">
        <f>C2446/(1+0.13)/VLOOKUP(A2446,[1]选股结果!$A$2:$AX$3002,3,FALSE)</f>
        <v>0.963989564722698</v>
      </c>
      <c r="AC2446" s="10">
        <f>(P2446/(1+0.1)+W2446)/(VLOOKUP(A2446,[1]选股结果!$A$2:$AX$3002,7,FALSE)+VLOOKUP(A2446,[1]选股结果!$A$2:$AX$3002,15,FALSE)+VLOOKUP(A2446,[1]选股结果!$A$2:$AX$3002,16,FALSE)+VLOOKUP(A2446,[1]选股结果!$A$2:$AX$3002,17,FALSE)+VLOOKUP(A2446,[1]选股结果!$A$2:$AX$3002,18,FALSE))</f>
        <v>0.881256956965264</v>
      </c>
      <c r="AD2446" s="13"/>
      <c r="AE2446" s="10">
        <f>AA2446/VLOOKUP(A2446,[1]选股结果!$A$2:$AX$3002,35,FALSE)</f>
        <v>1.79514489504317</v>
      </c>
      <c r="AF2446" s="9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P2446/(1+0.13)+W2446)</f>
        <v>113381389.986106</v>
      </c>
      <c r="AG2446" s="9">
        <f t="shared" si="167"/>
        <v>71713534.6538937</v>
      </c>
    </row>
    <row r="2447" spans="1:33">
      <c r="A2447" s="5" t="s">
        <v>4923</v>
      </c>
      <c r="B2447" s="5" t="s">
        <v>4924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46788101.73</v>
      </c>
      <c r="O2447" s="6">
        <v>7696469.35</v>
      </c>
      <c r="P2447" s="6">
        <v>864865751.51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55971979.5</v>
      </c>
      <c r="X2447" s="6">
        <v>14819263.47</v>
      </c>
      <c r="Y2447" s="9">
        <f t="shared" si="165"/>
        <v>1070011070.74</v>
      </c>
      <c r="Z2447" s="9">
        <f t="shared" si="166"/>
        <v>935656994.48</v>
      </c>
      <c r="AA2447" s="9">
        <f t="shared" si="164"/>
        <v>134354076.26</v>
      </c>
      <c r="AB2447" s="10">
        <f>C2447/(1+0.13)/VLOOKUP(A2447,[1]选股结果!$A$2:$AX$3002,3,FALSE)</f>
        <v>0.548331061371757</v>
      </c>
      <c r="AC2447" s="10">
        <f>(P2447/(1+0.1)+W2447)/(VLOOKUP(A2447,[1]选股结果!$A$2:$AX$3002,7,FALSE)+VLOOKUP(A2447,[1]选股结果!$A$2:$AX$3002,15,FALSE)+VLOOKUP(A2447,[1]选股结果!$A$2:$AX$3002,16,FALSE)+VLOOKUP(A2447,[1]选股结果!$A$2:$AX$3002,17,FALSE)+VLOOKUP(A2447,[1]选股结果!$A$2:$AX$3002,18,FALSE))</f>
        <v>0.596708238174604</v>
      </c>
      <c r="AD2447" s="13"/>
      <c r="AE2447" s="10">
        <f>AA2447/VLOOKUP(A2447,[1]选股结果!$A$2:$AX$3002,35,FALSE)</f>
        <v>0.498453033298426</v>
      </c>
      <c r="AF2447" s="9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P2447/(1+0.13)+W2447)</f>
        <v>590092886.059734</v>
      </c>
      <c r="AG2447" s="9">
        <f t="shared" si="167"/>
        <v>-455738809.799734</v>
      </c>
    </row>
    <row r="2448" spans="1:33">
      <c r="A2448" s="5" t="s">
        <v>4925</v>
      </c>
      <c r="B2448" s="5" t="s">
        <v>4926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282330467.91</v>
      </c>
      <c r="O2448" s="6">
        <v>138663110.43</v>
      </c>
      <c r="P2448" s="6">
        <v>2629287975.92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309459323.92</v>
      </c>
      <c r="X2448" s="6">
        <v>43572602.57</v>
      </c>
      <c r="Y2448" s="9">
        <f t="shared" si="165"/>
        <v>3356069821.16</v>
      </c>
      <c r="Z2448" s="9">
        <f t="shared" si="166"/>
        <v>2982319902.41</v>
      </c>
      <c r="AA2448" s="9">
        <f t="shared" si="164"/>
        <v>373749918.75</v>
      </c>
      <c r="AB2448" s="10">
        <f>C2448/(1+0.13)/VLOOKUP(A2448,[1]选股结果!$A$2:$AX$3002,3,FALSE)</f>
        <v>0.816631103137428</v>
      </c>
      <c r="AC2448" s="10">
        <f>(P2448/(1+0.1)+W2448)/(VLOOKUP(A2448,[1]选股结果!$A$2:$AX$3002,7,FALSE)+VLOOKUP(A2448,[1]选股结果!$A$2:$AX$3002,15,FALSE)+VLOOKUP(A2448,[1]选股结果!$A$2:$AX$3002,16,FALSE)+VLOOKUP(A2448,[1]选股结果!$A$2:$AX$3002,17,FALSE)+VLOOKUP(A2448,[1]选股结果!$A$2:$AX$3002,18,FALSE))</f>
        <v>0.916759290640208</v>
      </c>
      <c r="AD2448" s="13"/>
      <c r="AE2448" s="10">
        <f>AA2448/VLOOKUP(A2448,[1]选股结果!$A$2:$AX$3002,35,FALSE)</f>
        <v>0.672124530010515</v>
      </c>
      <c r="AF2448" s="9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P2448/(1+0.13)+W2448)</f>
        <v>308589909.836726</v>
      </c>
      <c r="AG2448" s="9">
        <f t="shared" si="167"/>
        <v>65160008.9132743</v>
      </c>
    </row>
    <row r="2449" spans="1:33">
      <c r="A2449" s="5" t="s">
        <v>4927</v>
      </c>
      <c r="B2449" s="5" t="s">
        <v>4928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32646660.25</v>
      </c>
      <c r="O2449" s="6">
        <v>14264757.45</v>
      </c>
      <c r="P2449" s="6">
        <v>1766962614.36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192912208.4</v>
      </c>
      <c r="X2449" s="6">
        <v>48058701.48</v>
      </c>
      <c r="Y2449" s="9">
        <f t="shared" si="165"/>
        <v>1751500821.95</v>
      </c>
      <c r="Z2449" s="9">
        <f t="shared" si="166"/>
        <v>2007933524.24</v>
      </c>
      <c r="AA2449" s="9">
        <f t="shared" si="164"/>
        <v>-256432702.29</v>
      </c>
      <c r="AB2449" s="10">
        <f>C2449/(1+0.13)/VLOOKUP(A2449,[1]选股结果!$A$2:$AX$3002,3,FALSE)</f>
        <v>0.808282269206902</v>
      </c>
      <c r="AC2449" s="10">
        <f>(P2449/(1+0.1)+W2449)/(VLOOKUP(A2449,[1]选股结果!$A$2:$AX$3002,7,FALSE)+VLOOKUP(A2449,[1]选股结果!$A$2:$AX$3002,15,FALSE)+VLOOKUP(A2449,[1]选股结果!$A$2:$AX$3002,16,FALSE)+VLOOKUP(A2449,[1]选股结果!$A$2:$AX$3002,17,FALSE)+VLOOKUP(A2449,[1]选股结果!$A$2:$AX$3002,18,FALSE))</f>
        <v>1.04679344035934</v>
      </c>
      <c r="AD2449" s="13"/>
      <c r="AE2449" s="10">
        <f>AA2449/VLOOKUP(A2449,[1]选股结果!$A$2:$AX$3002,35,FALSE)</f>
        <v>-1.34517297585572</v>
      </c>
      <c r="AF2449" s="9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P2449/(1+0.13)+W2449)</f>
        <v>-37783239.5921242</v>
      </c>
      <c r="AG2449" s="9">
        <f t="shared" si="167"/>
        <v>-218649462.697876</v>
      </c>
    </row>
    <row r="2450" spans="1:33">
      <c r="A2450" s="5" t="s">
        <v>4929</v>
      </c>
      <c r="B2450" s="5" t="s">
        <v>4930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86561914.51</v>
      </c>
      <c r="O2450" s="6">
        <v>83637757.18</v>
      </c>
      <c r="P2450" s="6">
        <v>1620783856.44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395288879.4</v>
      </c>
      <c r="X2450" s="6">
        <v>128654927.09</v>
      </c>
      <c r="Y2450" s="9">
        <f t="shared" si="165"/>
        <v>1940832510.25</v>
      </c>
      <c r="Z2450" s="9">
        <f t="shared" si="166"/>
        <v>2144727662.93</v>
      </c>
      <c r="AA2450" s="9">
        <f t="shared" si="164"/>
        <v>-203895152.68</v>
      </c>
      <c r="AB2450" s="10">
        <f>C2450/(1+0.13)/VLOOKUP(A2450,[1]选股结果!$A$2:$AX$3002,3,FALSE)</f>
        <v>0.952949806779044</v>
      </c>
      <c r="AC2450" s="10">
        <f>(P2450/(1+0.1)+W2450)/(VLOOKUP(A2450,[1]选股结果!$A$2:$AX$3002,7,FALSE)+VLOOKUP(A2450,[1]选股结果!$A$2:$AX$3002,15,FALSE)+VLOOKUP(A2450,[1]选股结果!$A$2:$AX$3002,16,FALSE)+VLOOKUP(A2450,[1]选股结果!$A$2:$AX$3002,17,FALSE)+VLOOKUP(A2450,[1]选股结果!$A$2:$AX$3002,18,FALSE))</f>
        <v>1.16224839934299</v>
      </c>
      <c r="AD2450" s="13"/>
      <c r="AE2450" s="10">
        <f>AA2450/VLOOKUP(A2450,[1]选股结果!$A$2:$AX$3002,35,FALSE)</f>
        <v>-1.87235121351516</v>
      </c>
      <c r="AF2450" s="9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P2450/(1+0.13)+W2450)</f>
        <v>-221754285.569558</v>
      </c>
      <c r="AG2450" s="9">
        <f t="shared" si="167"/>
        <v>17859132.8895577</v>
      </c>
    </row>
    <row r="2451" spans="1:33">
      <c r="A2451" s="5" t="s">
        <v>4931</v>
      </c>
      <c r="B2451" s="5" t="s">
        <v>4932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4974415.68</v>
      </c>
      <c r="O2451" s="6">
        <v>9985807.94</v>
      </c>
      <c r="P2451" s="6">
        <v>779836361.7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132367431.49</v>
      </c>
      <c r="X2451" s="6">
        <v>22505668.11</v>
      </c>
      <c r="Y2451" s="9">
        <f t="shared" si="165"/>
        <v>833551515.8</v>
      </c>
      <c r="Z2451" s="9">
        <f t="shared" si="166"/>
        <v>934709461.3</v>
      </c>
      <c r="AA2451" s="9">
        <f t="shared" si="164"/>
        <v>-101157945.5</v>
      </c>
      <c r="AB2451" s="10">
        <f>C2451/(1+0.13)/VLOOKUP(A2451,[1]选股结果!$A$2:$AX$3002,3,FALSE)</f>
        <v>0.924456009774457</v>
      </c>
      <c r="AC2451" s="10">
        <f>(P2451/(1+0.1)+W2451)/(VLOOKUP(A2451,[1]选股结果!$A$2:$AX$3002,7,FALSE)+VLOOKUP(A2451,[1]选股结果!$A$2:$AX$3002,15,FALSE)+VLOOKUP(A2451,[1]选股结果!$A$2:$AX$3002,16,FALSE)+VLOOKUP(A2451,[1]选股结果!$A$2:$AX$3002,17,FALSE)+VLOOKUP(A2451,[1]选股结果!$A$2:$AX$3002,18,FALSE))</f>
        <v>1.04607014209408</v>
      </c>
      <c r="AD2451" s="13"/>
      <c r="AE2451" s="10">
        <f>AA2451/VLOOKUP(A2451,[1]选股结果!$A$2:$AX$3002,35,FALSE)</f>
        <v>65.9955617018064</v>
      </c>
      <c r="AF2451" s="9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P2451/(1+0.13)+W2451)</f>
        <v>-18230776.5007966</v>
      </c>
      <c r="AG2451" s="9">
        <f t="shared" si="167"/>
        <v>-82927168.9992034</v>
      </c>
    </row>
    <row r="2452" spans="1:33">
      <c r="A2452" s="5" t="s">
        <v>4933</v>
      </c>
      <c r="B2452" s="5" t="s">
        <v>4934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88827994.84</v>
      </c>
      <c r="O2452" s="6">
        <v>59657950.96</v>
      </c>
      <c r="P2452" s="6">
        <v>322773930.76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158151457.78</v>
      </c>
      <c r="X2452" s="6">
        <v>185158074.06</v>
      </c>
      <c r="Y2452" s="9">
        <f t="shared" si="165"/>
        <v>868101209.3</v>
      </c>
      <c r="Z2452" s="9">
        <f t="shared" si="166"/>
        <v>666083462.6</v>
      </c>
      <c r="AA2452" s="9">
        <f t="shared" si="164"/>
        <v>202017746.7</v>
      </c>
      <c r="AB2452" s="10">
        <f>C2452/(1+0.13)/VLOOKUP(A2452,[1]选股结果!$A$2:$AX$3002,3,FALSE)</f>
        <v>0.909595970251961</v>
      </c>
      <c r="AC2452" s="10">
        <f>(P2452/(1+0.1)+W2452)/(VLOOKUP(A2452,[1]选股结果!$A$2:$AX$3002,7,FALSE)+VLOOKUP(A2452,[1]选股结果!$A$2:$AX$3002,15,FALSE)+VLOOKUP(A2452,[1]选股结果!$A$2:$AX$3002,16,FALSE)+VLOOKUP(A2452,[1]选股结果!$A$2:$AX$3002,17,FALSE)+VLOOKUP(A2452,[1]选股结果!$A$2:$AX$3002,18,FALSE))</f>
        <v>0.716514760412845</v>
      </c>
      <c r="AD2452" s="13"/>
      <c r="AE2452" s="10">
        <f>AA2452/VLOOKUP(A2452,[1]选股结果!$A$2:$AX$3002,35,FALSE)</f>
        <v>1.4882615273968</v>
      </c>
      <c r="AF2452" s="9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P2452/(1+0.13)+W2452)</f>
        <v>186456327.069734</v>
      </c>
      <c r="AG2452" s="9">
        <f t="shared" si="167"/>
        <v>15561419.6302655</v>
      </c>
    </row>
    <row r="2453" spans="1:33">
      <c r="A2453" s="5" t="s">
        <v>4935</v>
      </c>
      <c r="B2453" s="5" t="s">
        <v>4936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124751220.64</v>
      </c>
      <c r="O2453" s="6">
        <v>67072595.66</v>
      </c>
      <c r="P2453" s="6">
        <v>5386515661.23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158699171.21</v>
      </c>
      <c r="X2453" s="6">
        <v>84041294.02</v>
      </c>
      <c r="Y2453" s="9">
        <f t="shared" si="165"/>
        <v>5760190371.18</v>
      </c>
      <c r="Z2453" s="9">
        <f t="shared" si="166"/>
        <v>5629256126.46</v>
      </c>
      <c r="AA2453" s="9">
        <f t="shared" si="164"/>
        <v>130934244.72</v>
      </c>
      <c r="AB2453" s="10">
        <f>C2453/(1+0.13)/VLOOKUP(A2453,[1]选股结果!$A$2:$AX$3002,3,FALSE)</f>
        <v>0.975615597518418</v>
      </c>
      <c r="AC2453" s="10">
        <f>(P2453/(1+0.1)+W2453)/(VLOOKUP(A2453,[1]选股结果!$A$2:$AX$3002,7,FALSE)+VLOOKUP(A2453,[1]选股结果!$A$2:$AX$3002,15,FALSE)+VLOOKUP(A2453,[1]选股结果!$A$2:$AX$3002,16,FALSE)+VLOOKUP(A2453,[1]选股结果!$A$2:$AX$3002,17,FALSE)+VLOOKUP(A2453,[1]选股结果!$A$2:$AX$3002,18,FALSE))</f>
        <v>0.990459853581798</v>
      </c>
      <c r="AD2453" s="13"/>
      <c r="AE2453" s="10">
        <f>AA2453/VLOOKUP(A2453,[1]选股结果!$A$2:$AX$3002,35,FALSE)</f>
        <v>2.06107010650906</v>
      </c>
      <c r="AF2453" s="9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P2453/(1+0.13)+W2453)</f>
        <v>178699470.202389</v>
      </c>
      <c r="AG2453" s="9">
        <f t="shared" si="167"/>
        <v>-47765225.4823888</v>
      </c>
    </row>
    <row r="2454" spans="1:33">
      <c r="A2454" s="5" t="s">
        <v>4937</v>
      </c>
      <c r="B2454" s="5" t="s">
        <v>4938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393026536.02</v>
      </c>
      <c r="O2454" s="6">
        <v>645632069.36</v>
      </c>
      <c r="P2454" s="6">
        <v>36612021190.57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993163754.25</v>
      </c>
      <c r="X2454" s="6">
        <v>340760160.98</v>
      </c>
      <c r="Y2454" s="9">
        <f t="shared" si="165"/>
        <v>40319065903</v>
      </c>
      <c r="Z2454" s="9">
        <f t="shared" si="166"/>
        <v>37945945105.8</v>
      </c>
      <c r="AA2454" s="9">
        <f t="shared" si="164"/>
        <v>2373120797.2</v>
      </c>
      <c r="AB2454" s="10">
        <f>C2454/(1+0.13)/VLOOKUP(A2454,[1]选股结果!$A$2:$AX$3002,3,FALSE)</f>
        <v>0.960076368438179</v>
      </c>
      <c r="AC2454" s="10">
        <f>(P2454/(1+0.1)+W2454)/(VLOOKUP(A2454,[1]选股结果!$A$2:$AX$3002,7,FALSE)+VLOOKUP(A2454,[1]选股结果!$A$2:$AX$3002,15,FALSE)+VLOOKUP(A2454,[1]选股结果!$A$2:$AX$3002,16,FALSE)+VLOOKUP(A2454,[1]选股结果!$A$2:$AX$3002,17,FALSE)+VLOOKUP(A2454,[1]选股结果!$A$2:$AX$3002,18,FALSE))</f>
        <v>1.01032775163245</v>
      </c>
      <c r="AD2454" s="13"/>
      <c r="AE2454" s="10">
        <f>AA2454/VLOOKUP(A2454,[1]选股结果!$A$2:$AX$3002,35,FALSE)</f>
        <v>1.27245461453288</v>
      </c>
      <c r="AF2454" s="9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P2454/(1+0.13)+W2454)</f>
        <v>533253074.61319</v>
      </c>
      <c r="AG2454" s="9">
        <f t="shared" si="167"/>
        <v>1839867722.58681</v>
      </c>
    </row>
    <row r="2455" spans="1:33">
      <c r="A2455" s="5" t="s">
        <v>4939</v>
      </c>
      <c r="B2455" s="5" t="s">
        <v>4940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48128269.59</v>
      </c>
      <c r="O2455" s="6">
        <v>22987361.66</v>
      </c>
      <c r="P2455" s="6">
        <v>403362311.79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59182383.25</v>
      </c>
      <c r="X2455" s="6">
        <v>95652088.73</v>
      </c>
      <c r="Y2455" s="9">
        <f t="shared" si="165"/>
        <v>658793300.37</v>
      </c>
      <c r="Z2455" s="9">
        <f t="shared" si="166"/>
        <v>558196783.77</v>
      </c>
      <c r="AA2455" s="9">
        <f t="shared" si="164"/>
        <v>100596516.6</v>
      </c>
      <c r="AB2455" s="10">
        <f>C2455/(1+0.13)/VLOOKUP(A2455,[1]选股结果!$A$2:$AX$3002,3,FALSE)</f>
        <v>1.08034081903143</v>
      </c>
      <c r="AC2455" s="10">
        <f>(P2455/(1+0.1)+W2455)/(VLOOKUP(A2455,[1]选股结果!$A$2:$AX$3002,7,FALSE)+VLOOKUP(A2455,[1]选股结果!$A$2:$AX$3002,15,FALSE)+VLOOKUP(A2455,[1]选股结果!$A$2:$AX$3002,16,FALSE)+VLOOKUP(A2455,[1]选股结果!$A$2:$AX$3002,17,FALSE)+VLOOKUP(A2455,[1]选股结果!$A$2:$AX$3002,18,FALSE))</f>
        <v>0.884126403100495</v>
      </c>
      <c r="AD2455" s="13"/>
      <c r="AE2455" s="10">
        <f>AA2455/VLOOKUP(A2455,[1]选股结果!$A$2:$AX$3002,35,FALSE)</f>
        <v>2.33340110683337</v>
      </c>
      <c r="AF2455" s="9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P2455/(1+0.13)+W2455)</f>
        <v>65550437.2357522</v>
      </c>
      <c r="AG2455" s="9">
        <f t="shared" si="167"/>
        <v>35046079.3642478</v>
      </c>
    </row>
    <row r="2456" spans="1:33">
      <c r="A2456" s="5" t="s">
        <v>4941</v>
      </c>
      <c r="B2456" s="5" t="s">
        <v>4942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97910127.97</v>
      </c>
      <c r="O2456" s="6">
        <v>33809619.39</v>
      </c>
      <c r="P2456" s="6">
        <v>1197756299.31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282684926.34</v>
      </c>
      <c r="X2456" s="6">
        <v>97623373.36</v>
      </c>
      <c r="Y2456" s="9">
        <f t="shared" si="165"/>
        <v>1723890690.61</v>
      </c>
      <c r="Z2456" s="9">
        <f t="shared" si="166"/>
        <v>1578064599.01</v>
      </c>
      <c r="AA2456" s="9">
        <f t="shared" si="164"/>
        <v>145826091.6</v>
      </c>
      <c r="AB2456" s="10">
        <f>C2456/(1+0.13)/VLOOKUP(A2456,[1]选股结果!$A$2:$AX$3002,3,FALSE)</f>
        <v>0.802825225254244</v>
      </c>
      <c r="AC2456" s="10">
        <f>(P2456/(1+0.1)+W2456)/(VLOOKUP(A2456,[1]选股结果!$A$2:$AX$3002,7,FALSE)+VLOOKUP(A2456,[1]选股结果!$A$2:$AX$3002,15,FALSE)+VLOOKUP(A2456,[1]选股结果!$A$2:$AX$3002,16,FALSE)+VLOOKUP(A2456,[1]选股结果!$A$2:$AX$3002,17,FALSE)+VLOOKUP(A2456,[1]选股结果!$A$2:$AX$3002,18,FALSE))</f>
        <v>0.818201355980346</v>
      </c>
      <c r="AD2456" s="13"/>
      <c r="AE2456" s="10">
        <f>AA2456/VLOOKUP(A2456,[1]选股结果!$A$2:$AX$3002,35,FALSE)</f>
        <v>1.01952516576273</v>
      </c>
      <c r="AF2456" s="9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P2456/(1+0.13)+W2456)</f>
        <v>333657848.906991</v>
      </c>
      <c r="AG2456" s="9">
        <f t="shared" si="167"/>
        <v>-187831757.306991</v>
      </c>
    </row>
    <row r="2457" spans="1:33">
      <c r="A2457" s="5" t="s">
        <v>4943</v>
      </c>
      <c r="B2457" s="5" t="s">
        <v>4944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159001302.9</v>
      </c>
      <c r="O2457" s="6">
        <v>99394777.78</v>
      </c>
      <c r="P2457" s="6">
        <v>4618197895.72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1216091700.25</v>
      </c>
      <c r="X2457" s="6">
        <v>343653482.38</v>
      </c>
      <c r="Y2457" s="9">
        <f t="shared" si="165"/>
        <v>6680546204.87</v>
      </c>
      <c r="Z2457" s="9">
        <f t="shared" si="166"/>
        <v>6177943078.35</v>
      </c>
      <c r="AA2457" s="9">
        <f t="shared" si="164"/>
        <v>502603126.52</v>
      </c>
      <c r="AB2457" s="10">
        <f>C2457/(1+0.13)/VLOOKUP(A2457,[1]选股结果!$A$2:$AX$3002,3,FALSE)</f>
        <v>0.861586307054987</v>
      </c>
      <c r="AC2457" s="10">
        <f>(P2457/(1+0.1)+W2457)/(VLOOKUP(A2457,[1]选股结果!$A$2:$AX$3002,7,FALSE)+VLOOKUP(A2457,[1]选股结果!$A$2:$AX$3002,15,FALSE)+VLOOKUP(A2457,[1]选股结果!$A$2:$AX$3002,16,FALSE)+VLOOKUP(A2457,[1]选股结果!$A$2:$AX$3002,17,FALSE)+VLOOKUP(A2457,[1]选股结果!$A$2:$AX$3002,18,FALSE))</f>
        <v>0.909632711378145</v>
      </c>
      <c r="AD2457" s="13"/>
      <c r="AE2457" s="10">
        <f>AA2457/VLOOKUP(A2457,[1]选股结果!$A$2:$AX$3002,35,FALSE)</f>
        <v>0.798051898141535</v>
      </c>
      <c r="AF2457" s="9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P2457/(1+0.13)+W2457)</f>
        <v>649358775.787433</v>
      </c>
      <c r="AG2457" s="9">
        <f t="shared" si="167"/>
        <v>-146755649.267433</v>
      </c>
    </row>
    <row r="2458" spans="1:33">
      <c r="A2458" s="5" t="s">
        <v>4945</v>
      </c>
      <c r="B2458" s="5" t="s">
        <v>4946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22646670.49</v>
      </c>
      <c r="O2458" s="6">
        <v>30843242.3</v>
      </c>
      <c r="P2458" s="6">
        <v>121677433.47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81191788.7</v>
      </c>
      <c r="X2458" s="6">
        <v>80000053.88</v>
      </c>
      <c r="Y2458" s="9">
        <f t="shared" si="165"/>
        <v>474452126</v>
      </c>
      <c r="Z2458" s="9">
        <f t="shared" si="166"/>
        <v>282869276.05</v>
      </c>
      <c r="AA2458" s="9">
        <f t="shared" si="164"/>
        <v>191582849.95</v>
      </c>
      <c r="AB2458" s="10">
        <f>C2458/(1+0.13)/VLOOKUP(A2458,[1]选股结果!$A$2:$AX$3002,3,FALSE)</f>
        <v>0.913636254528656</v>
      </c>
      <c r="AC2458" s="10">
        <f>(P2458/(1+0.1)+W2458)/(VLOOKUP(A2458,[1]选股结果!$A$2:$AX$3002,7,FALSE)+VLOOKUP(A2458,[1]选股结果!$A$2:$AX$3002,15,FALSE)+VLOOKUP(A2458,[1]选股结果!$A$2:$AX$3002,16,FALSE)+VLOOKUP(A2458,[1]选股结果!$A$2:$AX$3002,17,FALSE)+VLOOKUP(A2458,[1]选股结果!$A$2:$AX$3002,18,FALSE))</f>
        <v>0.623832605144275</v>
      </c>
      <c r="AD2458" s="13"/>
      <c r="AE2458" s="10">
        <f>AA2458/VLOOKUP(A2458,[1]选股结果!$A$2:$AX$3002,35,FALSE)</f>
        <v>1.77444969375101</v>
      </c>
      <c r="AF2458" s="9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P2458/(1+0.13)+W2458)</f>
        <v>118595582.056283</v>
      </c>
      <c r="AG2458" s="9">
        <f t="shared" si="167"/>
        <v>72987267.8937168</v>
      </c>
    </row>
    <row r="2459" spans="1:33">
      <c r="A2459" s="5" t="s">
        <v>4947</v>
      </c>
      <c r="B2459" s="5" t="s">
        <v>4948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8370432.45</v>
      </c>
      <c r="O2459" s="6">
        <v>66468027.31</v>
      </c>
      <c r="P2459" s="6">
        <v>567532680.26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228910186.3</v>
      </c>
      <c r="X2459" s="6">
        <v>45441642.28</v>
      </c>
      <c r="Y2459" s="9">
        <f t="shared" si="165"/>
        <v>917718782.54</v>
      </c>
      <c r="Z2459" s="9">
        <f t="shared" si="166"/>
        <v>841884508.84</v>
      </c>
      <c r="AA2459" s="9">
        <f t="shared" ref="AA2459:AA2522" si="168">Y2459-Z2459</f>
        <v>75834273.7</v>
      </c>
      <c r="AB2459" s="10">
        <f>C2459/(1+0.13)/VLOOKUP(A2459,[1]选股结果!$A$2:$AX$3002,3,FALSE)</f>
        <v>0.567625731960229</v>
      </c>
      <c r="AC2459" s="10">
        <f>(P2459/(1+0.1)+W2459)/(VLOOKUP(A2459,[1]选股结果!$A$2:$AX$3002,7,FALSE)+VLOOKUP(A2459,[1]选股结果!$A$2:$AX$3002,15,FALSE)+VLOOKUP(A2459,[1]选股结果!$A$2:$AX$3002,16,FALSE)+VLOOKUP(A2459,[1]选股结果!$A$2:$AX$3002,17,FALSE)+VLOOKUP(A2459,[1]选股结果!$A$2:$AX$3002,18,FALSE))</f>
        <v>0.699397321984891</v>
      </c>
      <c r="AD2459" s="13"/>
      <c r="AE2459" s="10">
        <f>AA2459/VLOOKUP(A2459,[1]选股结果!$A$2:$AX$3002,35,FALSE)</f>
        <v>0.301987891947131</v>
      </c>
      <c r="AF2459" s="9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P2459/(1+0.13)+W2459)</f>
        <v>333835404.775398</v>
      </c>
      <c r="AG2459" s="9">
        <f t="shared" si="167"/>
        <v>-258001131.075398</v>
      </c>
    </row>
    <row r="2460" spans="1:33">
      <c r="A2460" s="5" t="s">
        <v>4949</v>
      </c>
      <c r="B2460" s="5" t="s">
        <v>4950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47516439.86</v>
      </c>
      <c r="O2460" s="6">
        <v>16328696.14</v>
      </c>
      <c r="P2460" s="6">
        <v>310615038.23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137573590.1</v>
      </c>
      <c r="X2460" s="6">
        <v>90066452.5</v>
      </c>
      <c r="Y2460" s="9">
        <f t="shared" si="165"/>
        <v>370455657.7</v>
      </c>
      <c r="Z2460" s="9">
        <f t="shared" si="166"/>
        <v>538255080.83</v>
      </c>
      <c r="AA2460" s="9">
        <f t="shared" si="168"/>
        <v>-167799423.13</v>
      </c>
      <c r="AB2460" s="10">
        <f>C2460/(1+0.13)/VLOOKUP(A2460,[1]选股结果!$A$2:$AX$3002,3,FALSE)</f>
        <v>1.08872175815625</v>
      </c>
      <c r="AC2460" s="10">
        <f>(P2460/(1+0.1)+W2460)/(VLOOKUP(A2460,[1]选股结果!$A$2:$AX$3002,7,FALSE)+VLOOKUP(A2460,[1]选股结果!$A$2:$AX$3002,15,FALSE)+VLOOKUP(A2460,[1]选股结果!$A$2:$AX$3002,16,FALSE)+VLOOKUP(A2460,[1]选股结果!$A$2:$AX$3002,17,FALSE)+VLOOKUP(A2460,[1]选股结果!$A$2:$AX$3002,18,FALSE))</f>
        <v>1.21610385305747</v>
      </c>
      <c r="AD2460" s="13"/>
      <c r="AE2460" s="10">
        <f>AA2460/VLOOKUP(A2460,[1]选股结果!$A$2:$AX$3002,35,FALSE)</f>
        <v>5.27911574762697</v>
      </c>
      <c r="AF2460" s="9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P2460/(1+0.13)+W2460)</f>
        <v>-67129290.9753098</v>
      </c>
      <c r="AG2460" s="9">
        <f t="shared" si="167"/>
        <v>-100670132.15469</v>
      </c>
    </row>
    <row r="2461" spans="1:33">
      <c r="A2461" s="5" t="s">
        <v>4951</v>
      </c>
      <c r="B2461" s="5" t="s">
        <v>4952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618155263.11</v>
      </c>
      <c r="O2461" s="6">
        <v>593643529.22</v>
      </c>
      <c r="P2461" s="6">
        <v>8600289001.46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2143331925.39</v>
      </c>
      <c r="X2461" s="6">
        <v>1572082943.54</v>
      </c>
      <c r="Y2461" s="9">
        <f t="shared" si="165"/>
        <v>14156074260.43</v>
      </c>
      <c r="Z2461" s="9">
        <f t="shared" si="166"/>
        <v>12315703870.39</v>
      </c>
      <c r="AA2461" s="9">
        <f t="shared" si="168"/>
        <v>1840370390.04</v>
      </c>
      <c r="AB2461" s="10">
        <f>C2461/(1+0.13)/VLOOKUP(A2461,[1]选股结果!$A$2:$AX$3002,3,FALSE)</f>
        <v>0.971435282445739</v>
      </c>
      <c r="AC2461" s="10">
        <f>(P2461/(1+0.1)+W2461)/(VLOOKUP(A2461,[1]选股结果!$A$2:$AX$3002,7,FALSE)+VLOOKUP(A2461,[1]选股结果!$A$2:$AX$3002,15,FALSE)+VLOOKUP(A2461,[1]选股结果!$A$2:$AX$3002,16,FALSE)+VLOOKUP(A2461,[1]选股结果!$A$2:$AX$3002,17,FALSE)+VLOOKUP(A2461,[1]选股结果!$A$2:$AX$3002,18,FALSE))</f>
        <v>0.883517132604881</v>
      </c>
      <c r="AD2461" s="13"/>
      <c r="AE2461" s="10">
        <f>AA2461/VLOOKUP(A2461,[1]选股结果!$A$2:$AX$3002,35,FALSE)</f>
        <v>2.37483635379303</v>
      </c>
      <c r="AF2461" s="9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P2461/(1+0.13)+W2461)</f>
        <v>1520929580.66903</v>
      </c>
      <c r="AG2461" s="9">
        <f t="shared" si="167"/>
        <v>319440809.370973</v>
      </c>
    </row>
    <row r="2462" spans="1:33">
      <c r="A2462" s="5" t="s">
        <v>4953</v>
      </c>
      <c r="B2462" s="5" t="s">
        <v>4954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30205586.33</v>
      </c>
      <c r="O2462" s="6">
        <v>37425214.28</v>
      </c>
      <c r="P2462" s="6">
        <v>7263247208.29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720510205.22</v>
      </c>
      <c r="X2462" s="6">
        <v>282581469.29</v>
      </c>
      <c r="Y2462" s="9">
        <f t="shared" si="165"/>
        <v>6581368518.47</v>
      </c>
      <c r="Z2462" s="9">
        <f t="shared" si="166"/>
        <v>8266338882.8</v>
      </c>
      <c r="AA2462" s="9">
        <f t="shared" si="168"/>
        <v>-1684970364.33</v>
      </c>
      <c r="AB2462" s="10">
        <f>C2462/(1+0.13)/VLOOKUP(A2462,[1]选股结果!$A$2:$AX$3002,3,FALSE)</f>
        <v>0.774613573311418</v>
      </c>
      <c r="AC2462" s="10">
        <f>(P2462/(1+0.1)+W2462)/(VLOOKUP(A2462,[1]选股结果!$A$2:$AX$3002,7,FALSE)+VLOOKUP(A2462,[1]选股结果!$A$2:$AX$3002,15,FALSE)+VLOOKUP(A2462,[1]选股结果!$A$2:$AX$3002,16,FALSE)+VLOOKUP(A2462,[1]选股结果!$A$2:$AX$3002,17,FALSE)+VLOOKUP(A2462,[1]选股结果!$A$2:$AX$3002,18,FALSE))</f>
        <v>1.01123331900998</v>
      </c>
      <c r="AD2462" s="13"/>
      <c r="AE2462" s="10">
        <f>AA2462/VLOOKUP(A2462,[1]选股结果!$A$2:$AX$3002,35,FALSE)</f>
        <v>-7.90254897357789</v>
      </c>
      <c r="AF2462" s="9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P2462/(1+0.13)+W2462)</f>
        <v>93946686.8731842</v>
      </c>
      <c r="AG2462" s="9">
        <f t="shared" si="167"/>
        <v>-1778917051.20318</v>
      </c>
    </row>
    <row r="2463" spans="1:33">
      <c r="A2463" s="5" t="s">
        <v>4955</v>
      </c>
      <c r="B2463" s="5" t="s">
        <v>4956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84320646.13</v>
      </c>
      <c r="O2463" s="6">
        <v>166602427.25</v>
      </c>
      <c r="P2463" s="6">
        <v>853918073.29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139631965.4</v>
      </c>
      <c r="X2463" s="6">
        <v>246867186.14</v>
      </c>
      <c r="Y2463" s="9">
        <f t="shared" ref="Y2463:Y2526" si="169">C2463+D2463+E2463+F2463+G2463+H2463+I2463+J2463+K2463+L2463+M2463+O2463</f>
        <v>1366853596.82</v>
      </c>
      <c r="Z2463" s="9">
        <f t="shared" ref="Z2463:Z2526" si="170">P2463+Q2463+R2463+S2463+T2463+U2463+V2463+W2463+X2463</f>
        <v>1240417224.83</v>
      </c>
      <c r="AA2463" s="9">
        <f t="shared" si="168"/>
        <v>126436371.99</v>
      </c>
      <c r="AB2463" s="10">
        <f>C2463/(1+0.13)/VLOOKUP(A2463,[1]选股结果!$A$2:$AX$3002,3,FALSE)</f>
        <v>0.929238828226359</v>
      </c>
      <c r="AC2463" s="10">
        <f>(P2463/(1+0.1)+W2463)/(VLOOKUP(A2463,[1]选股结果!$A$2:$AX$3002,7,FALSE)+VLOOKUP(A2463,[1]选股结果!$A$2:$AX$3002,15,FALSE)+VLOOKUP(A2463,[1]选股结果!$A$2:$AX$3002,16,FALSE)+VLOOKUP(A2463,[1]选股结果!$A$2:$AX$3002,17,FALSE)+VLOOKUP(A2463,[1]选股结果!$A$2:$AX$3002,18,FALSE))</f>
        <v>0.918621333282404</v>
      </c>
      <c r="AD2463" s="13"/>
      <c r="AE2463" s="10">
        <f>AA2463/VLOOKUP(A2463,[1]选股结果!$A$2:$AX$3002,35,FALSE)</f>
        <v>1.13073052192175</v>
      </c>
      <c r="AF2463" s="9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P2463/(1+0.13)+W2463)</f>
        <v>101748907.613894</v>
      </c>
      <c r="AG2463" s="9">
        <f t="shared" si="167"/>
        <v>24687464.3761064</v>
      </c>
    </row>
    <row r="2464" spans="1:33">
      <c r="A2464" s="5" t="s">
        <v>4957</v>
      </c>
      <c r="B2464" s="5" t="s">
        <v>4958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52613810.36</v>
      </c>
      <c r="O2464" s="6">
        <v>4071467.53</v>
      </c>
      <c r="P2464" s="6">
        <v>197182309.24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116892796.21</v>
      </c>
      <c r="X2464" s="6">
        <v>47666296.5</v>
      </c>
      <c r="Y2464" s="9">
        <f t="shared" si="169"/>
        <v>566024076.31</v>
      </c>
      <c r="Z2464" s="9">
        <f t="shared" si="170"/>
        <v>361741401.95</v>
      </c>
      <c r="AA2464" s="9">
        <f t="shared" si="168"/>
        <v>204282674.36</v>
      </c>
      <c r="AB2464" s="10">
        <f>C2464/(1+0.13)/VLOOKUP(A2464,[1]选股结果!$A$2:$AX$3002,3,FALSE)</f>
        <v>0.899518654720942</v>
      </c>
      <c r="AC2464" s="10">
        <f>(P2464/(1+0.1)+W2464)/(VLOOKUP(A2464,[1]选股结果!$A$2:$AX$3002,7,FALSE)+VLOOKUP(A2464,[1]选股结果!$A$2:$AX$3002,15,FALSE)+VLOOKUP(A2464,[1]选股结果!$A$2:$AX$3002,16,FALSE)+VLOOKUP(A2464,[1]选股结果!$A$2:$AX$3002,17,FALSE)+VLOOKUP(A2464,[1]选股结果!$A$2:$AX$3002,18,FALSE))</f>
        <v>0.674095099366577</v>
      </c>
      <c r="AD2464" s="13"/>
      <c r="AE2464" s="10">
        <f>AA2464/VLOOKUP(A2464,[1]选股结果!$A$2:$AX$3002,35,FALSE)</f>
        <v>2.0859245765365</v>
      </c>
      <c r="AF2464" s="9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P2464/(1+0.13)+W2464)</f>
        <v>147938458.99354</v>
      </c>
      <c r="AG2464" s="9">
        <f t="shared" si="167"/>
        <v>56344215.3664603</v>
      </c>
    </row>
    <row r="2465" spans="1:33">
      <c r="A2465" s="5" t="s">
        <v>4959</v>
      </c>
      <c r="B2465" s="5" t="s">
        <v>4960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51579058.34</v>
      </c>
      <c r="O2465" s="6">
        <v>7110969.04</v>
      </c>
      <c r="P2465" s="6">
        <v>120971614.65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125406781.47</v>
      </c>
      <c r="X2465" s="6">
        <v>136153477.62</v>
      </c>
      <c r="Y2465" s="9">
        <f t="shared" si="169"/>
        <v>500064480.52</v>
      </c>
      <c r="Z2465" s="9">
        <f t="shared" si="170"/>
        <v>382531873.74</v>
      </c>
      <c r="AA2465" s="9">
        <f t="shared" si="168"/>
        <v>117532606.78</v>
      </c>
      <c r="AB2465" s="10">
        <f>C2465/(1+0.13)/VLOOKUP(A2465,[1]选股结果!$A$2:$AX$3002,3,FALSE)</f>
        <v>0.722469054130432</v>
      </c>
      <c r="AC2465" s="10">
        <f>(P2465/(1+0.1)+W2465)/(VLOOKUP(A2465,[1]选股结果!$A$2:$AX$3002,7,FALSE)+VLOOKUP(A2465,[1]选股结果!$A$2:$AX$3002,15,FALSE)+VLOOKUP(A2465,[1]选股结果!$A$2:$AX$3002,16,FALSE)+VLOOKUP(A2465,[1]选股结果!$A$2:$AX$3002,17,FALSE)+VLOOKUP(A2465,[1]选股结果!$A$2:$AX$3002,18,FALSE))</f>
        <v>0.503472696173884</v>
      </c>
      <c r="AD2465" s="13"/>
      <c r="AE2465" s="10">
        <f>AA2465/VLOOKUP(A2465,[1]选股结果!$A$2:$AX$3002,35,FALSE)</f>
        <v>1.16616316926548</v>
      </c>
      <c r="AF2465" s="9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P2465/(1+0.13)+W2465)</f>
        <v>235053571.241062</v>
      </c>
      <c r="AG2465" s="9">
        <f t="shared" si="167"/>
        <v>-117520964.461062</v>
      </c>
    </row>
    <row r="2466" spans="1:33">
      <c r="A2466" s="5" t="s">
        <v>4961</v>
      </c>
      <c r="B2466" s="5" t="s">
        <v>4962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84282747.11</v>
      </c>
      <c r="O2466" s="6">
        <v>42371246.68</v>
      </c>
      <c r="P2466" s="6">
        <v>73007982.43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228887232.49</v>
      </c>
      <c r="X2466" s="6">
        <v>186155483.69</v>
      </c>
      <c r="Y2466" s="9">
        <f t="shared" si="169"/>
        <v>848059248.35</v>
      </c>
      <c r="Z2466" s="9">
        <f t="shared" si="170"/>
        <v>488050698.61</v>
      </c>
      <c r="AA2466" s="9">
        <f t="shared" si="168"/>
        <v>360008549.74</v>
      </c>
      <c r="AB2466" s="10">
        <f>C2466/(1+0.13)/VLOOKUP(A2466,[1]选股结果!$A$2:$AX$3002,3,FALSE)</f>
        <v>0.931629107837998</v>
      </c>
      <c r="AC2466" s="10">
        <f>(P2466/(1+0.1)+W2466)/(VLOOKUP(A2466,[1]选股结果!$A$2:$AX$3002,7,FALSE)+VLOOKUP(A2466,[1]选股结果!$A$2:$AX$3002,15,FALSE)+VLOOKUP(A2466,[1]选股结果!$A$2:$AX$3002,16,FALSE)+VLOOKUP(A2466,[1]选股结果!$A$2:$AX$3002,17,FALSE)+VLOOKUP(A2466,[1]选股结果!$A$2:$AX$3002,18,FALSE))</f>
        <v>0.616777776469253</v>
      </c>
      <c r="AD2466" s="13"/>
      <c r="AE2466" s="10">
        <f>AA2466/VLOOKUP(A2466,[1]选股结果!$A$2:$AX$3002,35,FALSE)</f>
        <v>1.23834507460992</v>
      </c>
      <c r="AF2466" s="9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P2466/(1+0.13)+W2466)</f>
        <v>185214640.78115</v>
      </c>
      <c r="AG2466" s="9">
        <f t="shared" si="167"/>
        <v>174793908.95885</v>
      </c>
    </row>
    <row r="2467" spans="1:33">
      <c r="A2467" s="5" t="s">
        <v>4963</v>
      </c>
      <c r="B2467" s="5" t="s">
        <v>4964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697993885.7</v>
      </c>
      <c r="O2467" s="6">
        <v>495326757.35</v>
      </c>
      <c r="P2467" s="6">
        <v>7583830606.03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5385637870.15</v>
      </c>
      <c r="X2467" s="6">
        <v>1038426006.93</v>
      </c>
      <c r="Y2467" s="9">
        <f t="shared" si="169"/>
        <v>17318969391.65</v>
      </c>
      <c r="Z2467" s="9">
        <f t="shared" si="170"/>
        <v>14007894483.11</v>
      </c>
      <c r="AA2467" s="9">
        <f t="shared" si="168"/>
        <v>3311074908.54</v>
      </c>
      <c r="AB2467" s="10">
        <f>C2467/(1+0.13)/VLOOKUP(A2467,[1]选股结果!$A$2:$AX$3002,3,FALSE)</f>
        <v>0.901146809910701</v>
      </c>
      <c r="AC2467" s="10">
        <f>(P2467/(1+0.1)+W2467)/(VLOOKUP(A2467,[1]选股结果!$A$2:$AX$3002,7,FALSE)+VLOOKUP(A2467,[1]选股结果!$A$2:$AX$3002,15,FALSE)+VLOOKUP(A2467,[1]选股结果!$A$2:$AX$3002,16,FALSE)+VLOOKUP(A2467,[1]选股结果!$A$2:$AX$3002,17,FALSE)+VLOOKUP(A2467,[1]选股结果!$A$2:$AX$3002,18,FALSE))</f>
        <v>0.937999269694803</v>
      </c>
      <c r="AD2467" s="13"/>
      <c r="AE2467" s="10">
        <f>AA2467/VLOOKUP(A2467,[1]选股结果!$A$2:$AX$3002,35,FALSE)</f>
        <v>0.96073045138323</v>
      </c>
      <c r="AF2467" s="9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P2467/(1+0.13)+W2467)</f>
        <v>994733507.969379</v>
      </c>
      <c r="AG2467" s="9">
        <f t="shared" si="167"/>
        <v>2316341400.57062</v>
      </c>
    </row>
    <row r="2468" spans="1:33">
      <c r="A2468" s="5" t="s">
        <v>4965</v>
      </c>
      <c r="B2468" s="5" t="s">
        <v>4966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1033575607.78</v>
      </c>
      <c r="O2468" s="6">
        <v>122344662</v>
      </c>
      <c r="P2468" s="6">
        <v>3875071709.88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849588152.88</v>
      </c>
      <c r="X2468" s="6">
        <v>591382184.47</v>
      </c>
      <c r="Y2468" s="9">
        <f t="shared" si="169"/>
        <v>8694759832.54</v>
      </c>
      <c r="Z2468" s="9">
        <f t="shared" si="170"/>
        <v>5316042047.23</v>
      </c>
      <c r="AA2468" s="9">
        <f t="shared" si="168"/>
        <v>3378717785.31</v>
      </c>
      <c r="AB2468" s="10">
        <f>C2468/(1+0.13)/VLOOKUP(A2468,[1]选股结果!$A$2:$AX$3002,3,FALSE)</f>
        <v>0.537453137657565</v>
      </c>
      <c r="AC2468" s="10">
        <f>(P2468/(1+0.1)+W2468)/(VLOOKUP(A2468,[1]选股结果!$A$2:$AX$3002,7,FALSE)+VLOOKUP(A2468,[1]选股结果!$A$2:$AX$3002,15,FALSE)+VLOOKUP(A2468,[1]选股结果!$A$2:$AX$3002,16,FALSE)+VLOOKUP(A2468,[1]选股结果!$A$2:$AX$3002,17,FALSE)+VLOOKUP(A2468,[1]选股结果!$A$2:$AX$3002,18,FALSE))</f>
        <v>0.549143869061878</v>
      </c>
      <c r="AD2468" s="13"/>
      <c r="AE2468" s="10">
        <f>AA2468/VLOOKUP(A2468,[1]选股结果!$A$2:$AX$3002,35,FALSE)</f>
        <v>0.681362192409854</v>
      </c>
      <c r="AF2468" s="9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P2468/(1+0.13)+W2468)</f>
        <v>3683321724.25619</v>
      </c>
      <c r="AG2468" s="9">
        <f t="shared" si="167"/>
        <v>-304603938.946194</v>
      </c>
    </row>
    <row r="2469" spans="1:33">
      <c r="A2469" s="5" t="s">
        <v>4967</v>
      </c>
      <c r="B2469" s="5" t="s">
        <v>4968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29478051.15</v>
      </c>
      <c r="O2469" s="6">
        <v>9955397.68</v>
      </c>
      <c r="P2469" s="6">
        <v>622746643.41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159946409.27</v>
      </c>
      <c r="X2469" s="6">
        <v>27734124.01</v>
      </c>
      <c r="Y2469" s="9">
        <f t="shared" si="169"/>
        <v>925248741.74</v>
      </c>
      <c r="Z2469" s="9">
        <f t="shared" si="170"/>
        <v>810427176.69</v>
      </c>
      <c r="AA2469" s="9">
        <f t="shared" si="168"/>
        <v>114821565.05</v>
      </c>
      <c r="AB2469" s="10">
        <f>C2469/(1+0.13)/VLOOKUP(A2469,[1]选股结果!$A$2:$AX$3002,3,FALSE)</f>
        <v>0.960577068581547</v>
      </c>
      <c r="AC2469" s="10">
        <f>(P2469/(1+0.1)+W2469)/(VLOOKUP(A2469,[1]选股结果!$A$2:$AX$3002,7,FALSE)+VLOOKUP(A2469,[1]选股结果!$A$2:$AX$3002,15,FALSE)+VLOOKUP(A2469,[1]选股结果!$A$2:$AX$3002,16,FALSE)+VLOOKUP(A2469,[1]选股结果!$A$2:$AX$3002,17,FALSE)+VLOOKUP(A2469,[1]选股结果!$A$2:$AX$3002,18,FALSE))</f>
        <v>0.947384595018771</v>
      </c>
      <c r="AD2469" s="13"/>
      <c r="AE2469" s="10">
        <f>AA2469/VLOOKUP(A2469,[1]选股结果!$A$2:$AX$3002,35,FALSE)</f>
        <v>1.58120504848143</v>
      </c>
      <c r="AF2469" s="9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P2469/(1+0.13)+W2469)</f>
        <v>55354765.7833626</v>
      </c>
      <c r="AG2469" s="9">
        <f t="shared" si="167"/>
        <v>59466799.2666374</v>
      </c>
    </row>
    <row r="2470" spans="1:33">
      <c r="A2470" s="5" t="s">
        <v>4969</v>
      </c>
      <c r="B2470" s="5" t="s">
        <v>4970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267418496.9</v>
      </c>
      <c r="O2470" s="6">
        <v>16231582.65</v>
      </c>
      <c r="P2470" s="6">
        <v>855376119.51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204068228.76</v>
      </c>
      <c r="X2470" s="6">
        <v>69906196.73</v>
      </c>
      <c r="Y2470" s="9">
        <f t="shared" si="169"/>
        <v>1330642490.33</v>
      </c>
      <c r="Z2470" s="9">
        <f t="shared" si="170"/>
        <v>1129350545</v>
      </c>
      <c r="AA2470" s="9">
        <f t="shared" si="168"/>
        <v>201291945.33</v>
      </c>
      <c r="AB2470" s="10">
        <f>C2470/(1+0.13)/VLOOKUP(A2470,[1]选股结果!$A$2:$AX$3002,3,FALSE)</f>
        <v>0.618749627469803</v>
      </c>
      <c r="AC2470" s="10">
        <f>(P2470/(1+0.1)+W2470)/(VLOOKUP(A2470,[1]选股结果!$A$2:$AX$3002,7,FALSE)+VLOOKUP(A2470,[1]选股结果!$A$2:$AX$3002,15,FALSE)+VLOOKUP(A2470,[1]选股结果!$A$2:$AX$3002,16,FALSE)+VLOOKUP(A2470,[1]选股结果!$A$2:$AX$3002,17,FALSE)+VLOOKUP(A2470,[1]选股结果!$A$2:$AX$3002,18,FALSE))</f>
        <v>0.911959569748628</v>
      </c>
      <c r="AD2470" s="13"/>
      <c r="AE2470" s="10">
        <f>AA2470/VLOOKUP(A2470,[1]选股结果!$A$2:$AX$3002,35,FALSE)</f>
        <v>0.309507494804755</v>
      </c>
      <c r="AF2470" s="9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P2470/(1+0.13)+W2470)</f>
        <v>115416144.524513</v>
      </c>
      <c r="AG2470" s="9">
        <f t="shared" si="167"/>
        <v>85875800.8054869</v>
      </c>
    </row>
    <row r="2471" spans="1:33">
      <c r="A2471" s="5" t="s">
        <v>4971</v>
      </c>
      <c r="B2471" s="5" t="s">
        <v>4972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8696526.28</v>
      </c>
      <c r="O2471" s="6">
        <v>8689852.8</v>
      </c>
      <c r="P2471" s="6">
        <v>218572160.02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74757261.67</v>
      </c>
      <c r="X2471" s="6">
        <v>50655167.41</v>
      </c>
      <c r="Y2471" s="9">
        <f t="shared" si="169"/>
        <v>312854895.96</v>
      </c>
      <c r="Z2471" s="9">
        <f t="shared" si="170"/>
        <v>343984589.1</v>
      </c>
      <c r="AA2471" s="9">
        <f t="shared" si="168"/>
        <v>-31129693.14</v>
      </c>
      <c r="AB2471" s="10">
        <f>C2471/(1+0.13)/VLOOKUP(A2471,[1]选股结果!$A$2:$AX$3002,3,FALSE)</f>
        <v>0.948145063139128</v>
      </c>
      <c r="AC2471" s="10">
        <f>(P2471/(1+0.1)+W2471)/(VLOOKUP(A2471,[1]选股结果!$A$2:$AX$3002,7,FALSE)+VLOOKUP(A2471,[1]选股结果!$A$2:$AX$3002,15,FALSE)+VLOOKUP(A2471,[1]选股结果!$A$2:$AX$3002,16,FALSE)+VLOOKUP(A2471,[1]选股结果!$A$2:$AX$3002,17,FALSE)+VLOOKUP(A2471,[1]选股结果!$A$2:$AX$3002,18,FALSE))</f>
        <v>0.888152385983834</v>
      </c>
      <c r="AD2471" s="13"/>
      <c r="AE2471" s="10">
        <f>AA2471/VLOOKUP(A2471,[1]选股结果!$A$2:$AX$3002,35,FALSE)</f>
        <v>1.01927954336733</v>
      </c>
      <c r="AF2471" s="9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P2471/(1+0.13)+W2471)</f>
        <v>39712789.2368141</v>
      </c>
      <c r="AG2471" s="9">
        <f t="shared" si="167"/>
        <v>-70842482.3768141</v>
      </c>
    </row>
    <row r="2472" spans="1:33">
      <c r="A2472" s="5" t="s">
        <v>4973</v>
      </c>
      <c r="B2472" s="5" t="s">
        <v>4974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32698727.52</v>
      </c>
      <c r="O2472" s="6">
        <v>35331973.2</v>
      </c>
      <c r="P2472" s="6">
        <v>487709206.16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81213631.59</v>
      </c>
      <c r="X2472" s="6">
        <v>191138376.34</v>
      </c>
      <c r="Y2472" s="9">
        <f t="shared" si="169"/>
        <v>721925820.5</v>
      </c>
      <c r="Z2472" s="9">
        <f t="shared" si="170"/>
        <v>760061214.09</v>
      </c>
      <c r="AA2472" s="9">
        <f t="shared" si="168"/>
        <v>-38135393.59</v>
      </c>
      <c r="AB2472" s="10">
        <f>C2472/(1+0.13)/VLOOKUP(A2472,[1]选股结果!$A$2:$AX$3002,3,FALSE)</f>
        <v>0.850530504141572</v>
      </c>
      <c r="AC2472" s="10">
        <f>(P2472/(1+0.1)+W2472)/(VLOOKUP(A2472,[1]选股结果!$A$2:$AX$3002,7,FALSE)+VLOOKUP(A2472,[1]选股结果!$A$2:$AX$3002,15,FALSE)+VLOOKUP(A2472,[1]选股结果!$A$2:$AX$3002,16,FALSE)+VLOOKUP(A2472,[1]选股结果!$A$2:$AX$3002,17,FALSE)+VLOOKUP(A2472,[1]选股结果!$A$2:$AX$3002,18,FALSE))</f>
        <v>0.794068863595485</v>
      </c>
      <c r="AD2472" s="13"/>
      <c r="AE2472" s="10">
        <f>AA2472/VLOOKUP(A2472,[1]选股结果!$A$2:$AX$3002,35,FALSE)</f>
        <v>-1.19559385988971</v>
      </c>
      <c r="AF2472" s="9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P2472/(1+0.13)+W2472)</f>
        <v>147815205.09177</v>
      </c>
      <c r="AG2472" s="9">
        <f t="shared" si="167"/>
        <v>-185950598.68177</v>
      </c>
    </row>
    <row r="2473" spans="1:33">
      <c r="A2473" s="5" t="s">
        <v>4975</v>
      </c>
      <c r="B2473" s="5" t="s">
        <v>4976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91197515.05</v>
      </c>
      <c r="O2473" s="6">
        <v>28747949.14</v>
      </c>
      <c r="P2473" s="6">
        <v>1257608217.39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250469741.48</v>
      </c>
      <c r="X2473" s="6">
        <v>157370474.54</v>
      </c>
      <c r="Y2473" s="9">
        <f t="shared" si="169"/>
        <v>1751652196.81</v>
      </c>
      <c r="Z2473" s="9">
        <f t="shared" si="170"/>
        <v>1665448433.41</v>
      </c>
      <c r="AA2473" s="9">
        <f t="shared" si="168"/>
        <v>86203763.4000001</v>
      </c>
      <c r="AB2473" s="10">
        <f>C2473/(1+0.13)/VLOOKUP(A2473,[1]选股结果!$A$2:$AX$3002,3,FALSE)</f>
        <v>0.887704036672593</v>
      </c>
      <c r="AC2473" s="10">
        <f>(P2473/(1+0.1)+W2473)/(VLOOKUP(A2473,[1]选股结果!$A$2:$AX$3002,7,FALSE)+VLOOKUP(A2473,[1]选股结果!$A$2:$AX$3002,15,FALSE)+VLOOKUP(A2473,[1]选股结果!$A$2:$AX$3002,16,FALSE)+VLOOKUP(A2473,[1]选股结果!$A$2:$AX$3002,17,FALSE)+VLOOKUP(A2473,[1]选股结果!$A$2:$AX$3002,18,FALSE))</f>
        <v>1.02270091416758</v>
      </c>
      <c r="AD2473" s="13"/>
      <c r="AE2473" s="10">
        <f>AA2473/VLOOKUP(A2473,[1]选股结果!$A$2:$AX$3002,35,FALSE)</f>
        <v>0.26802042787912</v>
      </c>
      <c r="AF2473" s="9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P2473/(1+0.13)+W2473)</f>
        <v>-584525.728849888</v>
      </c>
      <c r="AG2473" s="9">
        <f t="shared" si="167"/>
        <v>86788289.12885</v>
      </c>
    </row>
    <row r="2474" spans="1:33">
      <c r="A2474" s="5" t="s">
        <v>4977</v>
      </c>
      <c r="B2474" s="5" t="s">
        <v>4978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36568941.18</v>
      </c>
      <c r="O2474" s="6">
        <v>44304173.09</v>
      </c>
      <c r="P2474" s="6">
        <v>3072034815.3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218560541.59</v>
      </c>
      <c r="X2474" s="6">
        <v>122755522.97</v>
      </c>
      <c r="Y2474" s="9">
        <f t="shared" si="169"/>
        <v>3305658517.8</v>
      </c>
      <c r="Z2474" s="9">
        <f t="shared" si="170"/>
        <v>3413350879.86</v>
      </c>
      <c r="AA2474" s="9">
        <f t="shared" si="168"/>
        <v>-107692362.06</v>
      </c>
      <c r="AB2474" s="10">
        <f>C2474/(1+0.13)/VLOOKUP(A2474,[1]选股结果!$A$2:$AX$3002,3,FALSE)</f>
        <v>0.919908368806746</v>
      </c>
      <c r="AC2474" s="10">
        <f>(P2474/(1+0.1)+W2474)/(VLOOKUP(A2474,[1]选股结果!$A$2:$AX$3002,7,FALSE)+VLOOKUP(A2474,[1]选股结果!$A$2:$AX$3002,15,FALSE)+VLOOKUP(A2474,[1]选股结果!$A$2:$AX$3002,16,FALSE)+VLOOKUP(A2474,[1]选股结果!$A$2:$AX$3002,17,FALSE)+VLOOKUP(A2474,[1]选股结果!$A$2:$AX$3002,18,FALSE))</f>
        <v>1.02224080567743</v>
      </c>
      <c r="AD2474" s="13"/>
      <c r="AE2474" s="10">
        <f>AA2474/VLOOKUP(A2474,[1]选股结果!$A$2:$AX$3002,35,FALSE)</f>
        <v>-0.763278328894229</v>
      </c>
      <c r="AF2474" s="9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P2474/(1+0.13)+W2474)</f>
        <v>8627022.46353912</v>
      </c>
      <c r="AG2474" s="9">
        <f t="shared" si="167"/>
        <v>-116319384.523539</v>
      </c>
    </row>
    <row r="2475" spans="1:33">
      <c r="A2475" s="5" t="s">
        <v>4979</v>
      </c>
      <c r="B2475" s="5" t="s">
        <v>4980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240467741.84</v>
      </c>
      <c r="O2475" s="6">
        <v>44465192.78</v>
      </c>
      <c r="P2475" s="6">
        <v>1323819275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444237189.99</v>
      </c>
      <c r="X2475" s="6">
        <v>121836947.75</v>
      </c>
      <c r="Y2475" s="9">
        <f t="shared" si="169"/>
        <v>2539537031.47</v>
      </c>
      <c r="Z2475" s="9">
        <f t="shared" si="170"/>
        <v>1889893412.74</v>
      </c>
      <c r="AA2475" s="9">
        <f t="shared" si="168"/>
        <v>649643618.73</v>
      </c>
      <c r="AB2475" s="10">
        <f>C2475/(1+0.13)/VLOOKUP(A2475,[1]选股结果!$A$2:$AX$3002,3,FALSE)</f>
        <v>0.661990371282801</v>
      </c>
      <c r="AC2475" s="10">
        <f>(P2475/(1+0.1)+W2475)/(VLOOKUP(A2475,[1]选股结果!$A$2:$AX$3002,7,FALSE)+VLOOKUP(A2475,[1]选股结果!$A$2:$AX$3002,15,FALSE)+VLOOKUP(A2475,[1]选股结果!$A$2:$AX$3002,16,FALSE)+VLOOKUP(A2475,[1]选股结果!$A$2:$AX$3002,17,FALSE)+VLOOKUP(A2475,[1]选股结果!$A$2:$AX$3002,18,FALSE))</f>
        <v>0.594750794211332</v>
      </c>
      <c r="AD2475" s="13"/>
      <c r="AE2475" s="10">
        <f>AA2475/VLOOKUP(A2475,[1]选股结果!$A$2:$AX$3002,35,FALSE)</f>
        <v>1.45709073415806</v>
      </c>
      <c r="AF2475" s="9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P2475/(1+0.13)+W2475)</f>
        <v>1154660929.00912</v>
      </c>
      <c r="AG2475" s="9">
        <f t="shared" si="167"/>
        <v>-505017310.279115</v>
      </c>
    </row>
    <row r="2476" spans="1:33">
      <c r="A2476" s="5" t="s">
        <v>4981</v>
      </c>
      <c r="B2476" s="5" t="s">
        <v>4982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87883033.85</v>
      </c>
      <c r="O2476" s="6">
        <v>36383131.65</v>
      </c>
      <c r="P2476" s="6">
        <v>1129340866.18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520191337.46</v>
      </c>
      <c r="X2476" s="6">
        <v>115600726.79</v>
      </c>
      <c r="Y2476" s="9">
        <f t="shared" si="169"/>
        <v>1941262532.92</v>
      </c>
      <c r="Z2476" s="9">
        <f t="shared" si="170"/>
        <v>1765132930.43</v>
      </c>
      <c r="AA2476" s="9">
        <f t="shared" si="168"/>
        <v>176129602.49</v>
      </c>
      <c r="AB2476" s="10">
        <f>C2476/(1+0.13)/VLOOKUP(A2476,[1]选股结果!$A$2:$AX$3002,3,FALSE)</f>
        <v>1.02019501161155</v>
      </c>
      <c r="AC2476" s="10">
        <f>(P2476/(1+0.1)+W2476)/(VLOOKUP(A2476,[1]选股结果!$A$2:$AX$3002,7,FALSE)+VLOOKUP(A2476,[1]选股结果!$A$2:$AX$3002,15,FALSE)+VLOOKUP(A2476,[1]选股结果!$A$2:$AX$3002,16,FALSE)+VLOOKUP(A2476,[1]选股结果!$A$2:$AX$3002,17,FALSE)+VLOOKUP(A2476,[1]选股结果!$A$2:$AX$3002,18,FALSE))</f>
        <v>1.04610731952202</v>
      </c>
      <c r="AD2476" s="13"/>
      <c r="AE2476" s="10">
        <f>AA2476/VLOOKUP(A2476,[1]选股结果!$A$2:$AX$3002,35,FALSE)</f>
        <v>1.36782192164053</v>
      </c>
      <c r="AF2476" s="9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P2476/(1+0.13)+W2476)</f>
        <v>-40921455.5345132</v>
      </c>
      <c r="AG2476" s="9">
        <f t="shared" si="167"/>
        <v>217051058.024513</v>
      </c>
    </row>
    <row r="2477" spans="1:33">
      <c r="A2477" s="5" t="s">
        <v>4983</v>
      </c>
      <c r="B2477" s="5" t="s">
        <v>4984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17368742.96</v>
      </c>
      <c r="O2477" s="6">
        <v>5640529.35</v>
      </c>
      <c r="P2477" s="6">
        <v>189031626.68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86611454.78</v>
      </c>
      <c r="X2477" s="6">
        <v>28266516.46</v>
      </c>
      <c r="Y2477" s="9">
        <f t="shared" si="169"/>
        <v>344917905.58</v>
      </c>
      <c r="Z2477" s="9">
        <f t="shared" si="170"/>
        <v>303909597.92</v>
      </c>
      <c r="AA2477" s="9">
        <f t="shared" si="168"/>
        <v>41008307.66</v>
      </c>
      <c r="AB2477" s="10">
        <f>C2477/(1+0.13)/VLOOKUP(A2477,[1]选股结果!$A$2:$AX$3002,3,FALSE)</f>
        <v>0.718455080593081</v>
      </c>
      <c r="AC2477" s="10">
        <f>(P2477/(1+0.1)+W2477)/(VLOOKUP(A2477,[1]选股结果!$A$2:$AX$3002,7,FALSE)+VLOOKUP(A2477,[1]选股结果!$A$2:$AX$3002,15,FALSE)+VLOOKUP(A2477,[1]选股结果!$A$2:$AX$3002,16,FALSE)+VLOOKUP(A2477,[1]选股结果!$A$2:$AX$3002,17,FALSE)+VLOOKUP(A2477,[1]选股结果!$A$2:$AX$3002,18,FALSE))</f>
        <v>0.663684140826672</v>
      </c>
      <c r="AD2477" s="13"/>
      <c r="AE2477" s="10">
        <f>AA2477/VLOOKUP(A2477,[1]选股结果!$A$2:$AX$3002,35,FALSE)</f>
        <v>2.31376002596456</v>
      </c>
      <c r="AF2477" s="9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P2477/(1+0.13)+W2477)</f>
        <v>135533728.729469</v>
      </c>
      <c r="AG2477" s="9">
        <f t="shared" si="167"/>
        <v>-94525421.069469</v>
      </c>
    </row>
    <row r="2478" spans="1:33">
      <c r="A2478" s="5" t="s">
        <v>4985</v>
      </c>
      <c r="B2478" s="5" t="s">
        <v>4986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2273130397.42</v>
      </c>
      <c r="O2478" s="6">
        <v>97239687.24</v>
      </c>
      <c r="P2478" s="6">
        <v>10881473158.37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1135414106.07</v>
      </c>
      <c r="X2478" s="6">
        <v>1490541550.28</v>
      </c>
      <c r="Y2478" s="9">
        <f t="shared" si="169"/>
        <v>18378205121.51</v>
      </c>
      <c r="Z2478" s="9">
        <f t="shared" si="170"/>
        <v>13507428814.72</v>
      </c>
      <c r="AA2478" s="9">
        <f t="shared" si="168"/>
        <v>4870776306.79</v>
      </c>
      <c r="AB2478" s="10">
        <f>C2478/(1+0.13)/VLOOKUP(A2478,[1]选股结果!$A$2:$AX$3002,3,FALSE)</f>
        <v>0.89904841610799</v>
      </c>
      <c r="AC2478" s="10">
        <f>(P2478/(1+0.1)+W2478)/(VLOOKUP(A2478,[1]选股结果!$A$2:$AX$3002,7,FALSE)+VLOOKUP(A2478,[1]选股结果!$A$2:$AX$3002,15,FALSE)+VLOOKUP(A2478,[1]选股结果!$A$2:$AX$3002,16,FALSE)+VLOOKUP(A2478,[1]选股结果!$A$2:$AX$3002,17,FALSE)+VLOOKUP(A2478,[1]选股结果!$A$2:$AX$3002,18,FALSE))</f>
        <v>0.846561623093296</v>
      </c>
      <c r="AD2478" s="13"/>
      <c r="AE2478" s="10">
        <f>AA2478/VLOOKUP(A2478,[1]选股结果!$A$2:$AX$3002,35,FALSE)</f>
        <v>1.0435990853226</v>
      </c>
      <c r="AF2478" s="9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P2478/(1+0.13)+W2478)</f>
        <v>2261377928.66575</v>
      </c>
      <c r="AG2478" s="9">
        <f t="shared" si="167"/>
        <v>2609398378.12425</v>
      </c>
    </row>
    <row r="2479" spans="1:33">
      <c r="A2479" s="5" t="s">
        <v>4987</v>
      </c>
      <c r="B2479" s="5" t="s">
        <v>4988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27045450.33</v>
      </c>
      <c r="O2479" s="6">
        <v>21763618.46</v>
      </c>
      <c r="P2479" s="6">
        <v>399337034.74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104113158.93</v>
      </c>
      <c r="X2479" s="6">
        <v>41400506.28</v>
      </c>
      <c r="Y2479" s="9">
        <f t="shared" si="169"/>
        <v>710360287.92</v>
      </c>
      <c r="Z2479" s="9">
        <f t="shared" si="170"/>
        <v>544850699.95</v>
      </c>
      <c r="AA2479" s="9">
        <f t="shared" si="168"/>
        <v>165509587.97</v>
      </c>
      <c r="AB2479" s="10">
        <f>C2479/(1+0.13)/VLOOKUP(A2479,[1]选股结果!$A$2:$AX$3002,3,FALSE)</f>
        <v>0.704522253918106</v>
      </c>
      <c r="AC2479" s="10">
        <f>(P2479/(1+0.1)+W2479)/(VLOOKUP(A2479,[1]选股结果!$A$2:$AX$3002,7,FALSE)+VLOOKUP(A2479,[1]选股结果!$A$2:$AX$3002,15,FALSE)+VLOOKUP(A2479,[1]选股结果!$A$2:$AX$3002,16,FALSE)+VLOOKUP(A2479,[1]选股结果!$A$2:$AX$3002,17,FALSE)+VLOOKUP(A2479,[1]选股结果!$A$2:$AX$3002,18,FALSE))</f>
        <v>0.645580497010198</v>
      </c>
      <c r="AD2479" s="13"/>
      <c r="AE2479" s="10">
        <f>AA2479/VLOOKUP(A2479,[1]选股结果!$A$2:$AX$3002,35,FALSE)</f>
        <v>1.31510406968315</v>
      </c>
      <c r="AF2479" s="9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P2479/(1+0.13)+W2479)</f>
        <v>266098638.115398</v>
      </c>
      <c r="AG2479" s="9">
        <f t="shared" si="167"/>
        <v>-100589050.145398</v>
      </c>
    </row>
    <row r="2480" spans="1:33">
      <c r="A2480" s="5" t="s">
        <v>4989</v>
      </c>
      <c r="B2480" s="5" t="s">
        <v>4990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76712043.99</v>
      </c>
      <c r="O2480" s="6">
        <v>49122495.9</v>
      </c>
      <c r="P2480" s="6">
        <v>695100041.58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93566250.24</v>
      </c>
      <c r="X2480" s="6">
        <v>24416338.56</v>
      </c>
      <c r="Y2480" s="9">
        <f t="shared" si="169"/>
        <v>1007311627.78</v>
      </c>
      <c r="Z2480" s="9">
        <f t="shared" si="170"/>
        <v>813082630.38</v>
      </c>
      <c r="AA2480" s="9">
        <f t="shared" si="168"/>
        <v>194228997.4</v>
      </c>
      <c r="AB2480" s="10">
        <f>C2480/(1+0.13)/VLOOKUP(A2480,[1]选股结果!$A$2:$AX$3002,3,FALSE)</f>
        <v>0.708520553023646</v>
      </c>
      <c r="AC2480" s="10">
        <f>(P2480/(1+0.1)+W2480)/(VLOOKUP(A2480,[1]选股结果!$A$2:$AX$3002,7,FALSE)+VLOOKUP(A2480,[1]选股结果!$A$2:$AX$3002,15,FALSE)+VLOOKUP(A2480,[1]选股结果!$A$2:$AX$3002,16,FALSE)+VLOOKUP(A2480,[1]选股结果!$A$2:$AX$3002,17,FALSE)+VLOOKUP(A2480,[1]选股结果!$A$2:$AX$3002,18,FALSE))</f>
        <v>0.808333656185574</v>
      </c>
      <c r="AD2480" s="13"/>
      <c r="AE2480" s="10">
        <f>AA2480/VLOOKUP(A2480,[1]选股结果!$A$2:$AX$3002,35,FALSE)</f>
        <v>0.757634155549923</v>
      </c>
      <c r="AF2480" s="9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P2480/(1+0.13)+W2480)</f>
        <v>188795925.300708</v>
      </c>
      <c r="AG2480" s="9">
        <f t="shared" si="167"/>
        <v>5433072.09929219</v>
      </c>
    </row>
    <row r="2481" spans="1:33">
      <c r="A2481" s="5" t="s">
        <v>4991</v>
      </c>
      <c r="B2481" s="5" t="s">
        <v>4992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48480383.54</v>
      </c>
      <c r="O2481" s="6">
        <v>18386189.73</v>
      </c>
      <c r="P2481" s="6">
        <v>312602103.28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111309650</v>
      </c>
      <c r="X2481" s="6">
        <v>36402466.87</v>
      </c>
      <c r="Y2481" s="9">
        <f t="shared" si="169"/>
        <v>566838756.45</v>
      </c>
      <c r="Z2481" s="9">
        <f t="shared" si="170"/>
        <v>460314220.15</v>
      </c>
      <c r="AA2481" s="9">
        <f t="shared" si="168"/>
        <v>106524536.3</v>
      </c>
      <c r="AB2481" s="10">
        <f>C2481/(1+0.13)/VLOOKUP(A2481,[1]选股结果!$A$2:$AX$3002,3,FALSE)</f>
        <v>0.835397025947968</v>
      </c>
      <c r="AC2481" s="10">
        <f>(P2481/(1+0.1)+W2481)/(VLOOKUP(A2481,[1]选股结果!$A$2:$AX$3002,7,FALSE)+VLOOKUP(A2481,[1]选股结果!$A$2:$AX$3002,15,FALSE)+VLOOKUP(A2481,[1]选股结果!$A$2:$AX$3002,16,FALSE)+VLOOKUP(A2481,[1]选股结果!$A$2:$AX$3002,17,FALSE)+VLOOKUP(A2481,[1]选股结果!$A$2:$AX$3002,18,FALSE))</f>
        <v>0.901577694914113</v>
      </c>
      <c r="AD2481" s="13"/>
      <c r="AE2481" s="10">
        <f>AA2481/VLOOKUP(A2481,[1]选股结果!$A$2:$AX$3002,35,FALSE)</f>
        <v>0.536703621427704</v>
      </c>
      <c r="AF2481" s="9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P2481/(1+0.13)+W2481)</f>
        <v>50719427.0086725</v>
      </c>
      <c r="AG2481" s="9">
        <f t="shared" si="167"/>
        <v>55805109.2913275</v>
      </c>
    </row>
    <row r="2482" spans="1:33">
      <c r="A2482" s="5" t="s">
        <v>4993</v>
      </c>
      <c r="B2482" s="5" t="s">
        <v>4994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290482503.05</v>
      </c>
      <c r="O2482" s="6">
        <v>133391961.59</v>
      </c>
      <c r="P2482" s="6">
        <v>7791399599.32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595258702.31</v>
      </c>
      <c r="X2482" s="6">
        <v>615227669.03</v>
      </c>
      <c r="Y2482" s="9">
        <f t="shared" si="169"/>
        <v>9252103781.78</v>
      </c>
      <c r="Z2482" s="9">
        <f t="shared" si="170"/>
        <v>9001885970.66</v>
      </c>
      <c r="AA2482" s="9">
        <f t="shared" si="168"/>
        <v>250217811.120001</v>
      </c>
      <c r="AB2482" s="10">
        <f>C2482/(1+0.13)/VLOOKUP(A2482,[1]选股结果!$A$2:$AX$3002,3,FALSE)</f>
        <v>0.733320758120232</v>
      </c>
      <c r="AC2482" s="10">
        <f>(P2482/(1+0.1)+W2482)/(VLOOKUP(A2482,[1]选股结果!$A$2:$AX$3002,7,FALSE)+VLOOKUP(A2482,[1]选股结果!$A$2:$AX$3002,15,FALSE)+VLOOKUP(A2482,[1]选股结果!$A$2:$AX$3002,16,FALSE)+VLOOKUP(A2482,[1]选股结果!$A$2:$AX$3002,17,FALSE)+VLOOKUP(A2482,[1]选股结果!$A$2:$AX$3002,18,FALSE))</f>
        <v>0.747305226124576</v>
      </c>
      <c r="AD2482" s="13"/>
      <c r="AE2482" s="10">
        <f>AA2482/VLOOKUP(A2482,[1]选股结果!$A$2:$AX$3002,35,FALSE)</f>
        <v>0.3223773396401</v>
      </c>
      <c r="AF2482" s="9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P2482/(1+0.13)+W2482)</f>
        <v>2784413783.71646</v>
      </c>
      <c r="AG2482" s="9">
        <f t="shared" si="167"/>
        <v>-2534195972.59646</v>
      </c>
    </row>
    <row r="2483" spans="1:33">
      <c r="A2483" s="5" t="s">
        <v>4995</v>
      </c>
      <c r="B2483" s="5" t="s">
        <v>4996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215192865.7</v>
      </c>
      <c r="O2483" s="6">
        <v>198836510.56</v>
      </c>
      <c r="P2483" s="6">
        <v>1758254213.36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445888341.28</v>
      </c>
      <c r="X2483" s="6">
        <v>490792196.18</v>
      </c>
      <c r="Y2483" s="9">
        <f t="shared" si="169"/>
        <v>3509628134.65</v>
      </c>
      <c r="Z2483" s="9">
        <f t="shared" si="170"/>
        <v>2694934750.82</v>
      </c>
      <c r="AA2483" s="9">
        <f t="shared" si="168"/>
        <v>814693383.83</v>
      </c>
      <c r="AB2483" s="10">
        <f>C2483/(1+0.13)/VLOOKUP(A2483,[1]选股结果!$A$2:$AX$3002,3,FALSE)</f>
        <v>0.850094061139511</v>
      </c>
      <c r="AC2483" s="10">
        <f>(P2483/(1+0.1)+W2483)/(VLOOKUP(A2483,[1]选股结果!$A$2:$AX$3002,7,FALSE)+VLOOKUP(A2483,[1]选股结果!$A$2:$AX$3002,15,FALSE)+VLOOKUP(A2483,[1]选股结果!$A$2:$AX$3002,16,FALSE)+VLOOKUP(A2483,[1]选股结果!$A$2:$AX$3002,17,FALSE)+VLOOKUP(A2483,[1]选股结果!$A$2:$AX$3002,18,FALSE))</f>
        <v>0.644930727070159</v>
      </c>
      <c r="AD2483" s="13"/>
      <c r="AE2483" s="10">
        <f>AA2483/VLOOKUP(A2483,[1]选股结果!$A$2:$AX$3002,35,FALSE)</f>
        <v>4.68566578314587</v>
      </c>
      <c r="AF2483" s="9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P2483/(1+0.13)+W2483)</f>
        <v>1167934236.6354</v>
      </c>
      <c r="AG2483" s="9">
        <f t="shared" si="167"/>
        <v>-353240852.805398</v>
      </c>
    </row>
    <row r="2484" spans="1:33">
      <c r="A2484" s="5" t="s">
        <v>4997</v>
      </c>
      <c r="B2484" s="5" t="s">
        <v>4998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>
        <v>0</v>
      </c>
      <c r="L2484" s="6">
        <v>0</v>
      </c>
      <c r="M2484" s="6">
        <v>0</v>
      </c>
      <c r="N2484" s="6">
        <v>100740889.08</v>
      </c>
      <c r="O2484" s="6">
        <v>85626095.55</v>
      </c>
      <c r="P2484" s="6">
        <v>330696882.67</v>
      </c>
      <c r="Q2484" s="6">
        <v>-120000000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146913403.79</v>
      </c>
      <c r="X2484" s="6">
        <v>223951125.34</v>
      </c>
      <c r="Y2484" s="9">
        <f t="shared" si="169"/>
        <v>1493089404.98</v>
      </c>
      <c r="Z2484" s="9">
        <f t="shared" si="170"/>
        <v>581561411.8</v>
      </c>
      <c r="AA2484" s="9">
        <f t="shared" si="168"/>
        <v>911527993.18</v>
      </c>
      <c r="AB2484" s="10">
        <f>C2484/(1+0.13)/VLOOKUP(A2484,[1]选股结果!$A$2:$AX$3002,3,FALSE)</f>
        <v>0.687521332274953</v>
      </c>
      <c r="AC2484" s="10">
        <f>(P2484/(1+0.1)+W2484)/(VLOOKUP(A2484,[1]选股结果!$A$2:$AX$3002,7,FALSE)+VLOOKUP(A2484,[1]选股结果!$A$2:$AX$3002,15,FALSE)+VLOOKUP(A2484,[1]选股结果!$A$2:$AX$3002,16,FALSE)+VLOOKUP(A2484,[1]选股结果!$A$2:$AX$3002,17,FALSE)+VLOOKUP(A2484,[1]选股结果!$A$2:$AX$3002,18,FALSE))</f>
        <v>0.381725292292001</v>
      </c>
      <c r="AD2484" s="13"/>
      <c r="AE2484" s="10">
        <f>AA2484/VLOOKUP(A2484,[1]选股结果!$A$2:$AX$3002,35,FALSE)</f>
        <v>2.36627538582399</v>
      </c>
      <c r="AF2484" s="9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P2484/(1+0.13)+W2484)</f>
        <v>732866449.922478</v>
      </c>
      <c r="AG2484" s="9">
        <f t="shared" si="167"/>
        <v>178661543.257522</v>
      </c>
    </row>
    <row r="2485" spans="1:33">
      <c r="A2485" s="5" t="s">
        <v>4999</v>
      </c>
      <c r="B2485" s="5" t="s">
        <v>5000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650741105.75</v>
      </c>
      <c r="O2485" s="6">
        <v>207629179.72</v>
      </c>
      <c r="P2485" s="6">
        <v>2436891976.85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542499626.32</v>
      </c>
      <c r="X2485" s="6">
        <v>390051867.3</v>
      </c>
      <c r="Y2485" s="9">
        <f t="shared" si="169"/>
        <v>4390809359.39</v>
      </c>
      <c r="Z2485" s="9">
        <f t="shared" si="170"/>
        <v>3369443470.47</v>
      </c>
      <c r="AA2485" s="9">
        <f t="shared" si="168"/>
        <v>1021365888.92</v>
      </c>
      <c r="AB2485" s="10">
        <f>C2485/(1+0.13)/VLOOKUP(A2485,[1]选股结果!$A$2:$AX$3002,3,FALSE)</f>
        <v>0.958391579745853</v>
      </c>
      <c r="AC2485" s="10">
        <f>(P2485/(1+0.1)+W2485)/(VLOOKUP(A2485,[1]选股结果!$A$2:$AX$3002,7,FALSE)+VLOOKUP(A2485,[1]选股结果!$A$2:$AX$3002,15,FALSE)+VLOOKUP(A2485,[1]选股结果!$A$2:$AX$3002,16,FALSE)+VLOOKUP(A2485,[1]选股结果!$A$2:$AX$3002,17,FALSE)+VLOOKUP(A2485,[1]选股结果!$A$2:$AX$3002,18,FALSE))</f>
        <v>0.847980491122381</v>
      </c>
      <c r="AD2485" s="13"/>
      <c r="AE2485" s="10">
        <f>AA2485/VLOOKUP(A2485,[1]选股结果!$A$2:$AX$3002,35,FALSE)</f>
        <v>1.90512168420378</v>
      </c>
      <c r="AF2485" s="9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P2485/(1+0.13)+W2485)</f>
        <v>553222264.596371</v>
      </c>
      <c r="AG2485" s="9">
        <f t="shared" si="167"/>
        <v>468143624.323629</v>
      </c>
    </row>
    <row r="2486" spans="1:33">
      <c r="A2486" s="5" t="s">
        <v>5001</v>
      </c>
      <c r="B2486" s="5" t="s">
        <v>5002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111013255.61</v>
      </c>
      <c r="O2486" s="6">
        <v>116764570.81</v>
      </c>
      <c r="P2486" s="6">
        <v>3259170635.68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351884896.58</v>
      </c>
      <c r="X2486" s="6">
        <v>135463803.52</v>
      </c>
      <c r="Y2486" s="9">
        <f t="shared" si="169"/>
        <v>3541917574.28</v>
      </c>
      <c r="Z2486" s="9">
        <f t="shared" si="170"/>
        <v>3746519335.78</v>
      </c>
      <c r="AA2486" s="9">
        <f t="shared" si="168"/>
        <v>-204601761.5</v>
      </c>
      <c r="AB2486" s="10">
        <f>C2486/(1+0.13)/VLOOKUP(A2486,[1]选股结果!$A$2:$AX$3002,3,FALSE)</f>
        <v>0.817693299009467</v>
      </c>
      <c r="AC2486" s="10">
        <f>(P2486/(1+0.1)+W2486)/(VLOOKUP(A2486,[1]选股结果!$A$2:$AX$3002,7,FALSE)+VLOOKUP(A2486,[1]选股结果!$A$2:$AX$3002,15,FALSE)+VLOOKUP(A2486,[1]选股结果!$A$2:$AX$3002,16,FALSE)+VLOOKUP(A2486,[1]选股结果!$A$2:$AX$3002,17,FALSE)+VLOOKUP(A2486,[1]选股结果!$A$2:$AX$3002,18,FALSE))</f>
        <v>0.950723168326019</v>
      </c>
      <c r="AD2486" s="13"/>
      <c r="AE2486" s="10">
        <f>AA2486/VLOOKUP(A2486,[1]选股结果!$A$2:$AX$3002,35,FALSE)</f>
        <v>-0.740763235186048</v>
      </c>
      <c r="AF2486" s="9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P2486/(1+0.13)+W2486)</f>
        <v>250467946.463274</v>
      </c>
      <c r="AG2486" s="9">
        <f t="shared" si="167"/>
        <v>-455069707.963274</v>
      </c>
    </row>
    <row r="2487" spans="1:33">
      <c r="A2487" s="5" t="s">
        <v>5003</v>
      </c>
      <c r="B2487" s="5" t="s">
        <v>5004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57284735.24</v>
      </c>
      <c r="O2487" s="6">
        <v>10179666.16</v>
      </c>
      <c r="P2487" s="6">
        <v>1310501967.53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235219286.55</v>
      </c>
      <c r="X2487" s="6">
        <v>60387315.36</v>
      </c>
      <c r="Y2487" s="9">
        <f t="shared" si="169"/>
        <v>1698075265.16</v>
      </c>
      <c r="Z2487" s="9">
        <f t="shared" si="170"/>
        <v>1606108569.44</v>
      </c>
      <c r="AA2487" s="9">
        <f t="shared" si="168"/>
        <v>91966695.7200003</v>
      </c>
      <c r="AB2487" s="10">
        <f>C2487/(1+0.13)/VLOOKUP(A2487,[1]选股结果!$A$2:$AX$3002,3,FALSE)</f>
        <v>0.742400937139769</v>
      </c>
      <c r="AC2487" s="10">
        <f>(P2487/(1+0.1)+W2487)/(VLOOKUP(A2487,[1]选股结果!$A$2:$AX$3002,7,FALSE)+VLOOKUP(A2487,[1]选股结果!$A$2:$AX$3002,15,FALSE)+VLOOKUP(A2487,[1]选股结果!$A$2:$AX$3002,16,FALSE)+VLOOKUP(A2487,[1]选股结果!$A$2:$AX$3002,17,FALSE)+VLOOKUP(A2487,[1]选股结果!$A$2:$AX$3002,18,FALSE))</f>
        <v>0.873111443418303</v>
      </c>
      <c r="AD2487" s="13"/>
      <c r="AE2487" s="10">
        <f>AA2487/VLOOKUP(A2487,[1]选股结果!$A$2:$AX$3002,35,FALSE)</f>
        <v>0.285467968712489</v>
      </c>
      <c r="AF2487" s="9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P2487/(1+0.13)+W2487)</f>
        <v>238953534.788672</v>
      </c>
      <c r="AG2487" s="9">
        <f t="shared" si="167"/>
        <v>-146986839.068672</v>
      </c>
    </row>
    <row r="2488" spans="1:33">
      <c r="A2488" s="5" t="s">
        <v>5005</v>
      </c>
      <c r="B2488" s="5" t="s">
        <v>5006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72646213.68</v>
      </c>
      <c r="O2488" s="6">
        <v>20823954.04</v>
      </c>
      <c r="P2488" s="6">
        <v>366977018.42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189119633.69</v>
      </c>
      <c r="X2488" s="6">
        <v>41731536.31</v>
      </c>
      <c r="Y2488" s="9">
        <f t="shared" si="169"/>
        <v>771799072.81</v>
      </c>
      <c r="Z2488" s="9">
        <f t="shared" si="170"/>
        <v>597828188.42</v>
      </c>
      <c r="AA2488" s="9">
        <f t="shared" si="168"/>
        <v>173970884.39</v>
      </c>
      <c r="AB2488" s="10">
        <f>C2488/(1+0.13)/VLOOKUP(A2488,[1]选股结果!$A$2:$AX$3002,3,FALSE)</f>
        <v>0.818553438644317</v>
      </c>
      <c r="AC2488" s="10">
        <f>(P2488/(1+0.1)+W2488)/(VLOOKUP(A2488,[1]选股结果!$A$2:$AX$3002,7,FALSE)+VLOOKUP(A2488,[1]选股结果!$A$2:$AX$3002,15,FALSE)+VLOOKUP(A2488,[1]选股结果!$A$2:$AX$3002,16,FALSE)+VLOOKUP(A2488,[1]选股结果!$A$2:$AX$3002,17,FALSE)+VLOOKUP(A2488,[1]选股结果!$A$2:$AX$3002,18,FALSE))</f>
        <v>0.781587115475258</v>
      </c>
      <c r="AD2488" s="13"/>
      <c r="AE2488" s="10">
        <f>AA2488/VLOOKUP(A2488,[1]选股结果!$A$2:$AX$3002,35,FALSE)</f>
        <v>1.36471585710622</v>
      </c>
      <c r="AF2488" s="9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P2488/(1+0.13)+W2488)</f>
        <v>154934279.559469</v>
      </c>
      <c r="AG2488" s="9">
        <f t="shared" si="167"/>
        <v>19036604.830531</v>
      </c>
    </row>
    <row r="2489" spans="1:33">
      <c r="A2489" s="5" t="s">
        <v>5007</v>
      </c>
      <c r="B2489" s="5" t="s">
        <v>5008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69430347.99</v>
      </c>
      <c r="O2489" s="6">
        <v>484507806.21</v>
      </c>
      <c r="P2489" s="6">
        <v>1112685842.76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398903663.04</v>
      </c>
      <c r="X2489" s="6">
        <v>286178866.67</v>
      </c>
      <c r="Y2489" s="9">
        <f t="shared" si="169"/>
        <v>1921745871.71</v>
      </c>
      <c r="Z2489" s="9">
        <f t="shared" si="170"/>
        <v>1797768372.47</v>
      </c>
      <c r="AA2489" s="9">
        <f t="shared" si="168"/>
        <v>123977499.24</v>
      </c>
      <c r="AB2489" s="10">
        <f>C2489/(1+0.13)/VLOOKUP(A2489,[1]选股结果!$A$2:$AX$3002,3,FALSE)</f>
        <v>0.836670124310059</v>
      </c>
      <c r="AC2489" s="10">
        <f>(P2489/(1+0.1)+W2489)/(VLOOKUP(A2489,[1]选股结果!$A$2:$AX$3002,7,FALSE)+VLOOKUP(A2489,[1]选股结果!$A$2:$AX$3002,15,FALSE)+VLOOKUP(A2489,[1]选股结果!$A$2:$AX$3002,16,FALSE)+VLOOKUP(A2489,[1]选股结果!$A$2:$AX$3002,17,FALSE)+VLOOKUP(A2489,[1]选股结果!$A$2:$AX$3002,18,FALSE))</f>
        <v>1.0361185165637</v>
      </c>
      <c r="AD2489" s="13"/>
      <c r="AE2489" s="10">
        <f>AA2489/VLOOKUP(A2489,[1]选股结果!$A$2:$AX$3002,35,FALSE)</f>
        <v>1.66462679585553</v>
      </c>
      <c r="AF2489" s="9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P2489/(1+0.13)+W2489)</f>
        <v>-22312177.5857522</v>
      </c>
      <c r="AG2489" s="9">
        <f t="shared" si="167"/>
        <v>146289676.825752</v>
      </c>
    </row>
    <row r="2490" spans="1:33">
      <c r="A2490" s="5" t="s">
        <v>5009</v>
      </c>
      <c r="B2490" s="5" t="s">
        <v>5010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55697149.98</v>
      </c>
      <c r="O2490" s="6">
        <v>12735110.83</v>
      </c>
      <c r="P2490" s="6">
        <v>354730371.19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238148171.83</v>
      </c>
      <c r="X2490" s="6">
        <v>106209761.39</v>
      </c>
      <c r="Y2490" s="9">
        <f t="shared" si="169"/>
        <v>830035690.68</v>
      </c>
      <c r="Z2490" s="9">
        <f t="shared" si="170"/>
        <v>699088304.41</v>
      </c>
      <c r="AA2490" s="9">
        <f t="shared" si="168"/>
        <v>130947386.27</v>
      </c>
      <c r="AB2490" s="10">
        <f>C2490/(1+0.13)/VLOOKUP(A2490,[1]选股结果!$A$2:$AX$3002,3,FALSE)</f>
        <v>0.945397593528397</v>
      </c>
      <c r="AC2490" s="10">
        <f>(P2490/(1+0.1)+W2490)/(VLOOKUP(A2490,[1]选股结果!$A$2:$AX$3002,7,FALSE)+VLOOKUP(A2490,[1]选股结果!$A$2:$AX$3002,15,FALSE)+VLOOKUP(A2490,[1]选股结果!$A$2:$AX$3002,16,FALSE)+VLOOKUP(A2490,[1]选股结果!$A$2:$AX$3002,17,FALSE)+VLOOKUP(A2490,[1]选股结果!$A$2:$AX$3002,18,FALSE))</f>
        <v>0.851376001982549</v>
      </c>
      <c r="AD2490" s="13"/>
      <c r="AE2490" s="10">
        <f>AA2490/VLOOKUP(A2490,[1]选股结果!$A$2:$AX$3002,35,FALSE)</f>
        <v>1.61899249874598</v>
      </c>
      <c r="AF2490" s="9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P2490/(1+0.13)+W2490)</f>
        <v>106430241.460973</v>
      </c>
      <c r="AG2490" s="9">
        <f t="shared" si="167"/>
        <v>24517144.8090266</v>
      </c>
    </row>
    <row r="2491" spans="1:33">
      <c r="A2491" s="5" t="s">
        <v>5011</v>
      </c>
      <c r="B2491" s="5" t="s">
        <v>5012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32139035.53</v>
      </c>
      <c r="O2491" s="6">
        <v>22668571.67</v>
      </c>
      <c r="P2491" s="6">
        <v>298385527.6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88506394.1</v>
      </c>
      <c r="X2491" s="6">
        <v>94977671.15</v>
      </c>
      <c r="Y2491" s="9">
        <f t="shared" si="169"/>
        <v>551729288.46</v>
      </c>
      <c r="Z2491" s="9">
        <f t="shared" si="170"/>
        <v>481869592.85</v>
      </c>
      <c r="AA2491" s="9">
        <f t="shared" si="168"/>
        <v>69859695.61</v>
      </c>
      <c r="AB2491" s="10">
        <f>C2491/(1+0.13)/VLOOKUP(A2491,[1]选股结果!$A$2:$AX$3002,3,FALSE)</f>
        <v>0.844711097034817</v>
      </c>
      <c r="AC2491" s="10">
        <f>(P2491/(1+0.1)+W2491)/(VLOOKUP(A2491,[1]选股结果!$A$2:$AX$3002,7,FALSE)+VLOOKUP(A2491,[1]选股结果!$A$2:$AX$3002,15,FALSE)+VLOOKUP(A2491,[1]选股结果!$A$2:$AX$3002,16,FALSE)+VLOOKUP(A2491,[1]选股结果!$A$2:$AX$3002,17,FALSE)+VLOOKUP(A2491,[1]选股结果!$A$2:$AX$3002,18,FALSE))</f>
        <v>0.756736553887208</v>
      </c>
      <c r="AD2491" s="13"/>
      <c r="AE2491" s="10">
        <f>AA2491/VLOOKUP(A2491,[1]选股结果!$A$2:$AX$3002,35,FALSE)</f>
        <v>1.09581738383802</v>
      </c>
      <c r="AF2491" s="9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P2491/(1+0.13)+W2491)</f>
        <v>122853333.643451</v>
      </c>
      <c r="AG2491" s="9">
        <f t="shared" si="167"/>
        <v>-52993638.0334513</v>
      </c>
    </row>
    <row r="2492" spans="1:33">
      <c r="A2492" s="5" t="s">
        <v>5013</v>
      </c>
      <c r="B2492" s="5" t="s">
        <v>5014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147522941.46</v>
      </c>
      <c r="O2492" s="6">
        <v>66158464.58</v>
      </c>
      <c r="P2492" s="6">
        <v>4747905237.37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884135525.96</v>
      </c>
      <c r="X2492" s="6">
        <v>969706558.41</v>
      </c>
      <c r="Y2492" s="9">
        <f t="shared" si="169"/>
        <v>6171101281.84</v>
      </c>
      <c r="Z2492" s="9">
        <f t="shared" si="170"/>
        <v>6601747321.74</v>
      </c>
      <c r="AA2492" s="9">
        <f t="shared" si="168"/>
        <v>-430646039.9</v>
      </c>
      <c r="AB2492" s="10">
        <f>C2492/(1+0.13)/VLOOKUP(A2492,[1]选股结果!$A$2:$AX$3002,3,FALSE)</f>
        <v>0.884155622832816</v>
      </c>
      <c r="AC2492" s="10">
        <f>(P2492/(1+0.1)+W2492)/(VLOOKUP(A2492,[1]选股结果!$A$2:$AX$3002,7,FALSE)+VLOOKUP(A2492,[1]选股结果!$A$2:$AX$3002,15,FALSE)+VLOOKUP(A2492,[1]选股结果!$A$2:$AX$3002,16,FALSE)+VLOOKUP(A2492,[1]选股结果!$A$2:$AX$3002,17,FALSE)+VLOOKUP(A2492,[1]选股结果!$A$2:$AX$3002,18,FALSE))</f>
        <v>0.881786116527592</v>
      </c>
      <c r="AD2492" s="13"/>
      <c r="AE2492" s="10">
        <f>AA2492/VLOOKUP(A2492,[1]选股结果!$A$2:$AX$3002,35,FALSE)</f>
        <v>2.48386511974926</v>
      </c>
      <c r="AF2492" s="9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P2492/(1+0.13)+W2492)</f>
        <v>811768459.000089</v>
      </c>
      <c r="AG2492" s="9">
        <f t="shared" si="167"/>
        <v>-1242414498.90009</v>
      </c>
    </row>
    <row r="2493" spans="1:33">
      <c r="A2493" s="5" t="s">
        <v>5015</v>
      </c>
      <c r="B2493" s="5" t="s">
        <v>5016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57457133.77</v>
      </c>
      <c r="O2493" s="6">
        <v>12708861.43</v>
      </c>
      <c r="P2493" s="6">
        <v>630817044.76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47398167.65</v>
      </c>
      <c r="X2493" s="6">
        <v>14496918.73</v>
      </c>
      <c r="Y2493" s="9">
        <f t="shared" si="169"/>
        <v>638840084.23</v>
      </c>
      <c r="Z2493" s="9">
        <f t="shared" si="170"/>
        <v>692712131.14</v>
      </c>
      <c r="AA2493" s="9">
        <f t="shared" si="168"/>
        <v>-53872046.9100001</v>
      </c>
      <c r="AB2493" s="10">
        <f>C2493/(1+0.13)/VLOOKUP(A2493,[1]选股结果!$A$2:$AX$3002,3,FALSE)</f>
        <v>0.912739484252176</v>
      </c>
      <c r="AC2493" s="10">
        <f>(P2493/(1+0.1)+W2493)/(VLOOKUP(A2493,[1]选股结果!$A$2:$AX$3002,7,FALSE)+VLOOKUP(A2493,[1]选股结果!$A$2:$AX$3002,15,FALSE)+VLOOKUP(A2493,[1]选股结果!$A$2:$AX$3002,16,FALSE)+VLOOKUP(A2493,[1]选股结果!$A$2:$AX$3002,17,FALSE)+VLOOKUP(A2493,[1]选股结果!$A$2:$AX$3002,18,FALSE))</f>
        <v>1.17766568270203</v>
      </c>
      <c r="AD2493" s="13"/>
      <c r="AE2493" s="10">
        <f>AA2493/VLOOKUP(A2493,[1]选股结果!$A$2:$AX$3002,35,FALSE)</f>
        <v>-1.17821400245213</v>
      </c>
      <c r="AF2493" s="9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P2493/(1+0.13)+W2493)</f>
        <v>-78440911.1139823</v>
      </c>
      <c r="AG2493" s="9">
        <f t="shared" si="167"/>
        <v>24568864.2039822</v>
      </c>
    </row>
    <row r="2494" spans="1:33">
      <c r="A2494" s="5" t="s">
        <v>5017</v>
      </c>
      <c r="B2494" s="5" t="s">
        <v>5018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19196525.31</v>
      </c>
      <c r="O2494" s="6">
        <v>64586286.89</v>
      </c>
      <c r="P2494" s="6">
        <v>678608810.72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76842017.37</v>
      </c>
      <c r="X2494" s="6">
        <v>77591701.63</v>
      </c>
      <c r="Y2494" s="9">
        <f t="shared" si="169"/>
        <v>634198603.93</v>
      </c>
      <c r="Z2494" s="9">
        <f t="shared" si="170"/>
        <v>833042529.72</v>
      </c>
      <c r="AA2494" s="9">
        <f t="shared" si="168"/>
        <v>-198843925.79</v>
      </c>
      <c r="AB2494" s="10">
        <f>C2494/(1+0.13)/VLOOKUP(A2494,[1]选股结果!$A$2:$AX$3002,3,FALSE)</f>
        <v>0.575269502345647</v>
      </c>
      <c r="AC2494" s="10">
        <f>(P2494/(1+0.1)+W2494)/(VLOOKUP(A2494,[1]选股结果!$A$2:$AX$3002,7,FALSE)+VLOOKUP(A2494,[1]选股结果!$A$2:$AX$3002,15,FALSE)+VLOOKUP(A2494,[1]选股结果!$A$2:$AX$3002,16,FALSE)+VLOOKUP(A2494,[1]选股结果!$A$2:$AX$3002,17,FALSE)+VLOOKUP(A2494,[1]选股结果!$A$2:$AX$3002,18,FALSE))</f>
        <v>0.820748013393016</v>
      </c>
      <c r="AD2494" s="13"/>
      <c r="AE2494" s="10">
        <f>AA2494/VLOOKUP(A2494,[1]选股结果!$A$2:$AX$3002,35,FALSE)</f>
        <v>-10.3355866442554</v>
      </c>
      <c r="AF2494" s="9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P2494/(1+0.13)+W2494)</f>
        <v>167895845.961327</v>
      </c>
      <c r="AG2494" s="9">
        <f t="shared" si="167"/>
        <v>-366739771.751327</v>
      </c>
    </row>
    <row r="2495" spans="1:33">
      <c r="A2495" s="5" t="s">
        <v>5019</v>
      </c>
      <c r="B2495" s="5" t="s">
        <v>5020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111319523.98</v>
      </c>
      <c r="O2495" s="6">
        <v>34159831.47</v>
      </c>
      <c r="P2495" s="6">
        <v>1011733735.27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170901346.02</v>
      </c>
      <c r="X2495" s="6">
        <v>220232102.17</v>
      </c>
      <c r="Y2495" s="9">
        <f t="shared" si="169"/>
        <v>1514983693.19</v>
      </c>
      <c r="Z2495" s="9">
        <f t="shared" si="170"/>
        <v>1402867183.46</v>
      </c>
      <c r="AA2495" s="9">
        <f t="shared" si="168"/>
        <v>112116509.73</v>
      </c>
      <c r="AB2495" s="10">
        <f>C2495/(1+0.13)/VLOOKUP(A2495,[1]选股结果!$A$2:$AX$3002,3,FALSE)</f>
        <v>0.937780600180252</v>
      </c>
      <c r="AC2495" s="10">
        <f>(P2495/(1+0.1)+W2495)/(VLOOKUP(A2495,[1]选股结果!$A$2:$AX$3002,7,FALSE)+VLOOKUP(A2495,[1]选股结果!$A$2:$AX$3002,15,FALSE)+VLOOKUP(A2495,[1]选股结果!$A$2:$AX$3002,16,FALSE)+VLOOKUP(A2495,[1]选股结果!$A$2:$AX$3002,17,FALSE)+VLOOKUP(A2495,[1]选股结果!$A$2:$AX$3002,18,FALSE))</f>
        <v>0.812926652451456</v>
      </c>
      <c r="AD2495" s="13"/>
      <c r="AE2495" s="10">
        <f>AA2495/VLOOKUP(A2495,[1]选股结果!$A$2:$AX$3002,35,FALSE)</f>
        <v>1.43894850682791</v>
      </c>
      <c r="AF2495" s="9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P2495/(1+0.13)+W2495)</f>
        <v>275404444.795487</v>
      </c>
      <c r="AG2495" s="9">
        <f t="shared" si="167"/>
        <v>-163287935.065487</v>
      </c>
    </row>
    <row r="2496" spans="1:33">
      <c r="A2496" s="5" t="s">
        <v>5021</v>
      </c>
      <c r="B2496" s="5" t="s">
        <v>5022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52894678.27</v>
      </c>
      <c r="O2496" s="6">
        <v>31905298.55</v>
      </c>
      <c r="P2496" s="6">
        <v>1467400407.32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51843075.84</v>
      </c>
      <c r="X2496" s="6">
        <v>72598764.75</v>
      </c>
      <c r="Y2496" s="9">
        <f t="shared" si="169"/>
        <v>1780498907.58</v>
      </c>
      <c r="Z2496" s="9">
        <f t="shared" si="170"/>
        <v>1591842247.91</v>
      </c>
      <c r="AA2496" s="9">
        <f t="shared" si="168"/>
        <v>188656659.67</v>
      </c>
      <c r="AB2496" s="10">
        <f>C2496/(1+0.13)/VLOOKUP(A2496,[1]选股结果!$A$2:$AX$3002,3,FALSE)</f>
        <v>1.02000009438338</v>
      </c>
      <c r="AC2496" s="10">
        <f>(P2496/(1+0.1)+W2496)/(VLOOKUP(A2496,[1]选股结果!$A$2:$AX$3002,7,FALSE)+VLOOKUP(A2496,[1]选股结果!$A$2:$AX$3002,15,FALSE)+VLOOKUP(A2496,[1]选股结果!$A$2:$AX$3002,16,FALSE)+VLOOKUP(A2496,[1]选股结果!$A$2:$AX$3002,17,FALSE)+VLOOKUP(A2496,[1]选股结果!$A$2:$AX$3002,18,FALSE))</f>
        <v>0.998861081705916</v>
      </c>
      <c r="AD2496" s="13"/>
      <c r="AE2496" s="10">
        <f>AA2496/VLOOKUP(A2496,[1]选股结果!$A$2:$AX$3002,35,FALSE)</f>
        <v>3.55357335256752</v>
      </c>
      <c r="AF2496" s="9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P2496/(1+0.13)+W2496)</f>
        <v>36996101.163363</v>
      </c>
      <c r="AG2496" s="9">
        <f t="shared" si="167"/>
        <v>151660558.506637</v>
      </c>
    </row>
    <row r="2497" spans="1:33">
      <c r="A2497" s="5" t="s">
        <v>5023</v>
      </c>
      <c r="B2497" s="5" t="s">
        <v>5024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58416418.94</v>
      </c>
      <c r="O2497" s="6">
        <v>44286046.56</v>
      </c>
      <c r="P2497" s="6">
        <v>549334704.94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200368379.82</v>
      </c>
      <c r="X2497" s="6">
        <v>61651994.23</v>
      </c>
      <c r="Y2497" s="9">
        <f t="shared" si="169"/>
        <v>890893560.71</v>
      </c>
      <c r="Z2497" s="9">
        <f t="shared" si="170"/>
        <v>811355078.99</v>
      </c>
      <c r="AA2497" s="9">
        <f t="shared" si="168"/>
        <v>79538481.72</v>
      </c>
      <c r="AB2497" s="10">
        <f>C2497/(1+0.13)/VLOOKUP(A2497,[1]选股结果!$A$2:$AX$3002,3,FALSE)</f>
        <v>0.590279319066115</v>
      </c>
      <c r="AC2497" s="10">
        <f>(P2497/(1+0.1)+W2497)/(VLOOKUP(A2497,[1]选股结果!$A$2:$AX$3002,7,FALSE)+VLOOKUP(A2497,[1]选股结果!$A$2:$AX$3002,15,FALSE)+VLOOKUP(A2497,[1]选股结果!$A$2:$AX$3002,16,FALSE)+VLOOKUP(A2497,[1]选股结果!$A$2:$AX$3002,17,FALSE)+VLOOKUP(A2497,[1]选股结果!$A$2:$AX$3002,18,FALSE))</f>
        <v>0.642072955391581</v>
      </c>
      <c r="AD2497" s="13"/>
      <c r="AE2497" s="10">
        <f>AA2497/VLOOKUP(A2497,[1]选股结果!$A$2:$AX$3002,35,FALSE)</f>
        <v>0.65020828348509</v>
      </c>
      <c r="AF2497" s="9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P2497/(1+0.13)+W2497)</f>
        <v>403345267.133451</v>
      </c>
      <c r="AG2497" s="9">
        <f t="shared" si="167"/>
        <v>-323806785.413451</v>
      </c>
    </row>
    <row r="2498" spans="1:33">
      <c r="A2498" s="5" t="s">
        <v>5025</v>
      </c>
      <c r="B2498" s="5" t="s">
        <v>5026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14241246.45</v>
      </c>
      <c r="O2498" s="6">
        <v>7093686.44</v>
      </c>
      <c r="P2498" s="6">
        <v>317962656.64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61512421.61</v>
      </c>
      <c r="X2498" s="6">
        <v>13044287.26</v>
      </c>
      <c r="Y2498" s="9">
        <f t="shared" si="169"/>
        <v>406179335.03</v>
      </c>
      <c r="Z2498" s="9">
        <f t="shared" si="170"/>
        <v>392519365.51</v>
      </c>
      <c r="AA2498" s="9">
        <f t="shared" si="168"/>
        <v>13659969.52</v>
      </c>
      <c r="AB2498" s="10">
        <f>C2498/(1+0.13)/VLOOKUP(A2498,[1]选股结果!$A$2:$AX$3002,3,FALSE)</f>
        <v>0.415868417694916</v>
      </c>
      <c r="AC2498" s="10">
        <f>(P2498/(1+0.1)+W2498)/(VLOOKUP(A2498,[1]选股结果!$A$2:$AX$3002,7,FALSE)+VLOOKUP(A2498,[1]选股结果!$A$2:$AX$3002,15,FALSE)+VLOOKUP(A2498,[1]选股结果!$A$2:$AX$3002,16,FALSE)+VLOOKUP(A2498,[1]选股结果!$A$2:$AX$3002,17,FALSE)+VLOOKUP(A2498,[1]选股结果!$A$2:$AX$3002,18,FALSE))</f>
        <v>0.453499265851792</v>
      </c>
      <c r="AD2498" s="13"/>
      <c r="AE2498" s="10">
        <f>AA2498/VLOOKUP(A2498,[1]选股结果!$A$2:$AX$3002,35,FALSE)</f>
        <v>0.23255377868056</v>
      </c>
      <c r="AF2498" s="9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P2498/(1+0.13)+W2498)</f>
        <v>430136559.057699</v>
      </c>
      <c r="AG2498" s="9">
        <f t="shared" si="167"/>
        <v>-416476589.537699</v>
      </c>
    </row>
    <row r="2499" spans="1:33">
      <c r="A2499" s="5" t="s">
        <v>5027</v>
      </c>
      <c r="B2499" s="5" t="s">
        <v>5028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41726159.1</v>
      </c>
      <c r="O2499" s="6">
        <v>98214409.36</v>
      </c>
      <c r="P2499" s="6">
        <v>641037359.87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49949785.87</v>
      </c>
      <c r="X2499" s="6">
        <v>93327892.81</v>
      </c>
      <c r="Y2499" s="9">
        <f t="shared" si="169"/>
        <v>824530695.5</v>
      </c>
      <c r="Z2499" s="9">
        <f t="shared" si="170"/>
        <v>784315038.55</v>
      </c>
      <c r="AA2499" s="9">
        <f t="shared" si="168"/>
        <v>40215656.95</v>
      </c>
      <c r="AB2499" s="10">
        <f>C2499/(1+0.13)/VLOOKUP(A2499,[1]选股结果!$A$2:$AX$3002,3,FALSE)</f>
        <v>0.923331137209858</v>
      </c>
      <c r="AC2499" s="10">
        <f>(P2499/(1+0.1)+W2499)/(VLOOKUP(A2499,[1]选股结果!$A$2:$AX$3002,7,FALSE)+VLOOKUP(A2499,[1]选股结果!$A$2:$AX$3002,15,FALSE)+VLOOKUP(A2499,[1]选股结果!$A$2:$AX$3002,16,FALSE)+VLOOKUP(A2499,[1]选股结果!$A$2:$AX$3002,17,FALSE)+VLOOKUP(A2499,[1]选股结果!$A$2:$AX$3002,18,FALSE))</f>
        <v>0.951240405273235</v>
      </c>
      <c r="AD2499" s="13"/>
      <c r="AE2499" s="10">
        <f>AA2499/VLOOKUP(A2499,[1]选股结果!$A$2:$AX$3002,35,FALSE)</f>
        <v>1.28197467105589</v>
      </c>
      <c r="AF2499" s="9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P2499/(1+0.13)+W2499)</f>
        <v>47903646.78</v>
      </c>
      <c r="AG2499" s="9">
        <f t="shared" ref="AG2499:AG2562" si="171">AA2499-AF2499</f>
        <v>-7687989.82999997</v>
      </c>
    </row>
    <row r="2500" spans="1:33">
      <c r="A2500" s="5" t="s">
        <v>5029</v>
      </c>
      <c r="B2500" s="5" t="s">
        <v>5030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22479264.5</v>
      </c>
      <c r="O2500" s="6">
        <v>69408533.69</v>
      </c>
      <c r="P2500" s="6">
        <v>1112768410.03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103274887.04</v>
      </c>
      <c r="X2500" s="6">
        <v>79463673.61</v>
      </c>
      <c r="Y2500" s="9">
        <f t="shared" si="169"/>
        <v>1167429363.63</v>
      </c>
      <c r="Z2500" s="9">
        <f t="shared" si="170"/>
        <v>1295506970.68</v>
      </c>
      <c r="AA2500" s="9">
        <f t="shared" si="168"/>
        <v>-128077607.05</v>
      </c>
      <c r="AB2500" s="10">
        <f>C2500/(1+0.13)/VLOOKUP(A2500,[1]选股结果!$A$2:$AX$3002,3,FALSE)</f>
        <v>0.920862586813445</v>
      </c>
      <c r="AC2500" s="10">
        <f>(P2500/(1+0.1)+W2500)/(VLOOKUP(A2500,[1]选股结果!$A$2:$AX$3002,7,FALSE)+VLOOKUP(A2500,[1]选股结果!$A$2:$AX$3002,15,FALSE)+VLOOKUP(A2500,[1]选股结果!$A$2:$AX$3002,16,FALSE)+VLOOKUP(A2500,[1]选股结果!$A$2:$AX$3002,17,FALSE)+VLOOKUP(A2500,[1]选股结果!$A$2:$AX$3002,18,FALSE))</f>
        <v>1.08527675702711</v>
      </c>
      <c r="AD2500" s="13"/>
      <c r="AE2500" s="10">
        <f>AA2500/VLOOKUP(A2500,[1]选股结果!$A$2:$AX$3002,35,FALSE)</f>
        <v>7.93037969462787</v>
      </c>
      <c r="AF2500" s="9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P2500/(1+0.13)+W2500)</f>
        <v>-60746221.6762831</v>
      </c>
      <c r="AG2500" s="9">
        <f t="shared" si="171"/>
        <v>-67331385.3737169</v>
      </c>
    </row>
    <row r="2501" spans="1:33">
      <c r="A2501" s="5" t="s">
        <v>5031</v>
      </c>
      <c r="B2501" s="5" t="s">
        <v>5032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50957427.31</v>
      </c>
      <c r="O2501" s="6">
        <v>52066637.63</v>
      </c>
      <c r="P2501" s="6">
        <v>415136574.98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92152062.17</v>
      </c>
      <c r="X2501" s="6">
        <v>88728640.71</v>
      </c>
      <c r="Y2501" s="9">
        <f t="shared" si="169"/>
        <v>494371360.92</v>
      </c>
      <c r="Z2501" s="9">
        <f t="shared" si="170"/>
        <v>596017277.86</v>
      </c>
      <c r="AA2501" s="9">
        <f t="shared" si="168"/>
        <v>-101645916.94</v>
      </c>
      <c r="AB2501" s="10">
        <f>C2501/(1+0.13)/VLOOKUP(A2501,[1]选股结果!$A$2:$AX$3002,3,FALSE)</f>
        <v>0.494622052195302</v>
      </c>
      <c r="AC2501" s="10">
        <f>(P2501/(1+0.1)+W2501)/(VLOOKUP(A2501,[1]选股结果!$A$2:$AX$3002,7,FALSE)+VLOOKUP(A2501,[1]选股结果!$A$2:$AX$3002,15,FALSE)+VLOOKUP(A2501,[1]选股结果!$A$2:$AX$3002,16,FALSE)+VLOOKUP(A2501,[1]选股结果!$A$2:$AX$3002,17,FALSE)+VLOOKUP(A2501,[1]选股结果!$A$2:$AX$3002,18,FALSE))</f>
        <v>0.685854776308887</v>
      </c>
      <c r="AD2501" s="13"/>
      <c r="AE2501" s="10">
        <f>AA2501/VLOOKUP(A2501,[1]选股结果!$A$2:$AX$3002,35,FALSE)</f>
        <v>-1.25774243693387</v>
      </c>
      <c r="AF2501" s="9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P2501/(1+0.13)+W2501)</f>
        <v>225089054.987699</v>
      </c>
      <c r="AG2501" s="9">
        <f t="shared" si="171"/>
        <v>-326734971.927699</v>
      </c>
    </row>
    <row r="2502" spans="1:33">
      <c r="A2502" s="5" t="s">
        <v>5033</v>
      </c>
      <c r="B2502" s="5" t="s">
        <v>5034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93742027.41</v>
      </c>
      <c r="O2502" s="6">
        <v>142453556.78</v>
      </c>
      <c r="P2502" s="6">
        <v>794203384.66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284259334.88</v>
      </c>
      <c r="X2502" s="6">
        <v>431926165.93</v>
      </c>
      <c r="Y2502" s="9">
        <f t="shared" si="169"/>
        <v>1461891467.2</v>
      </c>
      <c r="Z2502" s="9">
        <f t="shared" si="170"/>
        <v>1510388885.47</v>
      </c>
      <c r="AA2502" s="9">
        <f t="shared" si="168"/>
        <v>-48497418.27</v>
      </c>
      <c r="AB2502" s="10">
        <f>C2502/(1+0.13)/VLOOKUP(A2502,[1]选股结果!$A$2:$AX$3002,3,FALSE)</f>
        <v>0.940238727900993</v>
      </c>
      <c r="AC2502" s="10">
        <f>(P2502/(1+0.1)+W2502)/(VLOOKUP(A2502,[1]选股结果!$A$2:$AX$3002,7,FALSE)+VLOOKUP(A2502,[1]选股结果!$A$2:$AX$3002,15,FALSE)+VLOOKUP(A2502,[1]选股结果!$A$2:$AX$3002,16,FALSE)+VLOOKUP(A2502,[1]选股结果!$A$2:$AX$3002,17,FALSE)+VLOOKUP(A2502,[1]选股结果!$A$2:$AX$3002,18,FALSE))</f>
        <v>0.886801491487582</v>
      </c>
      <c r="AD2502" s="13"/>
      <c r="AE2502" s="10">
        <f>AA2502/VLOOKUP(A2502,[1]选股结果!$A$2:$AX$3002,35,FALSE)</f>
        <v>-0.692279293389562</v>
      </c>
      <c r="AF2502" s="9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P2502/(1+0.13)+W2502)</f>
        <v>147615689.018584</v>
      </c>
      <c r="AG2502" s="9">
        <f t="shared" si="171"/>
        <v>-196113107.288584</v>
      </c>
    </row>
    <row r="2503" spans="1:33">
      <c r="A2503" s="5" t="s">
        <v>5035</v>
      </c>
      <c r="B2503" s="5" t="s">
        <v>5036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46611873.84</v>
      </c>
      <c r="O2503" s="6">
        <v>4090414.98</v>
      </c>
      <c r="P2503" s="6">
        <v>1137801801.08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55233946.04</v>
      </c>
      <c r="X2503" s="6">
        <v>49531825.61</v>
      </c>
      <c r="Y2503" s="9">
        <f t="shared" si="169"/>
        <v>1405313800.68</v>
      </c>
      <c r="Z2503" s="9">
        <f t="shared" si="170"/>
        <v>1242567572.73</v>
      </c>
      <c r="AA2503" s="9">
        <f t="shared" si="168"/>
        <v>162746227.95</v>
      </c>
      <c r="AB2503" s="10">
        <f>C2503/(1+0.13)/VLOOKUP(A2503,[1]选股结果!$A$2:$AX$3002,3,FALSE)</f>
        <v>0.92977985380425</v>
      </c>
      <c r="AC2503" s="10">
        <f>(P2503/(1+0.1)+W2503)/(VLOOKUP(A2503,[1]选股结果!$A$2:$AX$3002,7,FALSE)+VLOOKUP(A2503,[1]选股结果!$A$2:$AX$3002,15,FALSE)+VLOOKUP(A2503,[1]选股结果!$A$2:$AX$3002,16,FALSE)+VLOOKUP(A2503,[1]选股结果!$A$2:$AX$3002,17,FALSE)+VLOOKUP(A2503,[1]选股结果!$A$2:$AX$3002,18,FALSE))</f>
        <v>1.01213118298436</v>
      </c>
      <c r="AD2503" s="13"/>
      <c r="AE2503" s="10">
        <f>AA2503/VLOOKUP(A2503,[1]选股结果!$A$2:$AX$3002,35,FALSE)</f>
        <v>0.742201642115727</v>
      </c>
      <c r="AF2503" s="9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P2503/(1+0.13)+W2503)</f>
        <v>14401327.0366371</v>
      </c>
      <c r="AG2503" s="9">
        <f t="shared" si="171"/>
        <v>148344900.913363</v>
      </c>
    </row>
    <row r="2504" spans="1:33">
      <c r="A2504" s="5" t="s">
        <v>5037</v>
      </c>
      <c r="B2504" s="5" t="s">
        <v>5038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13693732.05</v>
      </c>
      <c r="O2504" s="6">
        <v>36437325.66</v>
      </c>
      <c r="P2504" s="6">
        <v>1510424582.52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340647958.71</v>
      </c>
      <c r="X2504" s="6">
        <v>20825143.43</v>
      </c>
      <c r="Y2504" s="9">
        <f t="shared" si="169"/>
        <v>1949741359.87</v>
      </c>
      <c r="Z2504" s="9">
        <f t="shared" si="170"/>
        <v>1871897684.66</v>
      </c>
      <c r="AA2504" s="9">
        <f t="shared" si="168"/>
        <v>77843675.21</v>
      </c>
      <c r="AB2504" s="10">
        <f>C2504/(1+0.13)/VLOOKUP(A2504,[1]选股结果!$A$2:$AX$3002,3,FALSE)</f>
        <v>0.840678997376134</v>
      </c>
      <c r="AC2504" s="10">
        <f>(P2504/(1+0.1)+W2504)/(VLOOKUP(A2504,[1]选股结果!$A$2:$AX$3002,7,FALSE)+VLOOKUP(A2504,[1]选股结果!$A$2:$AX$3002,15,FALSE)+VLOOKUP(A2504,[1]选股结果!$A$2:$AX$3002,16,FALSE)+VLOOKUP(A2504,[1]选股结果!$A$2:$AX$3002,17,FALSE)+VLOOKUP(A2504,[1]选股结果!$A$2:$AX$3002,18,FALSE))</f>
        <v>0.902612108840457</v>
      </c>
      <c r="AD2504" s="13"/>
      <c r="AE2504" s="10">
        <f>AA2504/VLOOKUP(A2504,[1]选股结果!$A$2:$AX$3002,35,FALSE)</f>
        <v>0.695080192964835</v>
      </c>
      <c r="AF2504" s="9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P2504/(1+0.13)+W2504)</f>
        <v>221361659.445929</v>
      </c>
      <c r="AG2504" s="9">
        <f t="shared" si="171"/>
        <v>-143517984.235929</v>
      </c>
    </row>
    <row r="2505" spans="1:33">
      <c r="A2505" s="5" t="s">
        <v>5039</v>
      </c>
      <c r="B2505" s="5" t="s">
        <v>5040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35063273.16</v>
      </c>
      <c r="O2505" s="6">
        <v>115727353.45</v>
      </c>
      <c r="P2505" s="6">
        <v>1948670680.31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50734960.9</v>
      </c>
      <c r="X2505" s="6">
        <v>115655774.35</v>
      </c>
      <c r="Y2505" s="9">
        <f t="shared" si="169"/>
        <v>2074159377.97</v>
      </c>
      <c r="Z2505" s="9">
        <f t="shared" si="170"/>
        <v>2115061415.56</v>
      </c>
      <c r="AA2505" s="9">
        <f t="shared" si="168"/>
        <v>-40902037.5899999</v>
      </c>
      <c r="AB2505" s="10">
        <f>C2505/(1+0.13)/VLOOKUP(A2505,[1]选股结果!$A$2:$AX$3002,3,FALSE)</f>
        <v>1.02980407242996</v>
      </c>
      <c r="AC2505" s="10">
        <f>(P2505/(1+0.1)+W2505)/(VLOOKUP(A2505,[1]选股结果!$A$2:$AX$3002,7,FALSE)+VLOOKUP(A2505,[1]选股结果!$A$2:$AX$3002,15,FALSE)+VLOOKUP(A2505,[1]选股结果!$A$2:$AX$3002,16,FALSE)+VLOOKUP(A2505,[1]选股结果!$A$2:$AX$3002,17,FALSE)+VLOOKUP(A2505,[1]选股结果!$A$2:$AX$3002,18,FALSE))</f>
        <v>1.17916862854926</v>
      </c>
      <c r="AD2505" s="13"/>
      <c r="AE2505" s="10">
        <f>AA2505/VLOOKUP(A2505,[1]选股结果!$A$2:$AX$3002,35,FALSE)</f>
        <v>-0.386264014468366</v>
      </c>
      <c r="AF2505" s="9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P2505/(1+0.13)+W2505)</f>
        <v>-229850645.347965</v>
      </c>
      <c r="AG2505" s="9">
        <f t="shared" si="171"/>
        <v>188948607.757965</v>
      </c>
    </row>
    <row r="2506" spans="1:33">
      <c r="A2506" s="5" t="s">
        <v>5041</v>
      </c>
      <c r="B2506" s="5" t="s">
        <v>5042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50977281.15</v>
      </c>
      <c r="O2506" s="6">
        <v>44370069.93</v>
      </c>
      <c r="P2506" s="6">
        <v>500435291.32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102416297.15</v>
      </c>
      <c r="X2506" s="6">
        <v>65263543.39</v>
      </c>
      <c r="Y2506" s="9">
        <f t="shared" si="169"/>
        <v>656773407.08</v>
      </c>
      <c r="Z2506" s="9">
        <f t="shared" si="170"/>
        <v>668115131.86</v>
      </c>
      <c r="AA2506" s="9">
        <f t="shared" si="168"/>
        <v>-11341724.7800001</v>
      </c>
      <c r="AB2506" s="10">
        <f>C2506/(1+0.13)/VLOOKUP(A2506,[1]选股结果!$A$2:$AX$3002,3,FALSE)</f>
        <v>0.733907123768101</v>
      </c>
      <c r="AC2506" s="10">
        <f>(P2506/(1+0.1)+W2506)/(VLOOKUP(A2506,[1]选股结果!$A$2:$AX$3002,7,FALSE)+VLOOKUP(A2506,[1]选股结果!$A$2:$AX$3002,15,FALSE)+VLOOKUP(A2506,[1]选股结果!$A$2:$AX$3002,16,FALSE)+VLOOKUP(A2506,[1]选股结果!$A$2:$AX$3002,17,FALSE)+VLOOKUP(A2506,[1]选股结果!$A$2:$AX$3002,18,FALSE))</f>
        <v>0.807061883395853</v>
      </c>
      <c r="AD2506" s="13"/>
      <c r="AE2506" s="10">
        <f>AA2506/VLOOKUP(A2506,[1]选股结果!$A$2:$AX$3002,35,FALSE)</f>
        <v>-0.200075333913326</v>
      </c>
      <c r="AF2506" s="9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P2506/(1+0.13)+W2506)</f>
        <v>145321275.346283</v>
      </c>
      <c r="AG2506" s="9">
        <f t="shared" si="171"/>
        <v>-156663000.126283</v>
      </c>
    </row>
    <row r="2507" spans="1:33">
      <c r="A2507" s="5" t="s">
        <v>5043</v>
      </c>
      <c r="B2507" s="5" t="s">
        <v>5044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24084754.61</v>
      </c>
      <c r="O2507" s="6">
        <v>55482718.37</v>
      </c>
      <c r="P2507" s="6">
        <v>475307749.63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201723015.74</v>
      </c>
      <c r="X2507" s="6">
        <v>99247356.28</v>
      </c>
      <c r="Y2507" s="9">
        <f t="shared" si="169"/>
        <v>779786111.04</v>
      </c>
      <c r="Z2507" s="9">
        <f t="shared" si="170"/>
        <v>776278121.65</v>
      </c>
      <c r="AA2507" s="9">
        <f t="shared" si="168"/>
        <v>3507989.38999999</v>
      </c>
      <c r="AB2507" s="10">
        <f>C2507/(1+0.13)/VLOOKUP(A2507,[1]选股结果!$A$2:$AX$3002,3,FALSE)</f>
        <v>0.740152009195893</v>
      </c>
      <c r="AC2507" s="10">
        <f>(P2507/(1+0.1)+W2507)/(VLOOKUP(A2507,[1]选股结果!$A$2:$AX$3002,7,FALSE)+VLOOKUP(A2507,[1]选股结果!$A$2:$AX$3002,15,FALSE)+VLOOKUP(A2507,[1]选股结果!$A$2:$AX$3002,16,FALSE)+VLOOKUP(A2507,[1]选股结果!$A$2:$AX$3002,17,FALSE)+VLOOKUP(A2507,[1]选股结果!$A$2:$AX$3002,18,FALSE))</f>
        <v>0.840028971877509</v>
      </c>
      <c r="AD2507" s="13"/>
      <c r="AE2507" s="10">
        <f>AA2507/VLOOKUP(A2507,[1]选股结果!$A$2:$AX$3002,35,FALSE)</f>
        <v>0.0535642996047908</v>
      </c>
      <c r="AF2507" s="9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P2507/(1+0.13)+W2507)</f>
        <v>132173407.163805</v>
      </c>
      <c r="AG2507" s="9">
        <f t="shared" si="171"/>
        <v>-128665417.773805</v>
      </c>
    </row>
    <row r="2508" spans="1:33">
      <c r="A2508" s="5" t="s">
        <v>5045</v>
      </c>
      <c r="B2508" s="5" t="s">
        <v>5046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6258596.74</v>
      </c>
      <c r="O2508" s="6">
        <v>7619712.42</v>
      </c>
      <c r="P2508" s="6">
        <v>628969115.42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95305323.76</v>
      </c>
      <c r="X2508" s="6">
        <v>22286424.87</v>
      </c>
      <c r="Y2508" s="9">
        <f t="shared" si="169"/>
        <v>838467499.31</v>
      </c>
      <c r="Z2508" s="9">
        <f t="shared" si="170"/>
        <v>746560864.05</v>
      </c>
      <c r="AA2508" s="9">
        <f t="shared" si="168"/>
        <v>91906635.26</v>
      </c>
      <c r="AB2508" s="10">
        <f>C2508/(1+0.13)/VLOOKUP(A2508,[1]选股结果!$A$2:$AX$3002,3,FALSE)</f>
        <v>0.967782503703522</v>
      </c>
      <c r="AC2508" s="10">
        <f>(P2508/(1+0.1)+W2508)/(VLOOKUP(A2508,[1]选股结果!$A$2:$AX$3002,7,FALSE)+VLOOKUP(A2508,[1]选股结果!$A$2:$AX$3002,15,FALSE)+VLOOKUP(A2508,[1]选股结果!$A$2:$AX$3002,16,FALSE)+VLOOKUP(A2508,[1]选股结果!$A$2:$AX$3002,17,FALSE)+VLOOKUP(A2508,[1]选股结果!$A$2:$AX$3002,18,FALSE))</f>
        <v>0.887477545086802</v>
      </c>
      <c r="AD2508" s="13"/>
      <c r="AE2508" s="10">
        <f>AA2508/VLOOKUP(A2508,[1]选股结果!$A$2:$AX$3002,35,FALSE)</f>
        <v>3.211748276206</v>
      </c>
      <c r="AF2508" s="9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P2508/(1+0.13)+W2508)</f>
        <v>99760679.0251328</v>
      </c>
      <c r="AG2508" s="9">
        <f t="shared" si="171"/>
        <v>-7854043.76513277</v>
      </c>
    </row>
    <row r="2509" spans="1:33">
      <c r="A2509" s="5" t="s">
        <v>5047</v>
      </c>
      <c r="B2509" s="5" t="s">
        <v>5048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24779788.17</v>
      </c>
      <c r="O2509" s="6">
        <v>17367986.17</v>
      </c>
      <c r="P2509" s="6">
        <v>1692994957.33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108086517.32</v>
      </c>
      <c r="X2509" s="6">
        <v>118391410.26</v>
      </c>
      <c r="Y2509" s="9">
        <f t="shared" si="169"/>
        <v>1601009410.8</v>
      </c>
      <c r="Z2509" s="9">
        <f t="shared" si="170"/>
        <v>1919472884.91</v>
      </c>
      <c r="AA2509" s="9">
        <f t="shared" si="168"/>
        <v>-318463474.11</v>
      </c>
      <c r="AB2509" s="10">
        <f>C2509/(1+0.13)/VLOOKUP(A2509,[1]选股结果!$A$2:$AX$3002,3,FALSE)</f>
        <v>0.791774984546862</v>
      </c>
      <c r="AC2509" s="10">
        <f>(P2509/(1+0.1)+W2509)/(VLOOKUP(A2509,[1]选股结果!$A$2:$AX$3002,7,FALSE)+VLOOKUP(A2509,[1]选股结果!$A$2:$AX$3002,15,FALSE)+VLOOKUP(A2509,[1]选股结果!$A$2:$AX$3002,16,FALSE)+VLOOKUP(A2509,[1]选股结果!$A$2:$AX$3002,17,FALSE)+VLOOKUP(A2509,[1]选股结果!$A$2:$AX$3002,18,FALSE))</f>
        <v>0.966411877121591</v>
      </c>
      <c r="AD2509" s="13"/>
      <c r="AE2509" s="10">
        <f>AA2509/VLOOKUP(A2509,[1]选股结果!$A$2:$AX$3002,35,FALSE)</f>
        <v>-34.8596496165959</v>
      </c>
      <c r="AF2509" s="9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P2509/(1+0.13)+W2509)</f>
        <v>98109005.8842478</v>
      </c>
      <c r="AG2509" s="9">
        <f t="shared" si="171"/>
        <v>-416572479.994248</v>
      </c>
    </row>
    <row r="2510" spans="1:33">
      <c r="A2510" s="5" t="s">
        <v>5049</v>
      </c>
      <c r="B2510" s="5" t="s">
        <v>5050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18990335.01</v>
      </c>
      <c r="O2510" s="6">
        <v>4809371.23</v>
      </c>
      <c r="P2510" s="6">
        <v>704179377.14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85267905</v>
      </c>
      <c r="X2510" s="6">
        <v>66444821.3</v>
      </c>
      <c r="Y2510" s="9">
        <f t="shared" si="169"/>
        <v>879383815.44</v>
      </c>
      <c r="Z2510" s="9">
        <f t="shared" si="170"/>
        <v>855892103.44</v>
      </c>
      <c r="AA2510" s="9">
        <f t="shared" si="168"/>
        <v>23491712.0000001</v>
      </c>
      <c r="AB2510" s="10">
        <f>C2510/(1+0.13)/VLOOKUP(A2510,[1]选股结果!$A$2:$AX$3002,3,FALSE)</f>
        <v>0.848269096710455</v>
      </c>
      <c r="AC2510" s="10">
        <f>(P2510/(1+0.1)+W2510)/(VLOOKUP(A2510,[1]选股结果!$A$2:$AX$3002,7,FALSE)+VLOOKUP(A2510,[1]选股结果!$A$2:$AX$3002,15,FALSE)+VLOOKUP(A2510,[1]选股结果!$A$2:$AX$3002,16,FALSE)+VLOOKUP(A2510,[1]选股结果!$A$2:$AX$3002,17,FALSE)+VLOOKUP(A2510,[1]选股结果!$A$2:$AX$3002,18,FALSE))</f>
        <v>0.891724226634732</v>
      </c>
      <c r="AD2510" s="13"/>
      <c r="AE2510" s="10">
        <f>AA2510/VLOOKUP(A2510,[1]选股结果!$A$2:$AX$3002,35,FALSE)</f>
        <v>0.481852291962518</v>
      </c>
      <c r="AF2510" s="9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P2510/(1+0.13)+W2510)</f>
        <v>105079438.330619</v>
      </c>
      <c r="AG2510" s="9">
        <f t="shared" si="171"/>
        <v>-81587726.3306193</v>
      </c>
    </row>
    <row r="2511" spans="1:33">
      <c r="A2511" s="5" t="s">
        <v>5051</v>
      </c>
      <c r="B2511" s="5" t="s">
        <v>5052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2872906.63</v>
      </c>
      <c r="O2511" s="6">
        <v>2989347.52</v>
      </c>
      <c r="P2511" s="6">
        <v>626563477.01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28056721.66</v>
      </c>
      <c r="X2511" s="6">
        <v>12441109.37</v>
      </c>
      <c r="Y2511" s="9">
        <f t="shared" si="169"/>
        <v>641369645.75</v>
      </c>
      <c r="Z2511" s="9">
        <f t="shared" si="170"/>
        <v>667061308.04</v>
      </c>
      <c r="AA2511" s="9">
        <f t="shared" si="168"/>
        <v>-25691662.29</v>
      </c>
      <c r="AB2511" s="10">
        <f>C2511/(1+0.13)/VLOOKUP(A2511,[1]选股结果!$A$2:$AX$3002,3,FALSE)</f>
        <v>0.819679171943091</v>
      </c>
      <c r="AC2511" s="10">
        <f>(P2511/(1+0.1)+W2511)/(VLOOKUP(A2511,[1]选股结果!$A$2:$AX$3002,7,FALSE)+VLOOKUP(A2511,[1]选股结果!$A$2:$AX$3002,15,FALSE)+VLOOKUP(A2511,[1]选股结果!$A$2:$AX$3002,16,FALSE)+VLOOKUP(A2511,[1]选股结果!$A$2:$AX$3002,17,FALSE)+VLOOKUP(A2511,[1]选股结果!$A$2:$AX$3002,18,FALSE))</f>
        <v>0.938104987969976</v>
      </c>
      <c r="AD2511" s="13"/>
      <c r="AE2511" s="10">
        <f>AA2511/VLOOKUP(A2511,[1]选股结果!$A$2:$AX$3002,35,FALSE)</f>
        <v>-0.743614572019744</v>
      </c>
      <c r="AF2511" s="9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P2511/(1+0.13)+W2511)</f>
        <v>54555070.9738053</v>
      </c>
      <c r="AG2511" s="9">
        <f t="shared" si="171"/>
        <v>-80246733.2638053</v>
      </c>
    </row>
    <row r="2512" spans="1:33">
      <c r="A2512" s="5" t="s">
        <v>5053</v>
      </c>
      <c r="B2512" s="5" t="s">
        <v>5054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195700024.78</v>
      </c>
      <c r="O2512" s="6">
        <v>85764823.63</v>
      </c>
      <c r="P2512" s="6">
        <v>4259275273.03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856026626.31</v>
      </c>
      <c r="X2512" s="6">
        <v>305304749.64</v>
      </c>
      <c r="Y2512" s="9">
        <f t="shared" si="169"/>
        <v>5198493823.41</v>
      </c>
      <c r="Z2512" s="9">
        <f t="shared" si="170"/>
        <v>5420606648.98</v>
      </c>
      <c r="AA2512" s="9">
        <f t="shared" si="168"/>
        <v>-222112825.570001</v>
      </c>
      <c r="AB2512" s="10">
        <f>C2512/(1+0.13)/VLOOKUP(A2512,[1]选股结果!$A$2:$AX$3002,3,FALSE)</f>
        <v>0.976243527817353</v>
      </c>
      <c r="AC2512" s="10">
        <f>(P2512/(1+0.1)+W2512)/(VLOOKUP(A2512,[1]选股结果!$A$2:$AX$3002,7,FALSE)+VLOOKUP(A2512,[1]选股结果!$A$2:$AX$3002,15,FALSE)+VLOOKUP(A2512,[1]选股结果!$A$2:$AX$3002,16,FALSE)+VLOOKUP(A2512,[1]选股结果!$A$2:$AX$3002,17,FALSE)+VLOOKUP(A2512,[1]选股结果!$A$2:$AX$3002,18,FALSE))</f>
        <v>1.1146016210648</v>
      </c>
      <c r="AD2512" s="13"/>
      <c r="AE2512" s="10">
        <f>AA2512/VLOOKUP(A2512,[1]选股结果!$A$2:$AX$3002,35,FALSE)</f>
        <v>-0.721578354506115</v>
      </c>
      <c r="AF2512" s="9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P2512/(1+0.13)+W2512)</f>
        <v>-383337170.743895</v>
      </c>
      <c r="AG2512" s="9">
        <f t="shared" si="171"/>
        <v>161224345.173894</v>
      </c>
    </row>
    <row r="2513" spans="1:33">
      <c r="A2513" s="5" t="s">
        <v>5055</v>
      </c>
      <c r="B2513" s="5" t="s">
        <v>5056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117562673.78</v>
      </c>
      <c r="O2513" s="6">
        <v>73879580.08</v>
      </c>
      <c r="P2513" s="6">
        <v>2984274761.43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163620935.6</v>
      </c>
      <c r="X2513" s="6">
        <v>128539106.87</v>
      </c>
      <c r="Y2513" s="9">
        <f t="shared" si="169"/>
        <v>3315458870.08</v>
      </c>
      <c r="Z2513" s="9">
        <f t="shared" si="170"/>
        <v>3276434803.9</v>
      </c>
      <c r="AA2513" s="9">
        <f t="shared" si="168"/>
        <v>39024066.1800003</v>
      </c>
      <c r="AB2513" s="10">
        <f>C2513/(1+0.13)/VLOOKUP(A2513,[1]选股结果!$A$2:$AX$3002,3,FALSE)</f>
        <v>0.717963661001464</v>
      </c>
      <c r="AC2513" s="10">
        <f>(P2513/(1+0.1)+W2513)/(VLOOKUP(A2513,[1]选股结果!$A$2:$AX$3002,7,FALSE)+VLOOKUP(A2513,[1]选股结果!$A$2:$AX$3002,15,FALSE)+VLOOKUP(A2513,[1]选股结果!$A$2:$AX$3002,16,FALSE)+VLOOKUP(A2513,[1]选股结果!$A$2:$AX$3002,17,FALSE)+VLOOKUP(A2513,[1]选股结果!$A$2:$AX$3002,18,FALSE))</f>
        <v>0.923462070186962</v>
      </c>
      <c r="AD2513" s="13"/>
      <c r="AE2513" s="10">
        <f>AA2513/VLOOKUP(A2513,[1]选股结果!$A$2:$AX$3002,35,FALSE)</f>
        <v>0.0554375503737902</v>
      </c>
      <c r="AF2513" s="9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P2513/(1+0.13)+W2513)</f>
        <v>310442721.640266</v>
      </c>
      <c r="AG2513" s="9">
        <f t="shared" si="171"/>
        <v>-271418655.460266</v>
      </c>
    </row>
    <row r="2514" spans="1:33">
      <c r="A2514" s="5" t="s">
        <v>5057</v>
      </c>
      <c r="B2514" s="5" t="s">
        <v>5058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28481646.5</v>
      </c>
      <c r="O2514" s="6">
        <v>37743998.11</v>
      </c>
      <c r="P2514" s="6">
        <v>1240843707.73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142542003.08</v>
      </c>
      <c r="X2514" s="6">
        <v>59017890.2</v>
      </c>
      <c r="Y2514" s="9">
        <f t="shared" si="169"/>
        <v>1192647792.66</v>
      </c>
      <c r="Z2514" s="9">
        <f t="shared" si="170"/>
        <v>1442403601.01</v>
      </c>
      <c r="AA2514" s="9">
        <f t="shared" si="168"/>
        <v>-249755808.35</v>
      </c>
      <c r="AB2514" s="10">
        <f>C2514/(1+0.13)/VLOOKUP(A2514,[1]选股结果!$A$2:$AX$3002,3,FALSE)</f>
        <v>0.891791461385476</v>
      </c>
      <c r="AC2514" s="10">
        <f>(P2514/(1+0.1)+W2514)/(VLOOKUP(A2514,[1]选股结果!$A$2:$AX$3002,7,FALSE)+VLOOKUP(A2514,[1]选股结果!$A$2:$AX$3002,15,FALSE)+VLOOKUP(A2514,[1]选股结果!$A$2:$AX$3002,16,FALSE)+VLOOKUP(A2514,[1]选股结果!$A$2:$AX$3002,17,FALSE)+VLOOKUP(A2514,[1]选股结果!$A$2:$AX$3002,18,FALSE))</f>
        <v>1.25108124972806</v>
      </c>
      <c r="AD2514" s="13"/>
      <c r="AE2514" s="10">
        <f>AA2514/VLOOKUP(A2514,[1]选股结果!$A$2:$AX$3002,35,FALSE)</f>
        <v>-1.9798752215923</v>
      </c>
      <c r="AF2514" s="9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P2514/(1+0.13)+W2514)</f>
        <v>-225046872.382213</v>
      </c>
      <c r="AG2514" s="9">
        <f t="shared" si="171"/>
        <v>-24708935.9677874</v>
      </c>
    </row>
    <row r="2515" spans="1:33">
      <c r="A2515" s="5" t="s">
        <v>5059</v>
      </c>
      <c r="B2515" s="5" t="s">
        <v>5060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490283246.55</v>
      </c>
      <c r="O2515" s="6">
        <v>129503253.26</v>
      </c>
      <c r="P2515" s="6">
        <v>4905500322.23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861002718</v>
      </c>
      <c r="X2515" s="6">
        <v>582144352.46</v>
      </c>
      <c r="Y2515" s="9">
        <f t="shared" si="169"/>
        <v>7175450180.15</v>
      </c>
      <c r="Z2515" s="9">
        <f t="shared" si="170"/>
        <v>6348647392.69</v>
      </c>
      <c r="AA2515" s="9">
        <f t="shared" si="168"/>
        <v>826802787.460001</v>
      </c>
      <c r="AB2515" s="10">
        <f>C2515/(1+0.13)/VLOOKUP(A2515,[1]选股结果!$A$2:$AX$3002,3,FALSE)</f>
        <v>1.02279185834485</v>
      </c>
      <c r="AC2515" s="10">
        <f>(P2515/(1+0.1)+W2515)/(VLOOKUP(A2515,[1]选股结果!$A$2:$AX$3002,7,FALSE)+VLOOKUP(A2515,[1]选股结果!$A$2:$AX$3002,15,FALSE)+VLOOKUP(A2515,[1]选股结果!$A$2:$AX$3002,16,FALSE)+VLOOKUP(A2515,[1]选股结果!$A$2:$AX$3002,17,FALSE)+VLOOKUP(A2515,[1]选股结果!$A$2:$AX$3002,18,FALSE))</f>
        <v>0.946580895317343</v>
      </c>
      <c r="AD2515" s="13"/>
      <c r="AE2515" s="10">
        <f>AA2515/VLOOKUP(A2515,[1]选股结果!$A$2:$AX$3002,35,FALSE)</f>
        <v>1.7990627476292</v>
      </c>
      <c r="AF2515" s="9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P2515/(1+0.13)+W2515)</f>
        <v>418653494.162832</v>
      </c>
      <c r="AG2515" s="9">
        <f t="shared" si="171"/>
        <v>408149293.297169</v>
      </c>
    </row>
    <row r="2516" spans="1:33">
      <c r="A2516" s="5" t="s">
        <v>5061</v>
      </c>
      <c r="B2516" s="5" t="s">
        <v>5062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116208958.52</v>
      </c>
      <c r="O2516" s="6">
        <v>27942193.82</v>
      </c>
      <c r="P2516" s="6">
        <v>1649376786.65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560528814.19</v>
      </c>
      <c r="X2516" s="6">
        <v>127701448.41</v>
      </c>
      <c r="Y2516" s="9">
        <f t="shared" si="169"/>
        <v>2794199209.42</v>
      </c>
      <c r="Z2516" s="9">
        <f t="shared" si="170"/>
        <v>2337607049.25</v>
      </c>
      <c r="AA2516" s="9">
        <f t="shared" si="168"/>
        <v>456592160.17</v>
      </c>
      <c r="AB2516" s="10">
        <f>C2516/(1+0.13)/VLOOKUP(A2516,[1]选股结果!$A$2:$AX$3002,3,FALSE)</f>
        <v>0.825601301773763</v>
      </c>
      <c r="AC2516" s="10">
        <f>(P2516/(1+0.1)+W2516)/(VLOOKUP(A2516,[1]选股结果!$A$2:$AX$3002,7,FALSE)+VLOOKUP(A2516,[1]选股结果!$A$2:$AX$3002,15,FALSE)+VLOOKUP(A2516,[1]选股结果!$A$2:$AX$3002,16,FALSE)+VLOOKUP(A2516,[1]选股结果!$A$2:$AX$3002,17,FALSE)+VLOOKUP(A2516,[1]选股结果!$A$2:$AX$3002,18,FALSE))</f>
        <v>0.737234536483044</v>
      </c>
      <c r="AD2516" s="13"/>
      <c r="AE2516" s="10">
        <f>AA2516/VLOOKUP(A2516,[1]选股结果!$A$2:$AX$3002,35,FALSE)</f>
        <v>8.47203394279121</v>
      </c>
      <c r="AF2516" s="9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P2516/(1+0.13)+W2516)</f>
        <v>774020637.138495</v>
      </c>
      <c r="AG2516" s="9">
        <f t="shared" si="171"/>
        <v>-317428476.968495</v>
      </c>
    </row>
    <row r="2517" spans="1:33">
      <c r="A2517" s="5" t="s">
        <v>5063</v>
      </c>
      <c r="B2517" s="5" t="s">
        <v>5064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57606483.78</v>
      </c>
      <c r="O2517" s="6">
        <v>1502807.14</v>
      </c>
      <c r="P2517" s="6">
        <v>379626171.88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76639365.49</v>
      </c>
      <c r="X2517" s="6">
        <v>46105303.1</v>
      </c>
      <c r="Y2517" s="9">
        <f t="shared" si="169"/>
        <v>478213219.45</v>
      </c>
      <c r="Z2517" s="9">
        <f t="shared" si="170"/>
        <v>502370840.47</v>
      </c>
      <c r="AA2517" s="9">
        <f t="shared" si="168"/>
        <v>-24157621.02</v>
      </c>
      <c r="AB2517" s="10">
        <f>C2517/(1+0.13)/VLOOKUP(A2517,[1]选股结果!$A$2:$AX$3002,3,FALSE)</f>
        <v>0.552041671754821</v>
      </c>
      <c r="AC2517" s="10">
        <f>(P2517/(1+0.1)+W2517)/(VLOOKUP(A2517,[1]选股结果!$A$2:$AX$3002,7,FALSE)+VLOOKUP(A2517,[1]选股结果!$A$2:$AX$3002,15,FALSE)+VLOOKUP(A2517,[1]选股结果!$A$2:$AX$3002,16,FALSE)+VLOOKUP(A2517,[1]选股结果!$A$2:$AX$3002,17,FALSE)+VLOOKUP(A2517,[1]选股结果!$A$2:$AX$3002,18,FALSE))</f>
        <v>0.651025815388708</v>
      </c>
      <c r="AD2517" s="13"/>
      <c r="AE2517" s="10">
        <f>AA2517/VLOOKUP(A2517,[1]选股结果!$A$2:$AX$3002,35,FALSE)</f>
        <v>-0.292788439112181</v>
      </c>
      <c r="AF2517" s="9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P2517/(1+0.13)+W2517)</f>
        <v>235238290.314425</v>
      </c>
      <c r="AG2517" s="9">
        <f t="shared" si="171"/>
        <v>-259395911.334425</v>
      </c>
    </row>
    <row r="2518" spans="1:33">
      <c r="A2518" s="5" t="s">
        <v>5065</v>
      </c>
      <c r="B2518" s="5" t="s">
        <v>5066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47097871.13</v>
      </c>
      <c r="O2518" s="6">
        <v>71415494.12</v>
      </c>
      <c r="P2518" s="6">
        <v>3110328927.13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67788387.26</v>
      </c>
      <c r="X2518" s="6">
        <v>127529220.85</v>
      </c>
      <c r="Y2518" s="9">
        <f t="shared" si="169"/>
        <v>3170241910.67</v>
      </c>
      <c r="Z2518" s="9">
        <f t="shared" si="170"/>
        <v>3305646535.24</v>
      </c>
      <c r="AA2518" s="9">
        <f t="shared" si="168"/>
        <v>-135404624.57</v>
      </c>
      <c r="AB2518" s="10">
        <f>C2518/(1+0.13)/VLOOKUP(A2518,[1]选股结果!$A$2:$AX$3002,3,FALSE)</f>
        <v>0.998572280215558</v>
      </c>
      <c r="AC2518" s="10">
        <f>(P2518/(1+0.1)+W2518)/(VLOOKUP(A2518,[1]选股结果!$A$2:$AX$3002,7,FALSE)+VLOOKUP(A2518,[1]选股结果!$A$2:$AX$3002,15,FALSE)+VLOOKUP(A2518,[1]选股结果!$A$2:$AX$3002,16,FALSE)+VLOOKUP(A2518,[1]选股结果!$A$2:$AX$3002,17,FALSE)+VLOOKUP(A2518,[1]选股结果!$A$2:$AX$3002,18,FALSE))</f>
        <v>1.09591548452115</v>
      </c>
      <c r="AD2518" s="13"/>
      <c r="AE2518" s="10">
        <f>AA2518/VLOOKUP(A2518,[1]选股结果!$A$2:$AX$3002,35,FALSE)</f>
        <v>-1.63470641867528</v>
      </c>
      <c r="AF2518" s="9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P2518/(1+0.13)+W2518)</f>
        <v>-178336182.536283</v>
      </c>
      <c r="AG2518" s="9">
        <f t="shared" si="171"/>
        <v>42931557.9662835</v>
      </c>
    </row>
    <row r="2519" spans="1:33">
      <c r="A2519" s="5" t="s">
        <v>5067</v>
      </c>
      <c r="B2519" s="5" t="s">
        <v>5068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80994229.23</v>
      </c>
      <c r="O2519" s="6">
        <v>75010085.39</v>
      </c>
      <c r="P2519" s="6">
        <v>4895448517.39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840983388.42</v>
      </c>
      <c r="X2519" s="6">
        <v>531685832.48</v>
      </c>
      <c r="Y2519" s="9">
        <f t="shared" si="169"/>
        <v>6342918513.89</v>
      </c>
      <c r="Z2519" s="9">
        <f t="shared" si="170"/>
        <v>6268117738.29</v>
      </c>
      <c r="AA2519" s="9">
        <f t="shared" si="168"/>
        <v>74800775.5999994</v>
      </c>
      <c r="AB2519" s="10">
        <f>C2519/(1+0.13)/VLOOKUP(A2519,[1]选股结果!$A$2:$AX$3002,3,FALSE)</f>
        <v>0.966155377492343</v>
      </c>
      <c r="AC2519" s="10">
        <f>(P2519/(1+0.1)+W2519)/(VLOOKUP(A2519,[1]选股结果!$A$2:$AX$3002,7,FALSE)+VLOOKUP(A2519,[1]选股结果!$A$2:$AX$3002,15,FALSE)+VLOOKUP(A2519,[1]选股结果!$A$2:$AX$3002,16,FALSE)+VLOOKUP(A2519,[1]选股结果!$A$2:$AX$3002,17,FALSE)+VLOOKUP(A2519,[1]选股结果!$A$2:$AX$3002,18,FALSE))</f>
        <v>1.01244431227443</v>
      </c>
      <c r="AD2519" s="13"/>
      <c r="AE2519" s="10">
        <f>AA2519/VLOOKUP(A2519,[1]选股结果!$A$2:$AX$3002,35,FALSE)</f>
        <v>0.160265765005942</v>
      </c>
      <c r="AF2519" s="9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P2519/(1+0.13)+W2519)</f>
        <v>53114052.0861044</v>
      </c>
      <c r="AG2519" s="9">
        <f t="shared" si="171"/>
        <v>21686723.513895</v>
      </c>
    </row>
    <row r="2520" spans="1:33">
      <c r="A2520" s="5" t="s">
        <v>5069</v>
      </c>
      <c r="B2520" s="5" t="s">
        <v>5070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40902987.64</v>
      </c>
      <c r="O2520" s="6">
        <v>27691497.69</v>
      </c>
      <c r="P2520" s="6">
        <v>1655375773.26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151109534.37</v>
      </c>
      <c r="X2520" s="6">
        <v>43043100.26</v>
      </c>
      <c r="Y2520" s="9">
        <f t="shared" si="169"/>
        <v>1750903676.13</v>
      </c>
      <c r="Z2520" s="9">
        <f t="shared" si="170"/>
        <v>1849528407.89</v>
      </c>
      <c r="AA2520" s="9">
        <f t="shared" si="168"/>
        <v>-98624731.76</v>
      </c>
      <c r="AB2520" s="10">
        <f>C2520/(1+0.13)/VLOOKUP(A2520,[1]选股结果!$A$2:$AX$3002,3,FALSE)</f>
        <v>0.935873247924734</v>
      </c>
      <c r="AC2520" s="10">
        <f>(P2520/(1+0.1)+W2520)/(VLOOKUP(A2520,[1]选股结果!$A$2:$AX$3002,7,FALSE)+VLOOKUP(A2520,[1]选股结果!$A$2:$AX$3002,15,FALSE)+VLOOKUP(A2520,[1]选股结果!$A$2:$AX$3002,16,FALSE)+VLOOKUP(A2520,[1]选股结果!$A$2:$AX$3002,17,FALSE)+VLOOKUP(A2520,[1]选股结果!$A$2:$AX$3002,18,FALSE))</f>
        <v>1.02373291431645</v>
      </c>
      <c r="AD2520" s="13"/>
      <c r="AE2520" s="10">
        <f>AA2520/VLOOKUP(A2520,[1]选股结果!$A$2:$AX$3002,35,FALSE)</f>
        <v>6.55409424519038</v>
      </c>
      <c r="AF2520" s="9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P2520/(1+0.13)+W2520)</f>
        <v>1562247.15053082</v>
      </c>
      <c r="AG2520" s="9">
        <f t="shared" si="171"/>
        <v>-100186978.910531</v>
      </c>
    </row>
    <row r="2521" spans="1:33">
      <c r="A2521" s="5" t="s">
        <v>5071</v>
      </c>
      <c r="B2521" s="5" t="s">
        <v>5072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122425108.05</v>
      </c>
      <c r="O2521" s="6">
        <v>16429787.07</v>
      </c>
      <c r="P2521" s="6">
        <v>908016809.45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353103407.57</v>
      </c>
      <c r="X2521" s="6">
        <v>77649172.7</v>
      </c>
      <c r="Y2521" s="9">
        <f t="shared" si="169"/>
        <v>1324492281.29</v>
      </c>
      <c r="Z2521" s="9">
        <f t="shared" si="170"/>
        <v>1338769389.72</v>
      </c>
      <c r="AA2521" s="9">
        <f t="shared" si="168"/>
        <v>-14277108.4300001</v>
      </c>
      <c r="AB2521" s="10">
        <f>C2521/(1+0.13)/VLOOKUP(A2521,[1]选股结果!$A$2:$AX$3002,3,FALSE)</f>
        <v>0.728114039686934</v>
      </c>
      <c r="AC2521" s="10">
        <f>(P2521/(1+0.1)+W2521)/(VLOOKUP(A2521,[1]选股结果!$A$2:$AX$3002,7,FALSE)+VLOOKUP(A2521,[1]选股结果!$A$2:$AX$3002,15,FALSE)+VLOOKUP(A2521,[1]选股结果!$A$2:$AX$3002,16,FALSE)+VLOOKUP(A2521,[1]选股结果!$A$2:$AX$3002,17,FALSE)+VLOOKUP(A2521,[1]选股结果!$A$2:$AX$3002,18,FALSE))</f>
        <v>0.991556699478396</v>
      </c>
      <c r="AD2521" s="13"/>
      <c r="AE2521" s="10">
        <f>AA2521/VLOOKUP(A2521,[1]选股结果!$A$2:$AX$3002,35,FALSE)</f>
        <v>-0.0472217661701409</v>
      </c>
      <c r="AF2521" s="9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P2521/(1+0.13)+W2521)</f>
        <v>31950911.2816811</v>
      </c>
      <c r="AG2521" s="9">
        <f t="shared" si="171"/>
        <v>-46228019.7116812</v>
      </c>
    </row>
    <row r="2522" spans="1:33">
      <c r="A2522" s="5" t="s">
        <v>5073</v>
      </c>
      <c r="B2522" s="5" t="s">
        <v>5074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144214360.49</v>
      </c>
      <c r="O2522" s="6">
        <v>111264386.29</v>
      </c>
      <c r="P2522" s="6">
        <v>2688065253.45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200919169.3</v>
      </c>
      <c r="X2522" s="6">
        <v>238408845.96</v>
      </c>
      <c r="Y2522" s="9">
        <f t="shared" si="169"/>
        <v>3421457884.58</v>
      </c>
      <c r="Z2522" s="9">
        <f t="shared" si="170"/>
        <v>3127393268.71</v>
      </c>
      <c r="AA2522" s="9">
        <f t="shared" si="168"/>
        <v>294064615.87</v>
      </c>
      <c r="AB2522" s="10">
        <f>C2522/(1+0.13)/VLOOKUP(A2522,[1]选股结果!$A$2:$AX$3002,3,FALSE)</f>
        <v>0.924098260750787</v>
      </c>
      <c r="AC2522" s="10">
        <f>(P2522/(1+0.1)+W2522)/(VLOOKUP(A2522,[1]选股结果!$A$2:$AX$3002,7,FALSE)+VLOOKUP(A2522,[1]选股结果!$A$2:$AX$3002,15,FALSE)+VLOOKUP(A2522,[1]选股结果!$A$2:$AX$3002,16,FALSE)+VLOOKUP(A2522,[1]选股结果!$A$2:$AX$3002,17,FALSE)+VLOOKUP(A2522,[1]选股结果!$A$2:$AX$3002,18,FALSE))</f>
        <v>0.932773080395176</v>
      </c>
      <c r="AD2522" s="13"/>
      <c r="AE2522" s="10">
        <f>AA2522/VLOOKUP(A2522,[1]选股结果!$A$2:$AX$3002,35,FALSE)</f>
        <v>1.23001351798313</v>
      </c>
      <c r="AF2522" s="9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P2522/(1+0.13)+W2522)</f>
        <v>255479836.657167</v>
      </c>
      <c r="AG2522" s="9">
        <f t="shared" si="171"/>
        <v>38584779.2128326</v>
      </c>
    </row>
    <row r="2523" spans="1:33">
      <c r="A2523" s="5" t="s">
        <v>5075</v>
      </c>
      <c r="B2523" s="5" t="s">
        <v>5076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75809125.58</v>
      </c>
      <c r="O2523" s="6">
        <v>86901659.87</v>
      </c>
      <c r="P2523" s="6">
        <v>1031715057.78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58181492.29</v>
      </c>
      <c r="X2523" s="6">
        <v>146163048.8</v>
      </c>
      <c r="Y2523" s="9">
        <f t="shared" si="169"/>
        <v>708129430.2</v>
      </c>
      <c r="Z2523" s="9">
        <f t="shared" si="170"/>
        <v>1236059598.87</v>
      </c>
      <c r="AA2523" s="9">
        <f t="shared" ref="AA2523:AA2586" si="172">Y2523-Z2523</f>
        <v>-527930168.67</v>
      </c>
      <c r="AB2523" s="10">
        <f>C2523/(1+0.13)/VLOOKUP(A2523,[1]选股结果!$A$2:$AX$3002,3,FALSE)</f>
        <v>0.307034107868997</v>
      </c>
      <c r="AC2523" s="10">
        <f>(P2523/(1+0.1)+W2523)/(VLOOKUP(A2523,[1]选股结果!$A$2:$AX$3002,7,FALSE)+VLOOKUP(A2523,[1]选股结果!$A$2:$AX$3002,15,FALSE)+VLOOKUP(A2523,[1]选股结果!$A$2:$AX$3002,16,FALSE)+VLOOKUP(A2523,[1]选股结果!$A$2:$AX$3002,17,FALSE)+VLOOKUP(A2523,[1]选股结果!$A$2:$AX$3002,18,FALSE))</f>
        <v>0.724229129916263</v>
      </c>
      <c r="AD2523" s="13"/>
      <c r="AE2523" s="10">
        <f>AA2523/VLOOKUP(A2523,[1]选股结果!$A$2:$AX$3002,35,FALSE)</f>
        <v>-1.4626743944391</v>
      </c>
      <c r="AF2523" s="9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P2523/(1+0.13)+W2523)</f>
        <v>404195679.303451</v>
      </c>
      <c r="AG2523" s="9">
        <f t="shared" si="171"/>
        <v>-932125847.973451</v>
      </c>
    </row>
    <row r="2524" spans="1:33">
      <c r="A2524" s="5" t="s">
        <v>5077</v>
      </c>
      <c r="B2524" s="5" t="s">
        <v>5078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49972566.46</v>
      </c>
      <c r="O2524" s="6">
        <v>7971925.59</v>
      </c>
      <c r="P2524" s="6">
        <v>272686055.81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70218563.35</v>
      </c>
      <c r="X2524" s="6">
        <v>75884050.08</v>
      </c>
      <c r="Y2524" s="9">
        <f t="shared" si="169"/>
        <v>556331611.43</v>
      </c>
      <c r="Z2524" s="9">
        <f t="shared" si="170"/>
        <v>418788669.24</v>
      </c>
      <c r="AA2524" s="9">
        <f t="shared" si="172"/>
        <v>137542942.19</v>
      </c>
      <c r="AB2524" s="10">
        <f>C2524/(1+0.13)/VLOOKUP(A2524,[1]选股结果!$A$2:$AX$3002,3,FALSE)</f>
        <v>0.701313560333703</v>
      </c>
      <c r="AC2524" s="10">
        <f>(P2524/(1+0.1)+W2524)/(VLOOKUP(A2524,[1]选股结果!$A$2:$AX$3002,7,FALSE)+VLOOKUP(A2524,[1]选股结果!$A$2:$AX$3002,15,FALSE)+VLOOKUP(A2524,[1]选股结果!$A$2:$AX$3002,16,FALSE)+VLOOKUP(A2524,[1]选股结果!$A$2:$AX$3002,17,FALSE)+VLOOKUP(A2524,[1]选股结果!$A$2:$AX$3002,18,FALSE))</f>
        <v>0.636118964568839</v>
      </c>
      <c r="AD2524" s="13"/>
      <c r="AE2524" s="10">
        <f>AA2524/VLOOKUP(A2524,[1]选股结果!$A$2:$AX$3002,35,FALSE)</f>
        <v>0.884722801048645</v>
      </c>
      <c r="AF2524" s="9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P2524/(1+0.13)+W2524)</f>
        <v>188553583.672832</v>
      </c>
      <c r="AG2524" s="9">
        <f t="shared" si="171"/>
        <v>-51010641.4828318</v>
      </c>
    </row>
    <row r="2525" spans="1:33">
      <c r="A2525" s="5" t="s">
        <v>5079</v>
      </c>
      <c r="B2525" s="5" t="s">
        <v>5080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64393384.94</v>
      </c>
      <c r="O2525" s="6">
        <v>372786360.3</v>
      </c>
      <c r="P2525" s="6">
        <v>11707018289.14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973727740.52</v>
      </c>
      <c r="X2525" s="6">
        <v>520198113.1</v>
      </c>
      <c r="Y2525" s="9">
        <f t="shared" si="169"/>
        <v>13606783679.75</v>
      </c>
      <c r="Z2525" s="9">
        <f t="shared" si="170"/>
        <v>13200944142.76</v>
      </c>
      <c r="AA2525" s="9">
        <f t="shared" si="172"/>
        <v>405839536.99</v>
      </c>
      <c r="AB2525" s="10">
        <f>C2525/(1+0.13)/VLOOKUP(A2525,[1]选股结果!$A$2:$AX$3002,3,FALSE)</f>
        <v>0.879108760873247</v>
      </c>
      <c r="AC2525" s="10">
        <f>(P2525/(1+0.1)+W2525)/(VLOOKUP(A2525,[1]选股结果!$A$2:$AX$3002,7,FALSE)+VLOOKUP(A2525,[1]选股结果!$A$2:$AX$3002,15,FALSE)+VLOOKUP(A2525,[1]选股结果!$A$2:$AX$3002,16,FALSE)+VLOOKUP(A2525,[1]选股结果!$A$2:$AX$3002,17,FALSE)+VLOOKUP(A2525,[1]选股结果!$A$2:$AX$3002,18,FALSE))</f>
        <v>0.86548578278373</v>
      </c>
      <c r="AD2525" s="13"/>
      <c r="AE2525" s="10">
        <f>AA2525/VLOOKUP(A2525,[1]选股结果!$A$2:$AX$3002,35,FALSE)</f>
        <v>-0.694103139545397</v>
      </c>
      <c r="AF2525" s="9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P2525/(1+0.13)+W2525)</f>
        <v>2087988340.23991</v>
      </c>
      <c r="AG2525" s="9">
        <f t="shared" si="171"/>
        <v>-1682148803.24991</v>
      </c>
    </row>
    <row r="2526" spans="1:33">
      <c r="A2526" s="5" t="s">
        <v>5081</v>
      </c>
      <c r="B2526" s="5" t="s">
        <v>5082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197957823.72</v>
      </c>
      <c r="O2526" s="6">
        <v>58980272.57</v>
      </c>
      <c r="P2526" s="6">
        <v>2096911470.37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341809402.49</v>
      </c>
      <c r="X2526" s="6">
        <v>428548685.29</v>
      </c>
      <c r="Y2526" s="9">
        <f t="shared" si="169"/>
        <v>2916541703.72</v>
      </c>
      <c r="Z2526" s="9">
        <f t="shared" si="170"/>
        <v>2867269558.15</v>
      </c>
      <c r="AA2526" s="9">
        <f t="shared" si="172"/>
        <v>49272145.5700006</v>
      </c>
      <c r="AB2526" s="10">
        <f>C2526/(1+0.13)/VLOOKUP(A2526,[1]选股结果!$A$2:$AX$3002,3,FALSE)</f>
        <v>1.02959541978371</v>
      </c>
      <c r="AC2526" s="10">
        <f>(P2526/(1+0.1)+W2526)/(VLOOKUP(A2526,[1]选股结果!$A$2:$AX$3002,7,FALSE)+VLOOKUP(A2526,[1]选股结果!$A$2:$AX$3002,15,FALSE)+VLOOKUP(A2526,[1]选股结果!$A$2:$AX$3002,16,FALSE)+VLOOKUP(A2526,[1]选股结果!$A$2:$AX$3002,17,FALSE)+VLOOKUP(A2526,[1]选股结果!$A$2:$AX$3002,18,FALSE))</f>
        <v>1.03382159955808</v>
      </c>
      <c r="AD2526" s="13"/>
      <c r="AE2526" s="10">
        <f>AA2526/VLOOKUP(A2526,[1]选股结果!$A$2:$AX$3002,35,FALSE)</f>
        <v>0.201789132303783</v>
      </c>
      <c r="AF2526" s="9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P2526/(1+0.13)+W2526)</f>
        <v>-22937334.5540705</v>
      </c>
      <c r="AG2526" s="9">
        <f t="shared" si="171"/>
        <v>72209480.1240711</v>
      </c>
    </row>
    <row r="2527" spans="1:33">
      <c r="A2527" s="5" t="s">
        <v>5083</v>
      </c>
      <c r="B2527" s="5" t="s">
        <v>5084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126650767.14</v>
      </c>
      <c r="O2527" s="6">
        <v>206207068.79</v>
      </c>
      <c r="P2527" s="6">
        <v>2025305254.68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440817819.88</v>
      </c>
      <c r="X2527" s="6">
        <v>714261774.68</v>
      </c>
      <c r="Y2527" s="9">
        <f t="shared" ref="Y2527:Y2590" si="173">C2527+D2527+E2527+F2527+G2527+H2527+I2527+J2527+K2527+L2527+M2527+O2527</f>
        <v>3073619769.03</v>
      </c>
      <c r="Z2527" s="9">
        <f t="shared" ref="Z2527:Z2590" si="174">P2527+Q2527+R2527+S2527+T2527+U2527+V2527+W2527+X2527</f>
        <v>3180384849.24</v>
      </c>
      <c r="AA2527" s="9">
        <f t="shared" si="172"/>
        <v>-106765080.21</v>
      </c>
      <c r="AB2527" s="10">
        <f>C2527/(1+0.13)/VLOOKUP(A2527,[1]选股结果!$A$2:$AX$3002,3,FALSE)</f>
        <v>0.888975835205604</v>
      </c>
      <c r="AC2527" s="10">
        <f>(P2527/(1+0.1)+W2527)/(VLOOKUP(A2527,[1]选股结果!$A$2:$AX$3002,7,FALSE)+VLOOKUP(A2527,[1]选股结果!$A$2:$AX$3002,15,FALSE)+VLOOKUP(A2527,[1]选股结果!$A$2:$AX$3002,16,FALSE)+VLOOKUP(A2527,[1]选股结果!$A$2:$AX$3002,17,FALSE)+VLOOKUP(A2527,[1]选股结果!$A$2:$AX$3002,18,FALSE))</f>
        <v>0.806672230425207</v>
      </c>
      <c r="AD2527" s="13"/>
      <c r="AE2527" s="10">
        <f>AA2527/VLOOKUP(A2527,[1]选股结果!$A$2:$AX$3002,35,FALSE)</f>
        <v>-2.67342483978204</v>
      </c>
      <c r="AF2527" s="9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P2527/(1+0.13)+W2527)</f>
        <v>595788226.404955</v>
      </c>
      <c r="AG2527" s="9">
        <f t="shared" si="171"/>
        <v>-702553306.614955</v>
      </c>
    </row>
    <row r="2528" spans="1:33">
      <c r="A2528" s="5" t="s">
        <v>5085</v>
      </c>
      <c r="B2528" s="5" t="s">
        <v>5086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326039766.43</v>
      </c>
      <c r="O2528" s="6">
        <v>84891504.14</v>
      </c>
      <c r="P2528" s="6">
        <v>594354092.66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255515978.43</v>
      </c>
      <c r="X2528" s="6">
        <v>1279525720.44</v>
      </c>
      <c r="Y2528" s="9">
        <f t="shared" si="173"/>
        <v>2487306500.12</v>
      </c>
      <c r="Z2528" s="9">
        <f t="shared" si="174"/>
        <v>2129395791.53</v>
      </c>
      <c r="AA2528" s="9">
        <f t="shared" si="172"/>
        <v>357910708.59</v>
      </c>
      <c r="AB2528" s="10">
        <f>C2528/(1+0.13)/VLOOKUP(A2528,[1]选股结果!$A$2:$AX$3002,3,FALSE)</f>
        <v>0.771092898175574</v>
      </c>
      <c r="AC2528" s="10">
        <f>(P2528/(1+0.1)+W2528)/(VLOOKUP(A2528,[1]选股结果!$A$2:$AX$3002,7,FALSE)+VLOOKUP(A2528,[1]选股结果!$A$2:$AX$3002,15,FALSE)+VLOOKUP(A2528,[1]选股结果!$A$2:$AX$3002,16,FALSE)+VLOOKUP(A2528,[1]选股结果!$A$2:$AX$3002,17,FALSE)+VLOOKUP(A2528,[1]选股结果!$A$2:$AX$3002,18,FALSE))</f>
        <v>0.314245536607035</v>
      </c>
      <c r="AD2528" s="13"/>
      <c r="AE2528" s="10">
        <f>AA2528/VLOOKUP(A2528,[1]选股结果!$A$2:$AX$3002,35,FALSE)</f>
        <v>1.36696330609342</v>
      </c>
      <c r="AF2528" s="9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P2528/(1+0.13)+W2528)</f>
        <v>1751042141.88956</v>
      </c>
      <c r="AG2528" s="9">
        <f t="shared" si="171"/>
        <v>-1393131433.29956</v>
      </c>
    </row>
    <row r="2529" spans="1:33">
      <c r="A2529" s="5" t="s">
        <v>5087</v>
      </c>
      <c r="B2529" s="5" t="s">
        <v>5088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293649053.12</v>
      </c>
      <c r="O2529" s="6">
        <v>306437942.86</v>
      </c>
      <c r="P2529" s="6">
        <v>12054545914.7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315620332.86</v>
      </c>
      <c r="X2529" s="6">
        <v>612364701.23</v>
      </c>
      <c r="Y2529" s="9">
        <f t="shared" si="173"/>
        <v>12245632004.22</v>
      </c>
      <c r="Z2529" s="9">
        <f t="shared" si="174"/>
        <v>12982530948.79</v>
      </c>
      <c r="AA2529" s="9">
        <f t="shared" si="172"/>
        <v>-736898944.57</v>
      </c>
      <c r="AB2529" s="10">
        <f>C2529/(1+0.13)/VLOOKUP(A2529,[1]选股结果!$A$2:$AX$3002,3,FALSE)</f>
        <v>0.820374066103311</v>
      </c>
      <c r="AC2529" s="10">
        <f>(P2529/(1+0.1)+W2529)/(VLOOKUP(A2529,[1]选股结果!$A$2:$AX$3002,7,FALSE)+VLOOKUP(A2529,[1]选股结果!$A$2:$AX$3002,15,FALSE)+VLOOKUP(A2529,[1]选股结果!$A$2:$AX$3002,16,FALSE)+VLOOKUP(A2529,[1]选股结果!$A$2:$AX$3002,17,FALSE)+VLOOKUP(A2529,[1]选股结果!$A$2:$AX$3002,18,FALSE))</f>
        <v>0.9357391605542</v>
      </c>
      <c r="AD2529" s="13"/>
      <c r="AE2529" s="10">
        <f>AA2529/VLOOKUP(A2529,[1]选股结果!$A$2:$AX$3002,35,FALSE)</f>
        <v>-1.38834088679814</v>
      </c>
      <c r="AF2529" s="9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P2529/(1+0.13)+W2529)</f>
        <v>1065188182.20787</v>
      </c>
      <c r="AG2529" s="9">
        <f t="shared" si="171"/>
        <v>-1802087126.77787</v>
      </c>
    </row>
    <row r="2530" spans="1:33">
      <c r="A2530" s="5" t="s">
        <v>5089</v>
      </c>
      <c r="B2530" s="5" t="s">
        <v>5090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>
        <v>0</v>
      </c>
      <c r="L2530" s="6">
        <v>0</v>
      </c>
      <c r="M2530" s="6">
        <v>0</v>
      </c>
      <c r="N2530" s="6">
        <v>1717921500.49</v>
      </c>
      <c r="O2530" s="6">
        <v>92437172.3</v>
      </c>
      <c r="P2530" s="6">
        <v>1521502102.33</v>
      </c>
      <c r="Q2530" s="6">
        <v>-2763613.01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339102417.11</v>
      </c>
      <c r="X2530" s="6">
        <v>627553285.66</v>
      </c>
      <c r="Y2530" s="9">
        <f t="shared" si="173"/>
        <v>6073837519.58</v>
      </c>
      <c r="Z2530" s="9">
        <f t="shared" si="174"/>
        <v>2485394192.09</v>
      </c>
      <c r="AA2530" s="9">
        <f t="shared" si="172"/>
        <v>3588443327.49</v>
      </c>
      <c r="AB2530" s="10">
        <f>C2530/(1+0.13)/VLOOKUP(A2530,[1]选股结果!$A$2:$AX$3002,3,FALSE)</f>
        <v>0.992320725398059</v>
      </c>
      <c r="AC2530" s="10">
        <f>(P2530/(1+0.1)+W2530)/(VLOOKUP(A2530,[1]选股结果!$A$2:$AX$3002,7,FALSE)+VLOOKUP(A2530,[1]选股结果!$A$2:$AX$3002,15,FALSE)+VLOOKUP(A2530,[1]选股结果!$A$2:$AX$3002,16,FALSE)+VLOOKUP(A2530,[1]选股结果!$A$2:$AX$3002,17,FALSE)+VLOOKUP(A2530,[1]选股结果!$A$2:$AX$3002,18,FALSE))</f>
        <v>0.537434692884445</v>
      </c>
      <c r="AD2530" s="13"/>
      <c r="AE2530" s="10">
        <f>AA2530/VLOOKUP(A2530,[1]选股结果!$A$2:$AX$3002,35,FALSE)</f>
        <v>2.12207543498998</v>
      </c>
      <c r="AF2530" s="9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P2530/(1+0.13)+W2530)</f>
        <v>1519078210.48982</v>
      </c>
      <c r="AG2530" s="9">
        <f t="shared" si="171"/>
        <v>2069365117.00018</v>
      </c>
    </row>
    <row r="2531" spans="1:33">
      <c r="A2531" s="5" t="s">
        <v>5091</v>
      </c>
      <c r="B2531" s="5" t="s">
        <v>5092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88653166.74</v>
      </c>
      <c r="O2531" s="6">
        <v>260648849.15</v>
      </c>
      <c r="P2531" s="6">
        <v>168487258.5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315012553.61</v>
      </c>
      <c r="X2531" s="6">
        <v>189089390.28</v>
      </c>
      <c r="Y2531" s="9">
        <f t="shared" si="173"/>
        <v>1267648581.08</v>
      </c>
      <c r="Z2531" s="9">
        <f t="shared" si="174"/>
        <v>672589202.39</v>
      </c>
      <c r="AA2531" s="9">
        <f t="shared" si="172"/>
        <v>595059378.69</v>
      </c>
      <c r="AB2531" s="10">
        <f>C2531/(1+0.13)/VLOOKUP(A2531,[1]选股结果!$A$2:$AX$3002,3,FALSE)</f>
        <v>0.956020238494638</v>
      </c>
      <c r="AC2531" s="10">
        <f>(P2531/(1+0.1)+W2531)/(VLOOKUP(A2531,[1]选股结果!$A$2:$AX$3002,7,FALSE)+VLOOKUP(A2531,[1]选股结果!$A$2:$AX$3002,15,FALSE)+VLOOKUP(A2531,[1]选股结果!$A$2:$AX$3002,16,FALSE)+VLOOKUP(A2531,[1]选股结果!$A$2:$AX$3002,17,FALSE)+VLOOKUP(A2531,[1]选股结果!$A$2:$AX$3002,18,FALSE))</f>
        <v>0.662332517474999</v>
      </c>
      <c r="AD2531" s="13"/>
      <c r="AE2531" s="10">
        <f>AA2531/VLOOKUP(A2531,[1]选股结果!$A$2:$AX$3002,35,FALSE)</f>
        <v>3.98607744696633</v>
      </c>
      <c r="AF2531" s="9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P2531/(1+0.13)+W2531)</f>
        <v>242753378.835929</v>
      </c>
      <c r="AG2531" s="9">
        <f t="shared" si="171"/>
        <v>352305999.854071</v>
      </c>
    </row>
    <row r="2532" spans="1:33">
      <c r="A2532" s="5" t="s">
        <v>5093</v>
      </c>
      <c r="B2532" s="5" t="s">
        <v>5094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221626567.58</v>
      </c>
      <c r="O2532" s="6">
        <v>385248278.6</v>
      </c>
      <c r="P2532" s="6">
        <v>2264470968.83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563411940.89</v>
      </c>
      <c r="X2532" s="6">
        <v>1196336742.73</v>
      </c>
      <c r="Y2532" s="9">
        <f t="shared" si="173"/>
        <v>3149673993.41</v>
      </c>
      <c r="Z2532" s="9">
        <f t="shared" si="174"/>
        <v>4024219652.45</v>
      </c>
      <c r="AA2532" s="9">
        <f t="shared" si="172"/>
        <v>-874545659.04</v>
      </c>
      <c r="AB2532" s="10">
        <f>C2532/(1+0.13)/VLOOKUP(A2532,[1]选股结果!$A$2:$AX$3002,3,FALSE)</f>
        <v>0.665219723453357</v>
      </c>
      <c r="AC2532" s="10">
        <f>(P2532/(1+0.1)+W2532)/(VLOOKUP(A2532,[1]选股结果!$A$2:$AX$3002,7,FALSE)+VLOOKUP(A2532,[1]选股结果!$A$2:$AX$3002,15,FALSE)+VLOOKUP(A2532,[1]选股结果!$A$2:$AX$3002,16,FALSE)+VLOOKUP(A2532,[1]选股结果!$A$2:$AX$3002,17,FALSE)+VLOOKUP(A2532,[1]选股结果!$A$2:$AX$3002,18,FALSE))</f>
        <v>0.759716294201576</v>
      </c>
      <c r="AD2532" s="13"/>
      <c r="AE2532" s="10">
        <f>AA2532/VLOOKUP(A2532,[1]选股结果!$A$2:$AX$3002,35,FALSE)</f>
        <v>-11.5764778258764</v>
      </c>
      <c r="AF2532" s="9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P2532/(1+0.13)+W2532)</f>
        <v>883948648.545929</v>
      </c>
      <c r="AG2532" s="9">
        <f t="shared" si="171"/>
        <v>-1758494307.58593</v>
      </c>
    </row>
    <row r="2533" spans="1:33">
      <c r="A2533" s="5" t="s">
        <v>5095</v>
      </c>
      <c r="B2533" s="5" t="s">
        <v>5096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83921603.78</v>
      </c>
      <c r="O2533" s="6">
        <v>52123530.85</v>
      </c>
      <c r="P2533" s="6">
        <v>1461511290.84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144910222.51</v>
      </c>
      <c r="X2533" s="6">
        <v>92881834.51</v>
      </c>
      <c r="Y2533" s="9">
        <f t="shared" si="173"/>
        <v>1939401826.56</v>
      </c>
      <c r="Z2533" s="9">
        <f t="shared" si="174"/>
        <v>1699303347.86</v>
      </c>
      <c r="AA2533" s="9">
        <f t="shared" si="172"/>
        <v>240098478.7</v>
      </c>
      <c r="AB2533" s="10">
        <f>C2533/(1+0.13)/VLOOKUP(A2533,[1]选股结果!$A$2:$AX$3002,3,FALSE)</f>
        <v>0.609808810388653</v>
      </c>
      <c r="AC2533" s="10">
        <f>(P2533/(1+0.1)+W2533)/(VLOOKUP(A2533,[1]选股结果!$A$2:$AX$3002,7,FALSE)+VLOOKUP(A2533,[1]选股结果!$A$2:$AX$3002,15,FALSE)+VLOOKUP(A2533,[1]选股结果!$A$2:$AX$3002,16,FALSE)+VLOOKUP(A2533,[1]选股结果!$A$2:$AX$3002,17,FALSE)+VLOOKUP(A2533,[1]选股结果!$A$2:$AX$3002,18,FALSE))</f>
        <v>0.612382541809825</v>
      </c>
      <c r="AD2533" s="13"/>
      <c r="AE2533" s="10">
        <f>AA2533/VLOOKUP(A2533,[1]选股结果!$A$2:$AX$3002,35,FALSE)</f>
        <v>1.01877143407798</v>
      </c>
      <c r="AF2533" s="9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P2533/(1+0.13)+W2533)</f>
        <v>967985503.117787</v>
      </c>
      <c r="AG2533" s="9">
        <f t="shared" si="171"/>
        <v>-727887024.417787</v>
      </c>
    </row>
    <row r="2534" spans="1:33">
      <c r="A2534" s="5" t="s">
        <v>5097</v>
      </c>
      <c r="B2534" s="5" t="s">
        <v>5098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27143595.47</v>
      </c>
      <c r="O2534" s="6">
        <v>7768597.18</v>
      </c>
      <c r="P2534" s="6">
        <v>995458107.23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169546688.35</v>
      </c>
      <c r="X2534" s="6">
        <v>50358148.45</v>
      </c>
      <c r="Y2534" s="9">
        <f t="shared" si="173"/>
        <v>1272737278.32</v>
      </c>
      <c r="Z2534" s="9">
        <f t="shared" si="174"/>
        <v>1215362944.03</v>
      </c>
      <c r="AA2534" s="9">
        <f t="shared" si="172"/>
        <v>57374334.2900002</v>
      </c>
      <c r="AB2534" s="10">
        <f>C2534/(1+0.13)/VLOOKUP(A2534,[1]选股结果!$A$2:$AX$3002,3,FALSE)</f>
        <v>0.923002057142337</v>
      </c>
      <c r="AC2534" s="10">
        <f>(P2534/(1+0.1)+W2534)/(VLOOKUP(A2534,[1]选股结果!$A$2:$AX$3002,7,FALSE)+VLOOKUP(A2534,[1]选股结果!$A$2:$AX$3002,15,FALSE)+VLOOKUP(A2534,[1]选股结果!$A$2:$AX$3002,16,FALSE)+VLOOKUP(A2534,[1]选股结果!$A$2:$AX$3002,17,FALSE)+VLOOKUP(A2534,[1]选股结果!$A$2:$AX$3002,18,FALSE))</f>
        <v>1.07903125638777</v>
      </c>
      <c r="AD2534" s="13"/>
      <c r="AE2534" s="10">
        <f>AA2534/VLOOKUP(A2534,[1]选股结果!$A$2:$AX$3002,35,FALSE)</f>
        <v>0.337537232766203</v>
      </c>
      <c r="AF2534" s="9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P2534/(1+0.13)+W2534)</f>
        <v>-54674467.1396462</v>
      </c>
      <c r="AG2534" s="9">
        <f t="shared" si="171"/>
        <v>112048801.429646</v>
      </c>
    </row>
    <row r="2535" spans="1:33">
      <c r="A2535" s="5" t="s">
        <v>5099</v>
      </c>
      <c r="B2535" s="5" t="s">
        <v>5100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40526269.79</v>
      </c>
      <c r="O2535" s="6">
        <v>14151377.36</v>
      </c>
      <c r="P2535" s="6">
        <v>10947119.41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226684744.25</v>
      </c>
      <c r="X2535" s="6">
        <v>66317555.25</v>
      </c>
      <c r="Y2535" s="9">
        <f t="shared" si="173"/>
        <v>235507486.64</v>
      </c>
      <c r="Z2535" s="9">
        <f t="shared" si="174"/>
        <v>303949418.91</v>
      </c>
      <c r="AA2535" s="9">
        <f t="shared" si="172"/>
        <v>-68441932.27</v>
      </c>
      <c r="AB2535" s="10">
        <f>C2535/(1+0.13)/VLOOKUP(A2535,[1]选股结果!$A$2:$AX$3002,3,FALSE)</f>
        <v>0.617003924878464</v>
      </c>
      <c r="AC2535" s="10">
        <f>(P2535/(1+0.1)+W2535)/(VLOOKUP(A2535,[1]选股结果!$A$2:$AX$3002,7,FALSE)+VLOOKUP(A2535,[1]选股结果!$A$2:$AX$3002,15,FALSE)+VLOOKUP(A2535,[1]选股结果!$A$2:$AX$3002,16,FALSE)+VLOOKUP(A2535,[1]选股结果!$A$2:$AX$3002,17,FALSE)+VLOOKUP(A2535,[1]选股结果!$A$2:$AX$3002,18,FALSE))</f>
        <v>0.875394668752845</v>
      </c>
      <c r="AD2535" s="13"/>
      <c r="AE2535" s="10">
        <f>AA2535/VLOOKUP(A2535,[1]选股结果!$A$2:$AX$3002,35,FALSE)</f>
        <v>-1.13420449185991</v>
      </c>
      <c r="AF2535" s="9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P2535/(1+0.13)+W2535)</f>
        <v>33947521.3279646</v>
      </c>
      <c r="AG2535" s="9">
        <f t="shared" si="171"/>
        <v>-102389453.597965</v>
      </c>
    </row>
    <row r="2536" spans="1:33">
      <c r="A2536" s="5" t="s">
        <v>5101</v>
      </c>
      <c r="B2536" s="5" t="s">
        <v>5102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120993933.04</v>
      </c>
      <c r="O2536" s="6">
        <v>186785595.88</v>
      </c>
      <c r="P2536" s="6">
        <v>1626029882.13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725950854.44</v>
      </c>
      <c r="X2536" s="6">
        <v>656005713.09</v>
      </c>
      <c r="Y2536" s="9">
        <f t="shared" si="173"/>
        <v>2877623598.68</v>
      </c>
      <c r="Z2536" s="9">
        <f t="shared" si="174"/>
        <v>3007986449.66</v>
      </c>
      <c r="AA2536" s="9">
        <f t="shared" si="172"/>
        <v>-130362850.98</v>
      </c>
      <c r="AB2536" s="10">
        <f>C2536/(1+0.13)/VLOOKUP(A2536,[1]选股结果!$A$2:$AX$3002,3,FALSE)</f>
        <v>0.838797432874198</v>
      </c>
      <c r="AC2536" s="10">
        <f>(P2536/(1+0.1)+W2536)/(VLOOKUP(A2536,[1]选股结果!$A$2:$AX$3002,7,FALSE)+VLOOKUP(A2536,[1]选股结果!$A$2:$AX$3002,15,FALSE)+VLOOKUP(A2536,[1]选股结果!$A$2:$AX$3002,16,FALSE)+VLOOKUP(A2536,[1]选股结果!$A$2:$AX$3002,17,FALSE)+VLOOKUP(A2536,[1]选股结果!$A$2:$AX$3002,18,FALSE))</f>
        <v>0.84661231117519</v>
      </c>
      <c r="AD2536" s="13"/>
      <c r="AE2536" s="10">
        <f>AA2536/VLOOKUP(A2536,[1]选股结果!$A$2:$AX$3002,35,FALSE)</f>
        <v>-0.584502700564509</v>
      </c>
      <c r="AF2536" s="9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P2536/(1+0.13)+W2536)</f>
        <v>438590183.159823</v>
      </c>
      <c r="AG2536" s="9">
        <f t="shared" si="171"/>
        <v>-568953034.139823</v>
      </c>
    </row>
    <row r="2537" spans="1:33">
      <c r="A2537" s="5" t="s">
        <v>5103</v>
      </c>
      <c r="B2537" s="5" t="s">
        <v>5104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65169315.13</v>
      </c>
      <c r="O2537" s="6">
        <v>157877326.96</v>
      </c>
      <c r="P2537" s="6">
        <v>700901930.43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373679493.45</v>
      </c>
      <c r="X2537" s="6">
        <v>94685304.37</v>
      </c>
      <c r="Y2537" s="9">
        <f t="shared" si="173"/>
        <v>1400178019.59</v>
      </c>
      <c r="Z2537" s="9">
        <f t="shared" si="174"/>
        <v>1169266728.25</v>
      </c>
      <c r="AA2537" s="9">
        <f t="shared" si="172"/>
        <v>230911291.34</v>
      </c>
      <c r="AB2537" s="10">
        <f>C2537/(1+0.13)/VLOOKUP(A2537,[1]选股结果!$A$2:$AX$3002,3,FALSE)</f>
        <v>0.560801059887204</v>
      </c>
      <c r="AC2537" s="10">
        <f>(P2537/(1+0.1)+W2537)/(VLOOKUP(A2537,[1]选股结果!$A$2:$AX$3002,7,FALSE)+VLOOKUP(A2537,[1]选股结果!$A$2:$AX$3002,15,FALSE)+VLOOKUP(A2537,[1]选股结果!$A$2:$AX$3002,16,FALSE)+VLOOKUP(A2537,[1]选股结果!$A$2:$AX$3002,17,FALSE)+VLOOKUP(A2537,[1]选股结果!$A$2:$AX$3002,18,FALSE))</f>
        <v>0.570692967761338</v>
      </c>
      <c r="AD2537" s="13"/>
      <c r="AE2537" s="10">
        <f>AA2537/VLOOKUP(A2537,[1]选股结果!$A$2:$AX$3002,35,FALSE)</f>
        <v>1.53118498990121</v>
      </c>
      <c r="AF2537" s="9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P2537/(1+0.13)+W2537)</f>
        <v>777343871.679204</v>
      </c>
      <c r="AG2537" s="9">
        <f t="shared" si="171"/>
        <v>-546432580.339203</v>
      </c>
    </row>
    <row r="2538" spans="1:33">
      <c r="A2538" s="5" t="s">
        <v>5105</v>
      </c>
      <c r="B2538" s="5" t="s">
        <v>5106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128314066.13</v>
      </c>
      <c r="O2538" s="6">
        <v>53303650.41</v>
      </c>
      <c r="P2538" s="6">
        <v>476395634.62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218359362.99</v>
      </c>
      <c r="X2538" s="6">
        <v>185772791.32</v>
      </c>
      <c r="Y2538" s="9">
        <f t="shared" si="173"/>
        <v>1085024695.91</v>
      </c>
      <c r="Z2538" s="9">
        <f t="shared" si="174"/>
        <v>880527788.93</v>
      </c>
      <c r="AA2538" s="9">
        <f t="shared" si="172"/>
        <v>204496906.98</v>
      </c>
      <c r="AB2538" s="10">
        <f>C2538/(1+0.13)/VLOOKUP(A2538,[1]选股结果!$A$2:$AX$3002,3,FALSE)</f>
        <v>0.990100590980851</v>
      </c>
      <c r="AC2538" s="10">
        <f>(P2538/(1+0.1)+W2538)/(VLOOKUP(A2538,[1]选股结果!$A$2:$AX$3002,7,FALSE)+VLOOKUP(A2538,[1]选股结果!$A$2:$AX$3002,15,FALSE)+VLOOKUP(A2538,[1]选股结果!$A$2:$AX$3002,16,FALSE)+VLOOKUP(A2538,[1]选股结果!$A$2:$AX$3002,17,FALSE)+VLOOKUP(A2538,[1]选股结果!$A$2:$AX$3002,18,FALSE))</f>
        <v>0.99367706365804</v>
      </c>
      <c r="AD2538" s="13"/>
      <c r="AE2538" s="10">
        <f>AA2538/VLOOKUP(A2538,[1]选股结果!$A$2:$AX$3002,35,FALSE)</f>
        <v>0.811685448849274</v>
      </c>
      <c r="AF2538" s="9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P2538/(1+0.13)+W2538)</f>
        <v>15643147.1241593</v>
      </c>
      <c r="AG2538" s="9">
        <f t="shared" si="171"/>
        <v>188853759.855841</v>
      </c>
    </row>
    <row r="2539" spans="1:33">
      <c r="A2539" s="5" t="s">
        <v>5107</v>
      </c>
      <c r="B2539" s="5" t="s">
        <v>5108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19613498.6</v>
      </c>
      <c r="O2539" s="6">
        <v>26234557.03</v>
      </c>
      <c r="P2539" s="6">
        <v>390158614.7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43170332.32</v>
      </c>
      <c r="X2539" s="6">
        <v>44305741.75</v>
      </c>
      <c r="Y2539" s="9">
        <f t="shared" si="173"/>
        <v>691989193.97</v>
      </c>
      <c r="Z2539" s="9">
        <f t="shared" si="174"/>
        <v>477634688.77</v>
      </c>
      <c r="AA2539" s="9">
        <f t="shared" si="172"/>
        <v>214354505.2</v>
      </c>
      <c r="AB2539" s="10">
        <f>C2539/(1+0.13)/VLOOKUP(A2539,[1]选股结果!$A$2:$AX$3002,3,FALSE)</f>
        <v>1.35047445877481</v>
      </c>
      <c r="AC2539" s="10">
        <f>(P2539/(1+0.1)+W2539)/(VLOOKUP(A2539,[1]选股结果!$A$2:$AX$3002,7,FALSE)+VLOOKUP(A2539,[1]选股结果!$A$2:$AX$3002,15,FALSE)+VLOOKUP(A2539,[1]选股结果!$A$2:$AX$3002,16,FALSE)+VLOOKUP(A2539,[1]选股结果!$A$2:$AX$3002,17,FALSE)+VLOOKUP(A2539,[1]选股结果!$A$2:$AX$3002,18,FALSE))</f>
        <v>1.01049221497787</v>
      </c>
      <c r="AD2539" s="13"/>
      <c r="AE2539" s="10">
        <f>AA2539/VLOOKUP(A2539,[1]选股结果!$A$2:$AX$3002,35,FALSE)</f>
        <v>4.8100330274812</v>
      </c>
      <c r="AF2539" s="9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P2539/(1+0.13)+W2539)</f>
        <v>5285451.17601764</v>
      </c>
      <c r="AG2539" s="9">
        <f t="shared" si="171"/>
        <v>209069054.023982</v>
      </c>
    </row>
    <row r="2540" spans="1:33">
      <c r="A2540" s="5" t="s">
        <v>5109</v>
      </c>
      <c r="B2540" s="5" t="s">
        <v>5110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10481703.86</v>
      </c>
      <c r="O2540" s="6">
        <v>3084458.51</v>
      </c>
      <c r="P2540" s="6">
        <v>121610781.91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98184649.37</v>
      </c>
      <c r="X2540" s="6">
        <v>72086339.17</v>
      </c>
      <c r="Y2540" s="9">
        <f t="shared" si="173"/>
        <v>225086465.5</v>
      </c>
      <c r="Z2540" s="9">
        <f t="shared" si="174"/>
        <v>291881770.45</v>
      </c>
      <c r="AA2540" s="9">
        <f t="shared" si="172"/>
        <v>-66795304.95</v>
      </c>
      <c r="AB2540" s="10">
        <f>C2540/(1+0.13)/VLOOKUP(A2540,[1]选股结果!$A$2:$AX$3002,3,FALSE)</f>
        <v>1.00580900515584</v>
      </c>
      <c r="AC2540" s="10">
        <f>(P2540/(1+0.1)+W2540)/(VLOOKUP(A2540,[1]选股结果!$A$2:$AX$3002,7,FALSE)+VLOOKUP(A2540,[1]选股结果!$A$2:$AX$3002,15,FALSE)+VLOOKUP(A2540,[1]选股结果!$A$2:$AX$3002,16,FALSE)+VLOOKUP(A2540,[1]选股结果!$A$2:$AX$3002,17,FALSE)+VLOOKUP(A2540,[1]选股结果!$A$2:$AX$3002,18,FALSE))</f>
        <v>0.913231150168305</v>
      </c>
      <c r="AD2540" s="13"/>
      <c r="AE2540" s="10">
        <f>AA2540/VLOOKUP(A2540,[1]选股结果!$A$2:$AX$3002,35,FALSE)</f>
        <v>1.81504244765326</v>
      </c>
      <c r="AF2540" s="9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P2540/(1+0.13)+W2540)</f>
        <v>22768104.1976991</v>
      </c>
      <c r="AG2540" s="9">
        <f t="shared" si="171"/>
        <v>-89563409.1476991</v>
      </c>
    </row>
    <row r="2541" spans="1:33">
      <c r="A2541" s="5" t="s">
        <v>5111</v>
      </c>
      <c r="B2541" s="5" t="s">
        <v>5112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12103756.42</v>
      </c>
      <c r="O2541" s="6">
        <v>21533433.88</v>
      </c>
      <c r="P2541" s="6">
        <v>209387603.7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116043664.41</v>
      </c>
      <c r="X2541" s="6">
        <v>42710598.79</v>
      </c>
      <c r="Y2541" s="9">
        <f t="shared" si="173"/>
        <v>376060190.02</v>
      </c>
      <c r="Z2541" s="9">
        <f t="shared" si="174"/>
        <v>368141866.9</v>
      </c>
      <c r="AA2541" s="9">
        <f t="shared" si="172"/>
        <v>7918323.11999995</v>
      </c>
      <c r="AB2541" s="10">
        <f>C2541/(1+0.13)/VLOOKUP(A2541,[1]选股结果!$A$2:$AX$3002,3,FALSE)</f>
        <v>0.941271924040772</v>
      </c>
      <c r="AC2541" s="10">
        <f>(P2541/(1+0.1)+W2541)/(VLOOKUP(A2541,[1]选股结果!$A$2:$AX$3002,7,FALSE)+VLOOKUP(A2541,[1]选股结果!$A$2:$AX$3002,15,FALSE)+VLOOKUP(A2541,[1]选股结果!$A$2:$AX$3002,16,FALSE)+VLOOKUP(A2541,[1]选股结果!$A$2:$AX$3002,17,FALSE)+VLOOKUP(A2541,[1]选股结果!$A$2:$AX$3002,18,FALSE))</f>
        <v>0.879094924357391</v>
      </c>
      <c r="AD2541" s="13"/>
      <c r="AE2541" s="10">
        <f>AA2541/VLOOKUP(A2541,[1]选股结果!$A$2:$AX$3002,35,FALSE)</f>
        <v>3.78313645773444</v>
      </c>
      <c r="AF2541" s="9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P2541/(1+0.13)+W2541)</f>
        <v>47193346.9937168</v>
      </c>
      <c r="AG2541" s="9">
        <f t="shared" si="171"/>
        <v>-39275023.8737169</v>
      </c>
    </row>
    <row r="2542" spans="1:33">
      <c r="A2542" s="5" t="s">
        <v>5113</v>
      </c>
      <c r="B2542" s="5" t="s">
        <v>5114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224671328.91</v>
      </c>
      <c r="O2542" s="6">
        <v>60867511.11</v>
      </c>
      <c r="P2542" s="6">
        <v>600206446.51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402062182.19</v>
      </c>
      <c r="X2542" s="6">
        <v>667648240.13</v>
      </c>
      <c r="Y2542" s="9">
        <f t="shared" si="173"/>
        <v>2527923550.57</v>
      </c>
      <c r="Z2542" s="9">
        <f t="shared" si="174"/>
        <v>1669916868.83</v>
      </c>
      <c r="AA2542" s="9">
        <f t="shared" si="172"/>
        <v>858006681.74</v>
      </c>
      <c r="AB2542" s="10">
        <f>C2542/(1+0.13)/VLOOKUP(A2542,[1]选股结果!$A$2:$AX$3002,3,FALSE)</f>
        <v>0.607130955956066</v>
      </c>
      <c r="AC2542" s="10">
        <f>(P2542/(1+0.1)+W2542)/(VLOOKUP(A2542,[1]选股结果!$A$2:$AX$3002,7,FALSE)+VLOOKUP(A2542,[1]选股结果!$A$2:$AX$3002,15,FALSE)+VLOOKUP(A2542,[1]选股结果!$A$2:$AX$3002,16,FALSE)+VLOOKUP(A2542,[1]选股结果!$A$2:$AX$3002,17,FALSE)+VLOOKUP(A2542,[1]选股结果!$A$2:$AX$3002,18,FALSE))</f>
        <v>0.435650927375052</v>
      </c>
      <c r="AD2542" s="13"/>
      <c r="AE2542" s="10">
        <f>AA2542/VLOOKUP(A2542,[1]选股结果!$A$2:$AX$3002,35,FALSE)</f>
        <v>0.727398109933941</v>
      </c>
      <c r="AF2542" s="9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P2542/(1+0.13)+W2542)</f>
        <v>1242157290.56602</v>
      </c>
      <c r="AG2542" s="9">
        <f t="shared" si="171"/>
        <v>-384150608.826018</v>
      </c>
    </row>
    <row r="2543" spans="1:33">
      <c r="A2543" s="5" t="s">
        <v>5115</v>
      </c>
      <c r="B2543" s="5" t="s">
        <v>5116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241061642.12</v>
      </c>
      <c r="O2543" s="6">
        <v>144732879.74</v>
      </c>
      <c r="P2543" s="6">
        <v>666818441.82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135627847.92</v>
      </c>
      <c r="X2543" s="6">
        <v>287961444.97</v>
      </c>
      <c r="Y2543" s="9">
        <f t="shared" si="173"/>
        <v>2029462192.25</v>
      </c>
      <c r="Z2543" s="9">
        <f t="shared" si="174"/>
        <v>1090407734.71</v>
      </c>
      <c r="AA2543" s="9">
        <f t="shared" si="172"/>
        <v>939054457.54</v>
      </c>
      <c r="AB2543" s="10">
        <f>C2543/(1+0.13)/VLOOKUP(A2543,[1]选股结果!$A$2:$AX$3002,3,FALSE)</f>
        <v>0.981612876813776</v>
      </c>
      <c r="AC2543" s="10">
        <f>(P2543/(1+0.1)+W2543)/(VLOOKUP(A2543,[1]选股结果!$A$2:$AX$3002,7,FALSE)+VLOOKUP(A2543,[1]选股结果!$A$2:$AX$3002,15,FALSE)+VLOOKUP(A2543,[1]选股结果!$A$2:$AX$3002,16,FALSE)+VLOOKUP(A2543,[1]选股结果!$A$2:$AX$3002,17,FALSE)+VLOOKUP(A2543,[1]选股结果!$A$2:$AX$3002,18,FALSE))</f>
        <v>0.716784837444293</v>
      </c>
      <c r="AD2543" s="13"/>
      <c r="AE2543" s="10">
        <f>AA2543/VLOOKUP(A2543,[1]选股结果!$A$2:$AX$3002,35,FALSE)</f>
        <v>0.914156249114917</v>
      </c>
      <c r="AF2543" s="9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P2543/(1+0.13)+W2543)</f>
        <v>309203334.730088</v>
      </c>
      <c r="AG2543" s="9">
        <f t="shared" si="171"/>
        <v>629851122.809911</v>
      </c>
    </row>
    <row r="2544" spans="1:33">
      <c r="A2544" s="5" t="s">
        <v>5117</v>
      </c>
      <c r="B2544" s="5" t="s">
        <v>5118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68223438.43</v>
      </c>
      <c r="O2544" s="6">
        <v>37412288.87</v>
      </c>
      <c r="P2544" s="6">
        <v>465674674.7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129690378.71</v>
      </c>
      <c r="X2544" s="6">
        <v>133901018.38</v>
      </c>
      <c r="Y2544" s="9">
        <f t="shared" si="173"/>
        <v>790170615.95</v>
      </c>
      <c r="Z2544" s="9">
        <f t="shared" si="174"/>
        <v>729266071.79</v>
      </c>
      <c r="AA2544" s="9">
        <f t="shared" si="172"/>
        <v>60904544.1600001</v>
      </c>
      <c r="AB2544" s="10">
        <f>C2544/(1+0.13)/VLOOKUP(A2544,[1]选股结果!$A$2:$AX$3002,3,FALSE)</f>
        <v>0.632235028434388</v>
      </c>
      <c r="AC2544" s="10">
        <f>(P2544/(1+0.1)+W2544)/(VLOOKUP(A2544,[1]选股结果!$A$2:$AX$3002,7,FALSE)+VLOOKUP(A2544,[1]选股结果!$A$2:$AX$3002,15,FALSE)+VLOOKUP(A2544,[1]选股结果!$A$2:$AX$3002,16,FALSE)+VLOOKUP(A2544,[1]选股结果!$A$2:$AX$3002,17,FALSE)+VLOOKUP(A2544,[1]选股结果!$A$2:$AX$3002,18,FALSE))</f>
        <v>0.604511620631285</v>
      </c>
      <c r="AD2544" s="13"/>
      <c r="AE2544" s="10">
        <f>AA2544/VLOOKUP(A2544,[1]选股结果!$A$2:$AX$3002,35,FALSE)</f>
        <v>0.789857386257855</v>
      </c>
      <c r="AF2544" s="9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P2544/(1+0.13)+W2544)</f>
        <v>373047446.224602</v>
      </c>
      <c r="AG2544" s="9">
        <f t="shared" si="171"/>
        <v>-312142902.064602</v>
      </c>
    </row>
    <row r="2545" spans="1:33">
      <c r="A2545" s="5" t="s">
        <v>5119</v>
      </c>
      <c r="B2545" s="5" t="s">
        <v>5120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32961477.26</v>
      </c>
      <c r="O2545" s="6">
        <v>24935325.82</v>
      </c>
      <c r="P2545" s="6">
        <v>199052137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39734035.69</v>
      </c>
      <c r="X2545" s="6">
        <v>18275024.97</v>
      </c>
      <c r="Y2545" s="9">
        <f t="shared" si="173"/>
        <v>254960535.58</v>
      </c>
      <c r="Z2545" s="9">
        <f t="shared" si="174"/>
        <v>257061197.66</v>
      </c>
      <c r="AA2545" s="9">
        <f t="shared" si="172"/>
        <v>-2100662.08000001</v>
      </c>
      <c r="AB2545" s="10">
        <f>C2545/(1+0.13)/VLOOKUP(A2545,[1]选股结果!$A$2:$AX$3002,3,FALSE)</f>
        <v>0.698538280010183</v>
      </c>
      <c r="AC2545" s="10">
        <f>(P2545/(1+0.1)+W2545)/(VLOOKUP(A2545,[1]选股结果!$A$2:$AX$3002,7,FALSE)+VLOOKUP(A2545,[1]选股结果!$A$2:$AX$3002,15,FALSE)+VLOOKUP(A2545,[1]选股结果!$A$2:$AX$3002,16,FALSE)+VLOOKUP(A2545,[1]选股结果!$A$2:$AX$3002,17,FALSE)+VLOOKUP(A2545,[1]选股结果!$A$2:$AX$3002,18,FALSE))</f>
        <v>0.802391361738071</v>
      </c>
      <c r="AD2545" s="13"/>
      <c r="AE2545" s="10">
        <f>AA2545/VLOOKUP(A2545,[1]选股结果!$A$2:$AX$3002,35,FALSE)</f>
        <v>-0.0839509658138906</v>
      </c>
      <c r="AF2545" s="9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P2545/(1+0.13)+W2545)</f>
        <v>59154632.3616814</v>
      </c>
      <c r="AG2545" s="9">
        <f t="shared" si="171"/>
        <v>-61255294.4416814</v>
      </c>
    </row>
    <row r="2546" spans="1:33">
      <c r="A2546" s="5" t="s">
        <v>5121</v>
      </c>
      <c r="B2546" s="5" t="s">
        <v>5122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23434399.15</v>
      </c>
      <c r="O2546" s="6">
        <v>9366200.75</v>
      </c>
      <c r="P2546" s="6">
        <v>2458923655.02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29100880.23</v>
      </c>
      <c r="X2546" s="6">
        <v>39937317.2</v>
      </c>
      <c r="Y2546" s="9">
        <f t="shared" si="173"/>
        <v>2999894973.83</v>
      </c>
      <c r="Z2546" s="9">
        <f t="shared" si="174"/>
        <v>2527961852.45</v>
      </c>
      <c r="AA2546" s="9">
        <f t="shared" si="172"/>
        <v>471933121.38</v>
      </c>
      <c r="AB2546" s="10">
        <f>C2546/(1+0.13)/VLOOKUP(A2546,[1]选股结果!$A$2:$AX$3002,3,FALSE)</f>
        <v>0.89407169241315</v>
      </c>
      <c r="AC2546" s="10">
        <f>(P2546/(1+0.1)+W2546)/(VLOOKUP(A2546,[1]选股结果!$A$2:$AX$3002,7,FALSE)+VLOOKUP(A2546,[1]选股结果!$A$2:$AX$3002,15,FALSE)+VLOOKUP(A2546,[1]选股结果!$A$2:$AX$3002,16,FALSE)+VLOOKUP(A2546,[1]选股结果!$A$2:$AX$3002,17,FALSE)+VLOOKUP(A2546,[1]选股结果!$A$2:$AX$3002,18,FALSE))</f>
        <v>0.796527797374206</v>
      </c>
      <c r="AD2546" s="13"/>
      <c r="AE2546" s="10">
        <f>AA2546/VLOOKUP(A2546,[1]选股结果!$A$2:$AX$3002,35,FALSE)</f>
        <v>11.0907925356274</v>
      </c>
      <c r="AF2546" s="9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P2546/(1+0.13)+W2546)</f>
        <v>637807121.918938</v>
      </c>
      <c r="AG2546" s="9">
        <f t="shared" si="171"/>
        <v>-165874000.538938</v>
      </c>
    </row>
    <row r="2547" spans="1:33">
      <c r="A2547" s="5" t="s">
        <v>5123</v>
      </c>
      <c r="B2547" s="5" t="s">
        <v>5124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104961062.03</v>
      </c>
      <c r="O2547" s="6">
        <v>33205618.37</v>
      </c>
      <c r="P2547" s="6">
        <v>2598044586.03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685845681.26</v>
      </c>
      <c r="X2547" s="6">
        <v>179720263.35</v>
      </c>
      <c r="Y2547" s="9">
        <f t="shared" si="173"/>
        <v>3572506238.86</v>
      </c>
      <c r="Z2547" s="9">
        <f t="shared" si="174"/>
        <v>3463610530.64</v>
      </c>
      <c r="AA2547" s="9">
        <f t="shared" si="172"/>
        <v>108895708.22</v>
      </c>
      <c r="AB2547" s="10">
        <f>C2547/(1+0.13)/VLOOKUP(A2547,[1]选股结果!$A$2:$AX$3002,3,FALSE)</f>
        <v>0.894756777632824</v>
      </c>
      <c r="AC2547" s="10">
        <f>(P2547/(1+0.1)+W2547)/(VLOOKUP(A2547,[1]选股结果!$A$2:$AX$3002,7,FALSE)+VLOOKUP(A2547,[1]选股结果!$A$2:$AX$3002,15,FALSE)+VLOOKUP(A2547,[1]选股结果!$A$2:$AX$3002,16,FALSE)+VLOOKUP(A2547,[1]选股结果!$A$2:$AX$3002,17,FALSE)+VLOOKUP(A2547,[1]选股结果!$A$2:$AX$3002,18,FALSE))</f>
        <v>0.961661837813832</v>
      </c>
      <c r="AD2547" s="13"/>
      <c r="AE2547" s="10">
        <f>AA2547/VLOOKUP(A2547,[1]选股结果!$A$2:$AX$3002,35,FALSE)</f>
        <v>0.388017168586673</v>
      </c>
      <c r="AF2547" s="9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P2547/(1+0.13)+W2547)</f>
        <v>184205744.478495</v>
      </c>
      <c r="AG2547" s="9">
        <f t="shared" si="171"/>
        <v>-75310036.2584951</v>
      </c>
    </row>
    <row r="2548" spans="1:33">
      <c r="A2548" s="5" t="s">
        <v>5125</v>
      </c>
      <c r="B2548" s="5" t="s">
        <v>5126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101043293.98</v>
      </c>
      <c r="O2548" s="6">
        <v>8066791.91</v>
      </c>
      <c r="P2548" s="6">
        <v>352558034.88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154445356.11</v>
      </c>
      <c r="X2548" s="6">
        <v>52490820.87</v>
      </c>
      <c r="Y2548" s="9">
        <f t="shared" si="173"/>
        <v>701717520.96</v>
      </c>
      <c r="Z2548" s="9">
        <f t="shared" si="174"/>
        <v>559494211.86</v>
      </c>
      <c r="AA2548" s="9">
        <f t="shared" si="172"/>
        <v>142223309.1</v>
      </c>
      <c r="AB2548" s="10">
        <f>C2548/(1+0.13)/VLOOKUP(A2548,[1]选股结果!$A$2:$AX$3002,3,FALSE)</f>
        <v>0.632733307687888</v>
      </c>
      <c r="AC2548" s="10">
        <f>(P2548/(1+0.1)+W2548)/(VLOOKUP(A2548,[1]选股结果!$A$2:$AX$3002,7,FALSE)+VLOOKUP(A2548,[1]选股结果!$A$2:$AX$3002,15,FALSE)+VLOOKUP(A2548,[1]选股结果!$A$2:$AX$3002,16,FALSE)+VLOOKUP(A2548,[1]选股结果!$A$2:$AX$3002,17,FALSE)+VLOOKUP(A2548,[1]选股结果!$A$2:$AX$3002,18,FALSE))</f>
        <v>0.633697826240651</v>
      </c>
      <c r="AD2548" s="13"/>
      <c r="AE2548" s="10">
        <f>AA2548/VLOOKUP(A2548,[1]选股结果!$A$2:$AX$3002,35,FALSE)</f>
        <v>0.726864208938515</v>
      </c>
      <c r="AF2548" s="9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P2548/(1+0.13)+W2548)</f>
        <v>283050291.354248</v>
      </c>
      <c r="AG2548" s="9">
        <f t="shared" si="171"/>
        <v>-140826982.254248</v>
      </c>
    </row>
    <row r="2549" spans="1:33">
      <c r="A2549" s="5" t="s">
        <v>5127</v>
      </c>
      <c r="B2549" s="5" t="s">
        <v>5128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76380138.02</v>
      </c>
      <c r="O2549" s="6">
        <v>67086846.57</v>
      </c>
      <c r="P2549" s="6">
        <v>894229376.04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575071151.8</v>
      </c>
      <c r="X2549" s="6">
        <v>275040392.56</v>
      </c>
      <c r="Y2549" s="9">
        <f t="shared" si="173"/>
        <v>1765019067.81</v>
      </c>
      <c r="Z2549" s="9">
        <f t="shared" si="174"/>
        <v>1744340920.4</v>
      </c>
      <c r="AA2549" s="9">
        <f t="shared" si="172"/>
        <v>20678147.4100001</v>
      </c>
      <c r="AB2549" s="10">
        <f>C2549/(1+0.13)/VLOOKUP(A2549,[1]选股结果!$A$2:$AX$3002,3,FALSE)</f>
        <v>1.14262767293154</v>
      </c>
      <c r="AC2549" s="10">
        <f>(P2549/(1+0.1)+W2549)/(VLOOKUP(A2549,[1]选股结果!$A$2:$AX$3002,7,FALSE)+VLOOKUP(A2549,[1]选股结果!$A$2:$AX$3002,15,FALSE)+VLOOKUP(A2549,[1]选股结果!$A$2:$AX$3002,16,FALSE)+VLOOKUP(A2549,[1]选股结果!$A$2:$AX$3002,17,FALSE)+VLOOKUP(A2549,[1]选股结果!$A$2:$AX$3002,18,FALSE))</f>
        <v>0.982769934453024</v>
      </c>
      <c r="AD2549" s="13"/>
      <c r="AE2549" s="10">
        <f>AA2549/VLOOKUP(A2549,[1]选股结果!$A$2:$AX$3002,35,FALSE)</f>
        <v>-0.224565745810437</v>
      </c>
      <c r="AF2549" s="9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P2549/(1+0.13)+W2549)</f>
        <v>45917106.136106</v>
      </c>
      <c r="AG2549" s="9">
        <f t="shared" si="171"/>
        <v>-25238958.7261059</v>
      </c>
    </row>
    <row r="2550" spans="1:33">
      <c r="A2550" s="5" t="s">
        <v>5129</v>
      </c>
      <c r="B2550" s="5" t="s">
        <v>5130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37935030.39</v>
      </c>
      <c r="O2550" s="6">
        <v>22222819.82</v>
      </c>
      <c r="P2550" s="6">
        <v>238477180.89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74824097.39</v>
      </c>
      <c r="X2550" s="6">
        <v>19315782.8</v>
      </c>
      <c r="Y2550" s="9">
        <f t="shared" si="173"/>
        <v>514970670.68</v>
      </c>
      <c r="Z2550" s="9">
        <f t="shared" si="174"/>
        <v>332617061.08</v>
      </c>
      <c r="AA2550" s="9">
        <f t="shared" si="172"/>
        <v>182353609.6</v>
      </c>
      <c r="AB2550" s="10">
        <f>C2550/(1+0.13)/VLOOKUP(A2550,[1]选股结果!$A$2:$AX$3002,3,FALSE)</f>
        <v>0.943223555014296</v>
      </c>
      <c r="AC2550" s="10">
        <f>(P2550/(1+0.1)+W2550)/(VLOOKUP(A2550,[1]选股结果!$A$2:$AX$3002,7,FALSE)+VLOOKUP(A2550,[1]选股结果!$A$2:$AX$3002,15,FALSE)+VLOOKUP(A2550,[1]选股结果!$A$2:$AX$3002,16,FALSE)+VLOOKUP(A2550,[1]选股结果!$A$2:$AX$3002,17,FALSE)+VLOOKUP(A2550,[1]选股结果!$A$2:$AX$3002,18,FALSE))</f>
        <v>0.776395327029216</v>
      </c>
      <c r="AD2550" s="13"/>
      <c r="AE2550" s="10">
        <f>AA2550/VLOOKUP(A2550,[1]选股结果!$A$2:$AX$3002,35,FALSE)</f>
        <v>2.17783309104507</v>
      </c>
      <c r="AF2550" s="9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P2550/(1+0.13)+W2550)</f>
        <v>89743744.89</v>
      </c>
      <c r="AG2550" s="9">
        <f t="shared" si="171"/>
        <v>92609864.7099999</v>
      </c>
    </row>
    <row r="2551" spans="1:33">
      <c r="A2551" s="5" t="s">
        <v>5131</v>
      </c>
      <c r="B2551" s="5" t="s">
        <v>5132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74058230.5</v>
      </c>
      <c r="O2551" s="6">
        <v>22228843.7</v>
      </c>
      <c r="P2551" s="6">
        <v>123157797.33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54989161.64</v>
      </c>
      <c r="X2551" s="6">
        <v>298910053.53</v>
      </c>
      <c r="Y2551" s="9">
        <f t="shared" si="173"/>
        <v>700307071.52</v>
      </c>
      <c r="Z2551" s="9">
        <f t="shared" si="174"/>
        <v>477057012.5</v>
      </c>
      <c r="AA2551" s="9">
        <f t="shared" si="172"/>
        <v>223250059.02</v>
      </c>
      <c r="AB2551" s="10">
        <f>C2551/(1+0.13)/VLOOKUP(A2551,[1]选股结果!$A$2:$AX$3002,3,FALSE)</f>
        <v>0.976713122394523</v>
      </c>
      <c r="AC2551" s="10">
        <f>(P2551/(1+0.1)+W2551)/(VLOOKUP(A2551,[1]选股结果!$A$2:$AX$3002,7,FALSE)+VLOOKUP(A2551,[1]选股结果!$A$2:$AX$3002,15,FALSE)+VLOOKUP(A2551,[1]选股结果!$A$2:$AX$3002,16,FALSE)+VLOOKUP(A2551,[1]选股结果!$A$2:$AX$3002,17,FALSE)+VLOOKUP(A2551,[1]选股结果!$A$2:$AX$3002,18,FALSE))</f>
        <v>0.326476706882792</v>
      </c>
      <c r="AD2551" s="13"/>
      <c r="AE2551" s="10">
        <f>AA2551/VLOOKUP(A2551,[1]选股结果!$A$2:$AX$3002,35,FALSE)</f>
        <v>2.22095673647447</v>
      </c>
      <c r="AF2551" s="9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P2551/(1+0.13)+W2551)</f>
        <v>347392868.443009</v>
      </c>
      <c r="AG2551" s="9">
        <f t="shared" si="171"/>
        <v>-124142809.423009</v>
      </c>
    </row>
    <row r="2552" spans="1:33">
      <c r="A2552" s="5" t="s">
        <v>5133</v>
      </c>
      <c r="B2552" s="5" t="s">
        <v>5134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339309458.13</v>
      </c>
      <c r="O2552" s="6">
        <v>64817680.16</v>
      </c>
      <c r="P2552" s="6">
        <v>422698128.6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577045495.52</v>
      </c>
      <c r="X2552" s="6">
        <v>764146586.08</v>
      </c>
      <c r="Y2552" s="9">
        <f t="shared" si="173"/>
        <v>3834588256.81</v>
      </c>
      <c r="Z2552" s="9">
        <f t="shared" si="174"/>
        <v>1763890210.2</v>
      </c>
      <c r="AA2552" s="9">
        <f t="shared" si="172"/>
        <v>2070698046.61</v>
      </c>
      <c r="AB2552" s="10">
        <f>C2552/(1+0.13)/VLOOKUP(A2552,[1]选股结果!$A$2:$AX$3002,3,FALSE)</f>
        <v>0.957198021490592</v>
      </c>
      <c r="AC2552" s="10">
        <f>(P2552/(1+0.1)+W2552)/(VLOOKUP(A2552,[1]选股结果!$A$2:$AX$3002,7,FALSE)+VLOOKUP(A2552,[1]选股结果!$A$2:$AX$3002,15,FALSE)+VLOOKUP(A2552,[1]选股结果!$A$2:$AX$3002,16,FALSE)+VLOOKUP(A2552,[1]选股结果!$A$2:$AX$3002,17,FALSE)+VLOOKUP(A2552,[1]选股结果!$A$2:$AX$3002,18,FALSE))</f>
        <v>0.448826245164096</v>
      </c>
      <c r="AD2552" s="13"/>
      <c r="AE2552" s="10">
        <f>AA2552/VLOOKUP(A2552,[1]选股结果!$A$2:$AX$3002,35,FALSE)</f>
        <v>1.4685328033549</v>
      </c>
      <c r="AF2552" s="9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P2552/(1+0.13)+W2552)</f>
        <v>1190730971.14602</v>
      </c>
      <c r="AG2552" s="9">
        <f t="shared" si="171"/>
        <v>879967075.463982</v>
      </c>
    </row>
    <row r="2553" spans="1:33">
      <c r="A2553" s="5" t="s">
        <v>5135</v>
      </c>
      <c r="B2553" s="5" t="s">
        <v>5136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139438245.11</v>
      </c>
      <c r="O2553" s="6">
        <v>96700339.22</v>
      </c>
      <c r="P2553" s="6">
        <v>1563666667.91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408670124.68</v>
      </c>
      <c r="X2553" s="6">
        <v>261032521.7</v>
      </c>
      <c r="Y2553" s="9">
        <f t="shared" si="173"/>
        <v>2595703028.16</v>
      </c>
      <c r="Z2553" s="9">
        <f t="shared" si="174"/>
        <v>2233369314.29</v>
      </c>
      <c r="AA2553" s="9">
        <f t="shared" si="172"/>
        <v>362333713.87</v>
      </c>
      <c r="AB2553" s="10">
        <f>C2553/(1+0.13)/VLOOKUP(A2553,[1]选股结果!$A$2:$AX$3002,3,FALSE)</f>
        <v>0.736131118794896</v>
      </c>
      <c r="AC2553" s="10">
        <f>(P2553/(1+0.1)+W2553)/(VLOOKUP(A2553,[1]选股结果!$A$2:$AX$3002,7,FALSE)+VLOOKUP(A2553,[1]选股结果!$A$2:$AX$3002,15,FALSE)+VLOOKUP(A2553,[1]选股结果!$A$2:$AX$3002,16,FALSE)+VLOOKUP(A2553,[1]选股结果!$A$2:$AX$3002,17,FALSE)+VLOOKUP(A2553,[1]选股结果!$A$2:$AX$3002,18,FALSE))</f>
        <v>0.745264972581121</v>
      </c>
      <c r="AD2553" s="13"/>
      <c r="AE2553" s="10">
        <f>AA2553/VLOOKUP(A2553,[1]选股结果!$A$2:$AX$3002,35,FALSE)</f>
        <v>0.793497492867002</v>
      </c>
      <c r="AF2553" s="9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P2553/(1+0.13)+W2553)</f>
        <v>663305164.510265</v>
      </c>
      <c r="AG2553" s="9">
        <f t="shared" si="171"/>
        <v>-300971450.640265</v>
      </c>
    </row>
    <row r="2554" spans="1:33">
      <c r="A2554" s="5" t="s">
        <v>5137</v>
      </c>
      <c r="B2554" s="5" t="s">
        <v>5138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175202751.24</v>
      </c>
      <c r="O2554" s="6">
        <v>201120542.75</v>
      </c>
      <c r="P2554" s="6">
        <v>1003995999.47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516327800.63</v>
      </c>
      <c r="X2554" s="6">
        <v>224671551.47</v>
      </c>
      <c r="Y2554" s="9">
        <f t="shared" si="173"/>
        <v>1684659059.36</v>
      </c>
      <c r="Z2554" s="9">
        <f t="shared" si="174"/>
        <v>1744995351.57</v>
      </c>
      <c r="AA2554" s="9">
        <f t="shared" si="172"/>
        <v>-60336292.21</v>
      </c>
      <c r="AB2554" s="10">
        <f>C2554/(1+0.13)/VLOOKUP(A2554,[1]选股结果!$A$2:$AX$3002,3,FALSE)</f>
        <v>0.596856849391847</v>
      </c>
      <c r="AC2554" s="10">
        <f>(P2554/(1+0.1)+W2554)/(VLOOKUP(A2554,[1]选股结果!$A$2:$AX$3002,7,FALSE)+VLOOKUP(A2554,[1]选股结果!$A$2:$AX$3002,15,FALSE)+VLOOKUP(A2554,[1]选股结果!$A$2:$AX$3002,16,FALSE)+VLOOKUP(A2554,[1]选股结果!$A$2:$AX$3002,17,FALSE)+VLOOKUP(A2554,[1]选股结果!$A$2:$AX$3002,18,FALSE))</f>
        <v>0.840494757448421</v>
      </c>
      <c r="AD2554" s="13"/>
      <c r="AE2554" s="10">
        <f>AA2554/VLOOKUP(A2554,[1]选股结果!$A$2:$AX$3002,35,FALSE)</f>
        <v>-0.212653056919408</v>
      </c>
      <c r="AF2554" s="9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P2554/(1+0.13)+W2554)</f>
        <v>295430432.330796</v>
      </c>
      <c r="AG2554" s="9">
        <f t="shared" si="171"/>
        <v>-355766724.540796</v>
      </c>
    </row>
    <row r="2555" spans="1:33">
      <c r="A2555" s="5" t="s">
        <v>5139</v>
      </c>
      <c r="B2555" s="5" t="s">
        <v>5140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124935497.22</v>
      </c>
      <c r="O2555" s="6">
        <v>29910557.3</v>
      </c>
      <c r="P2555" s="6">
        <v>1174560453.5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311061612.92</v>
      </c>
      <c r="X2555" s="6">
        <v>97972620.16</v>
      </c>
      <c r="Y2555" s="9">
        <f t="shared" si="173"/>
        <v>1612288232.37</v>
      </c>
      <c r="Z2555" s="9">
        <f t="shared" si="174"/>
        <v>1583594686.58</v>
      </c>
      <c r="AA2555" s="9">
        <f t="shared" si="172"/>
        <v>28693545.7899997</v>
      </c>
      <c r="AB2555" s="10">
        <f>C2555/(1+0.13)/VLOOKUP(A2555,[1]选股结果!$A$2:$AX$3002,3,FALSE)</f>
        <v>0.62314945487203</v>
      </c>
      <c r="AC2555" s="10">
        <f>(P2555/(1+0.1)+W2555)/(VLOOKUP(A2555,[1]选股结果!$A$2:$AX$3002,7,FALSE)+VLOOKUP(A2555,[1]选股结果!$A$2:$AX$3002,15,FALSE)+VLOOKUP(A2555,[1]选股结果!$A$2:$AX$3002,16,FALSE)+VLOOKUP(A2555,[1]选股结果!$A$2:$AX$3002,17,FALSE)+VLOOKUP(A2555,[1]选股结果!$A$2:$AX$3002,18,FALSE))</f>
        <v>0.805505534060922</v>
      </c>
      <c r="AD2555" s="13"/>
      <c r="AE2555" s="10">
        <f>AA2555/VLOOKUP(A2555,[1]选股结果!$A$2:$AX$3002,35,FALSE)</f>
        <v>0.0758291363159497</v>
      </c>
      <c r="AF2555" s="9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P2555/(1+0.13)+W2555)</f>
        <v>361278870.543982</v>
      </c>
      <c r="AG2555" s="9">
        <f t="shared" si="171"/>
        <v>-332585324.753982</v>
      </c>
    </row>
    <row r="2556" spans="1:33">
      <c r="A2556" s="5" t="s">
        <v>5141</v>
      </c>
      <c r="B2556" s="5" t="s">
        <v>5142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42765368.94</v>
      </c>
      <c r="O2556" s="6">
        <v>77206963.57</v>
      </c>
      <c r="P2556" s="6">
        <v>1637981707.65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283347246.75</v>
      </c>
      <c r="X2556" s="6">
        <v>77117196.57</v>
      </c>
      <c r="Y2556" s="9">
        <f t="shared" si="173"/>
        <v>2139122552.83</v>
      </c>
      <c r="Z2556" s="9">
        <f t="shared" si="174"/>
        <v>1998446150.97</v>
      </c>
      <c r="AA2556" s="9">
        <f t="shared" si="172"/>
        <v>140676401.86</v>
      </c>
      <c r="AB2556" s="10">
        <f>C2556/(1+0.13)/VLOOKUP(A2556,[1]选股结果!$A$2:$AX$3002,3,FALSE)</f>
        <v>0.875514221145938</v>
      </c>
      <c r="AC2556" s="10">
        <f>(P2556/(1+0.1)+W2556)/(VLOOKUP(A2556,[1]选股结果!$A$2:$AX$3002,7,FALSE)+VLOOKUP(A2556,[1]选股结果!$A$2:$AX$3002,15,FALSE)+VLOOKUP(A2556,[1]选股结果!$A$2:$AX$3002,16,FALSE)+VLOOKUP(A2556,[1]选股结果!$A$2:$AX$3002,17,FALSE)+VLOOKUP(A2556,[1]选股结果!$A$2:$AX$3002,18,FALSE))</f>
        <v>0.981691145352562</v>
      </c>
      <c r="AD2556" s="13"/>
      <c r="AE2556" s="10">
        <f>AA2556/VLOOKUP(A2556,[1]选股结果!$A$2:$AX$3002,35,FALSE)</f>
        <v>0.693370467476612</v>
      </c>
      <c r="AF2556" s="9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P2556/(1+0.13)+W2556)</f>
        <v>72589175.2864597</v>
      </c>
      <c r="AG2556" s="9">
        <f t="shared" si="171"/>
        <v>68087226.5735403</v>
      </c>
    </row>
    <row r="2557" spans="1:33">
      <c r="A2557" s="5" t="s">
        <v>5143</v>
      </c>
      <c r="B2557" s="5" t="s">
        <v>5144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460636208.88</v>
      </c>
      <c r="O2557" s="6">
        <v>56942808.05</v>
      </c>
      <c r="P2557" s="6">
        <v>6244145055.29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1122193581.42</v>
      </c>
      <c r="X2557" s="6">
        <v>1639168401.8</v>
      </c>
      <c r="Y2557" s="9">
        <f t="shared" si="173"/>
        <v>9679121530.29</v>
      </c>
      <c r="Z2557" s="9">
        <f t="shared" si="174"/>
        <v>9005507038.51</v>
      </c>
      <c r="AA2557" s="9">
        <f t="shared" si="172"/>
        <v>673614491.779999</v>
      </c>
      <c r="AB2557" s="10">
        <f>C2557/(1+0.13)/VLOOKUP(A2557,[1]选股结果!$A$2:$AX$3002,3,FALSE)</f>
        <v>1.03286177844284</v>
      </c>
      <c r="AC2557" s="10">
        <f>(P2557/(1+0.1)+W2557)/(VLOOKUP(A2557,[1]选股结果!$A$2:$AX$3002,7,FALSE)+VLOOKUP(A2557,[1]选股结果!$A$2:$AX$3002,15,FALSE)+VLOOKUP(A2557,[1]选股结果!$A$2:$AX$3002,16,FALSE)+VLOOKUP(A2557,[1]选股结果!$A$2:$AX$3002,17,FALSE)+VLOOKUP(A2557,[1]选股结果!$A$2:$AX$3002,18,FALSE))</f>
        <v>1.00345144775843</v>
      </c>
      <c r="AD2557" s="13"/>
      <c r="AE2557" s="10">
        <f>AA2557/VLOOKUP(A2557,[1]选股结果!$A$2:$AX$3002,35,FALSE)</f>
        <v>0.520802460877154</v>
      </c>
      <c r="AF2557" s="9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P2557/(1+0.13)+W2557)</f>
        <v>127318811.032566</v>
      </c>
      <c r="AG2557" s="9">
        <f t="shared" si="171"/>
        <v>546295680.747433</v>
      </c>
    </row>
    <row r="2558" spans="1:33">
      <c r="A2558" s="5" t="s">
        <v>5145</v>
      </c>
      <c r="B2558" s="5" t="s">
        <v>5146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25957610.72</v>
      </c>
      <c r="O2558" s="6">
        <v>6131752.29</v>
      </c>
      <c r="P2558" s="6">
        <v>221473273.88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43564490.82</v>
      </c>
      <c r="X2558" s="6">
        <v>23997469.12</v>
      </c>
      <c r="Y2558" s="9">
        <f t="shared" si="173"/>
        <v>362415060.25</v>
      </c>
      <c r="Z2558" s="9">
        <f t="shared" si="174"/>
        <v>289035233.82</v>
      </c>
      <c r="AA2558" s="9">
        <f t="shared" si="172"/>
        <v>73379826.43</v>
      </c>
      <c r="AB2558" s="10">
        <f>C2558/(1+0.13)/VLOOKUP(A2558,[1]选股结果!$A$2:$AX$3002,3,FALSE)</f>
        <v>0.916197981432974</v>
      </c>
      <c r="AC2558" s="10">
        <f>(P2558/(1+0.1)+W2558)/(VLOOKUP(A2558,[1]选股结果!$A$2:$AX$3002,7,FALSE)+VLOOKUP(A2558,[1]选股结果!$A$2:$AX$3002,15,FALSE)+VLOOKUP(A2558,[1]选股结果!$A$2:$AX$3002,16,FALSE)+VLOOKUP(A2558,[1]选股结果!$A$2:$AX$3002,17,FALSE)+VLOOKUP(A2558,[1]选股结果!$A$2:$AX$3002,18,FALSE))</f>
        <v>0.827364889780462</v>
      </c>
      <c r="AD2558" s="13"/>
      <c r="AE2558" s="10">
        <f>AA2558/VLOOKUP(A2558,[1]选股结果!$A$2:$AX$3002,35,FALSE)</f>
        <v>1.49751050401769</v>
      </c>
      <c r="AF2558" s="9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P2558/(1+0.13)+W2558)</f>
        <v>56446082.5985841</v>
      </c>
      <c r="AG2558" s="9">
        <f t="shared" si="171"/>
        <v>16933743.8314159</v>
      </c>
    </row>
    <row r="2559" spans="1:33">
      <c r="A2559" s="5" t="s">
        <v>5147</v>
      </c>
      <c r="B2559" s="5" t="s">
        <v>5148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97119952.81</v>
      </c>
      <c r="O2559" s="6">
        <v>7516226.46</v>
      </c>
      <c r="P2559" s="6">
        <v>1100366204.26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106037791.12</v>
      </c>
      <c r="X2559" s="6">
        <v>74662791.55</v>
      </c>
      <c r="Y2559" s="9">
        <f t="shared" si="173"/>
        <v>1429208267.79</v>
      </c>
      <c r="Z2559" s="9">
        <f t="shared" si="174"/>
        <v>1281066786.93</v>
      </c>
      <c r="AA2559" s="9">
        <f t="shared" si="172"/>
        <v>148141480.86</v>
      </c>
      <c r="AB2559" s="10">
        <f>C2559/(1+0.13)/VLOOKUP(A2559,[1]选股结果!$A$2:$AX$3002,3,FALSE)</f>
        <v>0.662768174279082</v>
      </c>
      <c r="AC2559" s="10">
        <f>(P2559/(1+0.1)+W2559)/(VLOOKUP(A2559,[1]选股结果!$A$2:$AX$3002,7,FALSE)+VLOOKUP(A2559,[1]选股结果!$A$2:$AX$3002,15,FALSE)+VLOOKUP(A2559,[1]选股结果!$A$2:$AX$3002,16,FALSE)+VLOOKUP(A2559,[1]选股结果!$A$2:$AX$3002,17,FALSE)+VLOOKUP(A2559,[1]选股结果!$A$2:$AX$3002,18,FALSE))</f>
        <v>0.791536253737182</v>
      </c>
      <c r="AD2559" s="13"/>
      <c r="AE2559" s="10">
        <f>AA2559/VLOOKUP(A2559,[1]选股结果!$A$2:$AX$3002,35,FALSE)</f>
        <v>0.342806040752008</v>
      </c>
      <c r="AF2559" s="9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P2559/(1+0.13)+W2559)</f>
        <v>317937950.76</v>
      </c>
      <c r="AG2559" s="9">
        <f t="shared" si="171"/>
        <v>-169796469.9</v>
      </c>
    </row>
    <row r="2560" spans="1:33">
      <c r="A2560" s="5" t="s">
        <v>5149</v>
      </c>
      <c r="B2560" s="5" t="s">
        <v>5150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18954301.12</v>
      </c>
      <c r="O2560" s="6">
        <v>5461340.07</v>
      </c>
      <c r="P2560" s="6">
        <v>416814689.05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132308449.87</v>
      </c>
      <c r="X2560" s="6">
        <v>32350093.29</v>
      </c>
      <c r="Y2560" s="9">
        <f t="shared" si="173"/>
        <v>569248400.91</v>
      </c>
      <c r="Z2560" s="9">
        <f t="shared" si="174"/>
        <v>581473232.21</v>
      </c>
      <c r="AA2560" s="9">
        <f t="shared" si="172"/>
        <v>-12224831.3</v>
      </c>
      <c r="AB2560" s="10">
        <f>C2560/(1+0.13)/VLOOKUP(A2560,[1]选股结果!$A$2:$AX$3002,3,FALSE)</f>
        <v>0.995526327890685</v>
      </c>
      <c r="AC2560" s="10">
        <f>(P2560/(1+0.1)+W2560)/(VLOOKUP(A2560,[1]选股结果!$A$2:$AX$3002,7,FALSE)+VLOOKUP(A2560,[1]选股结果!$A$2:$AX$3002,15,FALSE)+VLOOKUP(A2560,[1]选股结果!$A$2:$AX$3002,16,FALSE)+VLOOKUP(A2560,[1]选股结果!$A$2:$AX$3002,17,FALSE)+VLOOKUP(A2560,[1]选股结果!$A$2:$AX$3002,18,FALSE))</f>
        <v>1.08333093582459</v>
      </c>
      <c r="AD2560" s="13"/>
      <c r="AE2560" s="10">
        <f>AA2560/VLOOKUP(A2560,[1]选股结果!$A$2:$AX$3002,35,FALSE)</f>
        <v>-0.381166011500182</v>
      </c>
      <c r="AF2560" s="9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P2560/(1+0.13)+W2560)</f>
        <v>-29264521.141416</v>
      </c>
      <c r="AG2560" s="9">
        <f t="shared" si="171"/>
        <v>17039689.841416</v>
      </c>
    </row>
    <row r="2561" spans="1:33">
      <c r="A2561" s="5" t="s">
        <v>5151</v>
      </c>
      <c r="B2561" s="5" t="s">
        <v>5152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14056040.27</v>
      </c>
      <c r="O2561" s="6">
        <v>23147021.98</v>
      </c>
      <c r="P2561" s="6">
        <v>290847533.55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111358492.51</v>
      </c>
      <c r="X2561" s="6">
        <v>36157111.18</v>
      </c>
      <c r="Y2561" s="9">
        <f t="shared" si="173"/>
        <v>453535029.59</v>
      </c>
      <c r="Z2561" s="9">
        <f t="shared" si="174"/>
        <v>438363137.24</v>
      </c>
      <c r="AA2561" s="9">
        <f t="shared" si="172"/>
        <v>15171892.35</v>
      </c>
      <c r="AB2561" s="10">
        <f>C2561/(1+0.13)/VLOOKUP(A2561,[1]选股结果!$A$2:$AX$3002,3,FALSE)</f>
        <v>0.835751262640915</v>
      </c>
      <c r="AC2561" s="10">
        <f>(P2561/(1+0.1)+W2561)/(VLOOKUP(A2561,[1]选股结果!$A$2:$AX$3002,7,FALSE)+VLOOKUP(A2561,[1]选股结果!$A$2:$AX$3002,15,FALSE)+VLOOKUP(A2561,[1]选股结果!$A$2:$AX$3002,16,FALSE)+VLOOKUP(A2561,[1]选股结果!$A$2:$AX$3002,17,FALSE)+VLOOKUP(A2561,[1]选股结果!$A$2:$AX$3002,18,FALSE))</f>
        <v>0.804473373109251</v>
      </c>
      <c r="AD2561" s="13"/>
      <c r="AE2561" s="10">
        <f>AA2561/VLOOKUP(A2561,[1]选股结果!$A$2:$AX$3002,35,FALSE)</f>
        <v>-0.749436789588543</v>
      </c>
      <c r="AF2561" s="9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P2561/(1+0.13)+W2561)</f>
        <v>98349124.4181416</v>
      </c>
      <c r="AG2561" s="9">
        <f t="shared" si="171"/>
        <v>-83177232.0681416</v>
      </c>
    </row>
    <row r="2562" spans="1:33">
      <c r="A2562" s="5" t="s">
        <v>5153</v>
      </c>
      <c r="B2562" s="5" t="s">
        <v>5154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25028940.93</v>
      </c>
      <c r="O2562" s="6">
        <v>35141032.21</v>
      </c>
      <c r="P2562" s="6">
        <v>187088744.62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36217476.6</v>
      </c>
      <c r="X2562" s="6">
        <v>38992955.86</v>
      </c>
      <c r="Y2562" s="9">
        <f t="shared" si="173"/>
        <v>304041472.34</v>
      </c>
      <c r="Z2562" s="9">
        <f t="shared" si="174"/>
        <v>262299177.08</v>
      </c>
      <c r="AA2562" s="9">
        <f t="shared" si="172"/>
        <v>41742295.26</v>
      </c>
      <c r="AB2562" s="10">
        <f>C2562/(1+0.13)/VLOOKUP(A2562,[1]选股结果!$A$2:$AX$3002,3,FALSE)</f>
        <v>0.686461105052926</v>
      </c>
      <c r="AC2562" s="10">
        <f>(P2562/(1+0.1)+W2562)/(VLOOKUP(A2562,[1]选股结果!$A$2:$AX$3002,7,FALSE)+VLOOKUP(A2562,[1]选股结果!$A$2:$AX$3002,15,FALSE)+VLOOKUP(A2562,[1]选股结果!$A$2:$AX$3002,16,FALSE)+VLOOKUP(A2562,[1]选股结果!$A$2:$AX$3002,17,FALSE)+VLOOKUP(A2562,[1]选股结果!$A$2:$AX$3002,18,FALSE))</f>
        <v>0.699264080374534</v>
      </c>
      <c r="AD2562" s="13"/>
      <c r="AE2562" s="10">
        <f>AA2562/VLOOKUP(A2562,[1]选股结果!$A$2:$AX$3002,35,FALSE)</f>
        <v>0.911208015993066</v>
      </c>
      <c r="AF2562" s="9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P2562/(1+0.13)+W2562)</f>
        <v>93239071.0543362</v>
      </c>
      <c r="AG2562" s="9">
        <f t="shared" si="171"/>
        <v>-51496775.7943363</v>
      </c>
    </row>
    <row r="2563" spans="1:33">
      <c r="A2563" s="5" t="s">
        <v>5155</v>
      </c>
      <c r="B2563" s="5" t="s">
        <v>5156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401301682.27</v>
      </c>
      <c r="O2563" s="6">
        <v>230893815.73</v>
      </c>
      <c r="P2563" s="6">
        <v>12622772268.37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1363941337.73</v>
      </c>
      <c r="X2563" s="6">
        <v>1067317783.25</v>
      </c>
      <c r="Y2563" s="9">
        <f t="shared" si="173"/>
        <v>17830551118.85</v>
      </c>
      <c r="Z2563" s="9">
        <f t="shared" si="174"/>
        <v>15054031389.35</v>
      </c>
      <c r="AA2563" s="9">
        <f t="shared" si="172"/>
        <v>2776519729.5</v>
      </c>
      <c r="AB2563" s="10">
        <f>C2563/(1+0.13)/VLOOKUP(A2563,[1]选股结果!$A$2:$AX$3002,3,FALSE)</f>
        <v>0.850415982128448</v>
      </c>
      <c r="AC2563" s="10">
        <f>(P2563/(1+0.1)+W2563)/(VLOOKUP(A2563,[1]选股结果!$A$2:$AX$3002,7,FALSE)+VLOOKUP(A2563,[1]选股结果!$A$2:$AX$3002,15,FALSE)+VLOOKUP(A2563,[1]选股结果!$A$2:$AX$3002,16,FALSE)+VLOOKUP(A2563,[1]选股结果!$A$2:$AX$3002,17,FALSE)+VLOOKUP(A2563,[1]选股结果!$A$2:$AX$3002,18,FALSE))</f>
        <v>0.882672048439426</v>
      </c>
      <c r="AD2563" s="13"/>
      <c r="AE2563" s="10">
        <f>AA2563/VLOOKUP(A2563,[1]选股结果!$A$2:$AX$3002,35,FALSE)</f>
        <v>0.780861072819399</v>
      </c>
      <c r="AF2563" s="9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P2563/(1+0.13)+W2563)</f>
        <v>2011283869.09894</v>
      </c>
      <c r="AG2563" s="9">
        <f t="shared" ref="AG2563:AG2626" si="175">AA2563-AF2563</f>
        <v>765235860.401064</v>
      </c>
    </row>
    <row r="2564" spans="1:33">
      <c r="A2564" s="5" t="s">
        <v>5157</v>
      </c>
      <c r="B2564" s="5" t="s">
        <v>5158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134603090.93</v>
      </c>
      <c r="O2564" s="6">
        <v>7206867.44</v>
      </c>
      <c r="P2564" s="6">
        <v>242944275.27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72709580.81</v>
      </c>
      <c r="X2564" s="6">
        <v>42688524.85</v>
      </c>
      <c r="Y2564" s="9">
        <f t="shared" si="173"/>
        <v>705267241.1</v>
      </c>
      <c r="Z2564" s="9">
        <f t="shared" si="174"/>
        <v>358342380.93</v>
      </c>
      <c r="AA2564" s="9">
        <f t="shared" si="172"/>
        <v>346924860.17</v>
      </c>
      <c r="AB2564" s="10">
        <f>C2564/(1+0.13)/VLOOKUP(A2564,[1]选股结果!$A$2:$AX$3002,3,FALSE)</f>
        <v>0.959348175374862</v>
      </c>
      <c r="AC2564" s="10">
        <f>(P2564/(1+0.1)+W2564)/(VLOOKUP(A2564,[1]选股结果!$A$2:$AX$3002,7,FALSE)+VLOOKUP(A2564,[1]选股结果!$A$2:$AX$3002,15,FALSE)+VLOOKUP(A2564,[1]选股结果!$A$2:$AX$3002,16,FALSE)+VLOOKUP(A2564,[1]选股结果!$A$2:$AX$3002,17,FALSE)+VLOOKUP(A2564,[1]选股结果!$A$2:$AX$3002,18,FALSE))</f>
        <v>0.702469812880913</v>
      </c>
      <c r="AD2564" s="13"/>
      <c r="AE2564" s="10">
        <f>AA2564/VLOOKUP(A2564,[1]选股结果!$A$2:$AX$3002,35,FALSE)</f>
        <v>2.04631773577912</v>
      </c>
      <c r="AF2564" s="9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P2564/(1+0.13)+W2564)</f>
        <v>130203853.042743</v>
      </c>
      <c r="AG2564" s="9">
        <f t="shared" si="175"/>
        <v>216721007.127257</v>
      </c>
    </row>
    <row r="2565" spans="1:33">
      <c r="A2565" s="5" t="s">
        <v>5159</v>
      </c>
      <c r="B2565" s="5" t="s">
        <v>5160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78173585.55</v>
      </c>
      <c r="O2565" s="6">
        <v>117413905.68</v>
      </c>
      <c r="P2565" s="6">
        <v>532627963.36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389990102.68</v>
      </c>
      <c r="X2565" s="6">
        <v>152443926.05</v>
      </c>
      <c r="Y2565" s="9">
        <f t="shared" si="173"/>
        <v>1174086816.88</v>
      </c>
      <c r="Z2565" s="9">
        <f t="shared" si="174"/>
        <v>1075061992.09</v>
      </c>
      <c r="AA2565" s="9">
        <f t="shared" si="172"/>
        <v>99024824.7900002</v>
      </c>
      <c r="AB2565" s="10">
        <f>C2565/(1+0.13)/VLOOKUP(A2565,[1]选股结果!$A$2:$AX$3002,3,FALSE)</f>
        <v>0.79906483289921</v>
      </c>
      <c r="AC2565" s="10">
        <f>(P2565/(1+0.1)+W2565)/(VLOOKUP(A2565,[1]选股结果!$A$2:$AX$3002,7,FALSE)+VLOOKUP(A2565,[1]选股结果!$A$2:$AX$3002,15,FALSE)+VLOOKUP(A2565,[1]选股结果!$A$2:$AX$3002,16,FALSE)+VLOOKUP(A2565,[1]选股结果!$A$2:$AX$3002,17,FALSE)+VLOOKUP(A2565,[1]选股结果!$A$2:$AX$3002,18,FALSE))</f>
        <v>0.876969803960314</v>
      </c>
      <c r="AD2565" s="13"/>
      <c r="AE2565" s="10">
        <f>AA2565/VLOOKUP(A2565,[1]选股结果!$A$2:$AX$3002,35,FALSE)</f>
        <v>0.763940803491051</v>
      </c>
      <c r="AF2565" s="9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P2565/(1+0.13)+W2565)</f>
        <v>135496306.495398</v>
      </c>
      <c r="AG2565" s="9">
        <f t="shared" si="175"/>
        <v>-36471481.705398</v>
      </c>
    </row>
    <row r="2566" spans="1:33">
      <c r="A2566" s="5" t="s">
        <v>5161</v>
      </c>
      <c r="B2566" s="5" t="s">
        <v>5162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73633019.07</v>
      </c>
      <c r="O2566" s="6">
        <v>23481733.6</v>
      </c>
      <c r="P2566" s="6">
        <v>897665152.94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289492850.83</v>
      </c>
      <c r="X2566" s="6">
        <v>275383707.6</v>
      </c>
      <c r="Y2566" s="9">
        <f t="shared" si="173"/>
        <v>1597526945</v>
      </c>
      <c r="Z2566" s="9">
        <f t="shared" si="174"/>
        <v>1462541711.37</v>
      </c>
      <c r="AA2566" s="9">
        <f t="shared" si="172"/>
        <v>134985233.63</v>
      </c>
      <c r="AB2566" s="10">
        <f>C2566/(1+0.13)/VLOOKUP(A2566,[1]选股结果!$A$2:$AX$3002,3,FALSE)</f>
        <v>0.751226313638349</v>
      </c>
      <c r="AC2566" s="10">
        <f>(P2566/(1+0.1)+W2566)/(VLOOKUP(A2566,[1]选股结果!$A$2:$AX$3002,7,FALSE)+VLOOKUP(A2566,[1]选股结果!$A$2:$AX$3002,15,FALSE)+VLOOKUP(A2566,[1]选股结果!$A$2:$AX$3002,16,FALSE)+VLOOKUP(A2566,[1]选股结果!$A$2:$AX$3002,17,FALSE)+VLOOKUP(A2566,[1]选股结果!$A$2:$AX$3002,18,FALSE))</f>
        <v>0.707993329754107</v>
      </c>
      <c r="AD2566" s="13"/>
      <c r="AE2566" s="10">
        <f>AA2566/VLOOKUP(A2566,[1]选股结果!$A$2:$AX$3002,35,FALSE)</f>
        <v>1.03991024808225</v>
      </c>
      <c r="AF2566" s="9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P2566/(1+0.13)+W2566)</f>
        <v>477642158.455132</v>
      </c>
      <c r="AG2566" s="9">
        <f t="shared" si="175"/>
        <v>-342656924.825132</v>
      </c>
    </row>
    <row r="2567" spans="1:33">
      <c r="A2567" s="5" t="s">
        <v>5163</v>
      </c>
      <c r="B2567" s="5" t="s">
        <v>5164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102391933.24</v>
      </c>
      <c r="O2567" s="6">
        <v>30899207.43</v>
      </c>
      <c r="P2567" s="6">
        <v>238604749.3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125587883.53</v>
      </c>
      <c r="X2567" s="6">
        <v>59221677.52</v>
      </c>
      <c r="Y2567" s="9">
        <f t="shared" si="173"/>
        <v>505518618.34</v>
      </c>
      <c r="Z2567" s="9">
        <f t="shared" si="174"/>
        <v>423414310.35</v>
      </c>
      <c r="AA2567" s="9">
        <f t="shared" si="172"/>
        <v>82104307.99</v>
      </c>
      <c r="AB2567" s="10">
        <f>C2567/(1+0.13)/VLOOKUP(A2567,[1]选股结果!$A$2:$AX$3002,3,FALSE)</f>
        <v>0.601165013058854</v>
      </c>
      <c r="AC2567" s="10">
        <f>(P2567/(1+0.1)+W2567)/(VLOOKUP(A2567,[1]选股结果!$A$2:$AX$3002,7,FALSE)+VLOOKUP(A2567,[1]选股结果!$A$2:$AX$3002,15,FALSE)+VLOOKUP(A2567,[1]选股结果!$A$2:$AX$3002,16,FALSE)+VLOOKUP(A2567,[1]选股结果!$A$2:$AX$3002,17,FALSE)+VLOOKUP(A2567,[1]选股结果!$A$2:$AX$3002,18,FALSE))</f>
        <v>0.746904009145654</v>
      </c>
      <c r="AD2567" s="13"/>
      <c r="AE2567" s="10">
        <f>AA2567/VLOOKUP(A2567,[1]选股结果!$A$2:$AX$3002,35,FALSE)</f>
        <v>0.356818185481391</v>
      </c>
      <c r="AF2567" s="9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P2567/(1+0.13)+W2567)</f>
        <v>121818795.94177</v>
      </c>
      <c r="AG2567" s="9">
        <f t="shared" si="175"/>
        <v>-39714487.9517698</v>
      </c>
    </row>
    <row r="2568" spans="1:33">
      <c r="A2568" s="5" t="s">
        <v>5165</v>
      </c>
      <c r="B2568" s="5" t="s">
        <v>5166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255320830.04</v>
      </c>
      <c r="O2568" s="6">
        <v>42158534.08</v>
      </c>
      <c r="P2568" s="6">
        <v>1010123333.87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780429672.2</v>
      </c>
      <c r="X2568" s="6">
        <v>476984776.52</v>
      </c>
      <c r="Y2568" s="9">
        <f t="shared" si="173"/>
        <v>2914227937.89</v>
      </c>
      <c r="Z2568" s="9">
        <f t="shared" si="174"/>
        <v>2267537782.59</v>
      </c>
      <c r="AA2568" s="9">
        <f t="shared" si="172"/>
        <v>646690155.3</v>
      </c>
      <c r="AB2568" s="10">
        <f>C2568/(1+0.13)/VLOOKUP(A2568,[1]选股结果!$A$2:$AX$3002,3,FALSE)</f>
        <v>1.03031788506792</v>
      </c>
      <c r="AC2568" s="10">
        <f>(P2568/(1+0.1)+W2568)/(VLOOKUP(A2568,[1]选股结果!$A$2:$AX$3002,7,FALSE)+VLOOKUP(A2568,[1]选股结果!$A$2:$AX$3002,15,FALSE)+VLOOKUP(A2568,[1]选股结果!$A$2:$AX$3002,16,FALSE)+VLOOKUP(A2568,[1]选股结果!$A$2:$AX$3002,17,FALSE)+VLOOKUP(A2568,[1]选股结果!$A$2:$AX$3002,18,FALSE))</f>
        <v>0.770689521138684</v>
      </c>
      <c r="AD2568" s="13"/>
      <c r="AE2568" s="10">
        <f>AA2568/VLOOKUP(A2568,[1]选股结果!$A$2:$AX$3002,35,FALSE)</f>
        <v>2.59754369681027</v>
      </c>
      <c r="AF2568" s="9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P2568/(1+0.13)+W2568)</f>
        <v>529816647.897788</v>
      </c>
      <c r="AG2568" s="9">
        <f t="shared" si="175"/>
        <v>116873507.402212</v>
      </c>
    </row>
    <row r="2569" spans="1:33">
      <c r="A2569" s="5" t="s">
        <v>5167</v>
      </c>
      <c r="B2569" s="5" t="s">
        <v>5168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358172231.03</v>
      </c>
      <c r="O2569" s="6">
        <v>168606264.2</v>
      </c>
      <c r="P2569" s="6">
        <v>4824892001.51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898873237.76</v>
      </c>
      <c r="X2569" s="6">
        <v>961287739.1</v>
      </c>
      <c r="Y2569" s="9">
        <f t="shared" si="173"/>
        <v>6947003500.82</v>
      </c>
      <c r="Z2569" s="9">
        <f t="shared" si="174"/>
        <v>6685052978.37</v>
      </c>
      <c r="AA2569" s="9">
        <f t="shared" si="172"/>
        <v>261950522.449999</v>
      </c>
      <c r="AB2569" s="10">
        <f>C2569/(1+0.13)/VLOOKUP(A2569,[1]选股结果!$A$2:$AX$3002,3,FALSE)</f>
        <v>0.974091241691344</v>
      </c>
      <c r="AC2569" s="10">
        <f>(P2569/(1+0.1)+W2569)/(VLOOKUP(A2569,[1]选股结果!$A$2:$AX$3002,7,FALSE)+VLOOKUP(A2569,[1]选股结果!$A$2:$AX$3002,15,FALSE)+VLOOKUP(A2569,[1]选股结果!$A$2:$AX$3002,16,FALSE)+VLOOKUP(A2569,[1]选股结果!$A$2:$AX$3002,17,FALSE)+VLOOKUP(A2569,[1]选股结果!$A$2:$AX$3002,18,FALSE))</f>
        <v>0.945297821995404</v>
      </c>
      <c r="AD2569" s="13"/>
      <c r="AE2569" s="10">
        <f>AA2569/VLOOKUP(A2569,[1]选股结果!$A$2:$AX$3002,35,FALSE)</f>
        <v>0.486806892546759</v>
      </c>
      <c r="AF2569" s="9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P2569/(1+0.13)+W2569)</f>
        <v>422288162.550176</v>
      </c>
      <c r="AG2569" s="9">
        <f t="shared" si="175"/>
        <v>-160337640.100177</v>
      </c>
    </row>
    <row r="2570" spans="1:33">
      <c r="A2570" s="5" t="s">
        <v>5169</v>
      </c>
      <c r="B2570" s="5" t="s">
        <v>5170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35439790.21</v>
      </c>
      <c r="O2570" s="6">
        <v>8589061.24</v>
      </c>
      <c r="P2570" s="6">
        <v>145676439.24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109459515.91</v>
      </c>
      <c r="X2570" s="6">
        <v>36514360.26</v>
      </c>
      <c r="Y2570" s="9">
        <f t="shared" si="173"/>
        <v>349962248.92</v>
      </c>
      <c r="Z2570" s="9">
        <f t="shared" si="174"/>
        <v>291650315.41</v>
      </c>
      <c r="AA2570" s="9">
        <f t="shared" si="172"/>
        <v>58311933.51</v>
      </c>
      <c r="AB2570" s="10">
        <f>C2570/(1+0.13)/VLOOKUP(A2570,[1]选股结果!$A$2:$AX$3002,3,FALSE)</f>
        <v>0.91501799853027</v>
      </c>
      <c r="AC2570" s="10">
        <f>(P2570/(1+0.1)+W2570)/(VLOOKUP(A2570,[1]选股结果!$A$2:$AX$3002,7,FALSE)+VLOOKUP(A2570,[1]选股结果!$A$2:$AX$3002,15,FALSE)+VLOOKUP(A2570,[1]选股结果!$A$2:$AX$3002,16,FALSE)+VLOOKUP(A2570,[1]选股结果!$A$2:$AX$3002,17,FALSE)+VLOOKUP(A2570,[1]选股结果!$A$2:$AX$3002,18,FALSE))</f>
        <v>0.900224364226545</v>
      </c>
      <c r="AD2570" s="13"/>
      <c r="AE2570" s="10">
        <f>AA2570/VLOOKUP(A2570,[1]选股结果!$A$2:$AX$3002,35,FALSE)</f>
        <v>1.44194849041159</v>
      </c>
      <c r="AF2570" s="9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P2570/(1+0.13)+W2570)</f>
        <v>30325898.1527433</v>
      </c>
      <c r="AG2570" s="9">
        <f t="shared" si="175"/>
        <v>27986035.3572567</v>
      </c>
    </row>
    <row r="2571" spans="1:33">
      <c r="A2571" s="5" t="s">
        <v>5171</v>
      </c>
      <c r="B2571" s="5" t="s">
        <v>5172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560044618.3</v>
      </c>
      <c r="O2571" s="6">
        <v>86049639.13</v>
      </c>
      <c r="P2571" s="6">
        <v>3164876540.82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431917786.16</v>
      </c>
      <c r="X2571" s="6">
        <v>347415811.34</v>
      </c>
      <c r="Y2571" s="9">
        <f t="shared" si="173"/>
        <v>5504155838.96</v>
      </c>
      <c r="Z2571" s="9">
        <f t="shared" si="174"/>
        <v>3944210138.32</v>
      </c>
      <c r="AA2571" s="9">
        <f t="shared" si="172"/>
        <v>1559945700.64</v>
      </c>
      <c r="AB2571" s="10">
        <f>C2571/(1+0.13)/VLOOKUP(A2571,[1]选股结果!$A$2:$AX$3002,3,FALSE)</f>
        <v>0.989303421551999</v>
      </c>
      <c r="AC2571" s="10">
        <f>(P2571/(1+0.1)+W2571)/(VLOOKUP(A2571,[1]选股结果!$A$2:$AX$3002,7,FALSE)+VLOOKUP(A2571,[1]选股结果!$A$2:$AX$3002,15,FALSE)+VLOOKUP(A2571,[1]选股结果!$A$2:$AX$3002,16,FALSE)+VLOOKUP(A2571,[1]选股结果!$A$2:$AX$3002,17,FALSE)+VLOOKUP(A2571,[1]选股结果!$A$2:$AX$3002,18,FALSE))</f>
        <v>0.849202813937914</v>
      </c>
      <c r="AD2571" s="13"/>
      <c r="AE2571" s="10">
        <f>AA2571/VLOOKUP(A2571,[1]选股结果!$A$2:$AX$3002,35,FALSE)</f>
        <v>1.70057642965336</v>
      </c>
      <c r="AF2571" s="9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P2571/(1+0.13)+W2571)</f>
        <v>663994352.879292</v>
      </c>
      <c r="AG2571" s="9">
        <f t="shared" si="175"/>
        <v>895951347.760708</v>
      </c>
    </row>
    <row r="2572" spans="1:33">
      <c r="A2572" s="5" t="s">
        <v>5173</v>
      </c>
      <c r="B2572" s="5" t="s">
        <v>5174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328796320.43</v>
      </c>
      <c r="O2572" s="6">
        <v>42302068.15</v>
      </c>
      <c r="P2572" s="6">
        <v>1042777798.83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549480680.99</v>
      </c>
      <c r="X2572" s="6">
        <v>577886099.71</v>
      </c>
      <c r="Y2572" s="9">
        <f t="shared" si="173"/>
        <v>2806324828.46</v>
      </c>
      <c r="Z2572" s="9">
        <f t="shared" si="174"/>
        <v>2170144579.53</v>
      </c>
      <c r="AA2572" s="9">
        <f t="shared" si="172"/>
        <v>636180248.93</v>
      </c>
      <c r="AB2572" s="10">
        <f>C2572/(1+0.13)/VLOOKUP(A2572,[1]选股结果!$A$2:$AX$3002,3,FALSE)</f>
        <v>0.867850785254138</v>
      </c>
      <c r="AC2572" s="10">
        <f>(P2572/(1+0.1)+W2572)/(VLOOKUP(A2572,[1]选股结果!$A$2:$AX$3002,7,FALSE)+VLOOKUP(A2572,[1]选股结果!$A$2:$AX$3002,15,FALSE)+VLOOKUP(A2572,[1]选股结果!$A$2:$AX$3002,16,FALSE)+VLOOKUP(A2572,[1]选股结果!$A$2:$AX$3002,17,FALSE)+VLOOKUP(A2572,[1]选股结果!$A$2:$AX$3002,18,FALSE))</f>
        <v>0.607263614921991</v>
      </c>
      <c r="AD2572" s="13"/>
      <c r="AE2572" s="10">
        <f>AA2572/VLOOKUP(A2572,[1]选股结果!$A$2:$AX$3002,35,FALSE)</f>
        <v>4.70373858047481</v>
      </c>
      <c r="AF2572" s="9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P2572/(1+0.13)+W2572)</f>
        <v>993622175.366018</v>
      </c>
      <c r="AG2572" s="9">
        <f t="shared" si="175"/>
        <v>-357441926.436018</v>
      </c>
    </row>
    <row r="2573" spans="1:33">
      <c r="A2573" s="5" t="s">
        <v>5175</v>
      </c>
      <c r="B2573" s="5" t="s">
        <v>5176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17153298.8</v>
      </c>
      <c r="O2573" s="6">
        <v>383265616.8</v>
      </c>
      <c r="P2573" s="6">
        <v>783985868.32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26169534.09</v>
      </c>
      <c r="X2573" s="6">
        <v>362046239.79</v>
      </c>
      <c r="Y2573" s="9">
        <f t="shared" si="173"/>
        <v>1168447887.12</v>
      </c>
      <c r="Z2573" s="9">
        <f t="shared" si="174"/>
        <v>1172201642.2</v>
      </c>
      <c r="AA2573" s="9">
        <f t="shared" si="172"/>
        <v>-3753755.07999992</v>
      </c>
      <c r="AB2573" s="10">
        <f>C2573/(1+0.13)/VLOOKUP(A2573,[1]选股结果!$A$2:$AX$3002,3,FALSE)</f>
        <v>0.602718761869528</v>
      </c>
      <c r="AC2573" s="10">
        <f>(P2573/(1+0.1)+W2573)/(VLOOKUP(A2573,[1]选股结果!$A$2:$AX$3002,7,FALSE)+VLOOKUP(A2573,[1]选股结果!$A$2:$AX$3002,15,FALSE)+VLOOKUP(A2573,[1]选股结果!$A$2:$AX$3002,16,FALSE)+VLOOKUP(A2573,[1]选股结果!$A$2:$AX$3002,17,FALSE)+VLOOKUP(A2573,[1]选股结果!$A$2:$AX$3002,18,FALSE))</f>
        <v>0.693863625414511</v>
      </c>
      <c r="AD2573" s="13"/>
      <c r="AE2573" s="10">
        <f>AA2573/VLOOKUP(A2573,[1]选股结果!$A$2:$AX$3002,35,FALSE)</f>
        <v>-0.0507015988883803</v>
      </c>
      <c r="AF2573" s="9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P2573/(1+0.13)+W2573)</f>
        <v>344921210.916991</v>
      </c>
      <c r="AG2573" s="9">
        <f t="shared" si="175"/>
        <v>-348674965.996991</v>
      </c>
    </row>
    <row r="2574" spans="1:33">
      <c r="A2574" s="5" t="s">
        <v>5177</v>
      </c>
      <c r="B2574" s="5" t="s">
        <v>5178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137801399.68</v>
      </c>
      <c r="O2574" s="6">
        <v>314203788.01</v>
      </c>
      <c r="P2574" s="6">
        <v>674196027.11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153227442.22</v>
      </c>
      <c r="X2574" s="6">
        <v>324029016.08</v>
      </c>
      <c r="Y2574" s="9">
        <f t="shared" si="173"/>
        <v>1484214443.75</v>
      </c>
      <c r="Z2574" s="9">
        <f t="shared" si="174"/>
        <v>1151452485.41</v>
      </c>
      <c r="AA2574" s="9">
        <f t="shared" si="172"/>
        <v>332761958.34</v>
      </c>
      <c r="AB2574" s="10">
        <f>C2574/(1+0.13)/VLOOKUP(A2574,[1]选股结果!$A$2:$AX$3002,3,FALSE)</f>
        <v>0.789995237632262</v>
      </c>
      <c r="AC2574" s="10">
        <f>(P2574/(1+0.1)+W2574)/(VLOOKUP(A2574,[1]选股结果!$A$2:$AX$3002,7,FALSE)+VLOOKUP(A2574,[1]选股结果!$A$2:$AX$3002,15,FALSE)+VLOOKUP(A2574,[1]选股结果!$A$2:$AX$3002,16,FALSE)+VLOOKUP(A2574,[1]选股结果!$A$2:$AX$3002,17,FALSE)+VLOOKUP(A2574,[1]选股结果!$A$2:$AX$3002,18,FALSE))</f>
        <v>0.77799645334982</v>
      </c>
      <c r="AD2574" s="13"/>
      <c r="AE2574" s="10">
        <f>AA2574/VLOOKUP(A2574,[1]选股结果!$A$2:$AX$3002,35,FALSE)</f>
        <v>1.64306395545203</v>
      </c>
      <c r="AF2574" s="9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P2574/(1+0.13)+W2574)</f>
        <v>234890080.250265</v>
      </c>
      <c r="AG2574" s="9">
        <f t="shared" si="175"/>
        <v>97871878.0897347</v>
      </c>
    </row>
    <row r="2575" spans="1:33">
      <c r="A2575" s="5" t="s">
        <v>5179</v>
      </c>
      <c r="B2575" s="5" t="s">
        <v>5180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32388921.31</v>
      </c>
      <c r="O2575" s="6">
        <v>20363421.4</v>
      </c>
      <c r="P2575" s="6">
        <v>5279390011.5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65372479.57</v>
      </c>
      <c r="X2575" s="6">
        <v>69058097.27</v>
      </c>
      <c r="Y2575" s="9">
        <f t="shared" si="173"/>
        <v>5321460361.41</v>
      </c>
      <c r="Z2575" s="9">
        <f t="shared" si="174"/>
        <v>5413820588.34</v>
      </c>
      <c r="AA2575" s="9">
        <f t="shared" si="172"/>
        <v>-92360226.9300003</v>
      </c>
      <c r="AB2575" s="10">
        <f>C2575/(1+0.13)/VLOOKUP(A2575,[1]选股结果!$A$2:$AX$3002,3,FALSE)</f>
        <v>0.964334741083167</v>
      </c>
      <c r="AC2575" s="10">
        <f>(P2575/(1+0.1)+W2575)/(VLOOKUP(A2575,[1]选股结果!$A$2:$AX$3002,7,FALSE)+VLOOKUP(A2575,[1]选股结果!$A$2:$AX$3002,15,FALSE)+VLOOKUP(A2575,[1]选股结果!$A$2:$AX$3002,16,FALSE)+VLOOKUP(A2575,[1]选股结果!$A$2:$AX$3002,17,FALSE)+VLOOKUP(A2575,[1]选股结果!$A$2:$AX$3002,18,FALSE))</f>
        <v>1.03129186082148</v>
      </c>
      <c r="AD2575" s="13"/>
      <c r="AE2575" s="10">
        <f>AA2575/VLOOKUP(A2575,[1]选股结果!$A$2:$AX$3002,35,FALSE)</f>
        <v>-0.920642150229461</v>
      </c>
      <c r="AF2575" s="9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P2575/(1+0.13)+W2575)</f>
        <v>-20191301.8095579</v>
      </c>
      <c r="AG2575" s="9">
        <f t="shared" si="175"/>
        <v>-72168925.1204424</v>
      </c>
    </row>
    <row r="2576" spans="1:33">
      <c r="A2576" s="5" t="s">
        <v>5181</v>
      </c>
      <c r="B2576" s="5" t="s">
        <v>5182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49490732.36</v>
      </c>
      <c r="O2576" s="6">
        <v>49051801.35</v>
      </c>
      <c r="P2576" s="6">
        <v>238860176.14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157544440.1</v>
      </c>
      <c r="X2576" s="6">
        <v>119528457.51</v>
      </c>
      <c r="Y2576" s="9">
        <f t="shared" si="173"/>
        <v>591658216.42</v>
      </c>
      <c r="Z2576" s="9">
        <f t="shared" si="174"/>
        <v>515933073.75</v>
      </c>
      <c r="AA2576" s="9">
        <f t="shared" si="172"/>
        <v>75725142.6700001</v>
      </c>
      <c r="AB2576" s="10">
        <f>C2576/(1+0.13)/VLOOKUP(A2576,[1]选股结果!$A$2:$AX$3002,3,FALSE)</f>
        <v>0.830620169369809</v>
      </c>
      <c r="AC2576" s="10">
        <f>(P2576/(1+0.1)+W2576)/(VLOOKUP(A2576,[1]选股结果!$A$2:$AX$3002,7,FALSE)+VLOOKUP(A2576,[1]选股结果!$A$2:$AX$3002,15,FALSE)+VLOOKUP(A2576,[1]选股结果!$A$2:$AX$3002,16,FALSE)+VLOOKUP(A2576,[1]选股结果!$A$2:$AX$3002,17,FALSE)+VLOOKUP(A2576,[1]选股结果!$A$2:$AX$3002,18,FALSE))</f>
        <v>0.684661117188032</v>
      </c>
      <c r="AD2576" s="13"/>
      <c r="AE2576" s="10">
        <f>AA2576/VLOOKUP(A2576,[1]选股结果!$A$2:$AX$3002,35,FALSE)</f>
        <v>63.0830066088192</v>
      </c>
      <c r="AF2576" s="9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P2576/(1+0.13)+W2576)</f>
        <v>178338395.640442</v>
      </c>
      <c r="AG2576" s="9">
        <f t="shared" si="175"/>
        <v>-102613252.970442</v>
      </c>
    </row>
    <row r="2577" spans="1:33">
      <c r="A2577" s="5" t="s">
        <v>5183</v>
      </c>
      <c r="B2577" s="5" t="s">
        <v>5184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286429752.37</v>
      </c>
      <c r="O2577" s="6">
        <v>122175217.85</v>
      </c>
      <c r="P2577" s="6">
        <v>10195432234.29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764023070.93</v>
      </c>
      <c r="X2577" s="6">
        <v>412855884</v>
      </c>
      <c r="Y2577" s="9">
        <f t="shared" si="173"/>
        <v>14127667584.65</v>
      </c>
      <c r="Z2577" s="9">
        <f t="shared" si="174"/>
        <v>11372311189.22</v>
      </c>
      <c r="AA2577" s="9">
        <f t="shared" si="172"/>
        <v>2755356395.43</v>
      </c>
      <c r="AB2577" s="10">
        <f>C2577/(1+0.13)/VLOOKUP(A2577,[1]选股结果!$A$2:$AX$3002,3,FALSE)</f>
        <v>0.990533351976585</v>
      </c>
      <c r="AC2577" s="10">
        <f>(P2577/(1+0.1)+W2577)/(VLOOKUP(A2577,[1]选股结果!$A$2:$AX$3002,7,FALSE)+VLOOKUP(A2577,[1]选股结果!$A$2:$AX$3002,15,FALSE)+VLOOKUP(A2577,[1]选股结果!$A$2:$AX$3002,16,FALSE)+VLOOKUP(A2577,[1]选股结果!$A$2:$AX$3002,17,FALSE)+VLOOKUP(A2577,[1]选股结果!$A$2:$AX$3002,18,FALSE))</f>
        <v>0.833658550315377</v>
      </c>
      <c r="AD2577" s="13"/>
      <c r="AE2577" s="10">
        <f>AA2577/VLOOKUP(A2577,[1]选股结果!$A$2:$AX$3002,35,FALSE)</f>
        <v>4.83008687853608</v>
      </c>
      <c r="AF2577" s="9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P2577/(1+0.13)+W2577)</f>
        <v>2247891364.66345</v>
      </c>
      <c r="AG2577" s="9">
        <f t="shared" si="175"/>
        <v>507465030.76655</v>
      </c>
    </row>
    <row r="2578" spans="1:33">
      <c r="A2578" s="5" t="s">
        <v>5185</v>
      </c>
      <c r="B2578" s="5" t="s">
        <v>5186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83241288.08</v>
      </c>
      <c r="O2578" s="6">
        <v>28276526.67</v>
      </c>
      <c r="P2578" s="6">
        <v>84378374.34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142835785.45</v>
      </c>
      <c r="X2578" s="6">
        <v>54156765.16</v>
      </c>
      <c r="Y2578" s="9">
        <f t="shared" si="173"/>
        <v>381557890.59</v>
      </c>
      <c r="Z2578" s="9">
        <f t="shared" si="174"/>
        <v>281370924.95</v>
      </c>
      <c r="AA2578" s="9">
        <f t="shared" si="172"/>
        <v>100186965.64</v>
      </c>
      <c r="AB2578" s="10">
        <f>C2578/(1+0.13)/VLOOKUP(A2578,[1]选股结果!$A$2:$AX$3002,3,FALSE)</f>
        <v>0.636530199224469</v>
      </c>
      <c r="AC2578" s="10">
        <f>(P2578/(1+0.1)+W2578)/(VLOOKUP(A2578,[1]选股结果!$A$2:$AX$3002,7,FALSE)+VLOOKUP(A2578,[1]选股结果!$A$2:$AX$3002,15,FALSE)+VLOOKUP(A2578,[1]选股结果!$A$2:$AX$3002,16,FALSE)+VLOOKUP(A2578,[1]选股结果!$A$2:$AX$3002,17,FALSE)+VLOOKUP(A2578,[1]选股结果!$A$2:$AX$3002,18,FALSE))</f>
        <v>0.520311379871146</v>
      </c>
      <c r="AD2578" s="13"/>
      <c r="AE2578" s="10">
        <f>AA2578/VLOOKUP(A2578,[1]选股结果!$A$2:$AX$3002,35,FALSE)</f>
        <v>2.1351658989276</v>
      </c>
      <c r="AF2578" s="9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P2578/(1+0.13)+W2578)</f>
        <v>204439265.545487</v>
      </c>
      <c r="AG2578" s="9">
        <f t="shared" si="175"/>
        <v>-104252299.905487</v>
      </c>
    </row>
    <row r="2579" spans="1:33">
      <c r="A2579" s="5" t="s">
        <v>5187</v>
      </c>
      <c r="B2579" s="5" t="s">
        <v>5188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71049792.13</v>
      </c>
      <c r="O2579" s="6">
        <v>20959139.51</v>
      </c>
      <c r="P2579" s="6">
        <v>853172670.76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271044285.67</v>
      </c>
      <c r="X2579" s="6">
        <v>442750518.58</v>
      </c>
      <c r="Y2579" s="9">
        <f t="shared" si="173"/>
        <v>1766393961.28</v>
      </c>
      <c r="Z2579" s="9">
        <f t="shared" si="174"/>
        <v>1566967475.01</v>
      </c>
      <c r="AA2579" s="9">
        <f t="shared" si="172"/>
        <v>199426486.27</v>
      </c>
      <c r="AB2579" s="10">
        <f>C2579/(1+0.13)/VLOOKUP(A2579,[1]选股结果!$A$2:$AX$3002,3,FALSE)</f>
        <v>0.967337597878927</v>
      </c>
      <c r="AC2579" s="10">
        <f>(P2579/(1+0.1)+W2579)/(VLOOKUP(A2579,[1]选股结果!$A$2:$AX$3002,7,FALSE)+VLOOKUP(A2579,[1]选股结果!$A$2:$AX$3002,15,FALSE)+VLOOKUP(A2579,[1]选股结果!$A$2:$AX$3002,16,FALSE)+VLOOKUP(A2579,[1]选股结果!$A$2:$AX$3002,17,FALSE)+VLOOKUP(A2579,[1]选股结果!$A$2:$AX$3002,18,FALSE))</f>
        <v>0.713829721534876</v>
      </c>
      <c r="AD2579" s="13"/>
      <c r="AE2579" s="10">
        <f>AA2579/VLOOKUP(A2579,[1]选股结果!$A$2:$AX$3002,35,FALSE)</f>
        <v>1.41282357358365</v>
      </c>
      <c r="AF2579" s="9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P2579/(1+0.13)+W2579)</f>
        <v>440189819.850531</v>
      </c>
      <c r="AG2579" s="9">
        <f t="shared" si="175"/>
        <v>-240763333.580531</v>
      </c>
    </row>
    <row r="2580" spans="1:33">
      <c r="A2580" s="5" t="s">
        <v>5189</v>
      </c>
      <c r="B2580" s="5" t="s">
        <v>5190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25222826.89</v>
      </c>
      <c r="O2580" s="6">
        <v>42728765.5</v>
      </c>
      <c r="P2580" s="6">
        <v>813658345.98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77705514.05</v>
      </c>
      <c r="X2580" s="6">
        <v>53656663.81</v>
      </c>
      <c r="Y2580" s="9">
        <f t="shared" si="173"/>
        <v>1058687129.46</v>
      </c>
      <c r="Z2580" s="9">
        <f t="shared" si="174"/>
        <v>945020523.84</v>
      </c>
      <c r="AA2580" s="9">
        <f t="shared" si="172"/>
        <v>113666605.62</v>
      </c>
      <c r="AB2580" s="10">
        <f>C2580/(1+0.13)/VLOOKUP(A2580,[1]选股结果!$A$2:$AX$3002,3,FALSE)</f>
        <v>0.970596931303394</v>
      </c>
      <c r="AC2580" s="10">
        <f>(P2580/(1+0.1)+W2580)/(VLOOKUP(A2580,[1]选股结果!$A$2:$AX$3002,7,FALSE)+VLOOKUP(A2580,[1]选股结果!$A$2:$AX$3002,15,FALSE)+VLOOKUP(A2580,[1]选股结果!$A$2:$AX$3002,16,FALSE)+VLOOKUP(A2580,[1]选股结果!$A$2:$AX$3002,17,FALSE)+VLOOKUP(A2580,[1]选股结果!$A$2:$AX$3002,18,FALSE))</f>
        <v>1.09947161591841</v>
      </c>
      <c r="AD2580" s="13"/>
      <c r="AE2580" s="10">
        <f>AA2580/VLOOKUP(A2580,[1]选股结果!$A$2:$AX$3002,35,FALSE)</f>
        <v>0.720762565567091</v>
      </c>
      <c r="AF2580" s="9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P2580/(1+0.13)+W2580)</f>
        <v>-54313744.8006196</v>
      </c>
      <c r="AG2580" s="9">
        <f t="shared" si="175"/>
        <v>167980350.42062</v>
      </c>
    </row>
    <row r="2581" spans="1:33">
      <c r="A2581" s="5" t="s">
        <v>5191</v>
      </c>
      <c r="B2581" s="5" t="s">
        <v>5192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45122544.25</v>
      </c>
      <c r="O2581" s="6">
        <v>8332786.3</v>
      </c>
      <c r="P2581" s="6">
        <v>979792489.06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167028504.98</v>
      </c>
      <c r="X2581" s="6">
        <v>81214270.34</v>
      </c>
      <c r="Y2581" s="9">
        <f t="shared" si="173"/>
        <v>1299721741.42</v>
      </c>
      <c r="Z2581" s="9">
        <f t="shared" si="174"/>
        <v>1228035264.38</v>
      </c>
      <c r="AA2581" s="9">
        <f t="shared" si="172"/>
        <v>71686477.04</v>
      </c>
      <c r="AB2581" s="10">
        <f>C2581/(1+0.13)/VLOOKUP(A2581,[1]选股结果!$A$2:$AX$3002,3,FALSE)</f>
        <v>0.998266329986351</v>
      </c>
      <c r="AC2581" s="10">
        <f>(P2581/(1+0.1)+W2581)/(VLOOKUP(A2581,[1]选股结果!$A$2:$AX$3002,7,FALSE)+VLOOKUP(A2581,[1]选股结果!$A$2:$AX$3002,15,FALSE)+VLOOKUP(A2581,[1]选股结果!$A$2:$AX$3002,16,FALSE)+VLOOKUP(A2581,[1]选股结果!$A$2:$AX$3002,17,FALSE)+VLOOKUP(A2581,[1]选股结果!$A$2:$AX$3002,18,FALSE))</f>
        <v>0.859114756455745</v>
      </c>
      <c r="AD2581" s="13"/>
      <c r="AE2581" s="10">
        <f>AA2581/VLOOKUP(A2581,[1]选股结果!$A$2:$AX$3002,35,FALSE)</f>
        <v>-0.763546598960833</v>
      </c>
      <c r="AF2581" s="9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P2581/(1+0.13)+W2581)</f>
        <v>197106482.481858</v>
      </c>
      <c r="AG2581" s="9">
        <f t="shared" si="175"/>
        <v>-125420005.441858</v>
      </c>
    </row>
    <row r="2582" spans="1:33">
      <c r="A2582" s="5" t="s">
        <v>5193</v>
      </c>
      <c r="B2582" s="5" t="s">
        <v>5194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39139296.91</v>
      </c>
      <c r="O2582" s="6">
        <v>54784095.69</v>
      </c>
      <c r="P2582" s="6">
        <v>509098398.23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205675891.84</v>
      </c>
      <c r="X2582" s="6">
        <v>31457902.75</v>
      </c>
      <c r="Y2582" s="9">
        <f t="shared" si="173"/>
        <v>892820353.55</v>
      </c>
      <c r="Z2582" s="9">
        <f t="shared" si="174"/>
        <v>746232192.82</v>
      </c>
      <c r="AA2582" s="9">
        <f t="shared" si="172"/>
        <v>146588160.73</v>
      </c>
      <c r="AB2582" s="10">
        <f>C2582/(1+0.13)/VLOOKUP(A2582,[1]选股结果!$A$2:$AX$3002,3,FALSE)</f>
        <v>0.8072518901987</v>
      </c>
      <c r="AC2582" s="10">
        <f>(P2582/(1+0.1)+W2582)/(VLOOKUP(A2582,[1]选股结果!$A$2:$AX$3002,7,FALSE)+VLOOKUP(A2582,[1]选股结果!$A$2:$AX$3002,15,FALSE)+VLOOKUP(A2582,[1]选股结果!$A$2:$AX$3002,16,FALSE)+VLOOKUP(A2582,[1]选股结果!$A$2:$AX$3002,17,FALSE)+VLOOKUP(A2582,[1]选股结果!$A$2:$AX$3002,18,FALSE))</f>
        <v>0.869820832606603</v>
      </c>
      <c r="AD2582" s="13"/>
      <c r="AE2582" s="10">
        <f>AA2582/VLOOKUP(A2582,[1]选股结果!$A$2:$AX$3002,35,FALSE)</f>
        <v>1.09874565142145</v>
      </c>
      <c r="AF2582" s="9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P2582/(1+0.13)+W2582)</f>
        <v>112335144.064248</v>
      </c>
      <c r="AG2582" s="9">
        <f t="shared" si="175"/>
        <v>34253016.6657523</v>
      </c>
    </row>
    <row r="2583" spans="1:33">
      <c r="A2583" s="5" t="s">
        <v>5195</v>
      </c>
      <c r="B2583" s="5" t="s">
        <v>5196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78746787.12</v>
      </c>
      <c r="O2583" s="6">
        <v>94370178.17</v>
      </c>
      <c r="P2583" s="6">
        <v>1010196034.8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169763285.89</v>
      </c>
      <c r="X2583" s="6">
        <v>370852183.11</v>
      </c>
      <c r="Y2583" s="9">
        <f t="shared" si="173"/>
        <v>1602990358.88</v>
      </c>
      <c r="Z2583" s="9">
        <f t="shared" si="174"/>
        <v>1550811503.8</v>
      </c>
      <c r="AA2583" s="9">
        <f t="shared" si="172"/>
        <v>52178855.0799999</v>
      </c>
      <c r="AB2583" s="10">
        <f>C2583/(1+0.13)/VLOOKUP(A2583,[1]选股结果!$A$2:$AX$3002,3,FALSE)</f>
        <v>0.942891816739992</v>
      </c>
      <c r="AC2583" s="10">
        <f>(P2583/(1+0.1)+W2583)/(VLOOKUP(A2583,[1]选股结果!$A$2:$AX$3002,7,FALSE)+VLOOKUP(A2583,[1]选股结果!$A$2:$AX$3002,15,FALSE)+VLOOKUP(A2583,[1]选股结果!$A$2:$AX$3002,16,FALSE)+VLOOKUP(A2583,[1]选股结果!$A$2:$AX$3002,17,FALSE)+VLOOKUP(A2583,[1]选股结果!$A$2:$AX$3002,18,FALSE))</f>
        <v>0.855824264549309</v>
      </c>
      <c r="AD2583" s="13"/>
      <c r="AE2583" s="10">
        <f>AA2583/VLOOKUP(A2583,[1]选股结果!$A$2:$AX$3002,35,FALSE)</f>
        <v>0.367188011212593</v>
      </c>
      <c r="AF2583" s="9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P2583/(1+0.13)+W2583)</f>
        <v>207691045.381593</v>
      </c>
      <c r="AG2583" s="9">
        <f t="shared" si="175"/>
        <v>-155512190.301593</v>
      </c>
    </row>
    <row r="2584" spans="1:33">
      <c r="A2584" s="5" t="s">
        <v>5197</v>
      </c>
      <c r="B2584" s="5" t="s">
        <v>5198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132728884.55</v>
      </c>
      <c r="O2584" s="6">
        <v>122360662.2</v>
      </c>
      <c r="P2584" s="6">
        <v>1522744228.61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401817415.28</v>
      </c>
      <c r="X2584" s="6">
        <v>290364232.41</v>
      </c>
      <c r="Y2584" s="9">
        <f t="shared" si="173"/>
        <v>2130440655.87</v>
      </c>
      <c r="Z2584" s="9">
        <f t="shared" si="174"/>
        <v>2214925876.3</v>
      </c>
      <c r="AA2584" s="9">
        <f t="shared" si="172"/>
        <v>-84485220.4299996</v>
      </c>
      <c r="AB2584" s="10">
        <f>C2584/(1+0.13)/VLOOKUP(A2584,[1]选股结果!$A$2:$AX$3002,3,FALSE)</f>
        <v>0.996462553495466</v>
      </c>
      <c r="AC2584" s="10">
        <f>(P2584/(1+0.1)+W2584)/(VLOOKUP(A2584,[1]选股结果!$A$2:$AX$3002,7,FALSE)+VLOOKUP(A2584,[1]选股结果!$A$2:$AX$3002,15,FALSE)+VLOOKUP(A2584,[1]选股结果!$A$2:$AX$3002,16,FALSE)+VLOOKUP(A2584,[1]选股结果!$A$2:$AX$3002,17,FALSE)+VLOOKUP(A2584,[1]选股结果!$A$2:$AX$3002,18,FALSE))</f>
        <v>1.05203393496744</v>
      </c>
      <c r="AD2584" s="13"/>
      <c r="AE2584" s="10">
        <f>AA2584/VLOOKUP(A2584,[1]选股结果!$A$2:$AX$3002,35,FALSE)</f>
        <v>-0.618472030330622</v>
      </c>
      <c r="AF2584" s="9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P2584/(1+0.13)+W2584)</f>
        <v>-51590907.6666374</v>
      </c>
      <c r="AG2584" s="9">
        <f t="shared" si="175"/>
        <v>-32894312.7633622</v>
      </c>
    </row>
    <row r="2585" spans="1:33">
      <c r="A2585" s="5" t="s">
        <v>5199</v>
      </c>
      <c r="B2585" s="5" t="s">
        <v>5200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58676364.01</v>
      </c>
      <c r="O2585" s="6">
        <v>36040112.62</v>
      </c>
      <c r="P2585" s="6">
        <v>899681991.1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404263034.44</v>
      </c>
      <c r="X2585" s="6">
        <v>90037860.06</v>
      </c>
      <c r="Y2585" s="9">
        <f t="shared" si="173"/>
        <v>1392881879.43</v>
      </c>
      <c r="Z2585" s="9">
        <f t="shared" si="174"/>
        <v>1393982885.6</v>
      </c>
      <c r="AA2585" s="9">
        <f t="shared" si="172"/>
        <v>-1101006.17000008</v>
      </c>
      <c r="AB2585" s="10">
        <f>C2585/(1+0.13)/VLOOKUP(A2585,[1]选股结果!$A$2:$AX$3002,3,FALSE)</f>
        <v>0.789322014409335</v>
      </c>
      <c r="AC2585" s="10">
        <f>(P2585/(1+0.1)+W2585)/(VLOOKUP(A2585,[1]选股结果!$A$2:$AX$3002,7,FALSE)+VLOOKUP(A2585,[1]选股结果!$A$2:$AX$3002,15,FALSE)+VLOOKUP(A2585,[1]选股结果!$A$2:$AX$3002,16,FALSE)+VLOOKUP(A2585,[1]选股结果!$A$2:$AX$3002,17,FALSE)+VLOOKUP(A2585,[1]选股结果!$A$2:$AX$3002,18,FALSE))</f>
        <v>0.936932348028618</v>
      </c>
      <c r="AD2585" s="13"/>
      <c r="AE2585" s="10">
        <f>AA2585/VLOOKUP(A2585,[1]选股结果!$A$2:$AX$3002,35,FALSE)</f>
        <v>-0.00608526140454865</v>
      </c>
      <c r="AF2585" s="9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P2585/(1+0.13)+W2585)</f>
        <v>103980838.184159</v>
      </c>
      <c r="AG2585" s="9">
        <f t="shared" si="175"/>
        <v>-105081844.354159</v>
      </c>
    </row>
    <row r="2586" spans="1:33">
      <c r="A2586" s="5" t="s">
        <v>5201</v>
      </c>
      <c r="B2586" s="5" t="s">
        <v>5202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17298147.64</v>
      </c>
      <c r="O2586" s="6">
        <v>36548161</v>
      </c>
      <c r="P2586" s="6">
        <v>400465023.96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99808567.68</v>
      </c>
      <c r="X2586" s="6">
        <v>49211148.71</v>
      </c>
      <c r="Y2586" s="9">
        <f t="shared" si="173"/>
        <v>492222723.67</v>
      </c>
      <c r="Z2586" s="9">
        <f t="shared" si="174"/>
        <v>549484740.35</v>
      </c>
      <c r="AA2586" s="9">
        <f t="shared" si="172"/>
        <v>-57262016.68</v>
      </c>
      <c r="AB2586" s="10">
        <f>C2586/(1+0.13)/VLOOKUP(A2586,[1]选股结果!$A$2:$AX$3002,3,FALSE)</f>
        <v>1.28427134621046</v>
      </c>
      <c r="AC2586" s="10">
        <f>(P2586/(1+0.1)+W2586)/(VLOOKUP(A2586,[1]选股结果!$A$2:$AX$3002,7,FALSE)+VLOOKUP(A2586,[1]选股结果!$A$2:$AX$3002,15,FALSE)+VLOOKUP(A2586,[1]选股结果!$A$2:$AX$3002,16,FALSE)+VLOOKUP(A2586,[1]选股结果!$A$2:$AX$3002,17,FALSE)+VLOOKUP(A2586,[1]选股结果!$A$2:$AX$3002,18,FALSE))</f>
        <v>1.38825661781337</v>
      </c>
      <c r="AD2586" s="13"/>
      <c r="AE2586" s="10">
        <f>AA2586/VLOOKUP(A2586,[1]选股结果!$A$2:$AX$3002,35,FALSE)</f>
        <v>1.20719829495735</v>
      </c>
      <c r="AF2586" s="9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P2586/(1+0.13)+W2586)</f>
        <v>-120065553.483274</v>
      </c>
      <c r="AG2586" s="9">
        <f t="shared" si="175"/>
        <v>62803536.8032745</v>
      </c>
    </row>
    <row r="2587" spans="1:33">
      <c r="A2587" s="5" t="s">
        <v>5203</v>
      </c>
      <c r="B2587" s="5" t="s">
        <v>5204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543582806.1</v>
      </c>
      <c r="O2587" s="6">
        <v>243965640.14</v>
      </c>
      <c r="P2587" s="6">
        <v>6134542629.31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250209705.37</v>
      </c>
      <c r="X2587" s="6">
        <v>69452479.29</v>
      </c>
      <c r="Y2587" s="9">
        <f t="shared" si="173"/>
        <v>8624876706.94</v>
      </c>
      <c r="Z2587" s="9">
        <f t="shared" si="174"/>
        <v>6454204813.97</v>
      </c>
      <c r="AA2587" s="9">
        <f t="shared" ref="AA2587:AA2650" si="176">Y2587-Z2587</f>
        <v>2170671892.97</v>
      </c>
      <c r="AB2587" s="10">
        <f>C2587/(1+0.13)/VLOOKUP(A2587,[1]选股结果!$A$2:$AX$3002,3,FALSE)</f>
        <v>0.852087977275597</v>
      </c>
      <c r="AC2587" s="10">
        <f>(P2587/(1+0.1)+W2587)/(VLOOKUP(A2587,[1]选股结果!$A$2:$AX$3002,7,FALSE)+VLOOKUP(A2587,[1]选股结果!$A$2:$AX$3002,15,FALSE)+VLOOKUP(A2587,[1]选股结果!$A$2:$AX$3002,16,FALSE)+VLOOKUP(A2587,[1]选股结果!$A$2:$AX$3002,17,FALSE)+VLOOKUP(A2587,[1]选股结果!$A$2:$AX$3002,18,FALSE))</f>
        <v>0.799272734604407</v>
      </c>
      <c r="AD2587" s="13"/>
      <c r="AE2587" s="10">
        <f>AA2587/VLOOKUP(A2587,[1]选股结果!$A$2:$AX$3002,35,FALSE)</f>
        <v>1.50736003775964</v>
      </c>
      <c r="AF2587" s="9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P2587/(1+0.13)+W2587)</f>
        <v>1611452433.95</v>
      </c>
      <c r="AG2587" s="9">
        <f t="shared" si="175"/>
        <v>559219459.020001</v>
      </c>
    </row>
    <row r="2588" spans="1:33">
      <c r="A2588" s="5" t="s">
        <v>5205</v>
      </c>
      <c r="B2588" s="5" t="s">
        <v>5206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72330016.9</v>
      </c>
      <c r="O2588" s="6">
        <v>59673019.79</v>
      </c>
      <c r="P2588" s="6">
        <v>272718708.75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164317171.11</v>
      </c>
      <c r="X2588" s="6">
        <v>163229558.17</v>
      </c>
      <c r="Y2588" s="9">
        <f t="shared" si="173"/>
        <v>804319963.66</v>
      </c>
      <c r="Z2588" s="9">
        <f t="shared" si="174"/>
        <v>600265438.03</v>
      </c>
      <c r="AA2588" s="9">
        <f t="shared" si="176"/>
        <v>204054525.63</v>
      </c>
      <c r="AB2588" s="10">
        <f>C2588/(1+0.13)/VLOOKUP(A2588,[1]选股结果!$A$2:$AX$3002,3,FALSE)</f>
        <v>0.802636424151005</v>
      </c>
      <c r="AC2588" s="10">
        <f>(P2588/(1+0.1)+W2588)/(VLOOKUP(A2588,[1]选股结果!$A$2:$AX$3002,7,FALSE)+VLOOKUP(A2588,[1]选股结果!$A$2:$AX$3002,15,FALSE)+VLOOKUP(A2588,[1]选股结果!$A$2:$AX$3002,16,FALSE)+VLOOKUP(A2588,[1]选股结果!$A$2:$AX$3002,17,FALSE)+VLOOKUP(A2588,[1]选股结果!$A$2:$AX$3002,18,FALSE))</f>
        <v>0.693098792445962</v>
      </c>
      <c r="AD2588" s="13"/>
      <c r="AE2588" s="10">
        <f>AA2588/VLOOKUP(A2588,[1]选股结果!$A$2:$AX$3002,35,FALSE)</f>
        <v>0.912507574192695</v>
      </c>
      <c r="AF2588" s="9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P2588/(1+0.13)+W2588)</f>
        <v>189121681.445752</v>
      </c>
      <c r="AG2588" s="9">
        <f t="shared" si="175"/>
        <v>14932844.1842478</v>
      </c>
    </row>
    <row r="2589" spans="1:33">
      <c r="A2589" s="5" t="s">
        <v>5207</v>
      </c>
      <c r="B2589" s="5" t="s">
        <v>5208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>
        <v>0</v>
      </c>
      <c r="L2589" s="6">
        <v>0</v>
      </c>
      <c r="M2589" s="6">
        <v>0</v>
      </c>
      <c r="N2589" s="6">
        <v>307634741.3</v>
      </c>
      <c r="O2589" s="6">
        <v>128315992.84</v>
      </c>
      <c r="P2589" s="6">
        <v>1556754746.46</v>
      </c>
      <c r="Q2589" s="6">
        <v>56105000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289587766.94</v>
      </c>
      <c r="X2589" s="6">
        <v>684251987.5</v>
      </c>
      <c r="Y2589" s="9">
        <f t="shared" si="173"/>
        <v>2394009846.25</v>
      </c>
      <c r="Z2589" s="9">
        <f t="shared" si="174"/>
        <v>2586699500.9</v>
      </c>
      <c r="AA2589" s="9">
        <f t="shared" si="176"/>
        <v>-192689654.65</v>
      </c>
      <c r="AB2589" s="10">
        <f>C2589/(1+0.13)/VLOOKUP(A2589,[1]选股结果!$A$2:$AX$3002,3,FALSE)</f>
        <v>0.741085938648832</v>
      </c>
      <c r="AC2589" s="10">
        <f>(P2589/(1+0.1)+W2589)/(VLOOKUP(A2589,[1]选股结果!$A$2:$AX$3002,7,FALSE)+VLOOKUP(A2589,[1]选股结果!$A$2:$AX$3002,15,FALSE)+VLOOKUP(A2589,[1]选股结果!$A$2:$AX$3002,16,FALSE)+VLOOKUP(A2589,[1]选股结果!$A$2:$AX$3002,17,FALSE)+VLOOKUP(A2589,[1]选股结果!$A$2:$AX$3002,18,FALSE))</f>
        <v>0.69853684051806</v>
      </c>
      <c r="AD2589" s="13"/>
      <c r="AE2589" s="10">
        <f>AA2589/VLOOKUP(A2589,[1]选股结果!$A$2:$AX$3002,35,FALSE)</f>
        <v>-1.04273657866763</v>
      </c>
      <c r="AF2589" s="9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P2589/(1+0.13)+W2589)</f>
        <v>773310707.596283</v>
      </c>
      <c r="AG2589" s="9">
        <f t="shared" si="175"/>
        <v>-966000362.246283</v>
      </c>
    </row>
    <row r="2590" spans="1:33">
      <c r="A2590" s="5" t="s">
        <v>5209</v>
      </c>
      <c r="B2590" s="5" t="s">
        <v>5210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359239632.5</v>
      </c>
      <c r="O2590" s="6">
        <v>136777885.04</v>
      </c>
      <c r="P2590" s="6">
        <v>930222445.59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227971700.53</v>
      </c>
      <c r="X2590" s="6">
        <v>164237560</v>
      </c>
      <c r="Y2590" s="9">
        <f t="shared" si="173"/>
        <v>2496435923.19</v>
      </c>
      <c r="Z2590" s="9">
        <f t="shared" si="174"/>
        <v>1322431706.12</v>
      </c>
      <c r="AA2590" s="9">
        <f t="shared" si="176"/>
        <v>1174004217.07</v>
      </c>
      <c r="AB2590" s="10">
        <f>C2590/(1+0.13)/VLOOKUP(A2590,[1]选股结果!$A$2:$AX$3002,3,FALSE)</f>
        <v>0.627875615194936</v>
      </c>
      <c r="AC2590" s="10">
        <f>(P2590/(1+0.1)+W2590)/(VLOOKUP(A2590,[1]选股结果!$A$2:$AX$3002,7,FALSE)+VLOOKUP(A2590,[1]选股结果!$A$2:$AX$3002,15,FALSE)+VLOOKUP(A2590,[1]选股结果!$A$2:$AX$3002,16,FALSE)+VLOOKUP(A2590,[1]选股结果!$A$2:$AX$3002,17,FALSE)+VLOOKUP(A2590,[1]选股结果!$A$2:$AX$3002,18,FALSE))</f>
        <v>0.552521833590821</v>
      </c>
      <c r="AD2590" s="13"/>
      <c r="AE2590" s="10">
        <f>AA2590/VLOOKUP(A2590,[1]选股结果!$A$2:$AX$3002,35,FALSE)</f>
        <v>1.05212758966816</v>
      </c>
      <c r="AF2590" s="9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P2590/(1+0.13)+W2590)</f>
        <v>891964755.548053</v>
      </c>
      <c r="AG2590" s="9">
        <f t="shared" si="175"/>
        <v>282039461.521947</v>
      </c>
    </row>
    <row r="2591" spans="1:33">
      <c r="A2591" s="5" t="s">
        <v>5211</v>
      </c>
      <c r="B2591" s="5" t="s">
        <v>5212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117362754.23</v>
      </c>
      <c r="O2591" s="6">
        <v>236878993.91</v>
      </c>
      <c r="P2591" s="6">
        <v>3250498674.23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173427094.21</v>
      </c>
      <c r="X2591" s="6">
        <v>158495953.93</v>
      </c>
      <c r="Y2591" s="9">
        <f t="shared" ref="Y2591:Y2654" si="177">C2591+D2591+E2591+F2591+G2591+H2591+I2591+J2591+K2591+L2591+M2591+O2591</f>
        <v>3779629193.2</v>
      </c>
      <c r="Z2591" s="9">
        <f t="shared" ref="Z2591:Z2654" si="178">P2591+Q2591+R2591+S2591+T2591+U2591+V2591+W2591+X2591</f>
        <v>3582421722.37</v>
      </c>
      <c r="AA2591" s="9">
        <f t="shared" si="176"/>
        <v>197207470.83</v>
      </c>
      <c r="AB2591" s="10">
        <f>C2591/(1+0.13)/VLOOKUP(A2591,[1]选股结果!$A$2:$AX$3002,3,FALSE)</f>
        <v>0.970235456821761</v>
      </c>
      <c r="AC2591" s="10">
        <f>(P2591/(1+0.1)+W2591)/(VLOOKUP(A2591,[1]选股结果!$A$2:$AX$3002,7,FALSE)+VLOOKUP(A2591,[1]选股结果!$A$2:$AX$3002,15,FALSE)+VLOOKUP(A2591,[1]选股结果!$A$2:$AX$3002,16,FALSE)+VLOOKUP(A2591,[1]选股结果!$A$2:$AX$3002,17,FALSE)+VLOOKUP(A2591,[1]选股结果!$A$2:$AX$3002,18,FALSE))</f>
        <v>0.956018714048826</v>
      </c>
      <c r="AD2591" s="13"/>
      <c r="AE2591" s="10">
        <f>AA2591/VLOOKUP(A2591,[1]选股结果!$A$2:$AX$3002,35,FALSE)</f>
        <v>-2.46675213558128</v>
      </c>
      <c r="AF2591" s="9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P2591/(1+0.13)+W2591)</f>
        <v>222373366.811416</v>
      </c>
      <c r="AG2591" s="9">
        <f t="shared" si="175"/>
        <v>-25165895.9814161</v>
      </c>
    </row>
    <row r="2592" spans="1:33">
      <c r="A2592" s="5" t="s">
        <v>5213</v>
      </c>
      <c r="B2592" s="5" t="s">
        <v>5214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37654739.47</v>
      </c>
      <c r="O2592" s="6">
        <v>12935221.93</v>
      </c>
      <c r="P2592" s="6">
        <v>1330495433.27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135636488.72</v>
      </c>
      <c r="X2592" s="6">
        <v>27724045.59</v>
      </c>
      <c r="Y2592" s="9">
        <f t="shared" si="177"/>
        <v>1257026027.23</v>
      </c>
      <c r="Z2592" s="9">
        <f t="shared" si="178"/>
        <v>1493855967.58</v>
      </c>
      <c r="AA2592" s="9">
        <f t="shared" si="176"/>
        <v>-236829940.35</v>
      </c>
      <c r="AB2592" s="10">
        <f>C2592/(1+0.13)/VLOOKUP(A2592,[1]选股结果!$A$2:$AX$3002,3,FALSE)</f>
        <v>0.624314599453616</v>
      </c>
      <c r="AC2592" s="10">
        <f>(P2592/(1+0.1)+W2592)/(VLOOKUP(A2592,[1]选股结果!$A$2:$AX$3002,7,FALSE)+VLOOKUP(A2592,[1]选股结果!$A$2:$AX$3002,15,FALSE)+VLOOKUP(A2592,[1]选股结果!$A$2:$AX$3002,16,FALSE)+VLOOKUP(A2592,[1]选股结果!$A$2:$AX$3002,17,FALSE)+VLOOKUP(A2592,[1]选股结果!$A$2:$AX$3002,18,FALSE))</f>
        <v>0.826633894303244</v>
      </c>
      <c r="AD2592" s="13"/>
      <c r="AE2592" s="10">
        <f>AA2592/VLOOKUP(A2592,[1]选股结果!$A$2:$AX$3002,35,FALSE)</f>
        <v>-3.82432915755731</v>
      </c>
      <c r="AF2592" s="9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P2592/(1+0.13)+W2592)</f>
        <v>314229636.435398</v>
      </c>
      <c r="AG2592" s="9">
        <f t="shared" si="175"/>
        <v>-551059576.785398</v>
      </c>
    </row>
    <row r="2593" spans="1:33">
      <c r="A2593" s="5" t="s">
        <v>5215</v>
      </c>
      <c r="B2593" s="5" t="s">
        <v>5216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34803294.96</v>
      </c>
      <c r="O2593" s="6">
        <v>14109167.89</v>
      </c>
      <c r="P2593" s="6">
        <v>355714316.47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104275042.77</v>
      </c>
      <c r="X2593" s="6">
        <v>35034796.58</v>
      </c>
      <c r="Y2593" s="9">
        <f t="shared" si="177"/>
        <v>471429996.22</v>
      </c>
      <c r="Z2593" s="9">
        <f t="shared" si="178"/>
        <v>495024155.82</v>
      </c>
      <c r="AA2593" s="9">
        <f t="shared" si="176"/>
        <v>-23594159.6</v>
      </c>
      <c r="AB2593" s="10">
        <f>C2593/(1+0.13)/VLOOKUP(A2593,[1]选股结果!$A$2:$AX$3002,3,FALSE)</f>
        <v>0.666079421081332</v>
      </c>
      <c r="AC2593" s="10">
        <f>(P2593/(1+0.1)+W2593)/(VLOOKUP(A2593,[1]选股结果!$A$2:$AX$3002,7,FALSE)+VLOOKUP(A2593,[1]选股结果!$A$2:$AX$3002,15,FALSE)+VLOOKUP(A2593,[1]选股结果!$A$2:$AX$3002,16,FALSE)+VLOOKUP(A2593,[1]选股结果!$A$2:$AX$3002,17,FALSE)+VLOOKUP(A2593,[1]选股结果!$A$2:$AX$3002,18,FALSE))</f>
        <v>0.811900368334634</v>
      </c>
      <c r="AD2593" s="13"/>
      <c r="AE2593" s="10">
        <f>AA2593/VLOOKUP(A2593,[1]选股结果!$A$2:$AX$3002,35,FALSE)</f>
        <v>-0.328442154277492</v>
      </c>
      <c r="AF2593" s="9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P2593/(1+0.13)+W2593)</f>
        <v>107662803.845575</v>
      </c>
      <c r="AG2593" s="9">
        <f t="shared" si="175"/>
        <v>-131256963.445575</v>
      </c>
    </row>
    <row r="2594" spans="1:33">
      <c r="A2594" s="5" t="s">
        <v>5217</v>
      </c>
      <c r="B2594" s="5" t="s">
        <v>5218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45670967.36</v>
      </c>
      <c r="O2594" s="6">
        <v>45203895.74</v>
      </c>
      <c r="P2594" s="6">
        <v>1490794216.93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179157879.18</v>
      </c>
      <c r="X2594" s="6">
        <v>237010403.99</v>
      </c>
      <c r="Y2594" s="9">
        <f t="shared" si="177"/>
        <v>1903945944.22</v>
      </c>
      <c r="Z2594" s="9">
        <f t="shared" si="178"/>
        <v>1906962500.1</v>
      </c>
      <c r="AA2594" s="9">
        <f t="shared" si="176"/>
        <v>-3016555.88000011</v>
      </c>
      <c r="AB2594" s="10">
        <f>C2594/(1+0.13)/VLOOKUP(A2594,[1]选股结果!$A$2:$AX$3002,3,FALSE)</f>
        <v>0.881974316756571</v>
      </c>
      <c r="AC2594" s="10">
        <f>(P2594/(1+0.1)+W2594)/(VLOOKUP(A2594,[1]选股结果!$A$2:$AX$3002,7,FALSE)+VLOOKUP(A2594,[1]选股结果!$A$2:$AX$3002,15,FALSE)+VLOOKUP(A2594,[1]选股结果!$A$2:$AX$3002,16,FALSE)+VLOOKUP(A2594,[1]选股结果!$A$2:$AX$3002,17,FALSE)+VLOOKUP(A2594,[1]选股结果!$A$2:$AX$3002,18,FALSE))</f>
        <v>0.923930368242621</v>
      </c>
      <c r="AD2594" s="13"/>
      <c r="AE2594" s="10">
        <f>AA2594/VLOOKUP(A2594,[1]选股结果!$A$2:$AX$3002,35,FALSE)</f>
        <v>-0.0179212287431355</v>
      </c>
      <c r="AF2594" s="9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P2594/(1+0.13)+W2594)</f>
        <v>162313851.082831</v>
      </c>
      <c r="AG2594" s="9">
        <f t="shared" si="175"/>
        <v>-165330406.962831</v>
      </c>
    </row>
    <row r="2595" spans="1:33">
      <c r="A2595" s="5" t="s">
        <v>5219</v>
      </c>
      <c r="B2595" s="5" t="s">
        <v>5220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11729347.67</v>
      </c>
      <c r="O2595" s="6">
        <v>2881298.15</v>
      </c>
      <c r="P2595" s="6">
        <v>123446392.5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34451804.83</v>
      </c>
      <c r="X2595" s="6">
        <v>17008277.03</v>
      </c>
      <c r="Y2595" s="9">
        <f t="shared" si="177"/>
        <v>193068869.45</v>
      </c>
      <c r="Z2595" s="9">
        <f t="shared" si="178"/>
        <v>174906474.36</v>
      </c>
      <c r="AA2595" s="9">
        <f t="shared" si="176"/>
        <v>18162395.09</v>
      </c>
      <c r="AB2595" s="10">
        <f>C2595/(1+0.13)/VLOOKUP(A2595,[1]选股结果!$A$2:$AX$3002,3,FALSE)</f>
        <v>0.813287027129746</v>
      </c>
      <c r="AC2595" s="10">
        <f>(P2595/(1+0.1)+W2595)/(VLOOKUP(A2595,[1]选股结果!$A$2:$AX$3002,7,FALSE)+VLOOKUP(A2595,[1]选股结果!$A$2:$AX$3002,15,FALSE)+VLOOKUP(A2595,[1]选股结果!$A$2:$AX$3002,16,FALSE)+VLOOKUP(A2595,[1]选股结果!$A$2:$AX$3002,17,FALSE)+VLOOKUP(A2595,[1]选股结果!$A$2:$AX$3002,18,FALSE))</f>
        <v>0.864061124118124</v>
      </c>
      <c r="AD2595" s="13"/>
      <c r="AE2595" s="10">
        <f>AA2595/VLOOKUP(A2595,[1]选股结果!$A$2:$AX$3002,35,FALSE)</f>
        <v>0.624254431054521</v>
      </c>
      <c r="AF2595" s="9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P2595/(1+0.13)+W2595)</f>
        <v>26055245.9772567</v>
      </c>
      <c r="AG2595" s="9">
        <f t="shared" si="175"/>
        <v>-7892850.88725666</v>
      </c>
    </row>
    <row r="2596" spans="1:33">
      <c r="A2596" s="5" t="s">
        <v>5221</v>
      </c>
      <c r="B2596" s="5" t="s">
        <v>5222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154982529.33</v>
      </c>
      <c r="O2596" s="6">
        <v>72157269.87</v>
      </c>
      <c r="P2596" s="6">
        <v>1304376137.09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297355796.1</v>
      </c>
      <c r="X2596" s="6">
        <v>193238562.14</v>
      </c>
      <c r="Y2596" s="9">
        <f t="shared" si="177"/>
        <v>1730727809.78</v>
      </c>
      <c r="Z2596" s="9">
        <f t="shared" si="178"/>
        <v>1794970495.33</v>
      </c>
      <c r="AA2596" s="9">
        <f t="shared" si="176"/>
        <v>-64242685.5499997</v>
      </c>
      <c r="AB2596" s="10">
        <f>C2596/(1+0.13)/VLOOKUP(A2596,[1]选股结果!$A$2:$AX$3002,3,FALSE)</f>
        <v>0.831609183303252</v>
      </c>
      <c r="AC2596" s="10">
        <f>(P2596/(1+0.1)+W2596)/(VLOOKUP(A2596,[1]选股结果!$A$2:$AX$3002,7,FALSE)+VLOOKUP(A2596,[1]选股结果!$A$2:$AX$3002,15,FALSE)+VLOOKUP(A2596,[1]选股结果!$A$2:$AX$3002,16,FALSE)+VLOOKUP(A2596,[1]选股结果!$A$2:$AX$3002,17,FALSE)+VLOOKUP(A2596,[1]选股结果!$A$2:$AX$3002,18,FALSE))</f>
        <v>0.926459206789235</v>
      </c>
      <c r="AD2596" s="13"/>
      <c r="AE2596" s="10">
        <f>AA2596/VLOOKUP(A2596,[1]选股结果!$A$2:$AX$3002,35,FALSE)</f>
        <v>-0.368312820810213</v>
      </c>
      <c r="AF2596" s="9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P2596/(1+0.13)+W2596)</f>
        <v>149211487.873628</v>
      </c>
      <c r="AG2596" s="9">
        <f t="shared" si="175"/>
        <v>-213454173.423628</v>
      </c>
    </row>
    <row r="2597" spans="1:33">
      <c r="A2597" s="5" t="s">
        <v>5223</v>
      </c>
      <c r="B2597" s="5" t="s">
        <v>5224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47992799.59</v>
      </c>
      <c r="O2597" s="6">
        <v>27919183.87</v>
      </c>
      <c r="P2597" s="6">
        <v>839698718.49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124576847.02</v>
      </c>
      <c r="X2597" s="6">
        <v>39469687.36</v>
      </c>
      <c r="Y2597" s="9">
        <f t="shared" si="177"/>
        <v>1187231077.49</v>
      </c>
      <c r="Z2597" s="9">
        <f t="shared" si="178"/>
        <v>1003745252.87</v>
      </c>
      <c r="AA2597" s="9">
        <f t="shared" si="176"/>
        <v>183485824.62</v>
      </c>
      <c r="AB2597" s="10">
        <f>C2597/(1+0.13)/VLOOKUP(A2597,[1]选股结果!$A$2:$AX$3002,3,FALSE)</f>
        <v>0.651008013656723</v>
      </c>
      <c r="AC2597" s="10">
        <f>(P2597/(1+0.1)+W2597)/(VLOOKUP(A2597,[1]选股结果!$A$2:$AX$3002,7,FALSE)+VLOOKUP(A2597,[1]选股结果!$A$2:$AX$3002,15,FALSE)+VLOOKUP(A2597,[1]选股结果!$A$2:$AX$3002,16,FALSE)+VLOOKUP(A2597,[1]选股结果!$A$2:$AX$3002,17,FALSE)+VLOOKUP(A2597,[1]选股结果!$A$2:$AX$3002,18,FALSE))</f>
        <v>0.638105929078682</v>
      </c>
      <c r="AD2597" s="13"/>
      <c r="AE2597" s="10">
        <f>AA2597/VLOOKUP(A2597,[1]选股结果!$A$2:$AX$3002,35,FALSE)</f>
        <v>1.13224524693533</v>
      </c>
      <c r="AF2597" s="9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P2597/(1+0.13)+W2597)</f>
        <v>523850320.586902</v>
      </c>
      <c r="AG2597" s="9">
        <f t="shared" si="175"/>
        <v>-340364495.966902</v>
      </c>
    </row>
    <row r="2598" spans="1:33">
      <c r="A2598" s="5" t="s">
        <v>5225</v>
      </c>
      <c r="B2598" s="5" t="s">
        <v>5226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25017115.88</v>
      </c>
      <c r="O2598" s="6">
        <v>10777878.93</v>
      </c>
      <c r="P2598" s="6">
        <v>711786102.93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246812143.82</v>
      </c>
      <c r="X2598" s="6">
        <v>123514961.68</v>
      </c>
      <c r="Y2598" s="9">
        <f t="shared" si="177"/>
        <v>1026862458.99</v>
      </c>
      <c r="Z2598" s="9">
        <f t="shared" si="178"/>
        <v>1082113208.43</v>
      </c>
      <c r="AA2598" s="9">
        <f t="shared" si="176"/>
        <v>-55250749.4400002</v>
      </c>
      <c r="AB2598" s="10">
        <f>C2598/(1+0.13)/VLOOKUP(A2598,[1]选股结果!$A$2:$AX$3002,3,FALSE)</f>
        <v>0.892331564528028</v>
      </c>
      <c r="AC2598" s="10">
        <f>(P2598/(1+0.1)+W2598)/(VLOOKUP(A2598,[1]选股结果!$A$2:$AX$3002,7,FALSE)+VLOOKUP(A2598,[1]选股结果!$A$2:$AX$3002,15,FALSE)+VLOOKUP(A2598,[1]选股结果!$A$2:$AX$3002,16,FALSE)+VLOOKUP(A2598,[1]选股结果!$A$2:$AX$3002,17,FALSE)+VLOOKUP(A2598,[1]选股结果!$A$2:$AX$3002,18,FALSE))</f>
        <v>0.908831476263942</v>
      </c>
      <c r="AD2598" s="13"/>
      <c r="AE2598" s="10">
        <f>AA2598/VLOOKUP(A2598,[1]选股结果!$A$2:$AX$3002,35,FALSE)</f>
        <v>1.14874314913148</v>
      </c>
      <c r="AF2598" s="9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P2598/(1+0.13)+W2598)</f>
        <v>106848795.747257</v>
      </c>
      <c r="AG2598" s="9">
        <f t="shared" si="175"/>
        <v>-162099545.187257</v>
      </c>
    </row>
    <row r="2599" spans="1:33">
      <c r="A2599" s="5" t="s">
        <v>5227</v>
      </c>
      <c r="B2599" s="5" t="s">
        <v>5228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355421490.9</v>
      </c>
      <c r="O2599" s="6">
        <v>96186785.56</v>
      </c>
      <c r="P2599" s="6">
        <v>679512854.49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268934595.52</v>
      </c>
      <c r="X2599" s="6">
        <v>435443463.55</v>
      </c>
      <c r="Y2599" s="9">
        <f t="shared" si="177"/>
        <v>2331000354.96</v>
      </c>
      <c r="Z2599" s="9">
        <f t="shared" si="178"/>
        <v>1383890913.56</v>
      </c>
      <c r="AA2599" s="9">
        <f t="shared" si="176"/>
        <v>947109441.4</v>
      </c>
      <c r="AB2599" s="10">
        <f>C2599/(1+0.13)/VLOOKUP(A2599,[1]选股结果!$A$2:$AX$3002,3,FALSE)</f>
        <v>0.977381495484815</v>
      </c>
      <c r="AC2599" s="10">
        <f>(P2599/(1+0.1)+W2599)/(VLOOKUP(A2599,[1]选股结果!$A$2:$AX$3002,7,FALSE)+VLOOKUP(A2599,[1]选股结果!$A$2:$AX$3002,15,FALSE)+VLOOKUP(A2599,[1]选股结果!$A$2:$AX$3002,16,FALSE)+VLOOKUP(A2599,[1]选股结果!$A$2:$AX$3002,17,FALSE)+VLOOKUP(A2599,[1]选股结果!$A$2:$AX$3002,18,FALSE))</f>
        <v>0.664856855647602</v>
      </c>
      <c r="AD2599" s="13"/>
      <c r="AE2599" s="10">
        <f>AA2599/VLOOKUP(A2599,[1]选股结果!$A$2:$AX$3002,35,FALSE)</f>
        <v>1.70989377375407</v>
      </c>
      <c r="AF2599" s="9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P2599/(1+0.13)+W2599)</f>
        <v>463357355.886814</v>
      </c>
      <c r="AG2599" s="9">
        <f t="shared" si="175"/>
        <v>483752085.513186</v>
      </c>
    </row>
    <row r="2600" spans="1:33">
      <c r="A2600" s="5" t="s">
        <v>5229</v>
      </c>
      <c r="B2600" s="5" t="s">
        <v>5230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281926105.6</v>
      </c>
      <c r="O2600" s="6">
        <v>289884646.72</v>
      </c>
      <c r="P2600" s="6">
        <v>4611938488.18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432044703.06</v>
      </c>
      <c r="X2600" s="6">
        <v>377618578.69</v>
      </c>
      <c r="Y2600" s="9">
        <f t="shared" si="177"/>
        <v>6058229395.42</v>
      </c>
      <c r="Z2600" s="9">
        <f t="shared" si="178"/>
        <v>5421601769.93</v>
      </c>
      <c r="AA2600" s="9">
        <f t="shared" si="176"/>
        <v>636627625.49</v>
      </c>
      <c r="AB2600" s="10">
        <f>C2600/(1+0.13)/VLOOKUP(A2600,[1]选股结果!$A$2:$AX$3002,3,FALSE)</f>
        <v>0.930616962887354</v>
      </c>
      <c r="AC2600" s="10">
        <f>(P2600/(1+0.1)+W2600)/(VLOOKUP(A2600,[1]选股结果!$A$2:$AX$3002,7,FALSE)+VLOOKUP(A2600,[1]选股结果!$A$2:$AX$3002,15,FALSE)+VLOOKUP(A2600,[1]选股结果!$A$2:$AX$3002,16,FALSE)+VLOOKUP(A2600,[1]选股结果!$A$2:$AX$3002,17,FALSE)+VLOOKUP(A2600,[1]选股结果!$A$2:$AX$3002,18,FALSE))</f>
        <v>0.990916796771409</v>
      </c>
      <c r="AD2600" s="13"/>
      <c r="AE2600" s="10">
        <f>AA2600/VLOOKUP(A2600,[1]选股结果!$A$2:$AX$3002,35,FALSE)</f>
        <v>1.05341834012896</v>
      </c>
      <c r="AF2600" s="9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P2600/(1+0.13)+W2600)</f>
        <v>153702152.555397</v>
      </c>
      <c r="AG2600" s="9">
        <f t="shared" si="175"/>
        <v>482925472.934603</v>
      </c>
    </row>
    <row r="2601" spans="1:33">
      <c r="A2601" s="5" t="s">
        <v>5231</v>
      </c>
      <c r="B2601" s="5" t="s">
        <v>5232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1400330759.48</v>
      </c>
      <c r="O2601" s="6">
        <v>18198669.24</v>
      </c>
      <c r="P2601" s="6">
        <v>1108747019.41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284208558.75</v>
      </c>
      <c r="X2601" s="6">
        <v>355249030.63</v>
      </c>
      <c r="Y2601" s="9">
        <f t="shared" si="177"/>
        <v>3418931490.63</v>
      </c>
      <c r="Z2601" s="9">
        <f t="shared" si="178"/>
        <v>1748204608.79</v>
      </c>
      <c r="AA2601" s="9">
        <f t="shared" si="176"/>
        <v>1670726881.84</v>
      </c>
      <c r="AB2601" s="10">
        <f>C2601/(1+0.13)/VLOOKUP(A2601,[1]选股结果!$A$2:$AX$3002,3,FALSE)</f>
        <v>0.829365407863113</v>
      </c>
      <c r="AC2601" s="10">
        <f>(P2601/(1+0.1)+W2601)/(VLOOKUP(A2601,[1]选股结果!$A$2:$AX$3002,7,FALSE)+VLOOKUP(A2601,[1]选股结果!$A$2:$AX$3002,15,FALSE)+VLOOKUP(A2601,[1]选股结果!$A$2:$AX$3002,16,FALSE)+VLOOKUP(A2601,[1]选股结果!$A$2:$AX$3002,17,FALSE)+VLOOKUP(A2601,[1]选股结果!$A$2:$AX$3002,18,FALSE))</f>
        <v>0.597401010407683</v>
      </c>
      <c r="AD2601" s="13"/>
      <c r="AE2601" s="10">
        <f>AA2601/VLOOKUP(A2601,[1]选股结果!$A$2:$AX$3002,35,FALSE)</f>
        <v>1.45284701299998</v>
      </c>
      <c r="AF2601" s="9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P2601/(1+0.13)+W2601)</f>
        <v>897569273.334778</v>
      </c>
      <c r="AG2601" s="9">
        <f t="shared" si="175"/>
        <v>773157608.505222</v>
      </c>
    </row>
    <row r="2602" spans="1:33">
      <c r="A2602" s="5" t="s">
        <v>5233</v>
      </c>
      <c r="B2602" s="5" t="s">
        <v>5234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59580788.41</v>
      </c>
      <c r="O2602" s="6">
        <v>85230160</v>
      </c>
      <c r="P2602" s="6">
        <v>45991279.21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116818997.38</v>
      </c>
      <c r="X2602" s="6">
        <v>422351724.99</v>
      </c>
      <c r="Y2602" s="9">
        <f t="shared" si="177"/>
        <v>631635693.47</v>
      </c>
      <c r="Z2602" s="9">
        <f t="shared" si="178"/>
        <v>585162001.58</v>
      </c>
      <c r="AA2602" s="9">
        <f t="shared" si="176"/>
        <v>46473691.89</v>
      </c>
      <c r="AB2602" s="10">
        <f>C2602/(1+0.13)/VLOOKUP(A2602,[1]选股结果!$A$2:$AX$3002,3,FALSE)</f>
        <v>0.810499115484445</v>
      </c>
      <c r="AC2602" s="10">
        <f>(P2602/(1+0.1)+W2602)/(VLOOKUP(A2602,[1]选股结果!$A$2:$AX$3002,7,FALSE)+VLOOKUP(A2602,[1]选股结果!$A$2:$AX$3002,15,FALSE)+VLOOKUP(A2602,[1]选股结果!$A$2:$AX$3002,16,FALSE)+VLOOKUP(A2602,[1]选股结果!$A$2:$AX$3002,17,FALSE)+VLOOKUP(A2602,[1]选股结果!$A$2:$AX$3002,18,FALSE))</f>
        <v>0.330999545943148</v>
      </c>
      <c r="AD2602" s="13"/>
      <c r="AE2602" s="10">
        <f>AA2602/VLOOKUP(A2602,[1]选股结果!$A$2:$AX$3002,35,FALSE)</f>
        <v>0.374176374301911</v>
      </c>
      <c r="AF2602" s="9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P2602/(1+0.13)+W2602)</f>
        <v>321723863.721504</v>
      </c>
      <c r="AG2602" s="9">
        <f t="shared" si="175"/>
        <v>-275250171.831504</v>
      </c>
    </row>
    <row r="2603" spans="1:33">
      <c r="A2603" s="5" t="s">
        <v>5235</v>
      </c>
      <c r="B2603" s="5" t="s">
        <v>5236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3486704.56</v>
      </c>
      <c r="O2603" s="6">
        <v>16053588.84</v>
      </c>
      <c r="P2603" s="6">
        <v>786348125.19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126510531.55</v>
      </c>
      <c r="X2603" s="6">
        <v>59897437.22</v>
      </c>
      <c r="Y2603" s="9">
        <f t="shared" si="177"/>
        <v>971921939.04</v>
      </c>
      <c r="Z2603" s="9">
        <f t="shared" si="178"/>
        <v>972756093.96</v>
      </c>
      <c r="AA2603" s="9">
        <f t="shared" si="176"/>
        <v>-834154.919999957</v>
      </c>
      <c r="AB2603" s="10">
        <f>C2603/(1+0.13)/VLOOKUP(A2603,[1]选股结果!$A$2:$AX$3002,3,FALSE)</f>
        <v>0.921205569915123</v>
      </c>
      <c r="AC2603" s="10">
        <f>(P2603/(1+0.1)+W2603)/(VLOOKUP(A2603,[1]选股结果!$A$2:$AX$3002,7,FALSE)+VLOOKUP(A2603,[1]选股结果!$A$2:$AX$3002,15,FALSE)+VLOOKUP(A2603,[1]选股结果!$A$2:$AX$3002,16,FALSE)+VLOOKUP(A2603,[1]选股结果!$A$2:$AX$3002,17,FALSE)+VLOOKUP(A2603,[1]选股结果!$A$2:$AX$3002,18,FALSE))</f>
        <v>0.963137540473962</v>
      </c>
      <c r="AD2603" s="13"/>
      <c r="AE2603" s="10">
        <f>AA2603/VLOOKUP(A2603,[1]选股结果!$A$2:$AX$3002,35,FALSE)</f>
        <v>-0.0683060277022664</v>
      </c>
      <c r="AF2603" s="9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P2603/(1+0.13)+W2603)</f>
        <v>51180742.6216813</v>
      </c>
      <c r="AG2603" s="9">
        <f t="shared" si="175"/>
        <v>-52014897.5416813</v>
      </c>
    </row>
    <row r="2604" spans="1:33">
      <c r="A2604" s="5" t="s">
        <v>5237</v>
      </c>
      <c r="B2604" s="5" t="s">
        <v>5238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140440997.72</v>
      </c>
      <c r="O2604" s="6">
        <v>43929794.74</v>
      </c>
      <c r="P2604" s="6">
        <v>1896268434.8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247265520.97</v>
      </c>
      <c r="X2604" s="6">
        <v>66294901.99</v>
      </c>
      <c r="Y2604" s="9">
        <f t="shared" si="177"/>
        <v>2567133498.91</v>
      </c>
      <c r="Z2604" s="9">
        <f t="shared" si="178"/>
        <v>2209828857.76</v>
      </c>
      <c r="AA2604" s="9">
        <f t="shared" si="176"/>
        <v>357304641.15</v>
      </c>
      <c r="AB2604" s="10">
        <f>C2604/(1+0.13)/VLOOKUP(A2604,[1]选股结果!$A$2:$AX$3002,3,FALSE)</f>
        <v>0.959010008673586</v>
      </c>
      <c r="AC2604" s="10">
        <f>(P2604/(1+0.1)+W2604)/(VLOOKUP(A2604,[1]选股结果!$A$2:$AX$3002,7,FALSE)+VLOOKUP(A2604,[1]选股结果!$A$2:$AX$3002,15,FALSE)+VLOOKUP(A2604,[1]选股结果!$A$2:$AX$3002,16,FALSE)+VLOOKUP(A2604,[1]选股结果!$A$2:$AX$3002,17,FALSE)+VLOOKUP(A2604,[1]选股结果!$A$2:$AX$3002,18,FALSE))</f>
        <v>0.997766732948456</v>
      </c>
      <c r="AD2604" s="13"/>
      <c r="AE2604" s="10">
        <f>AA2604/VLOOKUP(A2604,[1]选股结果!$A$2:$AX$3002,35,FALSE)</f>
        <v>1.10053094837126</v>
      </c>
      <c r="AF2604" s="9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P2604/(1+0.13)+W2604)</f>
        <v>50178684.4449556</v>
      </c>
      <c r="AG2604" s="9">
        <f t="shared" si="175"/>
        <v>307125956.705044</v>
      </c>
    </row>
    <row r="2605" spans="1:33">
      <c r="A2605" s="5" t="s">
        <v>5239</v>
      </c>
      <c r="B2605" s="5" t="s">
        <v>5240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52200482.57</v>
      </c>
      <c r="O2605" s="6">
        <v>55187216.59</v>
      </c>
      <c r="P2605" s="6">
        <v>4339975494.32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153754122.83</v>
      </c>
      <c r="X2605" s="6">
        <v>123318892.97</v>
      </c>
      <c r="Y2605" s="9">
        <f t="shared" si="177"/>
        <v>4763644652.48</v>
      </c>
      <c r="Z2605" s="9">
        <f t="shared" si="178"/>
        <v>4617048510.12</v>
      </c>
      <c r="AA2605" s="9">
        <f t="shared" si="176"/>
        <v>146596142.360001</v>
      </c>
      <c r="AB2605" s="10">
        <f>C2605/(1+0.13)/VLOOKUP(A2605,[1]选股结果!$A$2:$AX$3002,3,FALSE)</f>
        <v>1.05850314425675</v>
      </c>
      <c r="AC2605" s="10">
        <f>(P2605/(1+0.1)+W2605)/(VLOOKUP(A2605,[1]选股结果!$A$2:$AX$3002,7,FALSE)+VLOOKUP(A2605,[1]选股结果!$A$2:$AX$3002,15,FALSE)+VLOOKUP(A2605,[1]选股结果!$A$2:$AX$3002,16,FALSE)+VLOOKUP(A2605,[1]选股结果!$A$2:$AX$3002,17,FALSE)+VLOOKUP(A2605,[1]选股结果!$A$2:$AX$3002,18,FALSE))</f>
        <v>1.03645310346399</v>
      </c>
      <c r="AD2605" s="13"/>
      <c r="AE2605" s="10">
        <f>AA2605/VLOOKUP(A2605,[1]选股结果!$A$2:$AX$3002,35,FALSE)</f>
        <v>167.47962573886</v>
      </c>
      <c r="AF2605" s="9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P2605/(1+0.13)+W2605)</f>
        <v>-39426540.0692916</v>
      </c>
      <c r="AG2605" s="9">
        <f t="shared" si="175"/>
        <v>186022682.429293</v>
      </c>
    </row>
    <row r="2606" spans="1:33">
      <c r="A2606" s="5" t="s">
        <v>5241</v>
      </c>
      <c r="B2606" s="5" t="s">
        <v>5242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67358684.37</v>
      </c>
      <c r="O2606" s="6">
        <v>139561702.33</v>
      </c>
      <c r="P2606" s="6">
        <v>1843777791.08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121104125.68</v>
      </c>
      <c r="X2606" s="6">
        <v>543512012.43</v>
      </c>
      <c r="Y2606" s="9">
        <f t="shared" si="177"/>
        <v>4140822826.38</v>
      </c>
      <c r="Z2606" s="9">
        <f t="shared" si="178"/>
        <v>2508393929.19</v>
      </c>
      <c r="AA2606" s="9">
        <f t="shared" si="176"/>
        <v>1632428897.19</v>
      </c>
      <c r="AB2606" s="10">
        <f>C2606/(1+0.13)/VLOOKUP(A2606,[1]选股结果!$A$2:$AX$3002,3,FALSE)</f>
        <v>0.85783751687261</v>
      </c>
      <c r="AC2606" s="10">
        <f>(P2606/(1+0.1)+W2606)/(VLOOKUP(A2606,[1]选股结果!$A$2:$AX$3002,7,FALSE)+VLOOKUP(A2606,[1]选股结果!$A$2:$AX$3002,15,FALSE)+VLOOKUP(A2606,[1]选股结果!$A$2:$AX$3002,16,FALSE)+VLOOKUP(A2606,[1]选股结果!$A$2:$AX$3002,17,FALSE)+VLOOKUP(A2606,[1]选股结果!$A$2:$AX$3002,18,FALSE))</f>
        <v>0.587247111037608</v>
      </c>
      <c r="AD2606" s="13"/>
      <c r="AE2606" s="10">
        <f>AA2606/VLOOKUP(A2606,[1]选股结果!$A$2:$AX$3002,35,FALSE)</f>
        <v>1.60821930032873</v>
      </c>
      <c r="AF2606" s="9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P2606/(1+0.13)+W2606)</f>
        <v>1307727250.8023</v>
      </c>
      <c r="AG2606" s="9">
        <f t="shared" si="175"/>
        <v>324701646.387699</v>
      </c>
    </row>
    <row r="2607" spans="1:33">
      <c r="A2607" s="5" t="s">
        <v>5243</v>
      </c>
      <c r="B2607" s="5" t="s">
        <v>5244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82611382.25</v>
      </c>
      <c r="O2607" s="6">
        <v>112992902.9</v>
      </c>
      <c r="P2607" s="6">
        <v>3197686367.8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549966898.88</v>
      </c>
      <c r="X2607" s="6">
        <v>160390500.38</v>
      </c>
      <c r="Y2607" s="9">
        <f t="shared" si="177"/>
        <v>3858594305.53</v>
      </c>
      <c r="Z2607" s="9">
        <f t="shared" si="178"/>
        <v>3908043767.06</v>
      </c>
      <c r="AA2607" s="9">
        <f t="shared" si="176"/>
        <v>-49449461.5300002</v>
      </c>
      <c r="AB2607" s="10">
        <f>C2607/(1+0.13)/VLOOKUP(A2607,[1]选股结果!$A$2:$AX$3002,3,FALSE)</f>
        <v>0.959237198070066</v>
      </c>
      <c r="AC2607" s="10">
        <f>(P2607/(1+0.1)+W2607)/(VLOOKUP(A2607,[1]选股结果!$A$2:$AX$3002,7,FALSE)+VLOOKUP(A2607,[1]选股结果!$A$2:$AX$3002,15,FALSE)+VLOOKUP(A2607,[1]选股结果!$A$2:$AX$3002,16,FALSE)+VLOOKUP(A2607,[1]选股结果!$A$2:$AX$3002,17,FALSE)+VLOOKUP(A2607,[1]选股结果!$A$2:$AX$3002,18,FALSE))</f>
        <v>1.04941386900637</v>
      </c>
      <c r="AD2607" s="13"/>
      <c r="AE2607" s="10">
        <f>AA2607/VLOOKUP(A2607,[1]选股结果!$A$2:$AX$3002,35,FALSE)</f>
        <v>-0.338699715958799</v>
      </c>
      <c r="AF2607" s="9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P2607/(1+0.13)+W2607)</f>
        <v>-85601343.9157529</v>
      </c>
      <c r="AG2607" s="9">
        <f t="shared" si="175"/>
        <v>36151882.3857527</v>
      </c>
    </row>
    <row r="2608" spans="1:33">
      <c r="A2608" s="5" t="s">
        <v>5245</v>
      </c>
      <c r="B2608" s="5" t="s">
        <v>5246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80606137.78</v>
      </c>
      <c r="O2608" s="6">
        <v>202344212.91</v>
      </c>
      <c r="P2608" s="6">
        <v>691446759.96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143367676.25</v>
      </c>
      <c r="X2608" s="6">
        <v>89624520.56</v>
      </c>
      <c r="Y2608" s="9">
        <f t="shared" si="177"/>
        <v>1021469328.64</v>
      </c>
      <c r="Z2608" s="9">
        <f t="shared" si="178"/>
        <v>924438956.77</v>
      </c>
      <c r="AA2608" s="9">
        <f t="shared" si="176"/>
        <v>97030371.87</v>
      </c>
      <c r="AB2608" s="10">
        <f>C2608/(1+0.13)/VLOOKUP(A2608,[1]选股结果!$A$2:$AX$3002,3,FALSE)</f>
        <v>0.626975008946199</v>
      </c>
      <c r="AC2608" s="10">
        <f>(P2608/(1+0.1)+W2608)/(VLOOKUP(A2608,[1]选股结果!$A$2:$AX$3002,7,FALSE)+VLOOKUP(A2608,[1]选股结果!$A$2:$AX$3002,15,FALSE)+VLOOKUP(A2608,[1]选股结果!$A$2:$AX$3002,16,FALSE)+VLOOKUP(A2608,[1]选股结果!$A$2:$AX$3002,17,FALSE)+VLOOKUP(A2608,[1]选股结果!$A$2:$AX$3002,18,FALSE))</f>
        <v>0.792293946438358</v>
      </c>
      <c r="AD2608" s="13"/>
      <c r="AE2608" s="10">
        <f>AA2608/VLOOKUP(A2608,[1]选股结果!$A$2:$AX$3002,35,FALSE)</f>
        <v>0.580210608245543</v>
      </c>
      <c r="AF2608" s="9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P2608/(1+0.13)+W2608)</f>
        <v>219062383.474779</v>
      </c>
      <c r="AG2608" s="9">
        <f t="shared" si="175"/>
        <v>-122032011.604779</v>
      </c>
    </row>
    <row r="2609" spans="1:33">
      <c r="A2609" s="5" t="s">
        <v>5247</v>
      </c>
      <c r="B2609" s="5" t="s">
        <v>5248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14747117.86</v>
      </c>
      <c r="O2609" s="6">
        <v>27856718.53</v>
      </c>
      <c r="P2609" s="6">
        <v>675059976.39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82483315.07</v>
      </c>
      <c r="X2609" s="6">
        <v>97483355.58</v>
      </c>
      <c r="Y2609" s="9">
        <f t="shared" si="177"/>
        <v>788500471.08</v>
      </c>
      <c r="Z2609" s="9">
        <f t="shared" si="178"/>
        <v>855026647.04</v>
      </c>
      <c r="AA2609" s="9">
        <f t="shared" si="176"/>
        <v>-66526175.9600002</v>
      </c>
      <c r="AB2609" s="10">
        <f>C2609/(1+0.13)/VLOOKUP(A2609,[1]选股结果!$A$2:$AX$3002,3,FALSE)</f>
        <v>1.14821577144645</v>
      </c>
      <c r="AC2609" s="10">
        <f>(P2609/(1+0.1)+W2609)/(VLOOKUP(A2609,[1]选股结果!$A$2:$AX$3002,7,FALSE)+VLOOKUP(A2609,[1]选股结果!$A$2:$AX$3002,15,FALSE)+VLOOKUP(A2609,[1]选股结果!$A$2:$AX$3002,16,FALSE)+VLOOKUP(A2609,[1]选股结果!$A$2:$AX$3002,17,FALSE)+VLOOKUP(A2609,[1]选股结果!$A$2:$AX$3002,18,FALSE))</f>
        <v>1.17578690613377</v>
      </c>
      <c r="AD2609" s="13"/>
      <c r="AE2609" s="10">
        <f>AA2609/VLOOKUP(A2609,[1]选股结果!$A$2:$AX$3002,35,FALSE)</f>
        <v>-86.5654894705432</v>
      </c>
      <c r="AF2609" s="9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P2609/(1+0.13)+W2609)</f>
        <v>-87789369.5846905</v>
      </c>
      <c r="AG2609" s="9">
        <f t="shared" si="175"/>
        <v>21263193.6246902</v>
      </c>
    </row>
    <row r="2610" spans="1:33">
      <c r="A2610" s="5" t="s">
        <v>5249</v>
      </c>
      <c r="B2610" s="5" t="s">
        <v>5250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13222610.34</v>
      </c>
      <c r="O2610" s="6">
        <v>148884256.24</v>
      </c>
      <c r="P2610" s="6">
        <v>265827235.28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126743213.97</v>
      </c>
      <c r="X2610" s="6">
        <v>76187358.22</v>
      </c>
      <c r="Y2610" s="9">
        <f t="shared" si="177"/>
        <v>711201268.74</v>
      </c>
      <c r="Z2610" s="9">
        <f t="shared" si="178"/>
        <v>468757807.47</v>
      </c>
      <c r="AA2610" s="9">
        <f t="shared" si="176"/>
        <v>242443461.27</v>
      </c>
      <c r="AB2610" s="10">
        <f>C2610/(1+0.13)/VLOOKUP(A2610,[1]选股结果!$A$2:$AX$3002,3,FALSE)</f>
        <v>0.390726901412446</v>
      </c>
      <c r="AC2610" s="10">
        <f>(P2610/(1+0.1)+W2610)/(VLOOKUP(A2610,[1]选股结果!$A$2:$AX$3002,7,FALSE)+VLOOKUP(A2610,[1]选股结果!$A$2:$AX$3002,15,FALSE)+VLOOKUP(A2610,[1]选股结果!$A$2:$AX$3002,16,FALSE)+VLOOKUP(A2610,[1]选股结果!$A$2:$AX$3002,17,FALSE)+VLOOKUP(A2610,[1]选股结果!$A$2:$AX$3002,18,FALSE))</f>
        <v>0.306068442817242</v>
      </c>
      <c r="AD2610" s="13"/>
      <c r="AE2610" s="10">
        <f>AA2610/VLOOKUP(A2610,[1]选股结果!$A$2:$AX$3002,35,FALSE)</f>
        <v>-1.13784679017276</v>
      </c>
      <c r="AF2610" s="9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P2610/(1+0.13)+W2610)</f>
        <v>841677963.454248</v>
      </c>
      <c r="AG2610" s="9">
        <f t="shared" si="175"/>
        <v>-599234502.184248</v>
      </c>
    </row>
    <row r="2611" spans="1:33">
      <c r="A2611" s="5" t="s">
        <v>5251</v>
      </c>
      <c r="B2611" s="5" t="s">
        <v>5252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336370801.47</v>
      </c>
      <c r="O2611" s="6">
        <v>59335619.38</v>
      </c>
      <c r="P2611" s="6">
        <v>1046478917.19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329997403.51</v>
      </c>
      <c r="X2611" s="6">
        <v>1246701763.29</v>
      </c>
      <c r="Y2611" s="9">
        <f t="shared" si="177"/>
        <v>3431536140.38</v>
      </c>
      <c r="Z2611" s="9">
        <f t="shared" si="178"/>
        <v>2623178083.99</v>
      </c>
      <c r="AA2611" s="9">
        <f t="shared" si="176"/>
        <v>808358056.39</v>
      </c>
      <c r="AB2611" s="10">
        <f>C2611/(1+0.13)/VLOOKUP(A2611,[1]选股结果!$A$2:$AX$3002,3,FALSE)</f>
        <v>0.990703430919844</v>
      </c>
      <c r="AC2611" s="10">
        <f>(P2611/(1+0.1)+W2611)/(VLOOKUP(A2611,[1]选股结果!$A$2:$AX$3002,7,FALSE)+VLOOKUP(A2611,[1]选股结果!$A$2:$AX$3002,15,FALSE)+VLOOKUP(A2611,[1]选股结果!$A$2:$AX$3002,16,FALSE)+VLOOKUP(A2611,[1]选股结果!$A$2:$AX$3002,17,FALSE)+VLOOKUP(A2611,[1]选股结果!$A$2:$AX$3002,18,FALSE))</f>
        <v>0.497916145818907</v>
      </c>
      <c r="AD2611" s="13"/>
      <c r="AE2611" s="10">
        <f>AA2611/VLOOKUP(A2611,[1]选股结果!$A$2:$AX$3002,35,FALSE)</f>
        <v>2.41737255606272</v>
      </c>
      <c r="AF2611" s="9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P2611/(1+0.13)+W2611)</f>
        <v>1317324024.58372</v>
      </c>
      <c r="AG2611" s="9">
        <f t="shared" si="175"/>
        <v>-508965968.193716</v>
      </c>
    </row>
    <row r="2612" spans="1:33">
      <c r="A2612" s="5" t="s">
        <v>5253</v>
      </c>
      <c r="B2612" s="5" t="s">
        <v>5254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303289138.72</v>
      </c>
      <c r="O2612" s="6">
        <v>212646377.61</v>
      </c>
      <c r="P2612" s="6">
        <v>4476165900.2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139532485.29</v>
      </c>
      <c r="X2612" s="6">
        <v>444176893.37</v>
      </c>
      <c r="Y2612" s="9">
        <f t="shared" si="177"/>
        <v>5192096710.26</v>
      </c>
      <c r="Z2612" s="9">
        <f t="shared" si="178"/>
        <v>5059875278.86</v>
      </c>
      <c r="AA2612" s="9">
        <f t="shared" si="176"/>
        <v>132221431.4</v>
      </c>
      <c r="AB2612" s="10">
        <f>C2612/(1+0.13)/VLOOKUP(A2612,[1]选股结果!$A$2:$AX$3002,3,FALSE)</f>
        <v>0.763275672347117</v>
      </c>
      <c r="AC2612" s="10">
        <f>(P2612/(1+0.1)+W2612)/(VLOOKUP(A2612,[1]选股结果!$A$2:$AX$3002,7,FALSE)+VLOOKUP(A2612,[1]选股结果!$A$2:$AX$3002,15,FALSE)+VLOOKUP(A2612,[1]选股结果!$A$2:$AX$3002,16,FALSE)+VLOOKUP(A2612,[1]选股结果!$A$2:$AX$3002,17,FALSE)+VLOOKUP(A2612,[1]选股结果!$A$2:$AX$3002,18,FALSE))</f>
        <v>0.917714509301192</v>
      </c>
      <c r="AD2612" s="13"/>
      <c r="AE2612" s="10">
        <f>AA2612/VLOOKUP(A2612,[1]选股结果!$A$2:$AX$3002,35,FALSE)</f>
        <v>0.138739489254586</v>
      </c>
      <c r="AF2612" s="9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P2612/(1+0.13)+W2612)</f>
        <v>485406373.551062</v>
      </c>
      <c r="AG2612" s="9">
        <f t="shared" si="175"/>
        <v>-353184942.151062</v>
      </c>
    </row>
    <row r="2613" spans="1:33">
      <c r="A2613" s="5" t="s">
        <v>5255</v>
      </c>
      <c r="B2613" s="5" t="s">
        <v>5256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38911284.95</v>
      </c>
      <c r="O2613" s="6">
        <v>9942134.57</v>
      </c>
      <c r="P2613" s="6">
        <v>219778205.61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60003865.5</v>
      </c>
      <c r="X2613" s="6">
        <v>25834197.4</v>
      </c>
      <c r="Y2613" s="9">
        <f t="shared" si="177"/>
        <v>444041143.93</v>
      </c>
      <c r="Z2613" s="9">
        <f t="shared" si="178"/>
        <v>305616268.51</v>
      </c>
      <c r="AA2613" s="9">
        <f t="shared" si="176"/>
        <v>138424875.42</v>
      </c>
      <c r="AB2613" s="10">
        <f>C2613/(1+0.13)/VLOOKUP(A2613,[1]选股结果!$A$2:$AX$3002,3,FALSE)</f>
        <v>0.646083944326572</v>
      </c>
      <c r="AC2613" s="10">
        <f>(P2613/(1+0.1)+W2613)/(VLOOKUP(A2613,[1]选股结果!$A$2:$AX$3002,7,FALSE)+VLOOKUP(A2613,[1]选股结果!$A$2:$AX$3002,15,FALSE)+VLOOKUP(A2613,[1]选股结果!$A$2:$AX$3002,16,FALSE)+VLOOKUP(A2613,[1]选股结果!$A$2:$AX$3002,17,FALSE)+VLOOKUP(A2613,[1]选股结果!$A$2:$AX$3002,18,FALSE))</f>
        <v>0.505181818145262</v>
      </c>
      <c r="AD2613" s="13"/>
      <c r="AE2613" s="10">
        <f>AA2613/VLOOKUP(A2613,[1]选股结果!$A$2:$AX$3002,35,FALSE)</f>
        <v>1.67575667477652</v>
      </c>
      <c r="AF2613" s="9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P2613/(1+0.13)+W2613)</f>
        <v>259776859.634513</v>
      </c>
      <c r="AG2613" s="9">
        <f t="shared" si="175"/>
        <v>-121351984.214513</v>
      </c>
    </row>
    <row r="2614" spans="1:33">
      <c r="A2614" s="5" t="s">
        <v>5257</v>
      </c>
      <c r="B2614" s="5" t="s">
        <v>5258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143497679</v>
      </c>
      <c r="O2614" s="6">
        <v>35013388</v>
      </c>
      <c r="P2614" s="6">
        <v>593069662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392661179</v>
      </c>
      <c r="X2614" s="6">
        <v>218863366</v>
      </c>
      <c r="Y2614" s="9">
        <f t="shared" si="177"/>
        <v>1380537893</v>
      </c>
      <c r="Z2614" s="9">
        <f t="shared" si="178"/>
        <v>1204594207</v>
      </c>
      <c r="AA2614" s="9">
        <f t="shared" si="176"/>
        <v>175943686</v>
      </c>
      <c r="AB2614" s="10">
        <f>C2614/(1+0.13)/VLOOKUP(A2614,[1]选股结果!$A$2:$AX$3002,3,FALSE)</f>
        <v>0.830612462531154</v>
      </c>
      <c r="AC2614" s="10">
        <f>(P2614/(1+0.1)+W2614)/(VLOOKUP(A2614,[1]选股结果!$A$2:$AX$3002,7,FALSE)+VLOOKUP(A2614,[1]选股结果!$A$2:$AX$3002,15,FALSE)+VLOOKUP(A2614,[1]选股结果!$A$2:$AX$3002,16,FALSE)+VLOOKUP(A2614,[1]选股结果!$A$2:$AX$3002,17,FALSE)+VLOOKUP(A2614,[1]选股结果!$A$2:$AX$3002,18,FALSE))</f>
        <v>0.66906961639177</v>
      </c>
      <c r="AD2614" s="13"/>
      <c r="AE2614" s="10">
        <f>AA2614/VLOOKUP(A2614,[1]选股结果!$A$2:$AX$3002,35,FALSE)</f>
        <v>16.4933330608563</v>
      </c>
      <c r="AF2614" s="9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P2614/(1+0.13)+W2614)</f>
        <v>475201644.150442</v>
      </c>
      <c r="AG2614" s="9">
        <f t="shared" si="175"/>
        <v>-299257958.150442</v>
      </c>
    </row>
    <row r="2615" spans="1:33">
      <c r="A2615" s="5" t="s">
        <v>5259</v>
      </c>
      <c r="B2615" s="5" t="s">
        <v>5260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178881149.63</v>
      </c>
      <c r="O2615" s="6">
        <v>69109882.23</v>
      </c>
      <c r="P2615" s="6">
        <v>20587592838.43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737006518.35</v>
      </c>
      <c r="X2615" s="6">
        <v>623104028.26</v>
      </c>
      <c r="Y2615" s="9">
        <f t="shared" si="177"/>
        <v>21880826284.08</v>
      </c>
      <c r="Z2615" s="9">
        <f t="shared" si="178"/>
        <v>21947703385.04</v>
      </c>
      <c r="AA2615" s="9">
        <f t="shared" si="176"/>
        <v>-66877100.9599991</v>
      </c>
      <c r="AB2615" s="10">
        <f>C2615/(1+0.13)/VLOOKUP(A2615,[1]选股结果!$A$2:$AX$3002,3,FALSE)</f>
        <v>0.886924262660196</v>
      </c>
      <c r="AC2615" s="10">
        <f>(P2615/(1+0.1)+W2615)/(VLOOKUP(A2615,[1]选股结果!$A$2:$AX$3002,7,FALSE)+VLOOKUP(A2615,[1]选股结果!$A$2:$AX$3002,15,FALSE)+VLOOKUP(A2615,[1]选股结果!$A$2:$AX$3002,16,FALSE)+VLOOKUP(A2615,[1]选股结果!$A$2:$AX$3002,17,FALSE)+VLOOKUP(A2615,[1]选股结果!$A$2:$AX$3002,18,FALSE))</f>
        <v>0.910714953275584</v>
      </c>
      <c r="AD2615" s="13"/>
      <c r="AE2615" s="10">
        <f>AA2615/VLOOKUP(A2615,[1]选股结果!$A$2:$AX$3002,35,FALSE)</f>
        <v>1.62248990177336</v>
      </c>
      <c r="AF2615" s="9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P2615/(1+0.13)+W2615)</f>
        <v>2404025989.25478</v>
      </c>
      <c r="AG2615" s="9">
        <f t="shared" si="175"/>
        <v>-2470903090.21478</v>
      </c>
    </row>
    <row r="2616" spans="1:33">
      <c r="A2616" s="5" t="s">
        <v>5261</v>
      </c>
      <c r="B2616" s="5" t="s">
        <v>5262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28639605.09</v>
      </c>
      <c r="O2616" s="6">
        <v>27097507.09</v>
      </c>
      <c r="P2616" s="6">
        <v>1726768626.69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292099321.27</v>
      </c>
      <c r="X2616" s="6">
        <v>311805854.94</v>
      </c>
      <c r="Y2616" s="9">
        <f t="shared" si="177"/>
        <v>2152838637.91</v>
      </c>
      <c r="Z2616" s="9">
        <f t="shared" si="178"/>
        <v>2330673802.9</v>
      </c>
      <c r="AA2616" s="9">
        <f t="shared" si="176"/>
        <v>-177835164.99</v>
      </c>
      <c r="AB2616" s="10">
        <f>C2616/(1+0.13)/VLOOKUP(A2616,[1]选股结果!$A$2:$AX$3002,3,FALSE)</f>
        <v>0.863832856896935</v>
      </c>
      <c r="AC2616" s="10">
        <f>(P2616/(1+0.1)+W2616)/(VLOOKUP(A2616,[1]选股结果!$A$2:$AX$3002,7,FALSE)+VLOOKUP(A2616,[1]选股结果!$A$2:$AX$3002,15,FALSE)+VLOOKUP(A2616,[1]选股结果!$A$2:$AX$3002,16,FALSE)+VLOOKUP(A2616,[1]选股结果!$A$2:$AX$3002,17,FALSE)+VLOOKUP(A2616,[1]选股结果!$A$2:$AX$3002,18,FALSE))</f>
        <v>0.982835007583207</v>
      </c>
      <c r="AD2616" s="13"/>
      <c r="AE2616" s="10">
        <f>AA2616/VLOOKUP(A2616,[1]选股结果!$A$2:$AX$3002,35,FALSE)</f>
        <v>-0.733001780043967</v>
      </c>
      <c r="AF2616" s="9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P2616/(1+0.13)+W2616)</f>
        <v>74193304.1207962</v>
      </c>
      <c r="AG2616" s="9">
        <f t="shared" si="175"/>
        <v>-252028469.110796</v>
      </c>
    </row>
    <row r="2617" spans="1:33">
      <c r="A2617" s="5" t="s">
        <v>5263</v>
      </c>
      <c r="B2617" s="5" t="s">
        <v>5264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123456335.61</v>
      </c>
      <c r="O2617" s="6">
        <v>37266422.25</v>
      </c>
      <c r="P2617" s="6">
        <v>2855954216.66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675649418.52</v>
      </c>
      <c r="X2617" s="6">
        <v>259523853.95</v>
      </c>
      <c r="Y2617" s="9">
        <f t="shared" si="177"/>
        <v>3650379641.96</v>
      </c>
      <c r="Z2617" s="9">
        <f t="shared" si="178"/>
        <v>3791127489.13</v>
      </c>
      <c r="AA2617" s="9">
        <f t="shared" si="176"/>
        <v>-140747847.17</v>
      </c>
      <c r="AB2617" s="10">
        <f>C2617/(1+0.13)/VLOOKUP(A2617,[1]选股结果!$A$2:$AX$3002,3,FALSE)</f>
        <v>0.749643630896122</v>
      </c>
      <c r="AC2617" s="10">
        <f>(P2617/(1+0.1)+W2617)/(VLOOKUP(A2617,[1]选股结果!$A$2:$AX$3002,7,FALSE)+VLOOKUP(A2617,[1]选股结果!$A$2:$AX$3002,15,FALSE)+VLOOKUP(A2617,[1]选股结果!$A$2:$AX$3002,16,FALSE)+VLOOKUP(A2617,[1]选股结果!$A$2:$AX$3002,17,FALSE)+VLOOKUP(A2617,[1]选股结果!$A$2:$AX$3002,18,FALSE))</f>
        <v>0.82965649138475</v>
      </c>
      <c r="AD2617" s="13"/>
      <c r="AE2617" s="10">
        <f>AA2617/VLOOKUP(A2617,[1]选股结果!$A$2:$AX$3002,35,FALSE)</f>
        <v>-0.690213260181013</v>
      </c>
      <c r="AF2617" s="9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P2617/(1+0.13)+W2617)</f>
        <v>740723916.881505</v>
      </c>
      <c r="AG2617" s="9">
        <f t="shared" si="175"/>
        <v>-881471764.051504</v>
      </c>
    </row>
    <row r="2618" spans="1:33">
      <c r="A2618" s="5" t="s">
        <v>5265</v>
      </c>
      <c r="B2618" s="5" t="s">
        <v>5266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257094638.27</v>
      </c>
      <c r="O2618" s="6">
        <v>40640470.21</v>
      </c>
      <c r="P2618" s="6">
        <v>7011078429.12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244190679.26</v>
      </c>
      <c r="X2618" s="6">
        <v>83243302.46</v>
      </c>
      <c r="Y2618" s="9">
        <f t="shared" si="177"/>
        <v>7257107634.28</v>
      </c>
      <c r="Z2618" s="9">
        <f t="shared" si="178"/>
        <v>7338512410.84</v>
      </c>
      <c r="AA2618" s="9">
        <f t="shared" si="176"/>
        <v>-81404776.5600004</v>
      </c>
      <c r="AB2618" s="10">
        <f>C2618/(1+0.13)/VLOOKUP(A2618,[1]选股结果!$A$2:$AX$3002,3,FALSE)</f>
        <v>0.966394437406104</v>
      </c>
      <c r="AC2618" s="10">
        <f>(P2618/(1+0.1)+W2618)/(VLOOKUP(A2618,[1]选股结果!$A$2:$AX$3002,7,FALSE)+VLOOKUP(A2618,[1]选股结果!$A$2:$AX$3002,15,FALSE)+VLOOKUP(A2618,[1]选股结果!$A$2:$AX$3002,16,FALSE)+VLOOKUP(A2618,[1]选股结果!$A$2:$AX$3002,17,FALSE)+VLOOKUP(A2618,[1]选股结果!$A$2:$AX$3002,18,FALSE))</f>
        <v>1.15633049243285</v>
      </c>
      <c r="AD2618" s="13"/>
      <c r="AE2618" s="10">
        <f>AA2618/VLOOKUP(A2618,[1]选股结果!$A$2:$AX$3002,35,FALSE)</f>
        <v>-0.144133252219585</v>
      </c>
      <c r="AF2618" s="9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P2618/(1+0.13)+W2618)</f>
        <v>-725495529.261948</v>
      </c>
      <c r="AG2618" s="9">
        <f t="shared" si="175"/>
        <v>644090752.701947</v>
      </c>
    </row>
    <row r="2619" spans="1:33">
      <c r="A2619" s="5" t="s">
        <v>5267</v>
      </c>
      <c r="B2619" s="5" t="s">
        <v>5268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223918597.86</v>
      </c>
      <c r="O2619" s="6">
        <v>131626063.42</v>
      </c>
      <c r="P2619" s="6">
        <v>23011712477.94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127202615.74</v>
      </c>
      <c r="X2619" s="6">
        <v>979228981.45</v>
      </c>
      <c r="Y2619" s="9">
        <f t="shared" si="177"/>
        <v>24998753636.73</v>
      </c>
      <c r="Z2619" s="9">
        <f t="shared" si="178"/>
        <v>24118144075.13</v>
      </c>
      <c r="AA2619" s="9">
        <f t="shared" si="176"/>
        <v>880609561.599998</v>
      </c>
      <c r="AB2619" s="10">
        <f>C2619/(1+0.13)/VLOOKUP(A2619,[1]选股结果!$A$2:$AX$3002,3,FALSE)</f>
        <v>0.937437763386072</v>
      </c>
      <c r="AC2619" s="10">
        <f>(P2619/(1+0.1)+W2619)/(VLOOKUP(A2619,[1]选股结果!$A$2:$AX$3002,7,FALSE)+VLOOKUP(A2619,[1]选股结果!$A$2:$AX$3002,15,FALSE)+VLOOKUP(A2619,[1]选股结果!$A$2:$AX$3002,16,FALSE)+VLOOKUP(A2619,[1]选股结果!$A$2:$AX$3002,17,FALSE)+VLOOKUP(A2619,[1]选股结果!$A$2:$AX$3002,18,FALSE))</f>
        <v>0.917052161685067</v>
      </c>
      <c r="AD2619" s="13"/>
      <c r="AE2619" s="10">
        <f>AA2619/VLOOKUP(A2619,[1]选股结果!$A$2:$AX$3002,35,FALSE)</f>
        <v>2.21730748052447</v>
      </c>
      <c r="AF2619" s="9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P2619/(1+0.13)+W2619)</f>
        <v>2459097918.60939</v>
      </c>
      <c r="AG2619" s="9">
        <f t="shared" si="175"/>
        <v>-1578488357.00939</v>
      </c>
    </row>
    <row r="2620" spans="1:33">
      <c r="A2620" s="5" t="s">
        <v>5269</v>
      </c>
      <c r="B2620" s="5" t="s">
        <v>5270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42653418.03</v>
      </c>
      <c r="O2620" s="6">
        <v>27913563.26</v>
      </c>
      <c r="P2620" s="6">
        <v>368095624.96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148923024.99</v>
      </c>
      <c r="X2620" s="6">
        <v>138099164.27</v>
      </c>
      <c r="Y2620" s="9">
        <f t="shared" si="177"/>
        <v>668993030.11</v>
      </c>
      <c r="Z2620" s="9">
        <f t="shared" si="178"/>
        <v>655117814.22</v>
      </c>
      <c r="AA2620" s="9">
        <f t="shared" si="176"/>
        <v>13875215.89</v>
      </c>
      <c r="AB2620" s="10">
        <f>C2620/(1+0.13)/VLOOKUP(A2620,[1]选股结果!$A$2:$AX$3002,3,FALSE)</f>
        <v>0.946667583243228</v>
      </c>
      <c r="AC2620" s="10">
        <f>(P2620/(1+0.1)+W2620)/(VLOOKUP(A2620,[1]选股结果!$A$2:$AX$3002,7,FALSE)+VLOOKUP(A2620,[1]选股结果!$A$2:$AX$3002,15,FALSE)+VLOOKUP(A2620,[1]选股结果!$A$2:$AX$3002,16,FALSE)+VLOOKUP(A2620,[1]选股结果!$A$2:$AX$3002,17,FALSE)+VLOOKUP(A2620,[1]选股结果!$A$2:$AX$3002,18,FALSE))</f>
        <v>0.798699684432438</v>
      </c>
      <c r="AD2620" s="13"/>
      <c r="AE2620" s="10">
        <f>AA2620/VLOOKUP(A2620,[1]选股结果!$A$2:$AX$3002,35,FALSE)</f>
        <v>-1.79313432589158</v>
      </c>
      <c r="AF2620" s="9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P2620/(1+0.13)+W2620)</f>
        <v>130756958.327434</v>
      </c>
      <c r="AG2620" s="9">
        <f t="shared" si="175"/>
        <v>-116881742.437434</v>
      </c>
    </row>
    <row r="2621" spans="1:33">
      <c r="A2621" s="5" t="s">
        <v>5271</v>
      </c>
      <c r="B2621" s="5" t="s">
        <v>5272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62066951.03</v>
      </c>
      <c r="O2621" s="6">
        <v>235811511.85</v>
      </c>
      <c r="P2621" s="6">
        <v>829414971.09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80790303.57</v>
      </c>
      <c r="X2621" s="6">
        <v>191681847.6</v>
      </c>
      <c r="Y2621" s="9">
        <f t="shared" si="177"/>
        <v>1085850668.6</v>
      </c>
      <c r="Z2621" s="9">
        <f t="shared" si="178"/>
        <v>1101887122.26</v>
      </c>
      <c r="AA2621" s="9">
        <f t="shared" si="176"/>
        <v>-16036453.6600001</v>
      </c>
      <c r="AB2621" s="10">
        <f>C2621/(1+0.13)/VLOOKUP(A2621,[1]选股结果!$A$2:$AX$3002,3,FALSE)</f>
        <v>0.930926656647161</v>
      </c>
      <c r="AC2621" s="10">
        <f>(P2621/(1+0.1)+W2621)/(VLOOKUP(A2621,[1]选股结果!$A$2:$AX$3002,7,FALSE)+VLOOKUP(A2621,[1]选股结果!$A$2:$AX$3002,15,FALSE)+VLOOKUP(A2621,[1]选股结果!$A$2:$AX$3002,16,FALSE)+VLOOKUP(A2621,[1]选股结果!$A$2:$AX$3002,17,FALSE)+VLOOKUP(A2621,[1]选股结果!$A$2:$AX$3002,18,FALSE))</f>
        <v>1.07694898357073</v>
      </c>
      <c r="AD2621" s="13"/>
      <c r="AE2621" s="10">
        <f>AA2621/VLOOKUP(A2621,[1]选股结果!$A$2:$AX$3002,35,FALSE)</f>
        <v>-0.388125206581852</v>
      </c>
      <c r="AF2621" s="9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P2621/(1+0.13)+W2621)</f>
        <v>-39629437.8271685</v>
      </c>
      <c r="AG2621" s="9">
        <f t="shared" si="175"/>
        <v>23592984.1671684</v>
      </c>
    </row>
    <row r="2622" spans="1:33">
      <c r="A2622" s="5" t="s">
        <v>5273</v>
      </c>
      <c r="B2622" s="5" t="s">
        <v>5274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26357955.21</v>
      </c>
      <c r="O2622" s="6">
        <v>28290788.27</v>
      </c>
      <c r="P2622" s="6">
        <v>522757449.1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95220899.21</v>
      </c>
      <c r="X2622" s="6">
        <v>62752268.7</v>
      </c>
      <c r="Y2622" s="9">
        <f t="shared" si="177"/>
        <v>731714000.63</v>
      </c>
      <c r="Z2622" s="9">
        <f t="shared" si="178"/>
        <v>680730617.01</v>
      </c>
      <c r="AA2622" s="9">
        <f t="shared" si="176"/>
        <v>50983383.6199999</v>
      </c>
      <c r="AB2622" s="10">
        <f>C2622/(1+0.13)/VLOOKUP(A2622,[1]选股结果!$A$2:$AX$3002,3,FALSE)</f>
        <v>0.949041811096721</v>
      </c>
      <c r="AC2622" s="10">
        <f>(P2622/(1+0.1)+W2622)/(VLOOKUP(A2622,[1]选股结果!$A$2:$AX$3002,7,FALSE)+VLOOKUP(A2622,[1]选股结果!$A$2:$AX$3002,15,FALSE)+VLOOKUP(A2622,[1]选股结果!$A$2:$AX$3002,16,FALSE)+VLOOKUP(A2622,[1]选股结果!$A$2:$AX$3002,17,FALSE)+VLOOKUP(A2622,[1]选股结果!$A$2:$AX$3002,18,FALSE))</f>
        <v>0.986711977722157</v>
      </c>
      <c r="AD2622" s="13"/>
      <c r="AE2622" s="10">
        <f>AA2622/VLOOKUP(A2622,[1]选股结果!$A$2:$AX$3002,35,FALSE)</f>
        <v>0.706657526226213</v>
      </c>
      <c r="AF2622" s="9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P2622/(1+0.13)+W2622)</f>
        <v>20299133.6270796</v>
      </c>
      <c r="AG2622" s="9">
        <f t="shared" si="175"/>
        <v>30684249.9929203</v>
      </c>
    </row>
    <row r="2623" spans="1:33">
      <c r="A2623" s="5" t="s">
        <v>5275</v>
      </c>
      <c r="B2623" s="5" t="s">
        <v>5276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85991070.44</v>
      </c>
      <c r="O2623" s="6">
        <v>803253669.29</v>
      </c>
      <c r="P2623" s="6">
        <v>5814886347.33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142275766.87</v>
      </c>
      <c r="X2623" s="6">
        <v>1007404604.16</v>
      </c>
      <c r="Y2623" s="9">
        <f t="shared" si="177"/>
        <v>6183665306.46</v>
      </c>
      <c r="Z2623" s="9">
        <f t="shared" si="178"/>
        <v>6964566718.36</v>
      </c>
      <c r="AA2623" s="9">
        <f t="shared" si="176"/>
        <v>-780901411.9</v>
      </c>
      <c r="AB2623" s="10">
        <f>C2623/(1+0.13)/VLOOKUP(A2623,[1]选股结果!$A$2:$AX$3002,3,FALSE)</f>
        <v>0.886555592351552</v>
      </c>
      <c r="AC2623" s="10">
        <f>(P2623/(1+0.1)+W2623)/(VLOOKUP(A2623,[1]选股结果!$A$2:$AX$3002,7,FALSE)+VLOOKUP(A2623,[1]选股结果!$A$2:$AX$3002,15,FALSE)+VLOOKUP(A2623,[1]选股结果!$A$2:$AX$3002,16,FALSE)+VLOOKUP(A2623,[1]选股结果!$A$2:$AX$3002,17,FALSE)+VLOOKUP(A2623,[1]选股结果!$A$2:$AX$3002,18,FALSE))</f>
        <v>1.0653788578311</v>
      </c>
      <c r="AD2623" s="13"/>
      <c r="AE2623" s="10">
        <f>AA2623/VLOOKUP(A2623,[1]选股结果!$A$2:$AX$3002,35,FALSE)</f>
        <v>-9.28660026456305</v>
      </c>
      <c r="AF2623" s="9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P2623/(1+0.13)+W2623)</f>
        <v>-192788523.350974</v>
      </c>
      <c r="AG2623" s="9">
        <f t="shared" si="175"/>
        <v>-588112888.549026</v>
      </c>
    </row>
    <row r="2624" spans="1:33">
      <c r="A2624" s="5" t="s">
        <v>5277</v>
      </c>
      <c r="B2624" s="5" t="s">
        <v>5278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82453903.18</v>
      </c>
      <c r="O2624" s="6">
        <v>63516927.93</v>
      </c>
      <c r="P2624" s="6">
        <v>485329286.48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310303853.91</v>
      </c>
      <c r="X2624" s="6">
        <v>154978961.7</v>
      </c>
      <c r="Y2624" s="9">
        <f t="shared" si="177"/>
        <v>1250931426.08</v>
      </c>
      <c r="Z2624" s="9">
        <f t="shared" si="178"/>
        <v>950612102.09</v>
      </c>
      <c r="AA2624" s="9">
        <f t="shared" si="176"/>
        <v>300319323.99</v>
      </c>
      <c r="AB2624" s="10">
        <f>C2624/(1+0.13)/VLOOKUP(A2624,[1]选股结果!$A$2:$AX$3002,3,FALSE)</f>
        <v>0.915492265253488</v>
      </c>
      <c r="AC2624" s="10">
        <f>(P2624/(1+0.1)+W2624)/(VLOOKUP(A2624,[1]选股结果!$A$2:$AX$3002,7,FALSE)+VLOOKUP(A2624,[1]选股结果!$A$2:$AX$3002,15,FALSE)+VLOOKUP(A2624,[1]选股结果!$A$2:$AX$3002,16,FALSE)+VLOOKUP(A2624,[1]选股结果!$A$2:$AX$3002,17,FALSE)+VLOOKUP(A2624,[1]选股结果!$A$2:$AX$3002,18,FALSE))</f>
        <v>0.743979199822841</v>
      </c>
      <c r="AD2624" s="13"/>
      <c r="AE2624" s="10">
        <f>AA2624/VLOOKUP(A2624,[1]选股结果!$A$2:$AX$3002,35,FALSE)</f>
        <v>8.23465727839993</v>
      </c>
      <c r="AF2624" s="9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P2624/(1+0.13)+W2624)</f>
        <v>270326614.872389</v>
      </c>
      <c r="AG2624" s="9">
        <f t="shared" si="175"/>
        <v>29992709.1176107</v>
      </c>
    </row>
    <row r="2625" spans="1:33">
      <c r="A2625" s="5" t="s">
        <v>5279</v>
      </c>
      <c r="B2625" s="5" t="s">
        <v>5280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71007227.99</v>
      </c>
      <c r="O2625" s="6">
        <v>74898970.03</v>
      </c>
      <c r="P2625" s="6">
        <v>2184791144.94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614007128.92</v>
      </c>
      <c r="X2625" s="6">
        <v>76162633.67</v>
      </c>
      <c r="Y2625" s="9">
        <f t="shared" si="177"/>
        <v>3000363891.93</v>
      </c>
      <c r="Z2625" s="9">
        <f t="shared" si="178"/>
        <v>2874960907.53</v>
      </c>
      <c r="AA2625" s="9">
        <f t="shared" si="176"/>
        <v>125402984.4</v>
      </c>
      <c r="AB2625" s="10">
        <f>C2625/(1+0.13)/VLOOKUP(A2625,[1]选股结果!$A$2:$AX$3002,3,FALSE)</f>
        <v>0.960129698602409</v>
      </c>
      <c r="AC2625" s="10">
        <f>(P2625/(1+0.1)+W2625)/(VLOOKUP(A2625,[1]选股结果!$A$2:$AX$3002,7,FALSE)+VLOOKUP(A2625,[1]选股结果!$A$2:$AX$3002,15,FALSE)+VLOOKUP(A2625,[1]选股结果!$A$2:$AX$3002,16,FALSE)+VLOOKUP(A2625,[1]选股结果!$A$2:$AX$3002,17,FALSE)+VLOOKUP(A2625,[1]选股结果!$A$2:$AX$3002,18,FALSE))</f>
        <v>1.02415751361073</v>
      </c>
      <c r="AD2625" s="13"/>
      <c r="AE2625" s="10">
        <f>AA2625/VLOOKUP(A2625,[1]选股结果!$A$2:$AX$3002,35,FALSE)</f>
        <v>0.346303327572704</v>
      </c>
      <c r="AF2625" s="9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P2625/(1+0.13)+W2625)</f>
        <v>-8601993.22734547</v>
      </c>
      <c r="AG2625" s="9">
        <f t="shared" si="175"/>
        <v>134004977.627345</v>
      </c>
    </row>
    <row r="2626" spans="1:33">
      <c r="A2626" s="5" t="s">
        <v>5281</v>
      </c>
      <c r="B2626" s="5" t="s">
        <v>5282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57291758.32</v>
      </c>
      <c r="O2626" s="6">
        <v>23130049.8</v>
      </c>
      <c r="P2626" s="6">
        <v>481902022.3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68110443.54</v>
      </c>
      <c r="X2626" s="6">
        <v>96968455.42</v>
      </c>
      <c r="Y2626" s="9">
        <f t="shared" si="177"/>
        <v>714781831.81</v>
      </c>
      <c r="Z2626" s="9">
        <f t="shared" si="178"/>
        <v>646980921.26</v>
      </c>
      <c r="AA2626" s="9">
        <f t="shared" si="176"/>
        <v>67800910.55</v>
      </c>
      <c r="AB2626" s="10">
        <f>C2626/(1+0.13)/VLOOKUP(A2626,[1]选股结果!$A$2:$AX$3002,3,FALSE)</f>
        <v>0.830454375951203</v>
      </c>
      <c r="AC2626" s="10">
        <f>(P2626/(1+0.1)+W2626)/(VLOOKUP(A2626,[1]选股结果!$A$2:$AX$3002,7,FALSE)+VLOOKUP(A2626,[1]选股结果!$A$2:$AX$3002,15,FALSE)+VLOOKUP(A2626,[1]选股结果!$A$2:$AX$3002,16,FALSE)+VLOOKUP(A2626,[1]选股结果!$A$2:$AX$3002,17,FALSE)+VLOOKUP(A2626,[1]选股结果!$A$2:$AX$3002,18,FALSE))</f>
        <v>0.78946344850391</v>
      </c>
      <c r="AD2626" s="13"/>
      <c r="AE2626" s="10">
        <f>AA2626/VLOOKUP(A2626,[1]选股结果!$A$2:$AX$3002,35,FALSE)</f>
        <v>1.41965465778332</v>
      </c>
      <c r="AF2626" s="9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P2626/(1+0.13)+W2626)</f>
        <v>146626611.822832</v>
      </c>
      <c r="AG2626" s="9">
        <f t="shared" si="175"/>
        <v>-78825701.2728317</v>
      </c>
    </row>
    <row r="2627" spans="1:33">
      <c r="A2627" s="5" t="s">
        <v>5283</v>
      </c>
      <c r="B2627" s="5" t="s">
        <v>5284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42288033.54</v>
      </c>
      <c r="O2627" s="6">
        <v>72085261.21</v>
      </c>
      <c r="P2627" s="6">
        <v>933413705.96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129422307.34</v>
      </c>
      <c r="X2627" s="6">
        <v>161087683.63</v>
      </c>
      <c r="Y2627" s="9">
        <f t="shared" si="177"/>
        <v>1267496271.22</v>
      </c>
      <c r="Z2627" s="9">
        <f t="shared" si="178"/>
        <v>1223923696.93</v>
      </c>
      <c r="AA2627" s="9">
        <f t="shared" si="176"/>
        <v>43572574.29</v>
      </c>
      <c r="AB2627" s="10">
        <f>C2627/(1+0.13)/VLOOKUP(A2627,[1]选股结果!$A$2:$AX$3002,3,FALSE)</f>
        <v>0.827450339616145</v>
      </c>
      <c r="AC2627" s="10">
        <f>(P2627/(1+0.1)+W2627)/(VLOOKUP(A2627,[1]选股结果!$A$2:$AX$3002,7,FALSE)+VLOOKUP(A2627,[1]选股结果!$A$2:$AX$3002,15,FALSE)+VLOOKUP(A2627,[1]选股结果!$A$2:$AX$3002,16,FALSE)+VLOOKUP(A2627,[1]选股结果!$A$2:$AX$3002,17,FALSE)+VLOOKUP(A2627,[1]选股结果!$A$2:$AX$3002,18,FALSE))</f>
        <v>0.789294851194624</v>
      </c>
      <c r="AD2627" s="13"/>
      <c r="AE2627" s="10">
        <f>AA2627/VLOOKUP(A2627,[1]选股结果!$A$2:$AX$3002,35,FALSE)</f>
        <v>2.2556241026445</v>
      </c>
      <c r="AF2627" s="9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P2627/(1+0.13)+W2627)</f>
        <v>283603485.186814</v>
      </c>
      <c r="AG2627" s="9">
        <f t="shared" ref="AG2627:AG2690" si="179">AA2627-AF2627</f>
        <v>-240030910.896814</v>
      </c>
    </row>
    <row r="2628" spans="1:33">
      <c r="A2628" s="5" t="s">
        <v>5285</v>
      </c>
      <c r="B2628" s="5" t="s">
        <v>5286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59951085.44</v>
      </c>
      <c r="O2628" s="6">
        <v>20984072.14</v>
      </c>
      <c r="P2628" s="6">
        <v>513055590.45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148675434.86</v>
      </c>
      <c r="X2628" s="6">
        <v>179257292.04</v>
      </c>
      <c r="Y2628" s="9">
        <f t="shared" si="177"/>
        <v>867660618.08</v>
      </c>
      <c r="Z2628" s="9">
        <f t="shared" si="178"/>
        <v>840988317.35</v>
      </c>
      <c r="AA2628" s="9">
        <f t="shared" si="176"/>
        <v>26672300.7300001</v>
      </c>
      <c r="AB2628" s="10">
        <f>C2628/(1+0.13)/VLOOKUP(A2628,[1]选股结果!$A$2:$AX$3002,3,FALSE)</f>
        <v>0.977988759145725</v>
      </c>
      <c r="AC2628" s="10">
        <f>(P2628/(1+0.1)+W2628)/(VLOOKUP(A2628,[1]选股结果!$A$2:$AX$3002,7,FALSE)+VLOOKUP(A2628,[1]选股结果!$A$2:$AX$3002,15,FALSE)+VLOOKUP(A2628,[1]选股结果!$A$2:$AX$3002,16,FALSE)+VLOOKUP(A2628,[1]选股结果!$A$2:$AX$3002,17,FALSE)+VLOOKUP(A2628,[1]选股结果!$A$2:$AX$3002,18,FALSE))</f>
        <v>0.784780854417276</v>
      </c>
      <c r="AD2628" s="13"/>
      <c r="AE2628" s="10">
        <f>AA2628/VLOOKUP(A2628,[1]选股结果!$A$2:$AX$3002,35,FALSE)</f>
        <v>0.478135294987706</v>
      </c>
      <c r="AF2628" s="9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P2628/(1+0.13)+W2628)</f>
        <v>181065512.816549</v>
      </c>
      <c r="AG2628" s="9">
        <f t="shared" si="179"/>
        <v>-154393212.086548</v>
      </c>
    </row>
    <row r="2629" spans="1:33">
      <c r="A2629" s="5" t="s">
        <v>5287</v>
      </c>
      <c r="B2629" s="5" t="s">
        <v>5288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15432835.72</v>
      </c>
      <c r="O2629" s="6">
        <v>18747321.42</v>
      </c>
      <c r="P2629" s="6">
        <v>277705002.59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78406314.29</v>
      </c>
      <c r="X2629" s="6">
        <v>24852127.92</v>
      </c>
      <c r="Y2629" s="9">
        <f t="shared" si="177"/>
        <v>487490703.36</v>
      </c>
      <c r="Z2629" s="9">
        <f t="shared" si="178"/>
        <v>380963444.8</v>
      </c>
      <c r="AA2629" s="9">
        <f t="shared" si="176"/>
        <v>106527258.56</v>
      </c>
      <c r="AB2629" s="10">
        <f>C2629/(1+0.13)/VLOOKUP(A2629,[1]选股结果!$A$2:$AX$3002,3,FALSE)</f>
        <v>0.845267664474903</v>
      </c>
      <c r="AC2629" s="10">
        <f>(P2629/(1+0.1)+W2629)/(VLOOKUP(A2629,[1]选股结果!$A$2:$AX$3002,7,FALSE)+VLOOKUP(A2629,[1]选股结果!$A$2:$AX$3002,15,FALSE)+VLOOKUP(A2629,[1]选股结果!$A$2:$AX$3002,16,FALSE)+VLOOKUP(A2629,[1]选股结果!$A$2:$AX$3002,17,FALSE)+VLOOKUP(A2629,[1]选股结果!$A$2:$AX$3002,18,FALSE))</f>
        <v>0.763964221506677</v>
      </c>
      <c r="AD2629" s="13"/>
      <c r="AE2629" s="10">
        <f>AA2629/VLOOKUP(A2629,[1]选股结果!$A$2:$AX$3002,35,FALSE)</f>
        <v>3.02599499507887</v>
      </c>
      <c r="AF2629" s="9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P2629/(1+0.13)+W2629)</f>
        <v>108927233.249823</v>
      </c>
      <c r="AG2629" s="9">
        <f t="shared" si="179"/>
        <v>-2399974.68982303</v>
      </c>
    </row>
    <row r="2630" spans="1:33">
      <c r="A2630" s="5" t="s">
        <v>5289</v>
      </c>
      <c r="B2630" s="5" t="s">
        <v>5290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44001217.15</v>
      </c>
      <c r="O2630" s="6">
        <v>51920763.45</v>
      </c>
      <c r="P2630" s="6">
        <v>781828622.51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234486395.21</v>
      </c>
      <c r="X2630" s="6">
        <v>164187145.98</v>
      </c>
      <c r="Y2630" s="9">
        <f t="shared" si="177"/>
        <v>733475288.64</v>
      </c>
      <c r="Z2630" s="9">
        <f t="shared" si="178"/>
        <v>1180502163.7</v>
      </c>
      <c r="AA2630" s="9">
        <f t="shared" si="176"/>
        <v>-447026875.06</v>
      </c>
      <c r="AB2630" s="10">
        <f>C2630/(1+0.13)/VLOOKUP(A2630,[1]选股结果!$A$2:$AX$3002,3,FALSE)</f>
        <v>0.924851776231813</v>
      </c>
      <c r="AC2630" s="10">
        <f>(P2630/(1+0.1)+W2630)/(VLOOKUP(A2630,[1]选股结果!$A$2:$AX$3002,7,FALSE)+VLOOKUP(A2630,[1]选股结果!$A$2:$AX$3002,15,FALSE)+VLOOKUP(A2630,[1]选股结果!$A$2:$AX$3002,16,FALSE)+VLOOKUP(A2630,[1]选股结果!$A$2:$AX$3002,17,FALSE)+VLOOKUP(A2630,[1]选股结果!$A$2:$AX$3002,18,FALSE))</f>
        <v>1.37358135765894</v>
      </c>
      <c r="AD2630" s="13"/>
      <c r="AE2630" s="10">
        <f>AA2630/VLOOKUP(A2630,[1]选股结果!$A$2:$AX$3002,35,FALSE)</f>
        <v>13.6098609753776</v>
      </c>
      <c r="AF2630" s="9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P2630/(1+0.13)+W2630)</f>
        <v>-238213086.764513</v>
      </c>
      <c r="AG2630" s="9">
        <f t="shared" si="179"/>
        <v>-208813788.295487</v>
      </c>
    </row>
    <row r="2631" spans="1:33">
      <c r="A2631" s="5" t="s">
        <v>5291</v>
      </c>
      <c r="B2631" s="5" t="s">
        <v>5292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21170581.55</v>
      </c>
      <c r="O2631" s="6">
        <v>30887672.32</v>
      </c>
      <c r="P2631" s="6">
        <v>627794857.07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65462682.82</v>
      </c>
      <c r="X2631" s="6">
        <v>16671030.33</v>
      </c>
      <c r="Y2631" s="9">
        <f t="shared" si="177"/>
        <v>922855613.49</v>
      </c>
      <c r="Z2631" s="9">
        <f t="shared" si="178"/>
        <v>709928570.22</v>
      </c>
      <c r="AA2631" s="9">
        <f t="shared" si="176"/>
        <v>212927043.27</v>
      </c>
      <c r="AB2631" s="10">
        <f>C2631/(1+0.13)/VLOOKUP(A2631,[1]选股结果!$A$2:$AX$3002,3,FALSE)</f>
        <v>1.18709693241759</v>
      </c>
      <c r="AC2631" s="10">
        <f>(P2631/(1+0.1)+W2631)/(VLOOKUP(A2631,[1]选股结果!$A$2:$AX$3002,7,FALSE)+VLOOKUP(A2631,[1]选股结果!$A$2:$AX$3002,15,FALSE)+VLOOKUP(A2631,[1]选股结果!$A$2:$AX$3002,16,FALSE)+VLOOKUP(A2631,[1]选股结果!$A$2:$AX$3002,17,FALSE)+VLOOKUP(A2631,[1]选股结果!$A$2:$AX$3002,18,FALSE))</f>
        <v>0.994188808669135</v>
      </c>
      <c r="AD2631" s="13"/>
      <c r="AE2631" s="10">
        <f>AA2631/VLOOKUP(A2631,[1]选股结果!$A$2:$AX$3002,35,FALSE)</f>
        <v>4.68981305459929</v>
      </c>
      <c r="AF2631" s="9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P2631/(1+0.13)+W2631)</f>
        <v>18870531.2665484</v>
      </c>
      <c r="AG2631" s="9">
        <f t="shared" si="179"/>
        <v>194056512.003452</v>
      </c>
    </row>
    <row r="2632" spans="1:33">
      <c r="A2632" s="5" t="s">
        <v>5293</v>
      </c>
      <c r="B2632" s="5" t="s">
        <v>5294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126291564.52</v>
      </c>
      <c r="O2632" s="6">
        <v>34093090.8</v>
      </c>
      <c r="P2632" s="6">
        <v>878858377.62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232953532.57</v>
      </c>
      <c r="X2632" s="6">
        <v>67030577.3</v>
      </c>
      <c r="Y2632" s="9">
        <f t="shared" si="177"/>
        <v>1494877883.44</v>
      </c>
      <c r="Z2632" s="9">
        <f t="shared" si="178"/>
        <v>1178842487.49</v>
      </c>
      <c r="AA2632" s="9">
        <f t="shared" si="176"/>
        <v>316035395.95</v>
      </c>
      <c r="AB2632" s="10">
        <f>C2632/(1+0.13)/VLOOKUP(A2632,[1]选股结果!$A$2:$AX$3002,3,FALSE)</f>
        <v>0.608490718835715</v>
      </c>
      <c r="AC2632" s="10">
        <f>(P2632/(1+0.1)+W2632)/(VLOOKUP(A2632,[1]选股结果!$A$2:$AX$3002,7,FALSE)+VLOOKUP(A2632,[1]选股结果!$A$2:$AX$3002,15,FALSE)+VLOOKUP(A2632,[1]选股结果!$A$2:$AX$3002,16,FALSE)+VLOOKUP(A2632,[1]选股结果!$A$2:$AX$3002,17,FALSE)+VLOOKUP(A2632,[1]选股结果!$A$2:$AX$3002,18,FALSE))</f>
        <v>0.617546601281667</v>
      </c>
      <c r="AD2632" s="13"/>
      <c r="AE2632" s="10">
        <f>AA2632/VLOOKUP(A2632,[1]选股结果!$A$2:$AX$3002,35,FALSE)</f>
        <v>0.832364234116784</v>
      </c>
      <c r="AF2632" s="9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P2632/(1+0.13)+W2632)</f>
        <v>660288117.745133</v>
      </c>
      <c r="AG2632" s="9">
        <f t="shared" si="179"/>
        <v>-344252721.795133</v>
      </c>
    </row>
    <row r="2633" spans="1:33">
      <c r="A2633" s="5" t="s">
        <v>5295</v>
      </c>
      <c r="B2633" s="5" t="s">
        <v>5296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58607773.53</v>
      </c>
      <c r="O2633" s="6">
        <v>15885002.08</v>
      </c>
      <c r="P2633" s="6">
        <v>1311733202.16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228585137.23</v>
      </c>
      <c r="X2633" s="6">
        <v>112377923.09</v>
      </c>
      <c r="Y2633" s="9">
        <f t="shared" si="177"/>
        <v>1761026126.77</v>
      </c>
      <c r="Z2633" s="9">
        <f t="shared" si="178"/>
        <v>1652696262.48</v>
      </c>
      <c r="AA2633" s="9">
        <f t="shared" si="176"/>
        <v>108329864.29</v>
      </c>
      <c r="AB2633" s="10">
        <f>C2633/(1+0.13)/VLOOKUP(A2633,[1]选股结果!$A$2:$AX$3002,3,FALSE)</f>
        <v>0.597841247897798</v>
      </c>
      <c r="AC2633" s="10">
        <f>(P2633/(1+0.1)+W2633)/(VLOOKUP(A2633,[1]选股结果!$A$2:$AX$3002,7,FALSE)+VLOOKUP(A2633,[1]选股结果!$A$2:$AX$3002,15,FALSE)+VLOOKUP(A2633,[1]选股结果!$A$2:$AX$3002,16,FALSE)+VLOOKUP(A2633,[1]选股结果!$A$2:$AX$3002,17,FALSE)+VLOOKUP(A2633,[1]选股结果!$A$2:$AX$3002,18,FALSE))</f>
        <v>0.64546198457766</v>
      </c>
      <c r="AD2633" s="13"/>
      <c r="AE2633" s="10">
        <f>AA2633/VLOOKUP(A2633,[1]选股结果!$A$2:$AX$3002,35,FALSE)</f>
        <v>0.356795755209844</v>
      </c>
      <c r="AF2633" s="9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P2633/(1+0.13)+W2633)</f>
        <v>812221185.050531</v>
      </c>
      <c r="AG2633" s="9">
        <f t="shared" si="179"/>
        <v>-703891320.760531</v>
      </c>
    </row>
    <row r="2634" spans="1:33">
      <c r="A2634" s="5" t="s">
        <v>5297</v>
      </c>
      <c r="B2634" s="5" t="s">
        <v>5298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54945345.47</v>
      </c>
      <c r="O2634" s="6">
        <v>57625671.36</v>
      </c>
      <c r="P2634" s="6">
        <v>738087745.46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262920706.62</v>
      </c>
      <c r="X2634" s="6">
        <v>57475673.98</v>
      </c>
      <c r="Y2634" s="9">
        <f t="shared" si="177"/>
        <v>1291322168.49</v>
      </c>
      <c r="Z2634" s="9">
        <f t="shared" si="178"/>
        <v>1058484126.06</v>
      </c>
      <c r="AA2634" s="9">
        <f t="shared" si="176"/>
        <v>232838042.43</v>
      </c>
      <c r="AB2634" s="10">
        <f>C2634/(1+0.13)/VLOOKUP(A2634,[1]选股结果!$A$2:$AX$3002,3,FALSE)</f>
        <v>0.916059353986169</v>
      </c>
      <c r="AC2634" s="10">
        <f>(P2634/(1+0.1)+W2634)/(VLOOKUP(A2634,[1]选股结果!$A$2:$AX$3002,7,FALSE)+VLOOKUP(A2634,[1]选股结果!$A$2:$AX$3002,15,FALSE)+VLOOKUP(A2634,[1]选股结果!$A$2:$AX$3002,16,FALSE)+VLOOKUP(A2634,[1]选股结果!$A$2:$AX$3002,17,FALSE)+VLOOKUP(A2634,[1]选股结果!$A$2:$AX$3002,18,FALSE))</f>
        <v>0.872288269751853</v>
      </c>
      <c r="AD2634" s="13"/>
      <c r="AE2634" s="10">
        <f>AA2634/VLOOKUP(A2634,[1]选股结果!$A$2:$AX$3002,35,FALSE)</f>
        <v>2.12526077888483</v>
      </c>
      <c r="AF2634" s="9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P2634/(1+0.13)+W2634)</f>
        <v>154547568.107699</v>
      </c>
      <c r="AG2634" s="9">
        <f t="shared" si="179"/>
        <v>78290474.322301</v>
      </c>
    </row>
    <row r="2635" spans="1:33">
      <c r="A2635" s="5" t="s">
        <v>5299</v>
      </c>
      <c r="B2635" s="5" t="s">
        <v>5300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104183824.12</v>
      </c>
      <c r="O2635" s="6">
        <v>34778276.61</v>
      </c>
      <c r="P2635" s="6">
        <v>809068834.58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151197555.11</v>
      </c>
      <c r="X2635" s="6">
        <v>101943099.21</v>
      </c>
      <c r="Y2635" s="9">
        <f t="shared" si="177"/>
        <v>1378156518.48</v>
      </c>
      <c r="Z2635" s="9">
        <f t="shared" si="178"/>
        <v>1062209488.9</v>
      </c>
      <c r="AA2635" s="9">
        <f t="shared" si="176"/>
        <v>315947029.58</v>
      </c>
      <c r="AB2635" s="10">
        <f>C2635/(1+0.13)/VLOOKUP(A2635,[1]选股结果!$A$2:$AX$3002,3,FALSE)</f>
        <v>0.69352333710527</v>
      </c>
      <c r="AC2635" s="10">
        <f>(P2635/(1+0.1)+W2635)/(VLOOKUP(A2635,[1]选股结果!$A$2:$AX$3002,7,FALSE)+VLOOKUP(A2635,[1]选股结果!$A$2:$AX$3002,15,FALSE)+VLOOKUP(A2635,[1]选股结果!$A$2:$AX$3002,16,FALSE)+VLOOKUP(A2635,[1]选股结果!$A$2:$AX$3002,17,FALSE)+VLOOKUP(A2635,[1]选股结果!$A$2:$AX$3002,18,FALSE))</f>
        <v>0.576857879543655</v>
      </c>
      <c r="AD2635" s="13"/>
      <c r="AE2635" s="10">
        <f>AA2635/VLOOKUP(A2635,[1]选股结果!$A$2:$AX$3002,35,FALSE)</f>
        <v>1.26171501915211</v>
      </c>
      <c r="AF2635" s="9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P2635/(1+0.13)+W2635)</f>
        <v>669958144.372655</v>
      </c>
      <c r="AG2635" s="9">
        <f t="shared" si="179"/>
        <v>-354011114.792655</v>
      </c>
    </row>
    <row r="2636" spans="1:33">
      <c r="A2636" s="5" t="s">
        <v>5301</v>
      </c>
      <c r="B2636" s="5" t="s">
        <v>5302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15920478.26</v>
      </c>
      <c r="O2636" s="6">
        <v>1659084.92</v>
      </c>
      <c r="P2636" s="6">
        <v>36068886.63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37488848.17</v>
      </c>
      <c r="X2636" s="6">
        <v>16343047.32</v>
      </c>
      <c r="Y2636" s="9">
        <f t="shared" si="177"/>
        <v>135845454.64</v>
      </c>
      <c r="Z2636" s="9">
        <f t="shared" si="178"/>
        <v>89900782.12</v>
      </c>
      <c r="AA2636" s="9">
        <f t="shared" si="176"/>
        <v>45944672.52</v>
      </c>
      <c r="AB2636" s="10">
        <f>C2636/(1+0.13)/VLOOKUP(A2636,[1]选股结果!$A$2:$AX$3002,3,FALSE)</f>
        <v>0.831361590283736</v>
      </c>
      <c r="AC2636" s="10">
        <f>(P2636/(1+0.1)+W2636)/(VLOOKUP(A2636,[1]选股结果!$A$2:$AX$3002,7,FALSE)+VLOOKUP(A2636,[1]选股结果!$A$2:$AX$3002,15,FALSE)+VLOOKUP(A2636,[1]选股结果!$A$2:$AX$3002,16,FALSE)+VLOOKUP(A2636,[1]选股结果!$A$2:$AX$3002,17,FALSE)+VLOOKUP(A2636,[1]选股结果!$A$2:$AX$3002,18,FALSE))</f>
        <v>0.578303422640798</v>
      </c>
      <c r="AD2636" s="13"/>
      <c r="AE2636" s="10">
        <f>AA2636/VLOOKUP(A2636,[1]选股结果!$A$2:$AX$3002,35,FALSE)</f>
        <v>2.22954682400305</v>
      </c>
      <c r="AF2636" s="9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P2636/(1+0.13)+W2636)</f>
        <v>52117512.2808849</v>
      </c>
      <c r="AG2636" s="9">
        <f t="shared" si="179"/>
        <v>-6172839.76088493</v>
      </c>
    </row>
    <row r="2637" spans="1:33">
      <c r="A2637" s="5" t="s">
        <v>5303</v>
      </c>
      <c r="B2637" s="5" t="s">
        <v>5304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14419741.53</v>
      </c>
      <c r="O2637" s="6">
        <v>33459159.91</v>
      </c>
      <c r="P2637" s="6">
        <v>223256694.03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111422163.63</v>
      </c>
      <c r="X2637" s="6">
        <v>52910999.37</v>
      </c>
      <c r="Y2637" s="9">
        <f t="shared" si="177"/>
        <v>360024313.54</v>
      </c>
      <c r="Z2637" s="9">
        <f t="shared" si="178"/>
        <v>387589857.03</v>
      </c>
      <c r="AA2637" s="9">
        <f t="shared" si="176"/>
        <v>-27565543.4899999</v>
      </c>
      <c r="AB2637" s="10">
        <f>C2637/(1+0.13)/VLOOKUP(A2637,[1]选股结果!$A$2:$AX$3002,3,FALSE)</f>
        <v>0.818314458279107</v>
      </c>
      <c r="AC2637" s="10">
        <f>(P2637/(1+0.1)+W2637)/(VLOOKUP(A2637,[1]选股结果!$A$2:$AX$3002,7,FALSE)+VLOOKUP(A2637,[1]选股结果!$A$2:$AX$3002,15,FALSE)+VLOOKUP(A2637,[1]选股结果!$A$2:$AX$3002,16,FALSE)+VLOOKUP(A2637,[1]选股结果!$A$2:$AX$3002,17,FALSE)+VLOOKUP(A2637,[1]选股结果!$A$2:$AX$3002,18,FALSE))</f>
        <v>0.881804901631798</v>
      </c>
      <c r="AD2637" s="13"/>
      <c r="AE2637" s="10">
        <f>AA2637/VLOOKUP(A2637,[1]选股结果!$A$2:$AX$3002,35,FALSE)</f>
        <v>-3.94974930261215</v>
      </c>
      <c r="AF2637" s="9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P2637/(1+0.13)+W2637)</f>
        <v>47527481.1482301</v>
      </c>
      <c r="AG2637" s="9">
        <f t="shared" si="179"/>
        <v>-75093024.63823</v>
      </c>
    </row>
    <row r="2638" spans="1:33">
      <c r="A2638" s="5" t="s">
        <v>5305</v>
      </c>
      <c r="B2638" s="5" t="s">
        <v>5306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33156993.38</v>
      </c>
      <c r="O2638" s="6">
        <v>22816723.74</v>
      </c>
      <c r="P2638" s="6">
        <v>584265946.48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100682175.06</v>
      </c>
      <c r="X2638" s="6">
        <v>77768779.7</v>
      </c>
      <c r="Y2638" s="9">
        <f t="shared" si="177"/>
        <v>836946593.99</v>
      </c>
      <c r="Z2638" s="9">
        <f t="shared" si="178"/>
        <v>762716901.24</v>
      </c>
      <c r="AA2638" s="9">
        <f t="shared" si="176"/>
        <v>74229692.75</v>
      </c>
      <c r="AB2638" s="10">
        <f>C2638/(1+0.13)/VLOOKUP(A2638,[1]选股结果!$A$2:$AX$3002,3,FALSE)</f>
        <v>0.835969418605196</v>
      </c>
      <c r="AC2638" s="10">
        <f>(P2638/(1+0.1)+W2638)/(VLOOKUP(A2638,[1]选股结果!$A$2:$AX$3002,7,FALSE)+VLOOKUP(A2638,[1]选股结果!$A$2:$AX$3002,15,FALSE)+VLOOKUP(A2638,[1]选股结果!$A$2:$AX$3002,16,FALSE)+VLOOKUP(A2638,[1]选股结果!$A$2:$AX$3002,17,FALSE)+VLOOKUP(A2638,[1]选股结果!$A$2:$AX$3002,18,FALSE))</f>
        <v>0.824414991354987</v>
      </c>
      <c r="AD2638" s="13"/>
      <c r="AE2638" s="10">
        <f>AA2638/VLOOKUP(A2638,[1]选股结果!$A$2:$AX$3002,35,FALSE)</f>
        <v>0.87899922577018</v>
      </c>
      <c r="AF2638" s="9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P2638/(1+0.13)+W2638)</f>
        <v>148669996.120708</v>
      </c>
      <c r="AG2638" s="9">
        <f t="shared" si="179"/>
        <v>-74440303.3707079</v>
      </c>
    </row>
    <row r="2639" spans="1:33">
      <c r="A2639" s="5" t="s">
        <v>5307</v>
      </c>
      <c r="B2639" s="5" t="s">
        <v>5308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224387738.04</v>
      </c>
      <c r="O2639" s="6">
        <v>120324789.92</v>
      </c>
      <c r="P2639" s="6">
        <v>1052019729.95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591944430.72</v>
      </c>
      <c r="X2639" s="6">
        <v>309706707.27</v>
      </c>
      <c r="Y2639" s="9">
        <f t="shared" si="177"/>
        <v>3097613654.26</v>
      </c>
      <c r="Z2639" s="9">
        <f t="shared" si="178"/>
        <v>1953670867.94</v>
      </c>
      <c r="AA2639" s="9">
        <f t="shared" si="176"/>
        <v>1143942786.32</v>
      </c>
      <c r="AB2639" s="10">
        <f>C2639/(1+0.13)/VLOOKUP(A2639,[1]选股结果!$A$2:$AX$3002,3,FALSE)</f>
        <v>0.977570332738824</v>
      </c>
      <c r="AC2639" s="10">
        <f>(P2639/(1+0.1)+W2639)/(VLOOKUP(A2639,[1]选股结果!$A$2:$AX$3002,7,FALSE)+VLOOKUP(A2639,[1]选股结果!$A$2:$AX$3002,15,FALSE)+VLOOKUP(A2639,[1]选股结果!$A$2:$AX$3002,16,FALSE)+VLOOKUP(A2639,[1]选股结果!$A$2:$AX$3002,17,FALSE)+VLOOKUP(A2639,[1]选股结果!$A$2:$AX$3002,18,FALSE))</f>
        <v>0.783253341024529</v>
      </c>
      <c r="AD2639" s="13"/>
      <c r="AE2639" s="10">
        <f>AA2639/VLOOKUP(A2639,[1]选股结果!$A$2:$AX$3002,35,FALSE)</f>
        <v>1.65216224645649</v>
      </c>
      <c r="AF2639" s="9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P2639/(1+0.13)+W2639)</f>
        <v>453852910.489823</v>
      </c>
      <c r="AG2639" s="9">
        <f t="shared" si="179"/>
        <v>690089875.830177</v>
      </c>
    </row>
    <row r="2640" spans="1:33">
      <c r="A2640" s="5" t="s">
        <v>5309</v>
      </c>
      <c r="B2640" s="5" t="s">
        <v>5310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395005098.99</v>
      </c>
      <c r="O2640" s="6">
        <v>375626237.78</v>
      </c>
      <c r="P2640" s="6">
        <v>3036232958.69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658768326.91</v>
      </c>
      <c r="X2640" s="6">
        <v>207128555.2</v>
      </c>
      <c r="Y2640" s="9">
        <f t="shared" si="177"/>
        <v>5609623050.16</v>
      </c>
      <c r="Z2640" s="9">
        <f t="shared" si="178"/>
        <v>3902129840.8</v>
      </c>
      <c r="AA2640" s="9">
        <f t="shared" si="176"/>
        <v>1707493209.36</v>
      </c>
      <c r="AB2640" s="10">
        <f>C2640/(1+0.13)/VLOOKUP(A2640,[1]选股结果!$A$2:$AX$3002,3,FALSE)</f>
        <v>0.735786148580217</v>
      </c>
      <c r="AC2640" s="10">
        <f>(P2640/(1+0.1)+W2640)/(VLOOKUP(A2640,[1]选股结果!$A$2:$AX$3002,7,FALSE)+VLOOKUP(A2640,[1]选股结果!$A$2:$AX$3002,15,FALSE)+VLOOKUP(A2640,[1]选股结果!$A$2:$AX$3002,16,FALSE)+VLOOKUP(A2640,[1]选股结果!$A$2:$AX$3002,17,FALSE)+VLOOKUP(A2640,[1]选股结果!$A$2:$AX$3002,18,FALSE))</f>
        <v>0.711916644994224</v>
      </c>
      <c r="AD2640" s="13"/>
      <c r="AE2640" s="10">
        <f>AA2640/VLOOKUP(A2640,[1]选股结果!$A$2:$AX$3002,35,FALSE)</f>
        <v>1.47748303871231</v>
      </c>
      <c r="AF2640" s="9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P2640/(1+0.13)+W2640)</f>
        <v>1456800441.13044</v>
      </c>
      <c r="AG2640" s="9">
        <f t="shared" si="179"/>
        <v>250692768.229557</v>
      </c>
    </row>
    <row r="2641" spans="1:33">
      <c r="A2641" s="5" t="s">
        <v>5311</v>
      </c>
      <c r="B2641" s="5" t="s">
        <v>5312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136742241.51</v>
      </c>
      <c r="O2641" s="6">
        <v>30045109.08</v>
      </c>
      <c r="P2641" s="6">
        <v>918185147.25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967980124.96</v>
      </c>
      <c r="X2641" s="6">
        <v>228447006.55</v>
      </c>
      <c r="Y2641" s="9">
        <f t="shared" si="177"/>
        <v>1783893271.66</v>
      </c>
      <c r="Z2641" s="9">
        <f t="shared" si="178"/>
        <v>2114612278.76</v>
      </c>
      <c r="AA2641" s="9">
        <f t="shared" si="176"/>
        <v>-330719007.1</v>
      </c>
      <c r="AB2641" s="10">
        <f>C2641/(1+0.13)/VLOOKUP(A2641,[1]选股结果!$A$2:$AX$3002,3,FALSE)</f>
        <v>0.976422012013276</v>
      </c>
      <c r="AC2641" s="10">
        <f>(P2641/(1+0.1)+W2641)/(VLOOKUP(A2641,[1]选股结果!$A$2:$AX$3002,7,FALSE)+VLOOKUP(A2641,[1]选股结果!$A$2:$AX$3002,15,FALSE)+VLOOKUP(A2641,[1]选股结果!$A$2:$AX$3002,16,FALSE)+VLOOKUP(A2641,[1]选股结果!$A$2:$AX$3002,17,FALSE)+VLOOKUP(A2641,[1]选股结果!$A$2:$AX$3002,18,FALSE))</f>
        <v>1.03303952681614</v>
      </c>
      <c r="AD2641" s="13"/>
      <c r="AE2641" s="10">
        <f>AA2641/VLOOKUP(A2641,[1]选股结果!$A$2:$AX$3002,35,FALSE)</f>
        <v>1.75018929359267</v>
      </c>
      <c r="AF2641" s="9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P2641/(1+0.13)+W2641)</f>
        <v>-35494708.5048671</v>
      </c>
      <c r="AG2641" s="9">
        <f t="shared" si="179"/>
        <v>-295224298.595133</v>
      </c>
    </row>
    <row r="2642" spans="1:33">
      <c r="A2642" s="5" t="s">
        <v>5313</v>
      </c>
      <c r="B2642" s="5" t="s">
        <v>5314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129470117.41</v>
      </c>
      <c r="O2642" s="6">
        <v>26481717.51</v>
      </c>
      <c r="P2642" s="6">
        <v>3217506771.29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697564631.15</v>
      </c>
      <c r="X2642" s="6">
        <v>289634031.42</v>
      </c>
      <c r="Y2642" s="9">
        <f t="shared" si="177"/>
        <v>4023805126.58</v>
      </c>
      <c r="Z2642" s="9">
        <f t="shared" si="178"/>
        <v>4204705433.86</v>
      </c>
      <c r="AA2642" s="9">
        <f t="shared" si="176"/>
        <v>-180900307.28</v>
      </c>
      <c r="AB2642" s="10">
        <f>C2642/(1+0.13)/VLOOKUP(A2642,[1]选股结果!$A$2:$AX$3002,3,FALSE)</f>
        <v>0.890847564486662</v>
      </c>
      <c r="AC2642" s="10">
        <f>(P2642/(1+0.1)+W2642)/(VLOOKUP(A2642,[1]选股结果!$A$2:$AX$3002,7,FALSE)+VLOOKUP(A2642,[1]选股结果!$A$2:$AX$3002,15,FALSE)+VLOOKUP(A2642,[1]选股结果!$A$2:$AX$3002,16,FALSE)+VLOOKUP(A2642,[1]选股结果!$A$2:$AX$3002,17,FALSE)+VLOOKUP(A2642,[1]选股结果!$A$2:$AX$3002,18,FALSE))</f>
        <v>0.983996161981603</v>
      </c>
      <c r="AD2642" s="13"/>
      <c r="AE2642" s="10">
        <f>AA2642/VLOOKUP(A2642,[1]选股结果!$A$2:$AX$3002,35,FALSE)</f>
        <v>-0.702606755402364</v>
      </c>
      <c r="AF2642" s="9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P2642/(1+0.13)+W2642)</f>
        <v>136572980.084601</v>
      </c>
      <c r="AG2642" s="9">
        <f t="shared" si="179"/>
        <v>-317473287.364601</v>
      </c>
    </row>
    <row r="2643" spans="1:33">
      <c r="A2643" s="5" t="s">
        <v>5315</v>
      </c>
      <c r="B2643" s="5" t="s">
        <v>5316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66727621.29</v>
      </c>
      <c r="O2643" s="6">
        <v>55577517.92</v>
      </c>
      <c r="P2643" s="6">
        <v>583075211.01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156346106.76</v>
      </c>
      <c r="X2643" s="6">
        <v>77757938.79</v>
      </c>
      <c r="Y2643" s="9">
        <f t="shared" si="177"/>
        <v>992822754.95</v>
      </c>
      <c r="Z2643" s="9">
        <f t="shared" si="178"/>
        <v>817179256.56</v>
      </c>
      <c r="AA2643" s="9">
        <f t="shared" si="176"/>
        <v>175643498.39</v>
      </c>
      <c r="AB2643" s="10">
        <f>C2643/(1+0.13)/VLOOKUP(A2643,[1]选股结果!$A$2:$AX$3002,3,FALSE)</f>
        <v>1.09101148255413</v>
      </c>
      <c r="AC2643" s="10">
        <f>(P2643/(1+0.1)+W2643)/(VLOOKUP(A2643,[1]选股结果!$A$2:$AX$3002,7,FALSE)+VLOOKUP(A2643,[1]选股结果!$A$2:$AX$3002,15,FALSE)+VLOOKUP(A2643,[1]选股结果!$A$2:$AX$3002,16,FALSE)+VLOOKUP(A2643,[1]选股结果!$A$2:$AX$3002,17,FALSE)+VLOOKUP(A2643,[1]选股结果!$A$2:$AX$3002,18,FALSE))</f>
        <v>1.1421363114051</v>
      </c>
      <c r="AD2643" s="13"/>
      <c r="AE2643" s="10">
        <f>AA2643/VLOOKUP(A2643,[1]选股结果!$A$2:$AX$3002,35,FALSE)</f>
        <v>0.994167785907314</v>
      </c>
      <c r="AF2643" s="9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P2643/(1+0.13)+W2643)</f>
        <v>-71350136.3357524</v>
      </c>
      <c r="AG2643" s="9">
        <f t="shared" si="179"/>
        <v>246993634.725752</v>
      </c>
    </row>
    <row r="2644" spans="1:33">
      <c r="A2644" s="5" t="s">
        <v>5317</v>
      </c>
      <c r="B2644" s="5" t="s">
        <v>5318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45879123.81</v>
      </c>
      <c r="O2644" s="6">
        <v>10299230.63</v>
      </c>
      <c r="P2644" s="6">
        <v>306577342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52895532.04</v>
      </c>
      <c r="X2644" s="6">
        <v>30927526.05</v>
      </c>
      <c r="Y2644" s="9">
        <f t="shared" si="177"/>
        <v>573366583.15</v>
      </c>
      <c r="Z2644" s="9">
        <f t="shared" si="178"/>
        <v>390400400.09</v>
      </c>
      <c r="AA2644" s="9">
        <f t="shared" si="176"/>
        <v>182966183.06</v>
      </c>
      <c r="AB2644" s="10">
        <f>C2644/(1+0.13)/VLOOKUP(A2644,[1]选股结果!$A$2:$AX$3002,3,FALSE)</f>
        <v>0.804864465305471</v>
      </c>
      <c r="AC2644" s="10">
        <f>(P2644/(1+0.1)+W2644)/(VLOOKUP(A2644,[1]选股结果!$A$2:$AX$3002,7,FALSE)+VLOOKUP(A2644,[1]选股结果!$A$2:$AX$3002,15,FALSE)+VLOOKUP(A2644,[1]选股结果!$A$2:$AX$3002,16,FALSE)+VLOOKUP(A2644,[1]选股结果!$A$2:$AX$3002,17,FALSE)+VLOOKUP(A2644,[1]选股结果!$A$2:$AX$3002,18,FALSE))</f>
        <v>0.631898309280887</v>
      </c>
      <c r="AD2644" s="13"/>
      <c r="AE2644" s="10">
        <f>AA2644/VLOOKUP(A2644,[1]选股结果!$A$2:$AX$3002,35,FALSE)</f>
        <v>2.51790499384288</v>
      </c>
      <c r="AF2644" s="9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P2644/(1+0.13)+W2644)</f>
        <v>200568558.719115</v>
      </c>
      <c r="AG2644" s="9">
        <f t="shared" si="179"/>
        <v>-17602375.6591151</v>
      </c>
    </row>
    <row r="2645" spans="1:33">
      <c r="A2645" s="5" t="s">
        <v>5319</v>
      </c>
      <c r="B2645" s="5" t="s">
        <v>5320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35813564.38</v>
      </c>
      <c r="O2645" s="6">
        <v>7587921.4</v>
      </c>
      <c r="P2645" s="6">
        <v>615683285.86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150750445.03</v>
      </c>
      <c r="X2645" s="6">
        <v>64923354.72</v>
      </c>
      <c r="Y2645" s="9">
        <f t="shared" si="177"/>
        <v>827945697.44</v>
      </c>
      <c r="Z2645" s="9">
        <f t="shared" si="178"/>
        <v>831357085.61</v>
      </c>
      <c r="AA2645" s="9">
        <f t="shared" si="176"/>
        <v>-3411388.17000008</v>
      </c>
      <c r="AB2645" s="10">
        <f>C2645/(1+0.13)/VLOOKUP(A2645,[1]选股结果!$A$2:$AX$3002,3,FALSE)</f>
        <v>0.940713638705271</v>
      </c>
      <c r="AC2645" s="10">
        <f>(P2645/(1+0.1)+W2645)/(VLOOKUP(A2645,[1]选股结果!$A$2:$AX$3002,7,FALSE)+VLOOKUP(A2645,[1]选股结果!$A$2:$AX$3002,15,FALSE)+VLOOKUP(A2645,[1]选股结果!$A$2:$AX$3002,16,FALSE)+VLOOKUP(A2645,[1]选股结果!$A$2:$AX$3002,17,FALSE)+VLOOKUP(A2645,[1]选股结果!$A$2:$AX$3002,18,FALSE))</f>
        <v>0.970360207019163</v>
      </c>
      <c r="AD2645" s="13"/>
      <c r="AE2645" s="10">
        <f>AA2645/VLOOKUP(A2645,[1]选股结果!$A$2:$AX$3002,35,FALSE)</f>
        <v>-0.130804281788147</v>
      </c>
      <c r="AF2645" s="9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P2645/(1+0.13)+W2645)</f>
        <v>36560793.297168</v>
      </c>
      <c r="AG2645" s="9">
        <f t="shared" si="179"/>
        <v>-39972181.4671681</v>
      </c>
    </row>
    <row r="2646" spans="1:33">
      <c r="A2646" s="5" t="s">
        <v>5321</v>
      </c>
      <c r="B2646" s="5" t="s">
        <v>5322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95895420.95</v>
      </c>
      <c r="O2646" s="6">
        <v>70432496.55</v>
      </c>
      <c r="P2646" s="6">
        <v>406375614.8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180256791.54</v>
      </c>
      <c r="X2646" s="6">
        <v>69956827.6</v>
      </c>
      <c r="Y2646" s="9">
        <f t="shared" si="177"/>
        <v>713787025.29</v>
      </c>
      <c r="Z2646" s="9">
        <f t="shared" si="178"/>
        <v>656589233.94</v>
      </c>
      <c r="AA2646" s="9">
        <f t="shared" si="176"/>
        <v>57197791.3499999</v>
      </c>
      <c r="AB2646" s="10">
        <f>C2646/(1+0.13)/VLOOKUP(A2646,[1]选股结果!$A$2:$AX$3002,3,FALSE)</f>
        <v>0.821862119560719</v>
      </c>
      <c r="AC2646" s="10">
        <f>(P2646/(1+0.1)+W2646)/(VLOOKUP(A2646,[1]选股结果!$A$2:$AX$3002,7,FALSE)+VLOOKUP(A2646,[1]选股结果!$A$2:$AX$3002,15,FALSE)+VLOOKUP(A2646,[1]选股结果!$A$2:$AX$3002,16,FALSE)+VLOOKUP(A2646,[1]选股结果!$A$2:$AX$3002,17,FALSE)+VLOOKUP(A2646,[1]选股结果!$A$2:$AX$3002,18,FALSE))</f>
        <v>1.09135982930634</v>
      </c>
      <c r="AD2646" s="13"/>
      <c r="AE2646" s="10">
        <f>AA2646/VLOOKUP(A2646,[1]选股结果!$A$2:$AX$3002,35,FALSE)</f>
        <v>0.284086605977199</v>
      </c>
      <c r="AF2646" s="9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P2646/(1+0.13)+W2646)</f>
        <v>-36207597.7961062</v>
      </c>
      <c r="AG2646" s="9">
        <f t="shared" si="179"/>
        <v>93405389.1461061</v>
      </c>
    </row>
    <row r="2647" spans="1:33">
      <c r="A2647" s="5" t="s">
        <v>5323</v>
      </c>
      <c r="B2647" s="5" t="s">
        <v>5324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49664878.35</v>
      </c>
      <c r="O2647" s="6">
        <v>78907746.34</v>
      </c>
      <c r="P2647" s="6">
        <v>1366429021.38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293397452.27</v>
      </c>
      <c r="X2647" s="6">
        <v>129937509.81</v>
      </c>
      <c r="Y2647" s="9">
        <f t="shared" si="177"/>
        <v>1869315440.79</v>
      </c>
      <c r="Z2647" s="9">
        <f t="shared" si="178"/>
        <v>1789763983.46</v>
      </c>
      <c r="AA2647" s="9">
        <f t="shared" si="176"/>
        <v>79551457.3299999</v>
      </c>
      <c r="AB2647" s="10">
        <f>C2647/(1+0.13)/VLOOKUP(A2647,[1]选股结果!$A$2:$AX$3002,3,FALSE)</f>
        <v>0.897415351681189</v>
      </c>
      <c r="AC2647" s="10">
        <f>(P2647/(1+0.1)+W2647)/(VLOOKUP(A2647,[1]选股结果!$A$2:$AX$3002,7,FALSE)+VLOOKUP(A2647,[1]选股结果!$A$2:$AX$3002,15,FALSE)+VLOOKUP(A2647,[1]选股结果!$A$2:$AX$3002,16,FALSE)+VLOOKUP(A2647,[1]选股结果!$A$2:$AX$3002,17,FALSE)+VLOOKUP(A2647,[1]选股结果!$A$2:$AX$3002,18,FALSE))</f>
        <v>0.96178283947877</v>
      </c>
      <c r="AD2647" s="13"/>
      <c r="AE2647" s="10">
        <f>AA2647/VLOOKUP(A2647,[1]选股结果!$A$2:$AX$3002,35,FALSE)</f>
        <v>0.711820890973259</v>
      </c>
      <c r="AF2647" s="9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P2647/(1+0.13)+W2647)</f>
        <v>93997418.0398228</v>
      </c>
      <c r="AG2647" s="9">
        <f t="shared" si="179"/>
        <v>-14445960.7098229</v>
      </c>
    </row>
    <row r="2648" spans="1:33">
      <c r="A2648" s="5" t="s">
        <v>5325</v>
      </c>
      <c r="B2648" s="5" t="s">
        <v>5326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40881226.49</v>
      </c>
      <c r="O2648" s="6">
        <v>14859572.86</v>
      </c>
      <c r="P2648" s="6">
        <v>3432515540.13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151247653.81</v>
      </c>
      <c r="X2648" s="6">
        <v>131598777.25</v>
      </c>
      <c r="Y2648" s="9">
        <f t="shared" si="177"/>
        <v>3644177942.3</v>
      </c>
      <c r="Z2648" s="9">
        <f t="shared" si="178"/>
        <v>3715361971.19</v>
      </c>
      <c r="AA2648" s="9">
        <f t="shared" si="176"/>
        <v>-71184028.8899999</v>
      </c>
      <c r="AB2648" s="10">
        <f>C2648/(1+0.13)/VLOOKUP(A2648,[1]选股结果!$A$2:$AX$3002,3,FALSE)</f>
        <v>0.802949106430582</v>
      </c>
      <c r="AC2648" s="10">
        <f>(P2648/(1+0.1)+W2648)/(VLOOKUP(A2648,[1]选股结果!$A$2:$AX$3002,7,FALSE)+VLOOKUP(A2648,[1]选股结果!$A$2:$AX$3002,15,FALSE)+VLOOKUP(A2648,[1]选股结果!$A$2:$AX$3002,16,FALSE)+VLOOKUP(A2648,[1]选股结果!$A$2:$AX$3002,17,FALSE)+VLOOKUP(A2648,[1]选股结果!$A$2:$AX$3002,18,FALSE))</f>
        <v>0.861476068673747</v>
      </c>
      <c r="AD2648" s="13"/>
      <c r="AE2648" s="10">
        <f>AA2648/VLOOKUP(A2648,[1]选股结果!$A$2:$AX$3002,35,FALSE)</f>
        <v>-0.634381323942532</v>
      </c>
      <c r="AF2648" s="9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P2648/(1+0.13)+W2648)</f>
        <v>608930891.533539</v>
      </c>
      <c r="AG2648" s="9">
        <f t="shared" si="179"/>
        <v>-680114920.423539</v>
      </c>
    </row>
    <row r="2649" spans="1:33">
      <c r="A2649" s="5" t="s">
        <v>5327</v>
      </c>
      <c r="B2649" s="5" t="s">
        <v>5328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68916457.7</v>
      </c>
      <c r="O2649" s="6">
        <v>28343133.27</v>
      </c>
      <c r="P2649" s="6">
        <v>96818104.39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50763588.65</v>
      </c>
      <c r="X2649" s="6">
        <v>578044333.59</v>
      </c>
      <c r="Y2649" s="9">
        <f t="shared" si="177"/>
        <v>788119427.31</v>
      </c>
      <c r="Z2649" s="9">
        <f t="shared" si="178"/>
        <v>725626026.63</v>
      </c>
      <c r="AA2649" s="9">
        <f t="shared" si="176"/>
        <v>62493400.6799999</v>
      </c>
      <c r="AB2649" s="10">
        <f>C2649/(1+0.13)/VLOOKUP(A2649,[1]选股结果!$A$2:$AX$3002,3,FALSE)</f>
        <v>1.02812975196371</v>
      </c>
      <c r="AC2649" s="10">
        <f>(P2649/(1+0.1)+W2649)/(VLOOKUP(A2649,[1]选股结果!$A$2:$AX$3002,7,FALSE)+VLOOKUP(A2649,[1]选股结果!$A$2:$AX$3002,15,FALSE)+VLOOKUP(A2649,[1]选股结果!$A$2:$AX$3002,16,FALSE)+VLOOKUP(A2649,[1]选股结果!$A$2:$AX$3002,17,FALSE)+VLOOKUP(A2649,[1]选股结果!$A$2:$AX$3002,18,FALSE))</f>
        <v>0.23392518221601</v>
      </c>
      <c r="AD2649" s="13"/>
      <c r="AE2649" s="10">
        <f>AA2649/VLOOKUP(A2649,[1]选股结果!$A$2:$AX$3002,35,FALSE)</f>
        <v>1.14388952109115</v>
      </c>
      <c r="AF2649" s="9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P2649/(1+0.13)+W2649)</f>
        <v>456823485.32177</v>
      </c>
      <c r="AG2649" s="9">
        <f t="shared" si="179"/>
        <v>-394330084.64177</v>
      </c>
    </row>
    <row r="2650" spans="1:33">
      <c r="A2650" s="5" t="s">
        <v>5329</v>
      </c>
      <c r="B2650" s="5" t="s">
        <v>5330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76648130.47</v>
      </c>
      <c r="O2650" s="6">
        <v>57638148.45</v>
      </c>
      <c r="P2650" s="6">
        <v>409165226.84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67280691.4</v>
      </c>
      <c r="X2650" s="6">
        <v>213681634.43</v>
      </c>
      <c r="Y2650" s="9">
        <f t="shared" si="177"/>
        <v>868470780.02</v>
      </c>
      <c r="Z2650" s="9">
        <f t="shared" si="178"/>
        <v>690127552.67</v>
      </c>
      <c r="AA2650" s="9">
        <f t="shared" si="176"/>
        <v>178343227.35</v>
      </c>
      <c r="AB2650" s="10">
        <f>C2650/(1+0.13)/VLOOKUP(A2650,[1]选股结果!$A$2:$AX$3002,3,FALSE)</f>
        <v>0.954499184772517</v>
      </c>
      <c r="AC2650" s="10">
        <f>(P2650/(1+0.1)+W2650)/(VLOOKUP(A2650,[1]选股结果!$A$2:$AX$3002,7,FALSE)+VLOOKUP(A2650,[1]选股结果!$A$2:$AX$3002,15,FALSE)+VLOOKUP(A2650,[1]选股结果!$A$2:$AX$3002,16,FALSE)+VLOOKUP(A2650,[1]选股结果!$A$2:$AX$3002,17,FALSE)+VLOOKUP(A2650,[1]选股结果!$A$2:$AX$3002,18,FALSE))</f>
        <v>0.654893966812187</v>
      </c>
      <c r="AD2650" s="13"/>
      <c r="AE2650" s="10">
        <f>AA2650/VLOOKUP(A2650,[1]选股结果!$A$2:$AX$3002,35,FALSE)</f>
        <v>2.22555153242019</v>
      </c>
      <c r="AF2650" s="9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P2650/(1+0.13)+W2650)</f>
        <v>241344046.722655</v>
      </c>
      <c r="AG2650" s="9">
        <f t="shared" si="179"/>
        <v>-63000819.3726548</v>
      </c>
    </row>
    <row r="2651" spans="1:33">
      <c r="A2651" s="5" t="s">
        <v>5331</v>
      </c>
      <c r="B2651" s="5" t="s">
        <v>5332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20290616.22</v>
      </c>
      <c r="O2651" s="6">
        <v>25895171.22</v>
      </c>
      <c r="P2651" s="6">
        <v>1016790431.69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197988899.84</v>
      </c>
      <c r="X2651" s="6">
        <v>53458372.32</v>
      </c>
      <c r="Y2651" s="9">
        <f t="shared" si="177"/>
        <v>1281771306.64</v>
      </c>
      <c r="Z2651" s="9">
        <f t="shared" si="178"/>
        <v>1268237703.85</v>
      </c>
      <c r="AA2651" s="9">
        <f t="shared" ref="AA2651:AA2714" si="180">Y2651-Z2651</f>
        <v>13533602.7900002</v>
      </c>
      <c r="AB2651" s="10">
        <f>C2651/(1+0.13)/VLOOKUP(A2651,[1]选股结果!$A$2:$AX$3002,3,FALSE)</f>
        <v>0.764795543810462</v>
      </c>
      <c r="AC2651" s="10">
        <f>(P2651/(1+0.1)+W2651)/(VLOOKUP(A2651,[1]选股结果!$A$2:$AX$3002,7,FALSE)+VLOOKUP(A2651,[1]选股结果!$A$2:$AX$3002,15,FALSE)+VLOOKUP(A2651,[1]选股结果!$A$2:$AX$3002,16,FALSE)+VLOOKUP(A2651,[1]选股结果!$A$2:$AX$3002,17,FALSE)+VLOOKUP(A2651,[1]选股结果!$A$2:$AX$3002,18,FALSE))</f>
        <v>0.826655833764442</v>
      </c>
      <c r="AD2651" s="13"/>
      <c r="AE2651" s="10">
        <f>AA2651/VLOOKUP(A2651,[1]选股结果!$A$2:$AX$3002,35,FALSE)</f>
        <v>0.190679311983758</v>
      </c>
      <c r="AF2651" s="9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P2651/(1+0.13)+W2651)</f>
        <v>259888347.731416</v>
      </c>
      <c r="AG2651" s="9">
        <f t="shared" si="179"/>
        <v>-246354744.941416</v>
      </c>
    </row>
    <row r="2652" spans="1:33">
      <c r="A2652" s="5" t="s">
        <v>5333</v>
      </c>
      <c r="B2652" s="5" t="s">
        <v>5334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294125988.69</v>
      </c>
      <c r="O2652" s="6">
        <v>40388469.24</v>
      </c>
      <c r="P2652" s="6">
        <v>2783582504.79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225263964.85</v>
      </c>
      <c r="X2652" s="6">
        <v>145434696.41</v>
      </c>
      <c r="Y2652" s="9">
        <f t="shared" si="177"/>
        <v>3677625799.11</v>
      </c>
      <c r="Z2652" s="9">
        <f t="shared" si="178"/>
        <v>3154281166.05</v>
      </c>
      <c r="AA2652" s="9">
        <f t="shared" si="180"/>
        <v>523344633.06</v>
      </c>
      <c r="AB2652" s="10">
        <f>C2652/(1+0.13)/VLOOKUP(A2652,[1]选股结果!$A$2:$AX$3002,3,FALSE)</f>
        <v>0.894914123884367</v>
      </c>
      <c r="AC2652" s="10">
        <f>(P2652/(1+0.1)+W2652)/(VLOOKUP(A2652,[1]选股结果!$A$2:$AX$3002,7,FALSE)+VLOOKUP(A2652,[1]选股结果!$A$2:$AX$3002,15,FALSE)+VLOOKUP(A2652,[1]选股结果!$A$2:$AX$3002,16,FALSE)+VLOOKUP(A2652,[1]选股结果!$A$2:$AX$3002,17,FALSE)+VLOOKUP(A2652,[1]选股结果!$A$2:$AX$3002,18,FALSE))</f>
        <v>1.06004068212082</v>
      </c>
      <c r="AD2652" s="13"/>
      <c r="AE2652" s="10">
        <f>AA2652/VLOOKUP(A2652,[1]选股结果!$A$2:$AX$3002,35,FALSE)</f>
        <v>0.672839885870061</v>
      </c>
      <c r="AF2652" s="9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P2652/(1+0.13)+W2652)</f>
        <v>-88905886.7416816</v>
      </c>
      <c r="AG2652" s="9">
        <f t="shared" si="179"/>
        <v>612250519.801682</v>
      </c>
    </row>
    <row r="2653" spans="1:33">
      <c r="A2653" s="5" t="s">
        <v>5335</v>
      </c>
      <c r="B2653" s="5" t="s">
        <v>5336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27470040.5</v>
      </c>
      <c r="O2653" s="6">
        <v>13361196.55</v>
      </c>
      <c r="P2653" s="6">
        <v>305978632.44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87063509.3</v>
      </c>
      <c r="X2653" s="6">
        <v>47011999.03</v>
      </c>
      <c r="Y2653" s="9">
        <f t="shared" si="177"/>
        <v>437497954.62</v>
      </c>
      <c r="Z2653" s="9">
        <f t="shared" si="178"/>
        <v>440054140.77</v>
      </c>
      <c r="AA2653" s="9">
        <f t="shared" si="180"/>
        <v>-2556186.14999998</v>
      </c>
      <c r="AB2653" s="10">
        <f>C2653/(1+0.13)/VLOOKUP(A2653,[1]选股结果!$A$2:$AX$3002,3,FALSE)</f>
        <v>0.843969686136339</v>
      </c>
      <c r="AC2653" s="10">
        <f>(P2653/(1+0.1)+W2653)/(VLOOKUP(A2653,[1]选股结果!$A$2:$AX$3002,7,FALSE)+VLOOKUP(A2653,[1]选股结果!$A$2:$AX$3002,15,FALSE)+VLOOKUP(A2653,[1]选股结果!$A$2:$AX$3002,16,FALSE)+VLOOKUP(A2653,[1]选股结果!$A$2:$AX$3002,17,FALSE)+VLOOKUP(A2653,[1]选股结果!$A$2:$AX$3002,18,FALSE))</f>
        <v>0.907846456091124</v>
      </c>
      <c r="AD2653" s="13"/>
      <c r="AE2653" s="10">
        <f>AA2653/VLOOKUP(A2653,[1]选股结果!$A$2:$AX$3002,35,FALSE)</f>
        <v>-0.378282761906091</v>
      </c>
      <c r="AF2653" s="9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P2653/(1+0.13)+W2653)</f>
        <v>44458139.2281415</v>
      </c>
      <c r="AG2653" s="9">
        <f t="shared" si="179"/>
        <v>-47014325.3781415</v>
      </c>
    </row>
    <row r="2654" spans="1:33">
      <c r="A2654" s="5" t="s">
        <v>5337</v>
      </c>
      <c r="B2654" s="5" t="s">
        <v>5338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196989917.88</v>
      </c>
      <c r="O2654" s="6">
        <v>160364776.83</v>
      </c>
      <c r="P2654" s="6">
        <v>1383268470.06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670855774.04</v>
      </c>
      <c r="X2654" s="6">
        <v>285719957.36</v>
      </c>
      <c r="Y2654" s="9">
        <f t="shared" si="177"/>
        <v>2349166473.47</v>
      </c>
      <c r="Z2654" s="9">
        <f t="shared" si="178"/>
        <v>2339844201.46</v>
      </c>
      <c r="AA2654" s="9">
        <f t="shared" si="180"/>
        <v>9322272.00999975</v>
      </c>
      <c r="AB2654" s="10">
        <f>C2654/(1+0.13)/VLOOKUP(A2654,[1]选股结果!$A$2:$AX$3002,3,FALSE)</f>
        <v>0.701653803973813</v>
      </c>
      <c r="AC2654" s="10">
        <f>(P2654/(1+0.1)+W2654)/(VLOOKUP(A2654,[1]选股结果!$A$2:$AX$3002,7,FALSE)+VLOOKUP(A2654,[1]选股结果!$A$2:$AX$3002,15,FALSE)+VLOOKUP(A2654,[1]选股结果!$A$2:$AX$3002,16,FALSE)+VLOOKUP(A2654,[1]选股结果!$A$2:$AX$3002,17,FALSE)+VLOOKUP(A2654,[1]选股结果!$A$2:$AX$3002,18,FALSE))</f>
        <v>0.771319516649587</v>
      </c>
      <c r="AD2654" s="13"/>
      <c r="AE2654" s="10">
        <f>AA2654/VLOOKUP(A2654,[1]选股结果!$A$2:$AX$3002,35,FALSE)</f>
        <v>0.0439685191564427</v>
      </c>
      <c r="AF2654" s="9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P2654/(1+0.13)+W2654)</f>
        <v>605108482.206372</v>
      </c>
      <c r="AG2654" s="9">
        <f t="shared" si="179"/>
        <v>-595786210.196372</v>
      </c>
    </row>
    <row r="2655" spans="1:33">
      <c r="A2655" s="5" t="s">
        <v>5339</v>
      </c>
      <c r="B2655" s="5" t="s">
        <v>5340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69073625.5</v>
      </c>
      <c r="O2655" s="6">
        <v>81223836.57</v>
      </c>
      <c r="P2655" s="6">
        <v>2626957499.16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159301697.39</v>
      </c>
      <c r="X2655" s="6">
        <v>35033649.2</v>
      </c>
      <c r="Y2655" s="9">
        <f t="shared" ref="Y2655:Y2718" si="181">C2655+D2655+E2655+F2655+G2655+H2655+I2655+J2655+K2655+L2655+M2655+O2655</f>
        <v>2690476026.52</v>
      </c>
      <c r="Z2655" s="9">
        <f t="shared" ref="Z2655:Z2718" si="182">P2655+Q2655+R2655+S2655+T2655+U2655+V2655+W2655+X2655</f>
        <v>2821292845.75</v>
      </c>
      <c r="AA2655" s="9">
        <f t="shared" si="180"/>
        <v>-130816819.23</v>
      </c>
      <c r="AB2655" s="10">
        <f>C2655/(1+0.13)/VLOOKUP(A2655,[1]选股结果!$A$2:$AX$3002,3,FALSE)</f>
        <v>0.871360973789781</v>
      </c>
      <c r="AC2655" s="10">
        <f>(P2655/(1+0.1)+W2655)/(VLOOKUP(A2655,[1]选股结果!$A$2:$AX$3002,7,FALSE)+VLOOKUP(A2655,[1]选股结果!$A$2:$AX$3002,15,FALSE)+VLOOKUP(A2655,[1]选股结果!$A$2:$AX$3002,16,FALSE)+VLOOKUP(A2655,[1]选股结果!$A$2:$AX$3002,17,FALSE)+VLOOKUP(A2655,[1]选股结果!$A$2:$AX$3002,18,FALSE))</f>
        <v>1.04081449876638</v>
      </c>
      <c r="AD2655" s="13"/>
      <c r="AE2655" s="10">
        <f>AA2655/VLOOKUP(A2655,[1]选股结果!$A$2:$AX$3002,35,FALSE)</f>
        <v>-0.820374266297215</v>
      </c>
      <c r="AF2655" s="9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P2655/(1+0.13)+W2655)</f>
        <v>-36493469.6891155</v>
      </c>
      <c r="AG2655" s="9">
        <f t="shared" si="179"/>
        <v>-94323349.5408845</v>
      </c>
    </row>
    <row r="2656" spans="1:33">
      <c r="A2656" s="5" t="s">
        <v>5341</v>
      </c>
      <c r="B2656" s="5" t="s">
        <v>5342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82444709.09</v>
      </c>
      <c r="O2656" s="6">
        <v>157282167.73</v>
      </c>
      <c r="P2656" s="6">
        <v>142612926.87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75724550.73</v>
      </c>
      <c r="X2656" s="6">
        <v>302532262.77</v>
      </c>
      <c r="Y2656" s="9">
        <f t="shared" si="181"/>
        <v>844828040.26</v>
      </c>
      <c r="Z2656" s="9">
        <f t="shared" si="182"/>
        <v>520869740.37</v>
      </c>
      <c r="AA2656" s="9">
        <f t="shared" si="180"/>
        <v>323958299.89</v>
      </c>
      <c r="AB2656" s="10">
        <f>C2656/(1+0.13)/VLOOKUP(A2656,[1]选股结果!$A$2:$AX$3002,3,FALSE)</f>
        <v>0.911807140766882</v>
      </c>
      <c r="AC2656" s="10">
        <f>(P2656/(1+0.1)+W2656)/(VLOOKUP(A2656,[1]选股结果!$A$2:$AX$3002,7,FALSE)+VLOOKUP(A2656,[1]选股结果!$A$2:$AX$3002,15,FALSE)+VLOOKUP(A2656,[1]选股结果!$A$2:$AX$3002,16,FALSE)+VLOOKUP(A2656,[1]选股结果!$A$2:$AX$3002,17,FALSE)+VLOOKUP(A2656,[1]选股结果!$A$2:$AX$3002,18,FALSE))</f>
        <v>0.426781458763001</v>
      </c>
      <c r="AD2656" s="13"/>
      <c r="AE2656" s="10">
        <f>AA2656/VLOOKUP(A2656,[1]选股结果!$A$2:$AX$3002,35,FALSE)</f>
        <v>3.73170095570725</v>
      </c>
      <c r="AF2656" s="9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P2656/(1+0.13)+W2656)</f>
        <v>279282038.006549</v>
      </c>
      <c r="AG2656" s="9">
        <f t="shared" si="179"/>
        <v>44676261.8834513</v>
      </c>
    </row>
    <row r="2657" spans="1:33">
      <c r="A2657" s="5" t="s">
        <v>5343</v>
      </c>
      <c r="B2657" s="5" t="s">
        <v>5344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47123800.97</v>
      </c>
      <c r="O2657" s="6">
        <v>10955953.83</v>
      </c>
      <c r="P2657" s="6">
        <v>776679633.04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113963075.33</v>
      </c>
      <c r="X2657" s="6">
        <v>24881047.45</v>
      </c>
      <c r="Y2657" s="9">
        <f t="shared" si="181"/>
        <v>984064627.23</v>
      </c>
      <c r="Z2657" s="9">
        <f t="shared" si="182"/>
        <v>915523755.82</v>
      </c>
      <c r="AA2657" s="9">
        <f t="shared" si="180"/>
        <v>68540871.41</v>
      </c>
      <c r="AB2657" s="10">
        <f>C2657/(1+0.13)/VLOOKUP(A2657,[1]选股结果!$A$2:$AX$3002,3,FALSE)</f>
        <v>0.845664988936328</v>
      </c>
      <c r="AC2657" s="10">
        <f>(P2657/(1+0.1)+W2657)/(VLOOKUP(A2657,[1]选股结果!$A$2:$AX$3002,7,FALSE)+VLOOKUP(A2657,[1]选股结果!$A$2:$AX$3002,15,FALSE)+VLOOKUP(A2657,[1]选股结果!$A$2:$AX$3002,16,FALSE)+VLOOKUP(A2657,[1]选股结果!$A$2:$AX$3002,17,FALSE)+VLOOKUP(A2657,[1]选股结果!$A$2:$AX$3002,18,FALSE))</f>
        <v>0.849825193833645</v>
      </c>
      <c r="AD2657" s="13"/>
      <c r="AE2657" s="10">
        <f>AA2657/VLOOKUP(A2657,[1]选股结果!$A$2:$AX$3002,35,FALSE)</f>
        <v>2.45963310583791</v>
      </c>
      <c r="AF2657" s="9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P2657/(1+0.13)+W2657)</f>
        <v>163655871.695044</v>
      </c>
      <c r="AG2657" s="9">
        <f t="shared" si="179"/>
        <v>-95115000.2850442</v>
      </c>
    </row>
    <row r="2658" spans="1:33">
      <c r="A2658" s="5" t="s">
        <v>5345</v>
      </c>
      <c r="B2658" s="5" t="s">
        <v>5346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31111230.49</v>
      </c>
      <c r="O2658" s="6">
        <v>11935156.67</v>
      </c>
      <c r="P2658" s="6">
        <v>572638022.42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141025357.37</v>
      </c>
      <c r="X2658" s="6">
        <v>89593194.01</v>
      </c>
      <c r="Y2658" s="9">
        <f t="shared" si="181"/>
        <v>774943801.14</v>
      </c>
      <c r="Z2658" s="9">
        <f t="shared" si="182"/>
        <v>803256573.8</v>
      </c>
      <c r="AA2658" s="9">
        <f t="shared" si="180"/>
        <v>-28312772.66</v>
      </c>
      <c r="AB2658" s="10">
        <f>C2658/(1+0.13)/VLOOKUP(A2658,[1]选股结果!$A$2:$AX$3002,3,FALSE)</f>
        <v>0.594968593024357</v>
      </c>
      <c r="AC2658" s="10">
        <f>(P2658/(1+0.1)+W2658)/(VLOOKUP(A2658,[1]选股结果!$A$2:$AX$3002,7,FALSE)+VLOOKUP(A2658,[1]选股结果!$A$2:$AX$3002,15,FALSE)+VLOOKUP(A2658,[1]选股结果!$A$2:$AX$3002,16,FALSE)+VLOOKUP(A2658,[1]选股结果!$A$2:$AX$3002,17,FALSE)+VLOOKUP(A2658,[1]选股结果!$A$2:$AX$3002,18,FALSE))</f>
        <v>0.649605547206239</v>
      </c>
      <c r="AD2658" s="13"/>
      <c r="AE2658" s="10">
        <f>AA2658/VLOOKUP(A2658,[1]选股结果!$A$2:$AX$3002,35,FALSE)</f>
        <v>-0.299844402941933</v>
      </c>
      <c r="AF2658" s="9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P2658/(1+0.13)+W2658)</f>
        <v>370687818.553894</v>
      </c>
      <c r="AG2658" s="9">
        <f t="shared" si="179"/>
        <v>-399000591.213894</v>
      </c>
    </row>
    <row r="2659" spans="1:33">
      <c r="A2659" s="5" t="s">
        <v>5347</v>
      </c>
      <c r="B2659" s="5" t="s">
        <v>5348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193017548.57</v>
      </c>
      <c r="O2659" s="6">
        <v>196029316.35</v>
      </c>
      <c r="P2659" s="6">
        <v>2059923737.54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1524346414.69</v>
      </c>
      <c r="X2659" s="6">
        <v>305416121.69</v>
      </c>
      <c r="Y2659" s="9">
        <f t="shared" si="181"/>
        <v>3900988280.13</v>
      </c>
      <c r="Z2659" s="9">
        <f t="shared" si="182"/>
        <v>3889686273.92</v>
      </c>
      <c r="AA2659" s="9">
        <f t="shared" si="180"/>
        <v>11302006.21</v>
      </c>
      <c r="AB2659" s="10">
        <f>C2659/(1+0.13)/VLOOKUP(A2659,[1]选股结果!$A$2:$AX$3002,3,FALSE)</f>
        <v>0.775651981708924</v>
      </c>
      <c r="AC2659" s="10">
        <f>(P2659/(1+0.1)+W2659)/(VLOOKUP(A2659,[1]选股结果!$A$2:$AX$3002,7,FALSE)+VLOOKUP(A2659,[1]选股结果!$A$2:$AX$3002,15,FALSE)+VLOOKUP(A2659,[1]选股结果!$A$2:$AX$3002,16,FALSE)+VLOOKUP(A2659,[1]选股结果!$A$2:$AX$3002,17,FALSE)+VLOOKUP(A2659,[1]选股结果!$A$2:$AX$3002,18,FALSE))</f>
        <v>0.90300409210584</v>
      </c>
      <c r="AD2659" s="13"/>
      <c r="AE2659" s="10">
        <f>AA2659/VLOOKUP(A2659,[1]选股结果!$A$2:$AX$3002,35,FALSE)</f>
        <v>0.030773340936793</v>
      </c>
      <c r="AF2659" s="9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P2659/(1+0.13)+W2659)</f>
        <v>414604764.905132</v>
      </c>
      <c r="AG2659" s="9">
        <f t="shared" si="179"/>
        <v>-403302758.695132</v>
      </c>
    </row>
    <row r="2660" spans="1:33">
      <c r="A2660" s="5" t="s">
        <v>5349</v>
      </c>
      <c r="B2660" s="5" t="s">
        <v>5350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34949366.37</v>
      </c>
      <c r="O2660" s="6">
        <v>32425842.88</v>
      </c>
      <c r="P2660" s="6">
        <v>665736772.43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134187374.12</v>
      </c>
      <c r="X2660" s="6">
        <v>59911484.52</v>
      </c>
      <c r="Y2660" s="9">
        <f t="shared" si="181"/>
        <v>922501314.1</v>
      </c>
      <c r="Z2660" s="9">
        <f t="shared" si="182"/>
        <v>859835631.07</v>
      </c>
      <c r="AA2660" s="9">
        <f t="shared" si="180"/>
        <v>62665683.0300001</v>
      </c>
      <c r="AB2660" s="10">
        <f>C2660/(1+0.13)/VLOOKUP(A2660,[1]选股结果!$A$2:$AX$3002,3,FALSE)</f>
        <v>0.675743255919193</v>
      </c>
      <c r="AC2660" s="10">
        <f>(P2660/(1+0.1)+W2660)/(VLOOKUP(A2660,[1]选股结果!$A$2:$AX$3002,7,FALSE)+VLOOKUP(A2660,[1]选股结果!$A$2:$AX$3002,15,FALSE)+VLOOKUP(A2660,[1]选股结果!$A$2:$AX$3002,16,FALSE)+VLOOKUP(A2660,[1]选股结果!$A$2:$AX$3002,17,FALSE)+VLOOKUP(A2660,[1]选股结果!$A$2:$AX$3002,18,FALSE))</f>
        <v>0.650128988375016</v>
      </c>
      <c r="AD2660" s="13"/>
      <c r="AE2660" s="10">
        <f>AA2660/VLOOKUP(A2660,[1]选股结果!$A$2:$AX$3002,35,FALSE)</f>
        <v>2.05323916687774</v>
      </c>
      <c r="AF2660" s="9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P2660/(1+0.13)+W2660)</f>
        <v>413981841.408761</v>
      </c>
      <c r="AG2660" s="9">
        <f t="shared" si="179"/>
        <v>-351316158.378761</v>
      </c>
    </row>
    <row r="2661" spans="1:33">
      <c r="A2661" s="5" t="s">
        <v>5351</v>
      </c>
      <c r="B2661" s="5" t="s">
        <v>5352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42121495.85</v>
      </c>
      <c r="O2661" s="6">
        <v>2880043.92</v>
      </c>
      <c r="P2661" s="6">
        <v>263820029.46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97443902.6</v>
      </c>
      <c r="X2661" s="6">
        <v>44510255.8</v>
      </c>
      <c r="Y2661" s="9">
        <f t="shared" si="181"/>
        <v>513613205.39</v>
      </c>
      <c r="Z2661" s="9">
        <f t="shared" si="182"/>
        <v>405774187.86</v>
      </c>
      <c r="AA2661" s="9">
        <f t="shared" si="180"/>
        <v>107839017.53</v>
      </c>
      <c r="AB2661" s="10">
        <f>C2661/(1+0.13)/VLOOKUP(A2661,[1]选股结果!$A$2:$AX$3002,3,FALSE)</f>
        <v>0.665132913539678</v>
      </c>
      <c r="AC2661" s="10">
        <f>(P2661/(1+0.1)+W2661)/(VLOOKUP(A2661,[1]选股结果!$A$2:$AX$3002,7,FALSE)+VLOOKUP(A2661,[1]选股结果!$A$2:$AX$3002,15,FALSE)+VLOOKUP(A2661,[1]选股结果!$A$2:$AX$3002,16,FALSE)+VLOOKUP(A2661,[1]选股结果!$A$2:$AX$3002,17,FALSE)+VLOOKUP(A2661,[1]选股结果!$A$2:$AX$3002,18,FALSE))</f>
        <v>0.69277406213791</v>
      </c>
      <c r="AD2661" s="13"/>
      <c r="AE2661" s="10">
        <f>AA2661/VLOOKUP(A2661,[1]选股结果!$A$2:$AX$3002,35,FALSE)</f>
        <v>0.624318866007689</v>
      </c>
      <c r="AF2661" s="9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P2661/(1+0.13)+W2661)</f>
        <v>155941722.880531</v>
      </c>
      <c r="AG2661" s="9">
        <f t="shared" si="179"/>
        <v>-48102705.350531</v>
      </c>
    </row>
    <row r="2662" spans="1:33">
      <c r="A2662" s="5" t="s">
        <v>5353</v>
      </c>
      <c r="B2662" s="5" t="s">
        <v>5354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126441325.4</v>
      </c>
      <c r="O2662" s="6">
        <v>19163646.74</v>
      </c>
      <c r="P2662" s="6">
        <v>3244956381.51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106266325.65</v>
      </c>
      <c r="X2662" s="6">
        <v>33653113.85</v>
      </c>
      <c r="Y2662" s="9">
        <f t="shared" si="181"/>
        <v>3951889892.58</v>
      </c>
      <c r="Z2662" s="9">
        <f t="shared" si="182"/>
        <v>3384875821.01</v>
      </c>
      <c r="AA2662" s="9">
        <f t="shared" si="180"/>
        <v>567014071.57</v>
      </c>
      <c r="AB2662" s="10">
        <f>C2662/(1+0.13)/VLOOKUP(A2662,[1]选股结果!$A$2:$AX$3002,3,FALSE)</f>
        <v>0.988589569638691</v>
      </c>
      <c r="AC2662" s="10">
        <f>(P2662/(1+0.1)+W2662)/(VLOOKUP(A2662,[1]选股结果!$A$2:$AX$3002,7,FALSE)+VLOOKUP(A2662,[1]选股结果!$A$2:$AX$3002,15,FALSE)+VLOOKUP(A2662,[1]选股结果!$A$2:$AX$3002,16,FALSE)+VLOOKUP(A2662,[1]选股结果!$A$2:$AX$3002,17,FALSE)+VLOOKUP(A2662,[1]选股结果!$A$2:$AX$3002,18,FALSE))</f>
        <v>0.927047095434643</v>
      </c>
      <c r="AD2662" s="13"/>
      <c r="AE2662" s="10">
        <f>AA2662/VLOOKUP(A2662,[1]选股结果!$A$2:$AX$3002,35,FALSE)</f>
        <v>3.68738730021847</v>
      </c>
      <c r="AF2662" s="9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P2662/(1+0.13)+W2662)</f>
        <v>318823772.994424</v>
      </c>
      <c r="AG2662" s="9">
        <f t="shared" si="179"/>
        <v>248190298.575576</v>
      </c>
    </row>
    <row r="2663" spans="1:33">
      <c r="A2663" s="5" t="s">
        <v>5355</v>
      </c>
      <c r="B2663" s="5" t="s">
        <v>5356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76323494.62</v>
      </c>
      <c r="O2663" s="6">
        <v>247039755</v>
      </c>
      <c r="P2663" s="6">
        <v>1166510933.9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175318462.75</v>
      </c>
      <c r="X2663" s="6">
        <v>202228904.84</v>
      </c>
      <c r="Y2663" s="9">
        <f t="shared" si="181"/>
        <v>1396670593.25</v>
      </c>
      <c r="Z2663" s="9">
        <f t="shared" si="182"/>
        <v>1544058301.49</v>
      </c>
      <c r="AA2663" s="9">
        <f t="shared" si="180"/>
        <v>-147387708.24</v>
      </c>
      <c r="AB2663" s="10">
        <f>C2663/(1+0.13)/VLOOKUP(A2663,[1]选股结果!$A$2:$AX$3002,3,FALSE)</f>
        <v>0.793264146224251</v>
      </c>
      <c r="AC2663" s="10">
        <f>(P2663/(1+0.1)+W2663)/(VLOOKUP(A2663,[1]选股结果!$A$2:$AX$3002,7,FALSE)+VLOOKUP(A2663,[1]选股结果!$A$2:$AX$3002,15,FALSE)+VLOOKUP(A2663,[1]选股结果!$A$2:$AX$3002,16,FALSE)+VLOOKUP(A2663,[1]选股结果!$A$2:$AX$3002,17,FALSE)+VLOOKUP(A2663,[1]选股结果!$A$2:$AX$3002,18,FALSE))</f>
        <v>1.12298281616717</v>
      </c>
      <c r="AD2663" s="13"/>
      <c r="AE2663" s="10">
        <f>AA2663/VLOOKUP(A2663,[1]选股结果!$A$2:$AX$3002,35,FALSE)</f>
        <v>-1.39417058503366</v>
      </c>
      <c r="AF2663" s="9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P2663/(1+0.13)+W2663)</f>
        <v>-107182133.243452</v>
      </c>
      <c r="AG2663" s="9">
        <f t="shared" si="179"/>
        <v>-40205574.9965484</v>
      </c>
    </row>
    <row r="2664" spans="1:33">
      <c r="A2664" s="5" t="s">
        <v>5357</v>
      </c>
      <c r="B2664" s="5" t="s">
        <v>5358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156554709.78</v>
      </c>
      <c r="O2664" s="6">
        <v>18833055.55</v>
      </c>
      <c r="P2664" s="6">
        <v>334459986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92115704.2</v>
      </c>
      <c r="X2664" s="6">
        <v>23042847.6</v>
      </c>
      <c r="Y2664" s="9">
        <f t="shared" si="181"/>
        <v>1071532292.54</v>
      </c>
      <c r="Z2664" s="9">
        <f t="shared" si="182"/>
        <v>449618537.8</v>
      </c>
      <c r="AA2664" s="9">
        <f t="shared" si="180"/>
        <v>621913754.74</v>
      </c>
      <c r="AB2664" s="10">
        <f>C2664/(1+0.13)/VLOOKUP(A2664,[1]选股结果!$A$2:$AX$3002,3,FALSE)</f>
        <v>0.684701252510566</v>
      </c>
      <c r="AC2664" s="10">
        <f>(P2664/(1+0.1)+W2664)/(VLOOKUP(A2664,[1]选股结果!$A$2:$AX$3002,7,FALSE)+VLOOKUP(A2664,[1]选股结果!$A$2:$AX$3002,15,FALSE)+VLOOKUP(A2664,[1]选股结果!$A$2:$AX$3002,16,FALSE)+VLOOKUP(A2664,[1]选股结果!$A$2:$AX$3002,17,FALSE)+VLOOKUP(A2664,[1]选股结果!$A$2:$AX$3002,18,FALSE))</f>
        <v>0.540333553485002</v>
      </c>
      <c r="AD2664" s="13"/>
      <c r="AE2664" s="10">
        <f>AA2664/VLOOKUP(A2664,[1]选股结果!$A$2:$AX$3002,35,FALSE)</f>
        <v>1.50898726410054</v>
      </c>
      <c r="AF2664" s="9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P2664/(1+0.13)+W2664)</f>
        <v>345097705.354425</v>
      </c>
      <c r="AG2664" s="9">
        <f t="shared" si="179"/>
        <v>276816049.385575</v>
      </c>
    </row>
    <row r="2665" spans="1:33">
      <c r="A2665" s="5" t="s">
        <v>5359</v>
      </c>
      <c r="B2665" s="5" t="s">
        <v>5360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19594498.85</v>
      </c>
      <c r="O2665" s="6">
        <v>13987014.05</v>
      </c>
      <c r="P2665" s="6">
        <v>306757864.29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29512464.1</v>
      </c>
      <c r="X2665" s="6">
        <v>30943633.31</v>
      </c>
      <c r="Y2665" s="9">
        <f t="shared" si="181"/>
        <v>449338048.26</v>
      </c>
      <c r="Z2665" s="9">
        <f t="shared" si="182"/>
        <v>367213961.7</v>
      </c>
      <c r="AA2665" s="9">
        <f t="shared" si="180"/>
        <v>82124086.5599999</v>
      </c>
      <c r="AB2665" s="10">
        <f>C2665/(1+0.13)/VLOOKUP(A2665,[1]选股结果!$A$2:$AX$3002,3,FALSE)</f>
        <v>0.962278954834335</v>
      </c>
      <c r="AC2665" s="10">
        <f>(P2665/(1+0.1)+W2665)/(VLOOKUP(A2665,[1]选股结果!$A$2:$AX$3002,7,FALSE)+VLOOKUP(A2665,[1]选股结果!$A$2:$AX$3002,15,FALSE)+VLOOKUP(A2665,[1]选股结果!$A$2:$AX$3002,16,FALSE)+VLOOKUP(A2665,[1]选股结果!$A$2:$AX$3002,17,FALSE)+VLOOKUP(A2665,[1]选股结果!$A$2:$AX$3002,18,FALSE))</f>
        <v>0.841318934258885</v>
      </c>
      <c r="AD2665" s="13"/>
      <c r="AE2665" s="10">
        <f>AA2665/VLOOKUP(A2665,[1]选股结果!$A$2:$AX$3002,35,FALSE)</f>
        <v>2.30098748733547</v>
      </c>
      <c r="AF2665" s="9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P2665/(1+0.13)+W2665)</f>
        <v>65567777.840177</v>
      </c>
      <c r="AG2665" s="9">
        <f t="shared" si="179"/>
        <v>16556308.7198229</v>
      </c>
    </row>
    <row r="2666" spans="1:33">
      <c r="A2666" s="5" t="s">
        <v>5361</v>
      </c>
      <c r="B2666" s="5" t="s">
        <v>5362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84890530.77</v>
      </c>
      <c r="O2666" s="6">
        <v>11477094.15</v>
      </c>
      <c r="P2666" s="6">
        <v>540317047.96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101914998.03</v>
      </c>
      <c r="X2666" s="6">
        <v>40570996.34</v>
      </c>
      <c r="Y2666" s="9">
        <f t="shared" si="181"/>
        <v>1017147455.65</v>
      </c>
      <c r="Z2666" s="9">
        <f t="shared" si="182"/>
        <v>682803042.33</v>
      </c>
      <c r="AA2666" s="9">
        <f t="shared" si="180"/>
        <v>334344413.32</v>
      </c>
      <c r="AB2666" s="10">
        <f>C2666/(1+0.13)/VLOOKUP(A2666,[1]选股结果!$A$2:$AX$3002,3,FALSE)</f>
        <v>0.958815053576256</v>
      </c>
      <c r="AC2666" s="10">
        <f>(P2666/(1+0.1)+W2666)/(VLOOKUP(A2666,[1]选股结果!$A$2:$AX$3002,7,FALSE)+VLOOKUP(A2666,[1]选股结果!$A$2:$AX$3002,15,FALSE)+VLOOKUP(A2666,[1]选股结果!$A$2:$AX$3002,16,FALSE)+VLOOKUP(A2666,[1]选股结果!$A$2:$AX$3002,17,FALSE)+VLOOKUP(A2666,[1]选股结果!$A$2:$AX$3002,18,FALSE))</f>
        <v>0.799017694915883</v>
      </c>
      <c r="AD2666" s="13"/>
      <c r="AE2666" s="10">
        <f>AA2666/VLOOKUP(A2666,[1]选股结果!$A$2:$AX$3002,35,FALSE)</f>
        <v>1.84645820323537</v>
      </c>
      <c r="AF2666" s="9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P2666/(1+0.13)+W2666)</f>
        <v>162230173.90938</v>
      </c>
      <c r="AG2666" s="9">
        <f t="shared" si="179"/>
        <v>172114239.41062</v>
      </c>
    </row>
    <row r="2667" spans="1:33">
      <c r="A2667" s="5" t="s">
        <v>5363</v>
      </c>
      <c r="B2667" s="5" t="s">
        <v>5364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77025159.83</v>
      </c>
      <c r="O2667" s="6">
        <v>174956543.56</v>
      </c>
      <c r="P2667" s="6">
        <v>832110764.25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197757135</v>
      </c>
      <c r="X2667" s="6">
        <v>303814263.73</v>
      </c>
      <c r="Y2667" s="9">
        <f t="shared" si="181"/>
        <v>1905836095.34</v>
      </c>
      <c r="Z2667" s="9">
        <f t="shared" si="182"/>
        <v>1333682162.98</v>
      </c>
      <c r="AA2667" s="9">
        <f t="shared" si="180"/>
        <v>572153932.36</v>
      </c>
      <c r="AB2667" s="10">
        <f>C2667/(1+0.13)/VLOOKUP(A2667,[1]选股结果!$A$2:$AX$3002,3,FALSE)</f>
        <v>1.47003652121622</v>
      </c>
      <c r="AC2667" s="10">
        <f>(P2667/(1+0.1)+W2667)/(VLOOKUP(A2667,[1]选股结果!$A$2:$AX$3002,7,FALSE)+VLOOKUP(A2667,[1]选股结果!$A$2:$AX$3002,15,FALSE)+VLOOKUP(A2667,[1]选股结果!$A$2:$AX$3002,16,FALSE)+VLOOKUP(A2667,[1]选股结果!$A$2:$AX$3002,17,FALSE)+VLOOKUP(A2667,[1]选股结果!$A$2:$AX$3002,18,FALSE))</f>
        <v>0.945612143496421</v>
      </c>
      <c r="AD2667" s="13"/>
      <c r="AE2667" s="10">
        <f>AA2667/VLOOKUP(A2667,[1]选股结果!$A$2:$AX$3002,35,FALSE)</f>
        <v>6.58839212581085</v>
      </c>
      <c r="AF2667" s="9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P2667/(1+0.13)+W2667)</f>
        <v>74966154.399115</v>
      </c>
      <c r="AG2667" s="9">
        <f t="shared" si="179"/>
        <v>497187777.960885</v>
      </c>
    </row>
    <row r="2668" spans="1:33">
      <c r="A2668" s="5" t="s">
        <v>5365</v>
      </c>
      <c r="B2668" s="5" t="s">
        <v>5366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137000533.66</v>
      </c>
      <c r="O2668" s="6">
        <v>120810274.33</v>
      </c>
      <c r="P2668" s="6">
        <v>1480240659.01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456389445.99</v>
      </c>
      <c r="X2668" s="6">
        <v>366052223.74</v>
      </c>
      <c r="Y2668" s="9">
        <f t="shared" si="181"/>
        <v>2650070956.03</v>
      </c>
      <c r="Z2668" s="9">
        <f t="shared" si="182"/>
        <v>2302682328.74</v>
      </c>
      <c r="AA2668" s="9">
        <f t="shared" si="180"/>
        <v>347388627.29</v>
      </c>
      <c r="AB2668" s="10">
        <f>C2668/(1+0.13)/VLOOKUP(A2668,[1]选股结果!$A$2:$AX$3002,3,FALSE)</f>
        <v>0.771210731974354</v>
      </c>
      <c r="AC2668" s="10">
        <f>(P2668/(1+0.1)+W2668)/(VLOOKUP(A2668,[1]选股结果!$A$2:$AX$3002,7,FALSE)+VLOOKUP(A2668,[1]选股结果!$A$2:$AX$3002,15,FALSE)+VLOOKUP(A2668,[1]选股结果!$A$2:$AX$3002,16,FALSE)+VLOOKUP(A2668,[1]选股结果!$A$2:$AX$3002,17,FALSE)+VLOOKUP(A2668,[1]选股结果!$A$2:$AX$3002,18,FALSE))</f>
        <v>0.70783319271272</v>
      </c>
      <c r="AD2668" s="13"/>
      <c r="AE2668" s="10">
        <f>AA2668/VLOOKUP(A2668,[1]选股结果!$A$2:$AX$3002,35,FALSE)</f>
        <v>1.23304110508315</v>
      </c>
      <c r="AF2668" s="9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P2668/(1+0.13)+W2668)</f>
        <v>779549289.540442</v>
      </c>
      <c r="AG2668" s="9">
        <f t="shared" si="179"/>
        <v>-432160662.250442</v>
      </c>
    </row>
    <row r="2669" spans="1:33">
      <c r="A2669" s="5" t="s">
        <v>5367</v>
      </c>
      <c r="B2669" s="5" t="s">
        <v>5368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121187955</v>
      </c>
      <c r="O2669" s="6">
        <v>36498285.47</v>
      </c>
      <c r="P2669" s="6">
        <v>852880700.65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171580649.58</v>
      </c>
      <c r="X2669" s="6">
        <v>129948580</v>
      </c>
      <c r="Y2669" s="9">
        <f t="shared" si="181"/>
        <v>1116662981.86</v>
      </c>
      <c r="Z2669" s="9">
        <f t="shared" si="182"/>
        <v>1154409930.23</v>
      </c>
      <c r="AA2669" s="9">
        <f t="shared" si="180"/>
        <v>-37746948.3699999</v>
      </c>
      <c r="AB2669" s="10">
        <f>C2669/(1+0.13)/VLOOKUP(A2669,[1]选股结果!$A$2:$AX$3002,3,FALSE)</f>
        <v>0.812840785182768</v>
      </c>
      <c r="AC2669" s="10">
        <f>(P2669/(1+0.1)+W2669)/(VLOOKUP(A2669,[1]选股结果!$A$2:$AX$3002,7,FALSE)+VLOOKUP(A2669,[1]选股结果!$A$2:$AX$3002,15,FALSE)+VLOOKUP(A2669,[1]选股结果!$A$2:$AX$3002,16,FALSE)+VLOOKUP(A2669,[1]选股结果!$A$2:$AX$3002,17,FALSE)+VLOOKUP(A2669,[1]选股结果!$A$2:$AX$3002,18,FALSE))</f>
        <v>0.938654689135126</v>
      </c>
      <c r="AD2669" s="13"/>
      <c r="AE2669" s="10">
        <f>AA2669/VLOOKUP(A2669,[1]选股结果!$A$2:$AX$3002,35,FALSE)</f>
        <v>-0.27534447607299</v>
      </c>
      <c r="AF2669" s="9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P2669/(1+0.13)+W2669)</f>
        <v>82470336.2188494</v>
      </c>
      <c r="AG2669" s="9">
        <f t="shared" si="179"/>
        <v>-120217284.588849</v>
      </c>
    </row>
    <row r="2670" spans="1:33">
      <c r="A2670" s="5" t="s">
        <v>5369</v>
      </c>
      <c r="B2670" s="5" t="s">
        <v>5370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15099227.48</v>
      </c>
      <c r="O2670" s="6">
        <v>8166857.28</v>
      </c>
      <c r="P2670" s="6">
        <v>178398272.74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44585260.76</v>
      </c>
      <c r="X2670" s="6">
        <v>28410768.16</v>
      </c>
      <c r="Y2670" s="9">
        <f t="shared" si="181"/>
        <v>299110265.98</v>
      </c>
      <c r="Z2670" s="9">
        <f t="shared" si="182"/>
        <v>251394301.66</v>
      </c>
      <c r="AA2670" s="9">
        <f t="shared" si="180"/>
        <v>47715964.32</v>
      </c>
      <c r="AB2670" s="10">
        <f>C2670/(1+0.13)/VLOOKUP(A2670,[1]选股结果!$A$2:$AX$3002,3,FALSE)</f>
        <v>0.572343293079282</v>
      </c>
      <c r="AC2670" s="10">
        <f>(P2670/(1+0.1)+W2670)/(VLOOKUP(A2670,[1]选股结果!$A$2:$AX$3002,7,FALSE)+VLOOKUP(A2670,[1]选股结果!$A$2:$AX$3002,15,FALSE)+VLOOKUP(A2670,[1]选股结果!$A$2:$AX$3002,16,FALSE)+VLOOKUP(A2670,[1]选股结果!$A$2:$AX$3002,17,FALSE)+VLOOKUP(A2670,[1]选股结果!$A$2:$AX$3002,18,FALSE))</f>
        <v>0.488269446803111</v>
      </c>
      <c r="AD2670" s="13"/>
      <c r="AE2670" s="10">
        <f>AA2670/VLOOKUP(A2670,[1]选股结果!$A$2:$AX$3002,35,FALSE)</f>
        <v>1.70576789059658</v>
      </c>
      <c r="AF2670" s="9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P2670/(1+0.13)+W2670)</f>
        <v>221006159.843982</v>
      </c>
      <c r="AG2670" s="9">
        <f t="shared" si="179"/>
        <v>-173290195.523982</v>
      </c>
    </row>
    <row r="2671" spans="1:33">
      <c r="A2671" s="5" t="s">
        <v>5371</v>
      </c>
      <c r="B2671" s="5" t="s">
        <v>5372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10314617.84</v>
      </c>
      <c r="O2671" s="6">
        <v>8703919.88</v>
      </c>
      <c r="P2671" s="6">
        <v>428846230.82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125332035.9</v>
      </c>
      <c r="X2671" s="6">
        <v>46055083.85</v>
      </c>
      <c r="Y2671" s="9">
        <f t="shared" si="181"/>
        <v>654123770.35</v>
      </c>
      <c r="Z2671" s="9">
        <f t="shared" si="182"/>
        <v>600233350.57</v>
      </c>
      <c r="AA2671" s="9">
        <f t="shared" si="180"/>
        <v>53890419.78</v>
      </c>
      <c r="AB2671" s="10">
        <f>C2671/(1+0.13)/VLOOKUP(A2671,[1]选股结果!$A$2:$AX$3002,3,FALSE)</f>
        <v>0.774148466733868</v>
      </c>
      <c r="AC2671" s="10">
        <f>(P2671/(1+0.1)+W2671)/(VLOOKUP(A2671,[1]选股结果!$A$2:$AX$3002,7,FALSE)+VLOOKUP(A2671,[1]选股结果!$A$2:$AX$3002,15,FALSE)+VLOOKUP(A2671,[1]选股结果!$A$2:$AX$3002,16,FALSE)+VLOOKUP(A2671,[1]选股结果!$A$2:$AX$3002,17,FALSE)+VLOOKUP(A2671,[1]选股结果!$A$2:$AX$3002,18,FALSE))</f>
        <v>0.730972219330122</v>
      </c>
      <c r="AD2671" s="13"/>
      <c r="AE2671" s="10">
        <f>AA2671/VLOOKUP(A2671,[1]选股结果!$A$2:$AX$3002,35,FALSE)</f>
        <v>2.28994603307652</v>
      </c>
      <c r="AF2671" s="9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P2671/(1+0.13)+W2671)</f>
        <v>199962164.401239</v>
      </c>
      <c r="AG2671" s="9">
        <f t="shared" si="179"/>
        <v>-146071744.621239</v>
      </c>
    </row>
    <row r="2672" spans="1:33">
      <c r="A2672" s="5" t="s">
        <v>5373</v>
      </c>
      <c r="B2672" s="5" t="s">
        <v>5374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46848428.53</v>
      </c>
      <c r="O2672" s="6">
        <v>33935334.62</v>
      </c>
      <c r="P2672" s="6">
        <v>364205942.26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75457848.12</v>
      </c>
      <c r="X2672" s="6">
        <v>32367901.4</v>
      </c>
      <c r="Y2672" s="9">
        <f t="shared" si="181"/>
        <v>647974545.96</v>
      </c>
      <c r="Z2672" s="9">
        <f t="shared" si="182"/>
        <v>472031691.78</v>
      </c>
      <c r="AA2672" s="9">
        <f t="shared" si="180"/>
        <v>175942854.18</v>
      </c>
      <c r="AB2672" s="10">
        <f>C2672/(1+0.13)/VLOOKUP(A2672,[1]选股结果!$A$2:$AX$3002,3,FALSE)</f>
        <v>0.855946397708985</v>
      </c>
      <c r="AC2672" s="10">
        <f>(P2672/(1+0.1)+W2672)/(VLOOKUP(A2672,[1]选股结果!$A$2:$AX$3002,7,FALSE)+VLOOKUP(A2672,[1]选股结果!$A$2:$AX$3002,15,FALSE)+VLOOKUP(A2672,[1]选股结果!$A$2:$AX$3002,16,FALSE)+VLOOKUP(A2672,[1]选股结果!$A$2:$AX$3002,17,FALSE)+VLOOKUP(A2672,[1]选股结果!$A$2:$AX$3002,18,FALSE))</f>
        <v>0.755956165396625</v>
      </c>
      <c r="AD2672" s="13"/>
      <c r="AE2672" s="10">
        <f>AA2672/VLOOKUP(A2672,[1]选股结果!$A$2:$AX$3002,35,FALSE)</f>
        <v>1.99665738466226</v>
      </c>
      <c r="AF2672" s="9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P2672/(1+0.13)+W2672)</f>
        <v>140037243.16708</v>
      </c>
      <c r="AG2672" s="9">
        <f t="shared" si="179"/>
        <v>35905611.0129204</v>
      </c>
    </row>
    <row r="2673" spans="1:33">
      <c r="A2673" s="5" t="s">
        <v>5375</v>
      </c>
      <c r="B2673" s="5" t="s">
        <v>5376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162258331.57</v>
      </c>
      <c r="O2673" s="6">
        <v>133475772.72</v>
      </c>
      <c r="P2673" s="6">
        <v>1738359694.91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153226802.21</v>
      </c>
      <c r="X2673" s="6">
        <v>442517660.44</v>
      </c>
      <c r="Y2673" s="9">
        <f t="shared" si="181"/>
        <v>2603848214.44</v>
      </c>
      <c r="Z2673" s="9">
        <f t="shared" si="182"/>
        <v>2334104157.56</v>
      </c>
      <c r="AA2673" s="9">
        <f t="shared" si="180"/>
        <v>269744056.88</v>
      </c>
      <c r="AB2673" s="10">
        <f>C2673/(1+0.13)/VLOOKUP(A2673,[1]选股结果!$A$2:$AX$3002,3,FALSE)</f>
        <v>0.786364729226262</v>
      </c>
      <c r="AC2673" s="10">
        <f>(P2673/(1+0.1)+W2673)/(VLOOKUP(A2673,[1]选股结果!$A$2:$AX$3002,7,FALSE)+VLOOKUP(A2673,[1]选股结果!$A$2:$AX$3002,15,FALSE)+VLOOKUP(A2673,[1]选股结果!$A$2:$AX$3002,16,FALSE)+VLOOKUP(A2673,[1]选股结果!$A$2:$AX$3002,17,FALSE)+VLOOKUP(A2673,[1]选股结果!$A$2:$AX$3002,18,FALSE))</f>
        <v>0.965911179116736</v>
      </c>
      <c r="AD2673" s="13"/>
      <c r="AE2673" s="10">
        <f>AA2673/VLOOKUP(A2673,[1]选股结果!$A$2:$AX$3002,35,FALSE)</f>
        <v>0.319125075331236</v>
      </c>
      <c r="AF2673" s="9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P2673/(1+0.13)+W2673)</f>
        <v>103135955.575221</v>
      </c>
      <c r="AG2673" s="9">
        <f t="shared" si="179"/>
        <v>166608101.304779</v>
      </c>
    </row>
    <row r="2674" spans="1:33">
      <c r="A2674" s="5" t="s">
        <v>5377</v>
      </c>
      <c r="B2674" s="5" t="s">
        <v>5378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355615714.91</v>
      </c>
      <c r="O2674" s="6">
        <v>87630080.47</v>
      </c>
      <c r="P2674" s="6">
        <v>13101756523.97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1421164578.01</v>
      </c>
      <c r="X2674" s="6">
        <v>740086488.81</v>
      </c>
      <c r="Y2674" s="9">
        <f t="shared" si="181"/>
        <v>17043222043.44</v>
      </c>
      <c r="Z2674" s="9">
        <f t="shared" si="182"/>
        <v>15263007590.79</v>
      </c>
      <c r="AA2674" s="9">
        <f t="shared" si="180"/>
        <v>1780214452.65</v>
      </c>
      <c r="AB2674" s="10">
        <f>C2674/(1+0.13)/VLOOKUP(A2674,[1]选股结果!$A$2:$AX$3002,3,FALSE)</f>
        <v>1.13652854873547</v>
      </c>
      <c r="AC2674" s="10">
        <f>(P2674/(1+0.1)+W2674)/(VLOOKUP(A2674,[1]选股结果!$A$2:$AX$3002,7,FALSE)+VLOOKUP(A2674,[1]选股结果!$A$2:$AX$3002,15,FALSE)+VLOOKUP(A2674,[1]选股结果!$A$2:$AX$3002,16,FALSE)+VLOOKUP(A2674,[1]选股结果!$A$2:$AX$3002,17,FALSE)+VLOOKUP(A2674,[1]选股结果!$A$2:$AX$3002,18,FALSE))</f>
        <v>1.04070845755821</v>
      </c>
      <c r="AD2674" s="13"/>
      <c r="AE2674" s="10">
        <f>AA2674/VLOOKUP(A2674,[1]选股结果!$A$2:$AX$3002,35,FALSE)</f>
        <v>16.8310519561175</v>
      </c>
      <c r="AF2674" s="9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P2674/(1+0.13)+W2674)</f>
        <v>-205277138.443453</v>
      </c>
      <c r="AG2674" s="9">
        <f t="shared" si="179"/>
        <v>1985491591.09345</v>
      </c>
    </row>
    <row r="2675" spans="1:33">
      <c r="A2675" s="5" t="s">
        <v>5379</v>
      </c>
      <c r="B2675" s="5" t="s">
        <v>5380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12542602.25</v>
      </c>
      <c r="O2675" s="6">
        <v>45533084.61</v>
      </c>
      <c r="P2675" s="6">
        <v>643431647.72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150271661.58</v>
      </c>
      <c r="X2675" s="6">
        <v>126587780.8</v>
      </c>
      <c r="Y2675" s="9">
        <f t="shared" si="181"/>
        <v>827103516.02</v>
      </c>
      <c r="Z2675" s="9">
        <f t="shared" si="182"/>
        <v>920291090.1</v>
      </c>
      <c r="AA2675" s="9">
        <f t="shared" si="180"/>
        <v>-93187574.08</v>
      </c>
      <c r="AB2675" s="10">
        <f>C2675/(1+0.13)/VLOOKUP(A2675,[1]选股结果!$A$2:$AX$3002,3,FALSE)</f>
        <v>0.928193064034821</v>
      </c>
      <c r="AC2675" s="10">
        <f>(P2675/(1+0.1)+W2675)/(VLOOKUP(A2675,[1]选股结果!$A$2:$AX$3002,7,FALSE)+VLOOKUP(A2675,[1]选股结果!$A$2:$AX$3002,15,FALSE)+VLOOKUP(A2675,[1]选股结果!$A$2:$AX$3002,16,FALSE)+VLOOKUP(A2675,[1]选股结果!$A$2:$AX$3002,17,FALSE)+VLOOKUP(A2675,[1]选股结果!$A$2:$AX$3002,18,FALSE))</f>
        <v>0.999144437128039</v>
      </c>
      <c r="AD2675" s="13"/>
      <c r="AE2675" s="10">
        <f>AA2675/VLOOKUP(A2675,[1]选股结果!$A$2:$AX$3002,35,FALSE)</f>
        <v>-14.1611600137123</v>
      </c>
      <c r="AF2675" s="9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P2675/(1+0.13)+W2675)</f>
        <v>16158880.3546902</v>
      </c>
      <c r="AG2675" s="9">
        <f t="shared" si="179"/>
        <v>-109346454.43469</v>
      </c>
    </row>
    <row r="2676" spans="1:33">
      <c r="A2676" s="5" t="s">
        <v>5381</v>
      </c>
      <c r="B2676" s="5" t="s">
        <v>5382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253622417.28</v>
      </c>
      <c r="O2676" s="6">
        <v>81638104.36</v>
      </c>
      <c r="P2676" s="6">
        <v>1633507337.38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430387471.49</v>
      </c>
      <c r="X2676" s="6">
        <v>413475763.73</v>
      </c>
      <c r="Y2676" s="9">
        <f t="shared" si="181"/>
        <v>2630590637.61</v>
      </c>
      <c r="Z2676" s="9">
        <f t="shared" si="182"/>
        <v>2477370572.6</v>
      </c>
      <c r="AA2676" s="9">
        <f t="shared" si="180"/>
        <v>153220065.01</v>
      </c>
      <c r="AB2676" s="10">
        <f>C2676/(1+0.13)/VLOOKUP(A2676,[1]选股结果!$A$2:$AX$3002,3,FALSE)</f>
        <v>1.14271170825452</v>
      </c>
      <c r="AC2676" s="10">
        <f>(P2676/(1+0.1)+W2676)/(VLOOKUP(A2676,[1]选股结果!$A$2:$AX$3002,7,FALSE)+VLOOKUP(A2676,[1]选股结果!$A$2:$AX$3002,15,FALSE)+VLOOKUP(A2676,[1]选股结果!$A$2:$AX$3002,16,FALSE)+VLOOKUP(A2676,[1]选股结果!$A$2:$AX$3002,17,FALSE)+VLOOKUP(A2676,[1]选股结果!$A$2:$AX$3002,18,FALSE))</f>
        <v>0.947117548276392</v>
      </c>
      <c r="AD2676" s="13"/>
      <c r="AE2676" s="10">
        <f>AA2676/VLOOKUP(A2676,[1]选股结果!$A$2:$AX$3002,35,FALSE)</f>
        <v>-43.958985592415</v>
      </c>
      <c r="AF2676" s="9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P2676/(1+0.13)+W2676)</f>
        <v>146371277.794424</v>
      </c>
      <c r="AG2676" s="9">
        <f t="shared" si="179"/>
        <v>6848787.2155757</v>
      </c>
    </row>
    <row r="2677" spans="1:33">
      <c r="A2677" s="5" t="s">
        <v>5383</v>
      </c>
      <c r="B2677" s="5" t="s">
        <v>5384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134449475.58</v>
      </c>
      <c r="O2677" s="6">
        <v>159631718.24</v>
      </c>
      <c r="P2677" s="6">
        <v>1190578656.94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449355728.52</v>
      </c>
      <c r="X2677" s="6">
        <v>189935250.68</v>
      </c>
      <c r="Y2677" s="9">
        <f t="shared" si="181"/>
        <v>2311768703.91</v>
      </c>
      <c r="Z2677" s="9">
        <f t="shared" si="182"/>
        <v>1829869636.14</v>
      </c>
      <c r="AA2677" s="9">
        <f t="shared" si="180"/>
        <v>481899067.77</v>
      </c>
      <c r="AB2677" s="10">
        <f>C2677/(1+0.13)/VLOOKUP(A2677,[1]选股结果!$A$2:$AX$3002,3,FALSE)</f>
        <v>1.08318054023165</v>
      </c>
      <c r="AC2677" s="10">
        <f>(P2677/(1+0.1)+W2677)/(VLOOKUP(A2677,[1]选股结果!$A$2:$AX$3002,7,FALSE)+VLOOKUP(A2677,[1]选股结果!$A$2:$AX$3002,15,FALSE)+VLOOKUP(A2677,[1]选股结果!$A$2:$AX$3002,16,FALSE)+VLOOKUP(A2677,[1]选股结果!$A$2:$AX$3002,17,FALSE)+VLOOKUP(A2677,[1]选股结果!$A$2:$AX$3002,18,FALSE))</f>
        <v>0.974306255401412</v>
      </c>
      <c r="AD2677" s="13"/>
      <c r="AE2677" s="10">
        <f>AA2677/VLOOKUP(A2677,[1]选股结果!$A$2:$AX$3002,35,FALSE)</f>
        <v>2.1487451546252</v>
      </c>
      <c r="AF2677" s="9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P2677/(1+0.13)+W2677)</f>
        <v>69127756.5296459</v>
      </c>
      <c r="AG2677" s="9">
        <f t="shared" si="179"/>
        <v>412771311.240354</v>
      </c>
    </row>
    <row r="2678" spans="1:33">
      <c r="A2678" s="5" t="s">
        <v>5385</v>
      </c>
      <c r="B2678" s="5" t="s">
        <v>5386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101984998.76</v>
      </c>
      <c r="O2678" s="6">
        <v>225726501.13</v>
      </c>
      <c r="P2678" s="6">
        <v>4722406952.59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314513287.8</v>
      </c>
      <c r="X2678" s="6">
        <v>364914804.72</v>
      </c>
      <c r="Y2678" s="9">
        <f t="shared" si="181"/>
        <v>5596725087.39</v>
      </c>
      <c r="Z2678" s="9">
        <f t="shared" si="182"/>
        <v>5401835045.11</v>
      </c>
      <c r="AA2678" s="9">
        <f t="shared" si="180"/>
        <v>194890042.28</v>
      </c>
      <c r="AB2678" s="10">
        <f>C2678/(1+0.13)/VLOOKUP(A2678,[1]选股结果!$A$2:$AX$3002,3,FALSE)</f>
        <v>0.798897473387308</v>
      </c>
      <c r="AC2678" s="10">
        <f>(P2678/(1+0.1)+W2678)/(VLOOKUP(A2678,[1]选股结果!$A$2:$AX$3002,7,FALSE)+VLOOKUP(A2678,[1]选股结果!$A$2:$AX$3002,15,FALSE)+VLOOKUP(A2678,[1]选股结果!$A$2:$AX$3002,16,FALSE)+VLOOKUP(A2678,[1]选股结果!$A$2:$AX$3002,17,FALSE)+VLOOKUP(A2678,[1]选股结果!$A$2:$AX$3002,18,FALSE))</f>
        <v>0.825759031854863</v>
      </c>
      <c r="AD2678" s="13"/>
      <c r="AE2678" s="10">
        <f>AA2678/VLOOKUP(A2678,[1]选股结果!$A$2:$AX$3002,35,FALSE)</f>
        <v>0.68204462865084</v>
      </c>
      <c r="AF2678" s="9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P2678/(1+0.13)+W2678)</f>
        <v>1086214284.2677</v>
      </c>
      <c r="AG2678" s="9">
        <f t="shared" si="179"/>
        <v>-891324241.987697</v>
      </c>
    </row>
    <row r="2679" spans="1:33">
      <c r="A2679" s="5" t="s">
        <v>5387</v>
      </c>
      <c r="B2679" s="5" t="s">
        <v>5388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108858376.98</v>
      </c>
      <c r="O2679" s="6">
        <v>8674400.84</v>
      </c>
      <c r="P2679" s="6">
        <v>1632024427.8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147537701.37</v>
      </c>
      <c r="X2679" s="6">
        <v>140213043.38</v>
      </c>
      <c r="Y2679" s="9">
        <f t="shared" si="181"/>
        <v>1829057689.53</v>
      </c>
      <c r="Z2679" s="9">
        <f t="shared" si="182"/>
        <v>1919775172.55</v>
      </c>
      <c r="AA2679" s="9">
        <f t="shared" si="180"/>
        <v>-90717483.0200002</v>
      </c>
      <c r="AB2679" s="10">
        <f>C2679/(1+0.13)/VLOOKUP(A2679,[1]选股结果!$A$2:$AX$3002,3,FALSE)</f>
        <v>0.882246214835735</v>
      </c>
      <c r="AC2679" s="10">
        <f>(P2679/(1+0.1)+W2679)/(VLOOKUP(A2679,[1]选股结果!$A$2:$AX$3002,7,FALSE)+VLOOKUP(A2679,[1]选股结果!$A$2:$AX$3002,15,FALSE)+VLOOKUP(A2679,[1]选股结果!$A$2:$AX$3002,16,FALSE)+VLOOKUP(A2679,[1]选股结果!$A$2:$AX$3002,17,FALSE)+VLOOKUP(A2679,[1]选股结果!$A$2:$AX$3002,18,FALSE))</f>
        <v>0.94474388597035</v>
      </c>
      <c r="AD2679" s="13"/>
      <c r="AE2679" s="10">
        <f>AA2679/VLOOKUP(A2679,[1]选股结果!$A$2:$AX$3002,35,FALSE)</f>
        <v>-6.45220594029572</v>
      </c>
      <c r="AF2679" s="9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P2679/(1+0.13)+W2679)</f>
        <v>134794458.557257</v>
      </c>
      <c r="AG2679" s="9">
        <f t="shared" si="179"/>
        <v>-225511941.577257</v>
      </c>
    </row>
    <row r="2680" spans="1:33">
      <c r="A2680" s="5" t="s">
        <v>5389</v>
      </c>
      <c r="B2680" s="5" t="s">
        <v>5390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25998784.01</v>
      </c>
      <c r="O2680" s="6">
        <v>97125963.38</v>
      </c>
      <c r="P2680" s="6">
        <v>542560195.89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74483953.39</v>
      </c>
      <c r="X2680" s="6">
        <v>126478121.67</v>
      </c>
      <c r="Y2680" s="9">
        <f t="shared" si="181"/>
        <v>649103695.45</v>
      </c>
      <c r="Z2680" s="9">
        <f t="shared" si="182"/>
        <v>743522270.95</v>
      </c>
      <c r="AA2680" s="9">
        <f t="shared" si="180"/>
        <v>-94418575.4999999</v>
      </c>
      <c r="AB2680" s="10">
        <f>C2680/(1+0.13)/VLOOKUP(A2680,[1]选股结果!$A$2:$AX$3002,3,FALSE)</f>
        <v>1.1003627503948</v>
      </c>
      <c r="AC2680" s="10">
        <f>(P2680/(1+0.1)+W2680)/(VLOOKUP(A2680,[1]选股结果!$A$2:$AX$3002,7,FALSE)+VLOOKUP(A2680,[1]选股结果!$A$2:$AX$3002,15,FALSE)+VLOOKUP(A2680,[1]选股结果!$A$2:$AX$3002,16,FALSE)+VLOOKUP(A2680,[1]选股结果!$A$2:$AX$3002,17,FALSE)+VLOOKUP(A2680,[1]选股结果!$A$2:$AX$3002,18,FALSE))</f>
        <v>1.24383015515722</v>
      </c>
      <c r="AD2680" s="13"/>
      <c r="AE2680" s="10">
        <f>AA2680/VLOOKUP(A2680,[1]选股结果!$A$2:$AX$3002,35,FALSE)</f>
        <v>1.42108160959527</v>
      </c>
      <c r="AF2680" s="9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P2680/(1+0.13)+W2680)</f>
        <v>-98196445.3343363</v>
      </c>
      <c r="AG2680" s="9">
        <f t="shared" si="179"/>
        <v>3777869.83433644</v>
      </c>
    </row>
    <row r="2681" spans="1:33">
      <c r="A2681" s="5" t="s">
        <v>5391</v>
      </c>
      <c r="B2681" s="5" t="s">
        <v>5392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21360396.38</v>
      </c>
      <c r="O2681" s="6">
        <v>73027515.8</v>
      </c>
      <c r="P2681" s="6">
        <v>94020510.95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54572331.2</v>
      </c>
      <c r="X2681" s="6">
        <v>74269958.49</v>
      </c>
      <c r="Y2681" s="9">
        <f t="shared" si="181"/>
        <v>293865418.3</v>
      </c>
      <c r="Z2681" s="9">
        <f t="shared" si="182"/>
        <v>222862800.64</v>
      </c>
      <c r="AA2681" s="9">
        <f t="shared" si="180"/>
        <v>71002617.66</v>
      </c>
      <c r="AB2681" s="10">
        <f>C2681/(1+0.13)/VLOOKUP(A2681,[1]选股结果!$A$2:$AX$3002,3,FALSE)</f>
        <v>0.731062623651774</v>
      </c>
      <c r="AC2681" s="10">
        <f>(P2681/(1+0.1)+W2681)/(VLOOKUP(A2681,[1]选股结果!$A$2:$AX$3002,7,FALSE)+VLOOKUP(A2681,[1]选股结果!$A$2:$AX$3002,15,FALSE)+VLOOKUP(A2681,[1]选股结果!$A$2:$AX$3002,16,FALSE)+VLOOKUP(A2681,[1]选股结果!$A$2:$AX$3002,17,FALSE)+VLOOKUP(A2681,[1]选股结果!$A$2:$AX$3002,18,FALSE))</f>
        <v>0.569791062036071</v>
      </c>
      <c r="AD2681" s="13"/>
      <c r="AE2681" s="10">
        <f>AA2681/VLOOKUP(A2681,[1]选股结果!$A$2:$AX$3002,35,FALSE)</f>
        <v>2.45984019925495</v>
      </c>
      <c r="AF2681" s="9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P2681/(1+0.13)+W2681)</f>
        <v>108007670.80885</v>
      </c>
      <c r="AG2681" s="9">
        <f t="shared" si="179"/>
        <v>-37005053.1488495</v>
      </c>
    </row>
    <row r="2682" spans="1:33">
      <c r="A2682" s="5" t="s">
        <v>5393</v>
      </c>
      <c r="B2682" s="5" t="s">
        <v>5394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312535034.21</v>
      </c>
      <c r="O2682" s="6">
        <v>121726557.54</v>
      </c>
      <c r="P2682" s="6">
        <v>4631908711.36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669991464.91</v>
      </c>
      <c r="X2682" s="6">
        <v>1202192543.65</v>
      </c>
      <c r="Y2682" s="9">
        <f t="shared" si="181"/>
        <v>7210094849.61</v>
      </c>
      <c r="Z2682" s="9">
        <f t="shared" si="182"/>
        <v>6504092719.92</v>
      </c>
      <c r="AA2682" s="9">
        <f t="shared" si="180"/>
        <v>706002129.69</v>
      </c>
      <c r="AB2682" s="10">
        <f>C2682/(1+0.13)/VLOOKUP(A2682,[1]选股结果!$A$2:$AX$3002,3,FALSE)</f>
        <v>0.954985602127009</v>
      </c>
      <c r="AC2682" s="10">
        <f>(P2682/(1+0.1)+W2682)/(VLOOKUP(A2682,[1]选股结果!$A$2:$AX$3002,7,FALSE)+VLOOKUP(A2682,[1]选股结果!$A$2:$AX$3002,15,FALSE)+VLOOKUP(A2682,[1]选股结果!$A$2:$AX$3002,16,FALSE)+VLOOKUP(A2682,[1]选股结果!$A$2:$AX$3002,17,FALSE)+VLOOKUP(A2682,[1]选股结果!$A$2:$AX$3002,18,FALSE))</f>
        <v>0.779115953850526</v>
      </c>
      <c r="AD2682" s="13"/>
      <c r="AE2682" s="10">
        <f>AA2682/VLOOKUP(A2682,[1]选股结果!$A$2:$AX$3002,35,FALSE)</f>
        <v>3.11714927324938</v>
      </c>
      <c r="AF2682" s="9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P2682/(1+0.13)+W2682)</f>
        <v>1495532899.13929</v>
      </c>
      <c r="AG2682" s="9">
        <f t="shared" si="179"/>
        <v>-789530769.449293</v>
      </c>
    </row>
    <row r="2683" spans="1:33">
      <c r="A2683" s="5" t="s">
        <v>5395</v>
      </c>
      <c r="B2683" s="5" t="s">
        <v>5396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2097804.85</v>
      </c>
      <c r="O2683" s="6">
        <v>45380564.43</v>
      </c>
      <c r="P2683" s="6">
        <v>116350914.7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70490814.05</v>
      </c>
      <c r="X2683" s="6">
        <v>63749902.19</v>
      </c>
      <c r="Y2683" s="9">
        <f t="shared" si="181"/>
        <v>254439074.45</v>
      </c>
      <c r="Z2683" s="9">
        <f t="shared" si="182"/>
        <v>250591630.94</v>
      </c>
      <c r="AA2683" s="9">
        <f t="shared" si="180"/>
        <v>3847443.51000002</v>
      </c>
      <c r="AB2683" s="10">
        <f>C2683/(1+0.13)/VLOOKUP(A2683,[1]选股结果!$A$2:$AX$3002,3,FALSE)</f>
        <v>0.997997772364643</v>
      </c>
      <c r="AC2683" s="10">
        <f>(P2683/(1+0.1)+W2683)/(VLOOKUP(A2683,[1]选股结果!$A$2:$AX$3002,7,FALSE)+VLOOKUP(A2683,[1]选股结果!$A$2:$AX$3002,15,FALSE)+VLOOKUP(A2683,[1]选股结果!$A$2:$AX$3002,16,FALSE)+VLOOKUP(A2683,[1]选股结果!$A$2:$AX$3002,17,FALSE)+VLOOKUP(A2683,[1]选股结果!$A$2:$AX$3002,18,FALSE))</f>
        <v>1.00520585626078</v>
      </c>
      <c r="AD2683" s="13"/>
      <c r="AE2683" s="10">
        <f>AA2683/VLOOKUP(A2683,[1]选股结果!$A$2:$AX$3002,35,FALSE)</f>
        <v>0.534932751194867</v>
      </c>
      <c r="AF2683" s="9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P2683/(1+0.13)+W2683)</f>
        <v>1895292.78106198</v>
      </c>
      <c r="AG2683" s="9">
        <f t="shared" si="179"/>
        <v>1952150.72893804</v>
      </c>
    </row>
    <row r="2684" spans="1:33">
      <c r="A2684" s="5" t="s">
        <v>5397</v>
      </c>
      <c r="B2684" s="5" t="s">
        <v>5398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17430042.81</v>
      </c>
      <c r="O2684" s="6">
        <v>11996181.45</v>
      </c>
      <c r="P2684" s="6">
        <v>296504089.72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25696250.15</v>
      </c>
      <c r="X2684" s="6">
        <v>65639592.85</v>
      </c>
      <c r="Y2684" s="9">
        <f t="shared" si="181"/>
        <v>510975334.35</v>
      </c>
      <c r="Z2684" s="9">
        <f t="shared" si="182"/>
        <v>387839932.72</v>
      </c>
      <c r="AA2684" s="9">
        <f t="shared" si="180"/>
        <v>123135401.63</v>
      </c>
      <c r="AB2684" s="10">
        <f>C2684/(1+0.13)/VLOOKUP(A2684,[1]选股结果!$A$2:$AX$3002,3,FALSE)</f>
        <v>0.690248375677036</v>
      </c>
      <c r="AC2684" s="10">
        <f>(P2684/(1+0.1)+W2684)/(VLOOKUP(A2684,[1]选股结果!$A$2:$AX$3002,7,FALSE)+VLOOKUP(A2684,[1]选股结果!$A$2:$AX$3002,15,FALSE)+VLOOKUP(A2684,[1]选股结果!$A$2:$AX$3002,16,FALSE)+VLOOKUP(A2684,[1]选股结果!$A$2:$AX$3002,17,FALSE)+VLOOKUP(A2684,[1]选股结果!$A$2:$AX$3002,18,FALSE))</f>
        <v>0.522914605455433</v>
      </c>
      <c r="AD2684" s="13"/>
      <c r="AE2684" s="10">
        <f>AA2684/VLOOKUP(A2684,[1]选股结果!$A$2:$AX$3002,35,FALSE)</f>
        <v>1.84713740007694</v>
      </c>
      <c r="AF2684" s="9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P2684/(1+0.13)+W2684)</f>
        <v>276525736.067787</v>
      </c>
      <c r="AG2684" s="9">
        <f t="shared" si="179"/>
        <v>-153390334.437787</v>
      </c>
    </row>
    <row r="2685" spans="1:33">
      <c r="A2685" s="5" t="s">
        <v>5399</v>
      </c>
      <c r="B2685" s="5" t="s">
        <v>5400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49119106.17</v>
      </c>
      <c r="O2685" s="6">
        <v>234336348.5</v>
      </c>
      <c r="P2685" s="6">
        <v>786318643.58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137263496.53</v>
      </c>
      <c r="X2685" s="6">
        <v>266690599.25</v>
      </c>
      <c r="Y2685" s="9">
        <f t="shared" si="181"/>
        <v>1349633831.96</v>
      </c>
      <c r="Z2685" s="9">
        <f t="shared" si="182"/>
        <v>1190272739.36</v>
      </c>
      <c r="AA2685" s="9">
        <f t="shared" si="180"/>
        <v>159361092.6</v>
      </c>
      <c r="AB2685" s="10">
        <f>C2685/(1+0.13)/VLOOKUP(A2685,[1]选股结果!$A$2:$AX$3002,3,FALSE)</f>
        <v>0.78975738539177</v>
      </c>
      <c r="AC2685" s="10">
        <f>(P2685/(1+0.1)+W2685)/(VLOOKUP(A2685,[1]选股结果!$A$2:$AX$3002,7,FALSE)+VLOOKUP(A2685,[1]选股结果!$A$2:$AX$3002,15,FALSE)+VLOOKUP(A2685,[1]选股结果!$A$2:$AX$3002,16,FALSE)+VLOOKUP(A2685,[1]选股结果!$A$2:$AX$3002,17,FALSE)+VLOOKUP(A2685,[1]选股结果!$A$2:$AX$3002,18,FALSE))</f>
        <v>0.719711905116618</v>
      </c>
      <c r="AD2685" s="13"/>
      <c r="AE2685" s="10">
        <f>AA2685/VLOOKUP(A2685,[1]选股结果!$A$2:$AX$3002,35,FALSE)</f>
        <v>4.14719463507094</v>
      </c>
      <c r="AF2685" s="9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P2685/(1+0.13)+W2685)</f>
        <v>350823345.762036</v>
      </c>
      <c r="AG2685" s="9">
        <f t="shared" si="179"/>
        <v>-191462253.162036</v>
      </c>
    </row>
    <row r="2686" spans="1:33">
      <c r="A2686" s="5" t="s">
        <v>5401</v>
      </c>
      <c r="B2686" s="5" t="s">
        <v>5402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81988286.02</v>
      </c>
      <c r="O2686" s="6">
        <v>11557623.53</v>
      </c>
      <c r="P2686" s="6">
        <v>669722818.38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193809967.03</v>
      </c>
      <c r="X2686" s="6">
        <v>34605563.93</v>
      </c>
      <c r="Y2686" s="9">
        <f t="shared" si="181"/>
        <v>1066822746.59</v>
      </c>
      <c r="Z2686" s="9">
        <f t="shared" si="182"/>
        <v>898138349.34</v>
      </c>
      <c r="AA2686" s="9">
        <f t="shared" si="180"/>
        <v>168684397.25</v>
      </c>
      <c r="AB2686" s="10">
        <f>C2686/(1+0.13)/VLOOKUP(A2686,[1]选股结果!$A$2:$AX$3002,3,FALSE)</f>
        <v>0.657576981426344</v>
      </c>
      <c r="AC2686" s="10">
        <f>(P2686/(1+0.1)+W2686)/(VLOOKUP(A2686,[1]选股结果!$A$2:$AX$3002,7,FALSE)+VLOOKUP(A2686,[1]选股结果!$A$2:$AX$3002,15,FALSE)+VLOOKUP(A2686,[1]选股结果!$A$2:$AX$3002,16,FALSE)+VLOOKUP(A2686,[1]选股结果!$A$2:$AX$3002,17,FALSE)+VLOOKUP(A2686,[1]选股结果!$A$2:$AX$3002,18,FALSE))</f>
        <v>0.624348923678561</v>
      </c>
      <c r="AD2686" s="13"/>
      <c r="AE2686" s="10">
        <f>AA2686/VLOOKUP(A2686,[1]选股结果!$A$2:$AX$3002,35,FALSE)</f>
        <v>1.48449797660443</v>
      </c>
      <c r="AF2686" s="9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P2686/(1+0.13)+W2686)</f>
        <v>499092415.436726</v>
      </c>
      <c r="AG2686" s="9">
        <f t="shared" si="179"/>
        <v>-330408018.186726</v>
      </c>
    </row>
    <row r="2687" spans="1:33">
      <c r="A2687" s="5" t="s">
        <v>5403</v>
      </c>
      <c r="B2687" s="5" t="s">
        <v>5404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7094031.77</v>
      </c>
      <c r="O2687" s="6">
        <v>14227946.19</v>
      </c>
      <c r="P2687" s="6">
        <v>2458161966.83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236731711.16</v>
      </c>
      <c r="X2687" s="6">
        <v>99706894.44</v>
      </c>
      <c r="Y2687" s="9">
        <f t="shared" si="181"/>
        <v>2626080044.36</v>
      </c>
      <c r="Z2687" s="9">
        <f t="shared" si="182"/>
        <v>2794600572.43</v>
      </c>
      <c r="AA2687" s="9">
        <f t="shared" si="180"/>
        <v>-168520528.07</v>
      </c>
      <c r="AB2687" s="10">
        <f>C2687/(1+0.13)/VLOOKUP(A2687,[1]选股结果!$A$2:$AX$3002,3,FALSE)</f>
        <v>0.791283670062535</v>
      </c>
      <c r="AC2687" s="10">
        <f>(P2687/(1+0.1)+W2687)/(VLOOKUP(A2687,[1]选股结果!$A$2:$AX$3002,7,FALSE)+VLOOKUP(A2687,[1]选股结果!$A$2:$AX$3002,15,FALSE)+VLOOKUP(A2687,[1]选股结果!$A$2:$AX$3002,16,FALSE)+VLOOKUP(A2687,[1]选股结果!$A$2:$AX$3002,17,FALSE)+VLOOKUP(A2687,[1]选股结果!$A$2:$AX$3002,18,FALSE))</f>
        <v>0.9035996952591</v>
      </c>
      <c r="AD2687" s="13"/>
      <c r="AE2687" s="10">
        <f>AA2687/VLOOKUP(A2687,[1]选股结果!$A$2:$AX$3002,35,FALSE)</f>
        <v>-0.943937383531147</v>
      </c>
      <c r="AF2687" s="9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P2687/(1+0.13)+W2687)</f>
        <v>322991412.054071</v>
      </c>
      <c r="AG2687" s="9">
        <f t="shared" si="179"/>
        <v>-491511940.124071</v>
      </c>
    </row>
    <row r="2688" spans="1:33">
      <c r="A2688" s="5" t="s">
        <v>5405</v>
      </c>
      <c r="B2688" s="5" t="s">
        <v>5406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100041790.57</v>
      </c>
      <c r="O2688" s="6">
        <v>40558835.22</v>
      </c>
      <c r="P2688" s="6">
        <v>1244483791.08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522375316.03</v>
      </c>
      <c r="X2688" s="6">
        <v>196523705.7</v>
      </c>
      <c r="Y2688" s="9">
        <f t="shared" si="181"/>
        <v>2126375171.62</v>
      </c>
      <c r="Z2688" s="9">
        <f t="shared" si="182"/>
        <v>1963382812.81</v>
      </c>
      <c r="AA2688" s="9">
        <f t="shared" si="180"/>
        <v>162992358.81</v>
      </c>
      <c r="AB2688" s="10">
        <f>C2688/(1+0.13)/VLOOKUP(A2688,[1]选股结果!$A$2:$AX$3002,3,FALSE)</f>
        <v>0.920811210227117</v>
      </c>
      <c r="AC2688" s="10">
        <f>(P2688/(1+0.1)+W2688)/(VLOOKUP(A2688,[1]选股结果!$A$2:$AX$3002,7,FALSE)+VLOOKUP(A2688,[1]选股结果!$A$2:$AX$3002,15,FALSE)+VLOOKUP(A2688,[1]选股结果!$A$2:$AX$3002,16,FALSE)+VLOOKUP(A2688,[1]选股结果!$A$2:$AX$3002,17,FALSE)+VLOOKUP(A2688,[1]选股结果!$A$2:$AX$3002,18,FALSE))</f>
        <v>0.930685254744488</v>
      </c>
      <c r="AD2688" s="13"/>
      <c r="AE2688" s="10">
        <f>AA2688/VLOOKUP(A2688,[1]选股结果!$A$2:$AX$3002,35,FALSE)</f>
        <v>0.870311311598432</v>
      </c>
      <c r="AF2688" s="9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P2688/(1+0.13)+W2688)</f>
        <v>153200406.908673</v>
      </c>
      <c r="AG2688" s="9">
        <f t="shared" si="179"/>
        <v>9791951.90132719</v>
      </c>
    </row>
    <row r="2689" spans="1:33">
      <c r="A2689" s="5" t="s">
        <v>5407</v>
      </c>
      <c r="B2689" s="5" t="s">
        <v>5408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122906443.32</v>
      </c>
      <c r="O2689" s="6">
        <v>46139747.84</v>
      </c>
      <c r="P2689" s="6">
        <v>2254873335.7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764405523.15</v>
      </c>
      <c r="X2689" s="6">
        <v>170041518.16</v>
      </c>
      <c r="Y2689" s="9">
        <f t="shared" si="181"/>
        <v>3406042774.09</v>
      </c>
      <c r="Z2689" s="9">
        <f t="shared" si="182"/>
        <v>3189320377.01</v>
      </c>
      <c r="AA2689" s="9">
        <f t="shared" si="180"/>
        <v>216722397.08</v>
      </c>
      <c r="AB2689" s="10">
        <f>C2689/(1+0.13)/VLOOKUP(A2689,[1]选股结果!$A$2:$AX$3002,3,FALSE)</f>
        <v>0.928239621197834</v>
      </c>
      <c r="AC2689" s="10">
        <f>(P2689/(1+0.1)+W2689)/(VLOOKUP(A2689,[1]选股结果!$A$2:$AX$3002,7,FALSE)+VLOOKUP(A2689,[1]选股结果!$A$2:$AX$3002,15,FALSE)+VLOOKUP(A2689,[1]选股结果!$A$2:$AX$3002,16,FALSE)+VLOOKUP(A2689,[1]选股结果!$A$2:$AX$3002,17,FALSE)+VLOOKUP(A2689,[1]选股结果!$A$2:$AX$3002,18,FALSE))</f>
        <v>1.04234068917429</v>
      </c>
      <c r="AD2689" s="13"/>
      <c r="AE2689" s="10">
        <f>AA2689/VLOOKUP(A2689,[1]选股结果!$A$2:$AX$3002,35,FALSE)</f>
        <v>0.512721863453584</v>
      </c>
      <c r="AF2689" s="9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P2689/(1+0.13)+W2689)</f>
        <v>-59896941.288053</v>
      </c>
      <c r="AG2689" s="9">
        <f t="shared" si="179"/>
        <v>276619338.368053</v>
      </c>
    </row>
    <row r="2690" spans="1:33">
      <c r="A2690" s="5" t="s">
        <v>5409</v>
      </c>
      <c r="B2690" s="5" t="s">
        <v>5410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271323731.46</v>
      </c>
      <c r="O2690" s="6">
        <v>94426884.78</v>
      </c>
      <c r="P2690" s="6">
        <v>3001009440.3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299083744.06</v>
      </c>
      <c r="X2690" s="6">
        <v>33998581.23</v>
      </c>
      <c r="Y2690" s="9">
        <f t="shared" si="181"/>
        <v>4007562297.39</v>
      </c>
      <c r="Z2690" s="9">
        <f t="shared" si="182"/>
        <v>3334091765.59</v>
      </c>
      <c r="AA2690" s="9">
        <f t="shared" si="180"/>
        <v>673470531.8</v>
      </c>
      <c r="AB2690" s="10">
        <f>C2690/(1+0.13)/VLOOKUP(A2690,[1]选股结果!$A$2:$AX$3002,3,FALSE)</f>
        <v>0.793887204670156</v>
      </c>
      <c r="AC2690" s="10">
        <f>(P2690/(1+0.1)+W2690)/(VLOOKUP(A2690,[1]选股结果!$A$2:$AX$3002,7,FALSE)+VLOOKUP(A2690,[1]选股结果!$A$2:$AX$3002,15,FALSE)+VLOOKUP(A2690,[1]选股结果!$A$2:$AX$3002,16,FALSE)+VLOOKUP(A2690,[1]选股结果!$A$2:$AX$3002,17,FALSE)+VLOOKUP(A2690,[1]选股结果!$A$2:$AX$3002,18,FALSE))</f>
        <v>0.841890692624948</v>
      </c>
      <c r="AD2690" s="13"/>
      <c r="AE2690" s="10">
        <f>AA2690/VLOOKUP(A2690,[1]选股结果!$A$2:$AX$3002,35,FALSE)</f>
        <v>0.781924474847619</v>
      </c>
      <c r="AF2690" s="9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P2690/(1+0.13)+W2690)</f>
        <v>640959955.642831</v>
      </c>
      <c r="AG2690" s="9">
        <f t="shared" si="179"/>
        <v>32510576.1571686</v>
      </c>
    </row>
    <row r="2691" spans="1:33">
      <c r="A2691" s="5" t="s">
        <v>5411</v>
      </c>
      <c r="B2691" s="5" t="s">
        <v>5412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277984352.2</v>
      </c>
      <c r="O2691" s="6">
        <v>470561759.65</v>
      </c>
      <c r="P2691" s="6">
        <v>5383069384.96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1305549821.37</v>
      </c>
      <c r="X2691" s="6">
        <v>1429473516.8</v>
      </c>
      <c r="Y2691" s="9">
        <f t="shared" si="181"/>
        <v>8349920807.95</v>
      </c>
      <c r="Z2691" s="9">
        <f t="shared" si="182"/>
        <v>8118092723.13</v>
      </c>
      <c r="AA2691" s="9">
        <f t="shared" si="180"/>
        <v>231828084.82</v>
      </c>
      <c r="AB2691" s="10">
        <f>C2691/(1+0.13)/VLOOKUP(A2691,[1]选股结果!$A$2:$AX$3002,3,FALSE)</f>
        <v>0.882000756825796</v>
      </c>
      <c r="AC2691" s="10">
        <f>(P2691/(1+0.1)+W2691)/(VLOOKUP(A2691,[1]选股结果!$A$2:$AX$3002,7,FALSE)+VLOOKUP(A2691,[1]选股结果!$A$2:$AX$3002,15,FALSE)+VLOOKUP(A2691,[1]选股结果!$A$2:$AX$3002,16,FALSE)+VLOOKUP(A2691,[1]选股结果!$A$2:$AX$3002,17,FALSE)+VLOOKUP(A2691,[1]选股结果!$A$2:$AX$3002,18,FALSE))</f>
        <v>0.819873418405864</v>
      </c>
      <c r="AD2691" s="13"/>
      <c r="AE2691" s="10">
        <f>AA2691/VLOOKUP(A2691,[1]选股结果!$A$2:$AX$3002,35,FALSE)</f>
        <v>-12.3396971747405</v>
      </c>
      <c r="AF2691" s="9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P2691/(1+0.13)+W2691)</f>
        <v>1491899247.76124</v>
      </c>
      <c r="AG2691" s="9">
        <f t="shared" ref="AG2691:AG2754" si="183">AA2691-AF2691</f>
        <v>-1260071162.94124</v>
      </c>
    </row>
    <row r="2692" spans="1:33">
      <c r="A2692" s="5" t="s">
        <v>5413</v>
      </c>
      <c r="B2692" s="5" t="s">
        <v>5414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46164091.35</v>
      </c>
      <c r="O2692" s="6">
        <v>7234920.5</v>
      </c>
      <c r="P2692" s="6">
        <v>280696367.1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133992268.57</v>
      </c>
      <c r="X2692" s="6">
        <v>40028149.02</v>
      </c>
      <c r="Y2692" s="9">
        <f t="shared" si="181"/>
        <v>679399538.15</v>
      </c>
      <c r="Z2692" s="9">
        <f t="shared" si="182"/>
        <v>454716784.69</v>
      </c>
      <c r="AA2692" s="9">
        <f t="shared" si="180"/>
        <v>224682753.46</v>
      </c>
      <c r="AB2692" s="10">
        <f>C2692/(1+0.13)/VLOOKUP(A2692,[1]选股结果!$A$2:$AX$3002,3,FALSE)</f>
        <v>0.662462344622684</v>
      </c>
      <c r="AC2692" s="10">
        <f>(P2692/(1+0.1)+W2692)/(VLOOKUP(A2692,[1]选股结果!$A$2:$AX$3002,7,FALSE)+VLOOKUP(A2692,[1]选股结果!$A$2:$AX$3002,15,FALSE)+VLOOKUP(A2692,[1]选股结果!$A$2:$AX$3002,16,FALSE)+VLOOKUP(A2692,[1]选股结果!$A$2:$AX$3002,17,FALSE)+VLOOKUP(A2692,[1]选股结果!$A$2:$AX$3002,18,FALSE))</f>
        <v>0.579099453852585</v>
      </c>
      <c r="AD2692" s="13"/>
      <c r="AE2692" s="10">
        <f>AA2692/VLOOKUP(A2692,[1]选股结果!$A$2:$AX$3002,35,FALSE)</f>
        <v>1.36249394010685</v>
      </c>
      <c r="AF2692" s="9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P2692/(1+0.13)+W2692)</f>
        <v>289631411.449735</v>
      </c>
      <c r="AG2692" s="9">
        <f t="shared" si="183"/>
        <v>-64948657.9897345</v>
      </c>
    </row>
    <row r="2693" spans="1:33">
      <c r="A2693" s="5" t="s">
        <v>5415</v>
      </c>
      <c r="B2693" s="5" t="s">
        <v>5416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48679090.67</v>
      </c>
      <c r="O2693" s="6">
        <v>82334374.17</v>
      </c>
      <c r="P2693" s="6">
        <v>480990082.04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168639324.84</v>
      </c>
      <c r="X2693" s="6">
        <v>157213779.96</v>
      </c>
      <c r="Y2693" s="9">
        <f t="shared" si="181"/>
        <v>926212054.32</v>
      </c>
      <c r="Z2693" s="9">
        <f t="shared" si="182"/>
        <v>806843186.84</v>
      </c>
      <c r="AA2693" s="9">
        <f t="shared" si="180"/>
        <v>119368867.48</v>
      </c>
      <c r="AB2693" s="10">
        <f>C2693/(1+0.13)/VLOOKUP(A2693,[1]选股结果!$A$2:$AX$3002,3,FALSE)</f>
        <v>0.896895821081526</v>
      </c>
      <c r="AC2693" s="10">
        <f>(P2693/(1+0.1)+W2693)/(VLOOKUP(A2693,[1]选股结果!$A$2:$AX$3002,7,FALSE)+VLOOKUP(A2693,[1]选股结果!$A$2:$AX$3002,15,FALSE)+VLOOKUP(A2693,[1]选股结果!$A$2:$AX$3002,16,FALSE)+VLOOKUP(A2693,[1]选股结果!$A$2:$AX$3002,17,FALSE)+VLOOKUP(A2693,[1]选股结果!$A$2:$AX$3002,18,FALSE))</f>
        <v>0.822281552632028</v>
      </c>
      <c r="AD2693" s="13"/>
      <c r="AE2693" s="10">
        <f>AA2693/VLOOKUP(A2693,[1]选股结果!$A$2:$AX$3002,35,FALSE)</f>
        <v>1.4693125086808</v>
      </c>
      <c r="AF2693" s="9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P2693/(1+0.13)+W2693)</f>
        <v>142561662.381593</v>
      </c>
      <c r="AG2693" s="9">
        <f t="shared" si="183"/>
        <v>-23192794.9015927</v>
      </c>
    </row>
    <row r="2694" spans="1:33">
      <c r="A2694" s="5" t="s">
        <v>5417</v>
      </c>
      <c r="B2694" s="5" t="s">
        <v>5418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28503388.46</v>
      </c>
      <c r="O2694" s="6">
        <v>9443191.47</v>
      </c>
      <c r="P2694" s="6">
        <v>127190383.99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38477864.74</v>
      </c>
      <c r="X2694" s="6">
        <v>22828519.39</v>
      </c>
      <c r="Y2694" s="9">
        <f t="shared" si="181"/>
        <v>241112013.11</v>
      </c>
      <c r="Z2694" s="9">
        <f t="shared" si="182"/>
        <v>188496768.12</v>
      </c>
      <c r="AA2694" s="9">
        <f t="shared" si="180"/>
        <v>52615244.99</v>
      </c>
      <c r="AB2694" s="10">
        <f>C2694/(1+0.13)/VLOOKUP(A2694,[1]选股结果!$A$2:$AX$3002,3,FALSE)</f>
        <v>0.853338791961082</v>
      </c>
      <c r="AC2694" s="10">
        <f>(P2694/(1+0.1)+W2694)/(VLOOKUP(A2694,[1]选股结果!$A$2:$AX$3002,7,FALSE)+VLOOKUP(A2694,[1]选股结果!$A$2:$AX$3002,15,FALSE)+VLOOKUP(A2694,[1]选股结果!$A$2:$AX$3002,16,FALSE)+VLOOKUP(A2694,[1]选股结果!$A$2:$AX$3002,17,FALSE)+VLOOKUP(A2694,[1]选股结果!$A$2:$AX$3002,18,FALSE))</f>
        <v>0.838664676771444</v>
      </c>
      <c r="AD2694" s="13"/>
      <c r="AE2694" s="10">
        <f>AA2694/VLOOKUP(A2694,[1]选股结果!$A$2:$AX$3002,35,FALSE)</f>
        <v>0.969840033326111</v>
      </c>
      <c r="AF2694" s="9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P2694/(1+0.13)+W2694)</f>
        <v>32715289.4519469</v>
      </c>
      <c r="AG2694" s="9">
        <f t="shared" si="183"/>
        <v>19899955.5380531</v>
      </c>
    </row>
    <row r="2695" spans="1:33">
      <c r="A2695" s="5" t="s">
        <v>5419</v>
      </c>
      <c r="B2695" s="5" t="s">
        <v>5420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23917061.95</v>
      </c>
      <c r="O2695" s="6">
        <v>11957578.58</v>
      </c>
      <c r="P2695" s="6">
        <v>754414907.51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160490937.67</v>
      </c>
      <c r="X2695" s="6">
        <v>61920848.63</v>
      </c>
      <c r="Y2695" s="9">
        <f t="shared" si="181"/>
        <v>1065123300.99</v>
      </c>
      <c r="Z2695" s="9">
        <f t="shared" si="182"/>
        <v>976826693.81</v>
      </c>
      <c r="AA2695" s="9">
        <f t="shared" si="180"/>
        <v>88296607.1800001</v>
      </c>
      <c r="AB2695" s="10">
        <f>C2695/(1+0.13)/VLOOKUP(A2695,[1]选股结果!$A$2:$AX$3002,3,FALSE)</f>
        <v>0.866351883861796</v>
      </c>
      <c r="AC2695" s="10">
        <f>(P2695/(1+0.1)+W2695)/(VLOOKUP(A2695,[1]选股结果!$A$2:$AX$3002,7,FALSE)+VLOOKUP(A2695,[1]选股结果!$A$2:$AX$3002,15,FALSE)+VLOOKUP(A2695,[1]选股结果!$A$2:$AX$3002,16,FALSE)+VLOOKUP(A2695,[1]选股结果!$A$2:$AX$3002,17,FALSE)+VLOOKUP(A2695,[1]选股结果!$A$2:$AX$3002,18,FALSE))</f>
        <v>0.88503345360809</v>
      </c>
      <c r="AD2695" s="13"/>
      <c r="AE2695" s="10">
        <f>AA2695/VLOOKUP(A2695,[1]选股结果!$A$2:$AX$3002,35,FALSE)</f>
        <v>0.806916599054343</v>
      </c>
      <c r="AF2695" s="9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P2695/(1+0.13)+W2695)</f>
        <v>128145907.324248</v>
      </c>
      <c r="AG2695" s="9">
        <f t="shared" si="183"/>
        <v>-39849300.1442476</v>
      </c>
    </row>
    <row r="2696" spans="1:33">
      <c r="A2696" s="5" t="s">
        <v>5421</v>
      </c>
      <c r="B2696" s="5" t="s">
        <v>5422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94418677.79</v>
      </c>
      <c r="O2696" s="6">
        <v>19123909.24</v>
      </c>
      <c r="P2696" s="6">
        <v>591421964.25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158433552.69</v>
      </c>
      <c r="X2696" s="6">
        <v>33741501.26</v>
      </c>
      <c r="Y2696" s="9">
        <f t="shared" si="181"/>
        <v>1136044994.52</v>
      </c>
      <c r="Z2696" s="9">
        <f t="shared" si="182"/>
        <v>783597018.2</v>
      </c>
      <c r="AA2696" s="9">
        <f t="shared" si="180"/>
        <v>352447976.32</v>
      </c>
      <c r="AB2696" s="10">
        <f>C2696/(1+0.13)/VLOOKUP(A2696,[1]选股结果!$A$2:$AX$3002,3,FALSE)</f>
        <v>0.970377538967852</v>
      </c>
      <c r="AC2696" s="10">
        <f>(P2696/(1+0.1)+W2696)/(VLOOKUP(A2696,[1]选股结果!$A$2:$AX$3002,7,FALSE)+VLOOKUP(A2696,[1]选股结果!$A$2:$AX$3002,15,FALSE)+VLOOKUP(A2696,[1]选股结果!$A$2:$AX$3002,16,FALSE)+VLOOKUP(A2696,[1]选股结果!$A$2:$AX$3002,17,FALSE)+VLOOKUP(A2696,[1]选股结果!$A$2:$AX$3002,18,FALSE))</f>
        <v>0.774350623844998</v>
      </c>
      <c r="AD2696" s="13"/>
      <c r="AE2696" s="10">
        <f>AA2696/VLOOKUP(A2696,[1]选股结果!$A$2:$AX$3002,35,FALSE)</f>
        <v>4.54933436394447</v>
      </c>
      <c r="AF2696" s="9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P2696/(1+0.13)+W2696)</f>
        <v>217117894.122212</v>
      </c>
      <c r="AG2696" s="9">
        <f t="shared" si="183"/>
        <v>135330082.197788</v>
      </c>
    </row>
    <row r="2697" spans="1:33">
      <c r="A2697" s="5" t="s">
        <v>5423</v>
      </c>
      <c r="B2697" s="5" t="s">
        <v>5424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74443585.48</v>
      </c>
      <c r="O2697" s="6">
        <v>82258899.05</v>
      </c>
      <c r="P2697" s="6">
        <v>263746927.7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94541485.12</v>
      </c>
      <c r="X2697" s="6">
        <v>121550149.47</v>
      </c>
      <c r="Y2697" s="9">
        <f t="shared" si="181"/>
        <v>729983561.93</v>
      </c>
      <c r="Z2697" s="9">
        <f t="shared" si="182"/>
        <v>479838562.29</v>
      </c>
      <c r="AA2697" s="9">
        <f t="shared" si="180"/>
        <v>250144999.64</v>
      </c>
      <c r="AB2697" s="10">
        <f>C2697/(1+0.13)/VLOOKUP(A2697,[1]选股结果!$A$2:$AX$3002,3,FALSE)</f>
        <v>0.791792378749151</v>
      </c>
      <c r="AC2697" s="10">
        <f>(P2697/(1+0.1)+W2697)/(VLOOKUP(A2697,[1]选股结果!$A$2:$AX$3002,7,FALSE)+VLOOKUP(A2697,[1]选股结果!$A$2:$AX$3002,15,FALSE)+VLOOKUP(A2697,[1]选股结果!$A$2:$AX$3002,16,FALSE)+VLOOKUP(A2697,[1]选股结果!$A$2:$AX$3002,17,FALSE)+VLOOKUP(A2697,[1]选股结果!$A$2:$AX$3002,18,FALSE))</f>
        <v>0.667491683055951</v>
      </c>
      <c r="AD2697" s="13"/>
      <c r="AE2697" s="10">
        <f>AA2697/VLOOKUP(A2697,[1]选股结果!$A$2:$AX$3002,35,FALSE)</f>
        <v>2.013095492129</v>
      </c>
      <c r="AF2697" s="9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P2697/(1+0.13)+W2697)</f>
        <v>172901472.30354</v>
      </c>
      <c r="AG2697" s="9">
        <f t="shared" si="183"/>
        <v>77243527.3364601</v>
      </c>
    </row>
    <row r="2698" spans="1:33">
      <c r="A2698" s="5" t="s">
        <v>5425</v>
      </c>
      <c r="B2698" s="5" t="s">
        <v>5426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291136513.87</v>
      </c>
      <c r="O2698" s="6">
        <v>106187167.5</v>
      </c>
      <c r="P2698" s="6">
        <v>7130895537.47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630495296.5</v>
      </c>
      <c r="X2698" s="6">
        <v>272795750.4</v>
      </c>
      <c r="Y2698" s="9">
        <f t="shared" si="181"/>
        <v>8663656080.27</v>
      </c>
      <c r="Z2698" s="9">
        <f t="shared" si="182"/>
        <v>8034186584.37</v>
      </c>
      <c r="AA2698" s="9">
        <f t="shared" si="180"/>
        <v>629469495.900001</v>
      </c>
      <c r="AB2698" s="10">
        <f>C2698/(1+0.13)/VLOOKUP(A2698,[1]选股结果!$A$2:$AX$3002,3,FALSE)</f>
        <v>0.811261632764395</v>
      </c>
      <c r="AC2698" s="10">
        <f>(P2698/(1+0.1)+W2698)/(VLOOKUP(A2698,[1]选股结果!$A$2:$AX$3002,7,FALSE)+VLOOKUP(A2698,[1]选股结果!$A$2:$AX$3002,15,FALSE)+VLOOKUP(A2698,[1]选股结果!$A$2:$AX$3002,16,FALSE)+VLOOKUP(A2698,[1]选股结果!$A$2:$AX$3002,17,FALSE)+VLOOKUP(A2698,[1]选股结果!$A$2:$AX$3002,18,FALSE))</f>
        <v>0.802711434158566</v>
      </c>
      <c r="AD2698" s="13"/>
      <c r="AE2698" s="10">
        <f>AA2698/VLOOKUP(A2698,[1]选股结果!$A$2:$AX$3002,35,FALSE)</f>
        <v>0.949217945754161</v>
      </c>
      <c r="AF2698" s="9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P2698/(1+0.13)+W2698)</f>
        <v>1920353387.32026</v>
      </c>
      <c r="AG2698" s="9">
        <f t="shared" si="183"/>
        <v>-1290883891.42026</v>
      </c>
    </row>
    <row r="2699" spans="1:33">
      <c r="A2699" s="5" t="s">
        <v>5427</v>
      </c>
      <c r="B2699" s="5" t="s">
        <v>5428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24999414.93</v>
      </c>
      <c r="O2699" s="6">
        <v>282559629.2</v>
      </c>
      <c r="P2699" s="6">
        <v>414784920.36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79848823.75</v>
      </c>
      <c r="X2699" s="6">
        <v>217294907.68</v>
      </c>
      <c r="Y2699" s="9">
        <f t="shared" si="181"/>
        <v>929525107.51</v>
      </c>
      <c r="Z2699" s="9">
        <f t="shared" si="182"/>
        <v>711928651.79</v>
      </c>
      <c r="AA2699" s="9">
        <f t="shared" si="180"/>
        <v>217596455.72</v>
      </c>
      <c r="AB2699" s="10">
        <f>C2699/(1+0.13)/VLOOKUP(A2699,[1]选股结果!$A$2:$AX$3002,3,FALSE)</f>
        <v>0.726037292644664</v>
      </c>
      <c r="AC2699" s="10">
        <f>(P2699/(1+0.1)+W2699)/(VLOOKUP(A2699,[1]选股结果!$A$2:$AX$3002,7,FALSE)+VLOOKUP(A2699,[1]选股结果!$A$2:$AX$3002,15,FALSE)+VLOOKUP(A2699,[1]选股结果!$A$2:$AX$3002,16,FALSE)+VLOOKUP(A2699,[1]选股结果!$A$2:$AX$3002,17,FALSE)+VLOOKUP(A2699,[1]选股结果!$A$2:$AX$3002,18,FALSE))</f>
        <v>0.611981234664291</v>
      </c>
      <c r="AD2699" s="13"/>
      <c r="AE2699" s="10">
        <f>AA2699/VLOOKUP(A2699,[1]选股结果!$A$2:$AX$3002,35,FALSE)</f>
        <v>4.76701210573439</v>
      </c>
      <c r="AF2699" s="9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P2699/(1+0.13)+W2699)</f>
        <v>299718919.02646</v>
      </c>
      <c r="AG2699" s="9">
        <f t="shared" si="183"/>
        <v>-82122463.3064603</v>
      </c>
    </row>
    <row r="2700" spans="1:33">
      <c r="A2700" s="5" t="s">
        <v>5429</v>
      </c>
      <c r="B2700" s="5" t="s">
        <v>5430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84199728.51</v>
      </c>
      <c r="O2700" s="6">
        <v>7375562.07</v>
      </c>
      <c r="P2700" s="6">
        <v>761806215.33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255157980.52</v>
      </c>
      <c r="X2700" s="6">
        <v>24341983.41</v>
      </c>
      <c r="Y2700" s="9">
        <f t="shared" si="181"/>
        <v>950084823.47</v>
      </c>
      <c r="Z2700" s="9">
        <f t="shared" si="182"/>
        <v>1041306179.26</v>
      </c>
      <c r="AA2700" s="9">
        <f t="shared" si="180"/>
        <v>-91221355.79</v>
      </c>
      <c r="AB2700" s="10">
        <f>C2700/(1+0.13)/VLOOKUP(A2700,[1]选股结果!$A$2:$AX$3002,3,FALSE)</f>
        <v>0.367156787460929</v>
      </c>
      <c r="AC2700" s="10">
        <f>(P2700/(1+0.1)+W2700)/(VLOOKUP(A2700,[1]选股结果!$A$2:$AX$3002,7,FALSE)+VLOOKUP(A2700,[1]选股结果!$A$2:$AX$3002,15,FALSE)+VLOOKUP(A2700,[1]选股结果!$A$2:$AX$3002,16,FALSE)+VLOOKUP(A2700,[1]选股结果!$A$2:$AX$3002,17,FALSE)+VLOOKUP(A2700,[1]选股结果!$A$2:$AX$3002,18,FALSE))</f>
        <v>0.446940672539801</v>
      </c>
      <c r="AD2700" s="13"/>
      <c r="AE2700" s="10">
        <f>AA2700/VLOOKUP(A2700,[1]选股结果!$A$2:$AX$3002,35,FALSE)</f>
        <v>-1.39316790260181</v>
      </c>
      <c r="AF2700" s="9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P2700/(1+0.13)+W2700)</f>
        <v>1191113212.49257</v>
      </c>
      <c r="AG2700" s="9">
        <f t="shared" si="183"/>
        <v>-1282334568.28257</v>
      </c>
    </row>
    <row r="2701" spans="1:33">
      <c r="A2701" s="5" t="s">
        <v>5431</v>
      </c>
      <c r="B2701" s="5" t="s">
        <v>5432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26316855.1</v>
      </c>
      <c r="O2701" s="6">
        <v>29097337.78</v>
      </c>
      <c r="P2701" s="6">
        <v>761937053.59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247666090.88</v>
      </c>
      <c r="X2701" s="6">
        <v>69553165.88</v>
      </c>
      <c r="Y2701" s="9">
        <f t="shared" si="181"/>
        <v>1082677698.04</v>
      </c>
      <c r="Z2701" s="9">
        <f t="shared" si="182"/>
        <v>1079156310.35</v>
      </c>
      <c r="AA2701" s="9">
        <f t="shared" si="180"/>
        <v>3521387.69000006</v>
      </c>
      <c r="AB2701" s="10">
        <f>C2701/(1+0.13)/VLOOKUP(A2701,[1]选股结果!$A$2:$AX$3002,3,FALSE)</f>
        <v>1.37489210745655</v>
      </c>
      <c r="AC2701" s="10">
        <f>(P2701/(1+0.1)+W2701)/(VLOOKUP(A2701,[1]选股结果!$A$2:$AX$3002,7,FALSE)+VLOOKUP(A2701,[1]选股结果!$A$2:$AX$3002,15,FALSE)+VLOOKUP(A2701,[1]选股结果!$A$2:$AX$3002,16,FALSE)+VLOOKUP(A2701,[1]选股结果!$A$2:$AX$3002,17,FALSE)+VLOOKUP(A2701,[1]选股结果!$A$2:$AX$3002,18,FALSE))</f>
        <v>1.39221796666231</v>
      </c>
      <c r="AD2701" s="13"/>
      <c r="AE2701" s="10">
        <f>AA2701/VLOOKUP(A2701,[1]选股结果!$A$2:$AX$3002,35,FALSE)</f>
        <v>-0.334983559464264</v>
      </c>
      <c r="AF2701" s="9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P2701/(1+0.13)+W2701)</f>
        <v>-246523594.64823</v>
      </c>
      <c r="AG2701" s="9">
        <f t="shared" si="183"/>
        <v>250044982.33823</v>
      </c>
    </row>
    <row r="2702" spans="1:33">
      <c r="A2702" s="5" t="s">
        <v>5433</v>
      </c>
      <c r="B2702" s="5" t="s">
        <v>5434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20726879.11</v>
      </c>
      <c r="O2702" s="6">
        <v>208235481.89</v>
      </c>
      <c r="P2702" s="6">
        <v>38739565.54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211141882.8</v>
      </c>
      <c r="X2702" s="6">
        <v>257561999.34</v>
      </c>
      <c r="Y2702" s="9">
        <f t="shared" si="181"/>
        <v>699812554.29</v>
      </c>
      <c r="Z2702" s="9">
        <f t="shared" si="182"/>
        <v>507443447.68</v>
      </c>
      <c r="AA2702" s="9">
        <f t="shared" si="180"/>
        <v>192369106.61</v>
      </c>
      <c r="AB2702" s="10">
        <f>C2702/(1+0.13)/VLOOKUP(A2702,[1]选股结果!$A$2:$AX$3002,3,FALSE)</f>
        <v>0.647402594656118</v>
      </c>
      <c r="AC2702" s="10">
        <f>(P2702/(1+0.1)+W2702)/(VLOOKUP(A2702,[1]选股结果!$A$2:$AX$3002,7,FALSE)+VLOOKUP(A2702,[1]选股结果!$A$2:$AX$3002,15,FALSE)+VLOOKUP(A2702,[1]选股结果!$A$2:$AX$3002,16,FALSE)+VLOOKUP(A2702,[1]选股结果!$A$2:$AX$3002,17,FALSE)+VLOOKUP(A2702,[1]选股结果!$A$2:$AX$3002,18,FALSE))</f>
        <v>0.431075663012074</v>
      </c>
      <c r="AD2702" s="13"/>
      <c r="AE2702" s="10">
        <f>AA2702/VLOOKUP(A2702,[1]选股结果!$A$2:$AX$3002,35,FALSE)</f>
        <v>1.92179619791823</v>
      </c>
      <c r="AF2702" s="9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P2702/(1+0.13)+W2702)</f>
        <v>326075149.377168</v>
      </c>
      <c r="AG2702" s="9">
        <f t="shared" si="183"/>
        <v>-133706042.767168</v>
      </c>
    </row>
    <row r="2703" spans="1:33">
      <c r="A2703" s="5" t="s">
        <v>5435</v>
      </c>
      <c r="B2703" s="5" t="s">
        <v>5436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179291759.76</v>
      </c>
      <c r="O2703" s="6">
        <v>97058834.92</v>
      </c>
      <c r="P2703" s="6">
        <v>1879478332.41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562927519.52</v>
      </c>
      <c r="X2703" s="6">
        <v>475736554.1</v>
      </c>
      <c r="Y2703" s="9">
        <f t="shared" si="181"/>
        <v>3548574412.29</v>
      </c>
      <c r="Z2703" s="9">
        <f t="shared" si="182"/>
        <v>2918142406.03</v>
      </c>
      <c r="AA2703" s="9">
        <f t="shared" si="180"/>
        <v>630432006.26</v>
      </c>
      <c r="AB2703" s="10">
        <f>C2703/(1+0.13)/VLOOKUP(A2703,[1]选股结果!$A$2:$AX$3002,3,FALSE)</f>
        <v>1.00133188856262</v>
      </c>
      <c r="AC2703" s="10">
        <f>(P2703/(1+0.1)+W2703)/(VLOOKUP(A2703,[1]选股结果!$A$2:$AX$3002,7,FALSE)+VLOOKUP(A2703,[1]选股结果!$A$2:$AX$3002,15,FALSE)+VLOOKUP(A2703,[1]选股结果!$A$2:$AX$3002,16,FALSE)+VLOOKUP(A2703,[1]选股结果!$A$2:$AX$3002,17,FALSE)+VLOOKUP(A2703,[1]选股结果!$A$2:$AX$3002,18,FALSE))</f>
        <v>0.733158322557323</v>
      </c>
      <c r="AD2703" s="13"/>
      <c r="AE2703" s="10">
        <f>AA2703/VLOOKUP(A2703,[1]选股结果!$A$2:$AX$3002,35,FALSE)</f>
        <v>1475.47141893262</v>
      </c>
      <c r="AF2703" s="9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P2703/(1+0.13)+W2703)</f>
        <v>872116984.295221</v>
      </c>
      <c r="AG2703" s="9">
        <f t="shared" si="183"/>
        <v>-241684978.035221</v>
      </c>
    </row>
    <row r="2704" spans="1:33">
      <c r="A2704" s="5" t="s">
        <v>5437</v>
      </c>
      <c r="B2704" s="5" t="s">
        <v>5438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5312585.22</v>
      </c>
      <c r="O2704" s="6">
        <v>12476389.97</v>
      </c>
      <c r="P2704" s="6">
        <v>190409618.16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23827892.73</v>
      </c>
      <c r="X2704" s="6">
        <v>56994165.12</v>
      </c>
      <c r="Y2704" s="9">
        <f t="shared" si="181"/>
        <v>130298160.81</v>
      </c>
      <c r="Z2704" s="9">
        <f t="shared" si="182"/>
        <v>271231676.01</v>
      </c>
      <c r="AA2704" s="9">
        <f t="shared" si="180"/>
        <v>-140933515.2</v>
      </c>
      <c r="AB2704" s="10">
        <f>C2704/(1+0.13)/VLOOKUP(A2704,[1]选股结果!$A$2:$AX$3002,3,FALSE)</f>
        <v>0.737310506884748</v>
      </c>
      <c r="AC2704" s="10">
        <f>(P2704/(1+0.1)+W2704)/(VLOOKUP(A2704,[1]选股结果!$A$2:$AX$3002,7,FALSE)+VLOOKUP(A2704,[1]选股结果!$A$2:$AX$3002,15,FALSE)+VLOOKUP(A2704,[1]选股结果!$A$2:$AX$3002,16,FALSE)+VLOOKUP(A2704,[1]选股结果!$A$2:$AX$3002,17,FALSE)+VLOOKUP(A2704,[1]选股结果!$A$2:$AX$3002,18,FALSE))</f>
        <v>1.35894980740061</v>
      </c>
      <c r="AD2704" s="13"/>
      <c r="AE2704" s="10">
        <f>AA2704/VLOOKUP(A2704,[1]选股结果!$A$2:$AX$3002,35,FALSE)</f>
        <v>2.64082720814443</v>
      </c>
      <c r="AF2704" s="9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P2704/(1+0.13)+W2704)</f>
        <v>-47420412.9372566</v>
      </c>
      <c r="AG2704" s="9">
        <f t="shared" si="183"/>
        <v>-93513102.2627434</v>
      </c>
    </row>
    <row r="2705" spans="1:33">
      <c r="A2705" s="5" t="s">
        <v>5439</v>
      </c>
      <c r="B2705" s="5" t="s">
        <v>5440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58950814.34</v>
      </c>
      <c r="O2705" s="6">
        <v>4577793.78</v>
      </c>
      <c r="P2705" s="6">
        <v>108297230.13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68361802.6</v>
      </c>
      <c r="X2705" s="6">
        <v>40501416.44</v>
      </c>
      <c r="Y2705" s="9">
        <f t="shared" si="181"/>
        <v>288870733.21</v>
      </c>
      <c r="Z2705" s="9">
        <f t="shared" si="182"/>
        <v>217160449.17</v>
      </c>
      <c r="AA2705" s="9">
        <f t="shared" si="180"/>
        <v>71710284.04</v>
      </c>
      <c r="AB2705" s="10">
        <f>C2705/(1+0.13)/VLOOKUP(A2705,[1]选股结果!$A$2:$AX$3002,3,FALSE)</f>
        <v>0.755607290942461</v>
      </c>
      <c r="AC2705" s="10">
        <f>(P2705/(1+0.1)+W2705)/(VLOOKUP(A2705,[1]选股结果!$A$2:$AX$3002,7,FALSE)+VLOOKUP(A2705,[1]选股结果!$A$2:$AX$3002,15,FALSE)+VLOOKUP(A2705,[1]选股结果!$A$2:$AX$3002,16,FALSE)+VLOOKUP(A2705,[1]选股结果!$A$2:$AX$3002,17,FALSE)+VLOOKUP(A2705,[1]选股结果!$A$2:$AX$3002,18,FALSE))</f>
        <v>0.533850924757504</v>
      </c>
      <c r="AD2705" s="13"/>
      <c r="AE2705" s="10">
        <f>AA2705/VLOOKUP(A2705,[1]选股结果!$A$2:$AX$3002,35,FALSE)</f>
        <v>-74.1258153122594</v>
      </c>
      <c r="AF2705" s="9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P2705/(1+0.13)+W2705)</f>
        <v>148272622.167788</v>
      </c>
      <c r="AG2705" s="9">
        <f t="shared" si="183"/>
        <v>-76562338.1277876</v>
      </c>
    </row>
    <row r="2706" spans="1:33">
      <c r="A2706" s="5" t="s">
        <v>5441</v>
      </c>
      <c r="B2706" s="5" t="s">
        <v>5442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123212652.11</v>
      </c>
      <c r="O2706" s="6">
        <v>18713209.34</v>
      </c>
      <c r="P2706" s="6">
        <v>1327611043.23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346948173.69</v>
      </c>
      <c r="X2706" s="6">
        <v>89774812.71</v>
      </c>
      <c r="Y2706" s="9">
        <f t="shared" si="181"/>
        <v>2095559047.6</v>
      </c>
      <c r="Z2706" s="9">
        <f t="shared" si="182"/>
        <v>1764334029.63</v>
      </c>
      <c r="AA2706" s="9">
        <f t="shared" si="180"/>
        <v>331225017.97</v>
      </c>
      <c r="AB2706" s="10">
        <f>C2706/(1+0.13)/VLOOKUP(A2706,[1]选股结果!$A$2:$AX$3002,3,FALSE)</f>
        <v>0.898943832459007</v>
      </c>
      <c r="AC2706" s="10">
        <f>(P2706/(1+0.1)+W2706)/(VLOOKUP(A2706,[1]选股结果!$A$2:$AX$3002,7,FALSE)+VLOOKUP(A2706,[1]选股结果!$A$2:$AX$3002,15,FALSE)+VLOOKUP(A2706,[1]选股结果!$A$2:$AX$3002,16,FALSE)+VLOOKUP(A2706,[1]选股结果!$A$2:$AX$3002,17,FALSE)+VLOOKUP(A2706,[1]选股结果!$A$2:$AX$3002,18,FALSE))</f>
        <v>0.905600609316708</v>
      </c>
      <c r="AD2706" s="13"/>
      <c r="AE2706" s="10">
        <f>AA2706/VLOOKUP(A2706,[1]选股结果!$A$2:$AX$3002,35,FALSE)</f>
        <v>1.15096558845567</v>
      </c>
      <c r="AF2706" s="9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P2706/(1+0.13)+W2706)</f>
        <v>194016513.34292</v>
      </c>
      <c r="AG2706" s="9">
        <f t="shared" si="183"/>
        <v>137208504.62708</v>
      </c>
    </row>
    <row r="2707" spans="1:33">
      <c r="A2707" s="5" t="s">
        <v>5443</v>
      </c>
      <c r="B2707" s="5" t="s">
        <v>5444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82873975.81</v>
      </c>
      <c r="O2707" s="6">
        <v>101002502.18</v>
      </c>
      <c r="P2707" s="6">
        <v>2453958530.49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260204530.17</v>
      </c>
      <c r="X2707" s="6">
        <v>198024310.97</v>
      </c>
      <c r="Y2707" s="9">
        <f t="shared" si="181"/>
        <v>3648358940.8</v>
      </c>
      <c r="Z2707" s="9">
        <f t="shared" si="182"/>
        <v>2912187371.63</v>
      </c>
      <c r="AA2707" s="9">
        <f t="shared" si="180"/>
        <v>736171569.17</v>
      </c>
      <c r="AB2707" s="10">
        <f>C2707/(1+0.13)/VLOOKUP(A2707,[1]选股结果!$A$2:$AX$3002,3,FALSE)</f>
        <v>0.923869948347381</v>
      </c>
      <c r="AC2707" s="10">
        <f>(P2707/(1+0.1)+W2707)/(VLOOKUP(A2707,[1]选股结果!$A$2:$AX$3002,7,FALSE)+VLOOKUP(A2707,[1]选股结果!$A$2:$AX$3002,15,FALSE)+VLOOKUP(A2707,[1]选股结果!$A$2:$AX$3002,16,FALSE)+VLOOKUP(A2707,[1]选股结果!$A$2:$AX$3002,17,FALSE)+VLOOKUP(A2707,[1]选股结果!$A$2:$AX$3002,18,FALSE))</f>
        <v>0.733151636181506</v>
      </c>
      <c r="AD2707" s="13"/>
      <c r="AE2707" s="10">
        <f>AA2707/VLOOKUP(A2707,[1]选股结果!$A$2:$AX$3002,35,FALSE)</f>
        <v>32.2019077810904</v>
      </c>
      <c r="AF2707" s="9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P2707/(1+0.13)+W2707)</f>
        <v>965914323.702212</v>
      </c>
      <c r="AG2707" s="9">
        <f t="shared" si="183"/>
        <v>-229742754.532212</v>
      </c>
    </row>
    <row r="2708" spans="1:33">
      <c r="A2708" s="5" t="s">
        <v>5445</v>
      </c>
      <c r="B2708" s="5" t="s">
        <v>5446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70695860.31</v>
      </c>
      <c r="O2708" s="6">
        <v>30859317.75</v>
      </c>
      <c r="P2708" s="6">
        <v>543419783.5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120711283.76</v>
      </c>
      <c r="X2708" s="6">
        <v>28782014.99</v>
      </c>
      <c r="Y2708" s="9">
        <f t="shared" si="181"/>
        <v>833554914.56</v>
      </c>
      <c r="Z2708" s="9">
        <f t="shared" si="182"/>
        <v>692913082.25</v>
      </c>
      <c r="AA2708" s="9">
        <f t="shared" si="180"/>
        <v>140641832.31</v>
      </c>
      <c r="AB2708" s="10">
        <f>C2708/(1+0.13)/VLOOKUP(A2708,[1]选股结果!$A$2:$AX$3002,3,FALSE)</f>
        <v>1.01527548463507</v>
      </c>
      <c r="AC2708" s="10">
        <f>(P2708/(1+0.1)+W2708)/(VLOOKUP(A2708,[1]选股结果!$A$2:$AX$3002,7,FALSE)+VLOOKUP(A2708,[1]选股结果!$A$2:$AX$3002,15,FALSE)+VLOOKUP(A2708,[1]选股结果!$A$2:$AX$3002,16,FALSE)+VLOOKUP(A2708,[1]选股结果!$A$2:$AX$3002,17,FALSE)+VLOOKUP(A2708,[1]选股结果!$A$2:$AX$3002,18,FALSE))</f>
        <v>1.06120331285126</v>
      </c>
      <c r="AD2708" s="13"/>
      <c r="AE2708" s="10">
        <f>AA2708/VLOOKUP(A2708,[1]选股结果!$A$2:$AX$3002,35,FALSE)</f>
        <v>1.12505761264459</v>
      </c>
      <c r="AF2708" s="9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P2708/(1+0.13)+W2708)</f>
        <v>-22338068.8343363</v>
      </c>
      <c r="AG2708" s="9">
        <f t="shared" si="183"/>
        <v>162979901.144336</v>
      </c>
    </row>
    <row r="2709" spans="1:33">
      <c r="A2709" s="5" t="s">
        <v>5447</v>
      </c>
      <c r="B2709" s="5" t="s">
        <v>5448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9271593.69</v>
      </c>
      <c r="O2709" s="6">
        <v>17809785.41</v>
      </c>
      <c r="P2709" s="6">
        <v>271818435.08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47022105.83</v>
      </c>
      <c r="X2709" s="6">
        <v>32032486.25</v>
      </c>
      <c r="Y2709" s="9">
        <f t="shared" si="181"/>
        <v>381201142.95</v>
      </c>
      <c r="Z2709" s="9">
        <f t="shared" si="182"/>
        <v>350873027.16</v>
      </c>
      <c r="AA2709" s="9">
        <f t="shared" si="180"/>
        <v>30328115.7900001</v>
      </c>
      <c r="AB2709" s="10">
        <f>C2709/(1+0.13)/VLOOKUP(A2709,[1]选股结果!$A$2:$AX$3002,3,FALSE)</f>
        <v>0.807748380179444</v>
      </c>
      <c r="AC2709" s="10">
        <f>(P2709/(1+0.1)+W2709)/(VLOOKUP(A2709,[1]选股结果!$A$2:$AX$3002,7,FALSE)+VLOOKUP(A2709,[1]选股结果!$A$2:$AX$3002,15,FALSE)+VLOOKUP(A2709,[1]选股结果!$A$2:$AX$3002,16,FALSE)+VLOOKUP(A2709,[1]选股结果!$A$2:$AX$3002,17,FALSE)+VLOOKUP(A2709,[1]选股结果!$A$2:$AX$3002,18,FALSE))</f>
        <v>0.682759069495552</v>
      </c>
      <c r="AD2709" s="13"/>
      <c r="AE2709" s="10">
        <f>AA2709/VLOOKUP(A2709,[1]选股结果!$A$2:$AX$3002,35,FALSE)</f>
        <v>-0.398631748880294</v>
      </c>
      <c r="AF2709" s="9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P2709/(1+0.13)+W2709)</f>
        <v>143226457.068584</v>
      </c>
      <c r="AG2709" s="9">
        <f t="shared" si="183"/>
        <v>-112898341.278584</v>
      </c>
    </row>
    <row r="2710" spans="1:33">
      <c r="A2710" s="5" t="s">
        <v>5449</v>
      </c>
      <c r="B2710" s="5" t="s">
        <v>5450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42623917.01</v>
      </c>
      <c r="O2710" s="6">
        <v>7181886.89</v>
      </c>
      <c r="P2710" s="6">
        <v>205670539.52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76616663.46</v>
      </c>
      <c r="X2710" s="6">
        <v>49161113.21</v>
      </c>
      <c r="Y2710" s="9">
        <f t="shared" si="181"/>
        <v>384298670.98</v>
      </c>
      <c r="Z2710" s="9">
        <f t="shared" si="182"/>
        <v>331448316.19</v>
      </c>
      <c r="AA2710" s="9">
        <f t="shared" si="180"/>
        <v>52850354.79</v>
      </c>
      <c r="AB2710" s="10">
        <f>C2710/(1+0.13)/VLOOKUP(A2710,[1]选股结果!$A$2:$AX$3002,3,FALSE)</f>
        <v>0.479370410281986</v>
      </c>
      <c r="AC2710" s="10">
        <f>(P2710/(1+0.1)+W2710)/(VLOOKUP(A2710,[1]选股结果!$A$2:$AX$3002,7,FALSE)+VLOOKUP(A2710,[1]选股结果!$A$2:$AX$3002,15,FALSE)+VLOOKUP(A2710,[1]选股结果!$A$2:$AX$3002,16,FALSE)+VLOOKUP(A2710,[1]选股结果!$A$2:$AX$3002,17,FALSE)+VLOOKUP(A2710,[1]选股结果!$A$2:$AX$3002,18,FALSE))</f>
        <v>0.433488002422996</v>
      </c>
      <c r="AD2710" s="13"/>
      <c r="AE2710" s="10">
        <f>AA2710/VLOOKUP(A2710,[1]选股结果!$A$2:$AX$3002,35,FALSE)</f>
        <v>0.958814563977898</v>
      </c>
      <c r="AF2710" s="9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P2710/(1+0.13)+W2710)</f>
        <v>349441314.12115</v>
      </c>
      <c r="AG2710" s="9">
        <f t="shared" si="183"/>
        <v>-296590959.33115</v>
      </c>
    </row>
    <row r="2711" spans="1:33">
      <c r="A2711" s="5" t="s">
        <v>5451</v>
      </c>
      <c r="B2711" s="5" t="s">
        <v>5452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38390372.87</v>
      </c>
      <c r="O2711" s="6">
        <v>49206903.3</v>
      </c>
      <c r="P2711" s="6">
        <v>638654784.5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39709383.98</v>
      </c>
      <c r="X2711" s="6">
        <v>17334551.37</v>
      </c>
      <c r="Y2711" s="9">
        <f t="shared" si="181"/>
        <v>528260699.13</v>
      </c>
      <c r="Z2711" s="9">
        <f t="shared" si="182"/>
        <v>695698719.85</v>
      </c>
      <c r="AA2711" s="9">
        <f t="shared" si="180"/>
        <v>-167438020.72</v>
      </c>
      <c r="AB2711" s="10">
        <f>C2711/(1+0.13)/VLOOKUP(A2711,[1]选股结果!$A$2:$AX$3002,3,FALSE)</f>
        <v>0.748046765910462</v>
      </c>
      <c r="AC2711" s="10">
        <f>(P2711/(1+0.1)+W2711)/(VLOOKUP(A2711,[1]选股结果!$A$2:$AX$3002,7,FALSE)+VLOOKUP(A2711,[1]选股结果!$A$2:$AX$3002,15,FALSE)+VLOOKUP(A2711,[1]选股结果!$A$2:$AX$3002,16,FALSE)+VLOOKUP(A2711,[1]选股结果!$A$2:$AX$3002,17,FALSE)+VLOOKUP(A2711,[1]选股结果!$A$2:$AX$3002,18,FALSE))</f>
        <v>3.09962197470403</v>
      </c>
      <c r="AD2711" s="13"/>
      <c r="AE2711" s="10">
        <f>AA2711/VLOOKUP(A2711,[1]选股结果!$A$2:$AX$3002,35,FALSE)</f>
        <v>-0.936468803372718</v>
      </c>
      <c r="AF2711" s="9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P2711/(1+0.13)+W2711)</f>
        <v>-404767933.701239</v>
      </c>
      <c r="AG2711" s="9">
        <f t="shared" si="183"/>
        <v>237329912.981239</v>
      </c>
    </row>
    <row r="2712" spans="1:33">
      <c r="A2712" s="5" t="s">
        <v>5453</v>
      </c>
      <c r="B2712" s="5" t="s">
        <v>5454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85937318.75</v>
      </c>
      <c r="O2712" s="6">
        <v>13933651.29</v>
      </c>
      <c r="P2712" s="6">
        <v>486364427.9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50999787.68</v>
      </c>
      <c r="X2712" s="6">
        <v>105479114.68</v>
      </c>
      <c r="Y2712" s="9">
        <f t="shared" si="181"/>
        <v>839329617.68</v>
      </c>
      <c r="Z2712" s="9">
        <f t="shared" si="182"/>
        <v>642843330.26</v>
      </c>
      <c r="AA2712" s="9">
        <f t="shared" si="180"/>
        <v>196486287.42</v>
      </c>
      <c r="AB2712" s="10">
        <f>C2712/(1+0.13)/VLOOKUP(A2712,[1]选股结果!$A$2:$AX$3002,3,FALSE)</f>
        <v>0.849361924704898</v>
      </c>
      <c r="AC2712" s="10">
        <f>(P2712/(1+0.1)+W2712)/(VLOOKUP(A2712,[1]选股结果!$A$2:$AX$3002,7,FALSE)+VLOOKUP(A2712,[1]选股结果!$A$2:$AX$3002,15,FALSE)+VLOOKUP(A2712,[1]选股结果!$A$2:$AX$3002,16,FALSE)+VLOOKUP(A2712,[1]选股结果!$A$2:$AX$3002,17,FALSE)+VLOOKUP(A2712,[1]选股结果!$A$2:$AX$3002,18,FALSE))</f>
        <v>0.655275343464532</v>
      </c>
      <c r="AD2712" s="13"/>
      <c r="AE2712" s="10">
        <f>AA2712/VLOOKUP(A2712,[1]选股结果!$A$2:$AX$3002,35,FALSE)</f>
        <v>2.12535021949055</v>
      </c>
      <c r="AF2712" s="9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P2712/(1+0.13)+W2712)</f>
        <v>271172494.638407</v>
      </c>
      <c r="AG2712" s="9">
        <f t="shared" si="183"/>
        <v>-74686207.2184071</v>
      </c>
    </row>
    <row r="2713" spans="1:33">
      <c r="A2713" s="5" t="s">
        <v>5455</v>
      </c>
      <c r="B2713" s="5" t="s">
        <v>5456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641779436.66</v>
      </c>
      <c r="O2713" s="6">
        <v>518873677.44</v>
      </c>
      <c r="P2713" s="6">
        <v>20306876017.73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1102360530.66</v>
      </c>
      <c r="X2713" s="6">
        <v>902582028.56</v>
      </c>
      <c r="Y2713" s="9">
        <f t="shared" si="181"/>
        <v>24717145616.03</v>
      </c>
      <c r="Z2713" s="9">
        <f t="shared" si="182"/>
        <v>22311818576.95</v>
      </c>
      <c r="AA2713" s="9">
        <f t="shared" si="180"/>
        <v>2405327039.08</v>
      </c>
      <c r="AB2713" s="10">
        <f>C2713/(1+0.13)/VLOOKUP(A2713,[1]选股结果!$A$2:$AX$3002,3,FALSE)</f>
        <v>0.939388775079214</v>
      </c>
      <c r="AC2713" s="10">
        <f>(P2713/(1+0.1)+W2713)/(VLOOKUP(A2713,[1]选股结果!$A$2:$AX$3002,7,FALSE)+VLOOKUP(A2713,[1]选股结果!$A$2:$AX$3002,15,FALSE)+VLOOKUP(A2713,[1]选股结果!$A$2:$AX$3002,16,FALSE)+VLOOKUP(A2713,[1]选股结果!$A$2:$AX$3002,17,FALSE)+VLOOKUP(A2713,[1]选股结果!$A$2:$AX$3002,18,FALSE))</f>
        <v>0.989664862975548</v>
      </c>
      <c r="AD2713" s="13"/>
      <c r="AE2713" s="10">
        <f>AA2713/VLOOKUP(A2713,[1]选股结果!$A$2:$AX$3002,35,FALSE)</f>
        <v>0.983098282055528</v>
      </c>
      <c r="AF2713" s="9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P2713/(1+0.13)+W2713)</f>
        <v>694409007.676018</v>
      </c>
      <c r="AG2713" s="9">
        <f t="shared" si="183"/>
        <v>1710918031.40398</v>
      </c>
    </row>
    <row r="2714" spans="1:33">
      <c r="A2714" s="5" t="s">
        <v>5457</v>
      </c>
      <c r="B2714" s="5" t="s">
        <v>5458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16450939.67</v>
      </c>
      <c r="O2714" s="6">
        <v>11914301.52</v>
      </c>
      <c r="P2714" s="6">
        <v>551141314.54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109192679.05</v>
      </c>
      <c r="X2714" s="6">
        <v>83674629.56</v>
      </c>
      <c r="Y2714" s="9">
        <f t="shared" si="181"/>
        <v>616368391.21</v>
      </c>
      <c r="Z2714" s="9">
        <f t="shared" si="182"/>
        <v>744008623.15</v>
      </c>
      <c r="AA2714" s="9">
        <f t="shared" si="180"/>
        <v>-127640231.94</v>
      </c>
      <c r="AB2714" s="10">
        <f>C2714/(1+0.13)/VLOOKUP(A2714,[1]选股结果!$A$2:$AX$3002,3,FALSE)</f>
        <v>0.711264199155881</v>
      </c>
      <c r="AC2714" s="10">
        <f>(P2714/(1+0.1)+W2714)/(VLOOKUP(A2714,[1]选股结果!$A$2:$AX$3002,7,FALSE)+VLOOKUP(A2714,[1]选股结果!$A$2:$AX$3002,15,FALSE)+VLOOKUP(A2714,[1]选股结果!$A$2:$AX$3002,16,FALSE)+VLOOKUP(A2714,[1]选股结果!$A$2:$AX$3002,17,FALSE)+VLOOKUP(A2714,[1]选股结果!$A$2:$AX$3002,18,FALSE))</f>
        <v>0.785792350544774</v>
      </c>
      <c r="AD2714" s="13"/>
      <c r="AE2714" s="10">
        <f>AA2714/VLOOKUP(A2714,[1]选股结果!$A$2:$AX$3002,35,FALSE)</f>
        <v>2.3251057107691</v>
      </c>
      <c r="AF2714" s="9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P2714/(1+0.13)+W2714)</f>
        <v>179651153.315929</v>
      </c>
      <c r="AG2714" s="9">
        <f t="shared" si="183"/>
        <v>-307291385.255929</v>
      </c>
    </row>
    <row r="2715" spans="1:33">
      <c r="A2715" s="5" t="s">
        <v>5459</v>
      </c>
      <c r="B2715" s="5" t="s">
        <v>5460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182036355.19</v>
      </c>
      <c r="O2715" s="6">
        <v>262272594.47</v>
      </c>
      <c r="P2715" s="6">
        <v>2276292790.97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482594581.8</v>
      </c>
      <c r="X2715" s="6">
        <v>550157236.17</v>
      </c>
      <c r="Y2715" s="9">
        <f t="shared" si="181"/>
        <v>3824586289.7</v>
      </c>
      <c r="Z2715" s="9">
        <f t="shared" si="182"/>
        <v>3309044608.94</v>
      </c>
      <c r="AA2715" s="9">
        <f t="shared" ref="AA2715:AA2762" si="184">Y2715-Z2715</f>
        <v>515541680.76</v>
      </c>
      <c r="AB2715" s="10">
        <f>C2715/(1+0.13)/VLOOKUP(A2715,[1]选股结果!$A$2:$AX$3002,3,FALSE)</f>
        <v>0.94892397764223</v>
      </c>
      <c r="AC2715" s="10">
        <f>(P2715/(1+0.1)+W2715)/(VLOOKUP(A2715,[1]选股结果!$A$2:$AX$3002,7,FALSE)+VLOOKUP(A2715,[1]选股结果!$A$2:$AX$3002,15,FALSE)+VLOOKUP(A2715,[1]选股结果!$A$2:$AX$3002,16,FALSE)+VLOOKUP(A2715,[1]选股结果!$A$2:$AX$3002,17,FALSE)+VLOOKUP(A2715,[1]选股结果!$A$2:$AX$3002,18,FALSE))</f>
        <v>0.852268606694979</v>
      </c>
      <c r="AD2715" s="13"/>
      <c r="AE2715" s="10">
        <f>AA2715/VLOOKUP(A2715,[1]选股结果!$A$2:$AX$3002,35,FALSE)</f>
        <v>1.77251532930658</v>
      </c>
      <c r="AF2715" s="9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P2715/(1+0.13)+W2715)</f>
        <v>497291449.021504</v>
      </c>
      <c r="AG2715" s="9">
        <f t="shared" si="183"/>
        <v>18250231.7384956</v>
      </c>
    </row>
    <row r="2716" spans="1:33">
      <c r="A2716" s="5" t="s">
        <v>5461</v>
      </c>
      <c r="B2716" s="5" t="s">
        <v>5462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51314441.84</v>
      </c>
      <c r="O2716" s="6">
        <v>45904186.66</v>
      </c>
      <c r="P2716" s="6">
        <v>1088886382.37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380429105.24</v>
      </c>
      <c r="X2716" s="6">
        <v>175503478.71</v>
      </c>
      <c r="Y2716" s="9">
        <f t="shared" si="181"/>
        <v>1435368961.07</v>
      </c>
      <c r="Z2716" s="9">
        <f t="shared" si="182"/>
        <v>1644818966.32</v>
      </c>
      <c r="AA2716" s="9">
        <f t="shared" si="184"/>
        <v>-209450005.25</v>
      </c>
      <c r="AB2716" s="10">
        <f>C2716/(1+0.13)/VLOOKUP(A2716,[1]选股结果!$A$2:$AX$3002,3,FALSE)</f>
        <v>0.927843947234637</v>
      </c>
      <c r="AC2716" s="10">
        <f>(P2716/(1+0.1)+W2716)/(VLOOKUP(A2716,[1]选股结果!$A$2:$AX$3002,7,FALSE)+VLOOKUP(A2716,[1]选股结果!$A$2:$AX$3002,15,FALSE)+VLOOKUP(A2716,[1]选股结果!$A$2:$AX$3002,16,FALSE)+VLOOKUP(A2716,[1]选股结果!$A$2:$AX$3002,17,FALSE)+VLOOKUP(A2716,[1]选股结果!$A$2:$AX$3002,18,FALSE))</f>
        <v>1.06893606809061</v>
      </c>
      <c r="AD2716" s="13"/>
      <c r="AE2716" s="10">
        <f>AA2716/VLOOKUP(A2716,[1]选股结果!$A$2:$AX$3002,35,FALSE)</f>
        <v>0.280831726272099</v>
      </c>
      <c r="AF2716" s="9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P2716/(1+0.13)+W2716)</f>
        <v>-62092356.744071</v>
      </c>
      <c r="AG2716" s="9">
        <f t="shared" si="183"/>
        <v>-147357648.505929</v>
      </c>
    </row>
    <row r="2717" spans="1:33">
      <c r="A2717" s="5" t="s">
        <v>5463</v>
      </c>
      <c r="B2717" s="5" t="s">
        <v>5464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369284382.03</v>
      </c>
      <c r="O2717" s="6">
        <v>67806316.22</v>
      </c>
      <c r="P2717" s="6">
        <v>6146837029.48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322626555.64</v>
      </c>
      <c r="X2717" s="6">
        <v>129948391.96</v>
      </c>
      <c r="Y2717" s="9">
        <f t="shared" si="181"/>
        <v>6180043192.67</v>
      </c>
      <c r="Z2717" s="9">
        <f t="shared" si="182"/>
        <v>6599411977.08</v>
      </c>
      <c r="AA2717" s="9">
        <f t="shared" si="184"/>
        <v>-419368784.41</v>
      </c>
      <c r="AB2717" s="10">
        <f>C2717/(1+0.13)/VLOOKUP(A2717,[1]选股结果!$A$2:$AX$3002,3,FALSE)</f>
        <v>0.605741080267334</v>
      </c>
      <c r="AC2717" s="10">
        <f>(P2717/(1+0.1)+W2717)/(VLOOKUP(A2717,[1]选股结果!$A$2:$AX$3002,7,FALSE)+VLOOKUP(A2717,[1]选股结果!$A$2:$AX$3002,15,FALSE)+VLOOKUP(A2717,[1]选股结果!$A$2:$AX$3002,16,FALSE)+VLOOKUP(A2717,[1]选股结果!$A$2:$AX$3002,17,FALSE)+VLOOKUP(A2717,[1]选股结果!$A$2:$AX$3002,18,FALSE))</f>
        <v>0.794423876281594</v>
      </c>
      <c r="AD2717" s="13"/>
      <c r="AE2717" s="10">
        <f>AA2717/VLOOKUP(A2717,[1]选股结果!$A$2:$AX$3002,35,FALSE)</f>
        <v>-0.317070670332162</v>
      </c>
      <c r="AF2717" s="9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P2717/(1+0.13)+W2717)</f>
        <v>1677879167.35956</v>
      </c>
      <c r="AG2717" s="9">
        <f t="shared" si="183"/>
        <v>-2097247951.76956</v>
      </c>
    </row>
    <row r="2718" spans="1:33">
      <c r="A2718" s="5" t="s">
        <v>5465</v>
      </c>
      <c r="B2718" s="5" t="s">
        <v>5466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181698752.11</v>
      </c>
      <c r="O2718" s="6">
        <v>61980653.86</v>
      </c>
      <c r="P2718" s="6">
        <v>735500540.98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391122859.06</v>
      </c>
      <c r="X2718" s="6">
        <v>359509860.23</v>
      </c>
      <c r="Y2718" s="9">
        <f t="shared" si="181"/>
        <v>1793319907.42</v>
      </c>
      <c r="Z2718" s="9">
        <f t="shared" si="182"/>
        <v>1486133260.27</v>
      </c>
      <c r="AA2718" s="9">
        <f t="shared" si="184"/>
        <v>307186647.15</v>
      </c>
      <c r="AB2718" s="10">
        <f>C2718/(1+0.13)/VLOOKUP(A2718,[1]选股结果!$A$2:$AX$3002,3,FALSE)</f>
        <v>0.91594452871582</v>
      </c>
      <c r="AC2718" s="10">
        <f>(P2718/(1+0.1)+W2718)/(VLOOKUP(A2718,[1]选股结果!$A$2:$AX$3002,7,FALSE)+VLOOKUP(A2718,[1]选股结果!$A$2:$AX$3002,15,FALSE)+VLOOKUP(A2718,[1]选股结果!$A$2:$AX$3002,16,FALSE)+VLOOKUP(A2718,[1]选股结果!$A$2:$AX$3002,17,FALSE)+VLOOKUP(A2718,[1]选股结果!$A$2:$AX$3002,18,FALSE))</f>
        <v>0.75787690736304</v>
      </c>
      <c r="AD2718" s="13"/>
      <c r="AE2718" s="10">
        <f>AA2718/VLOOKUP(A2718,[1]选股结果!$A$2:$AX$3002,35,FALSE)</f>
        <v>1.19724228294883</v>
      </c>
      <c r="AF2718" s="9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P2718/(1+0.13)+W2718)</f>
        <v>356318669.834424</v>
      </c>
      <c r="AG2718" s="9">
        <f t="shared" si="183"/>
        <v>-49132022.6844245</v>
      </c>
    </row>
    <row r="2719" spans="1:33">
      <c r="A2719" s="5" t="s">
        <v>5467</v>
      </c>
      <c r="B2719" s="5" t="s">
        <v>5468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75339510.74</v>
      </c>
      <c r="O2719" s="6">
        <v>92096354.7</v>
      </c>
      <c r="P2719" s="6">
        <v>496426873.7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173908003.37</v>
      </c>
      <c r="X2719" s="6">
        <v>46600603.3</v>
      </c>
      <c r="Y2719" s="9">
        <f t="shared" ref="Y2719:Y2782" si="185">C2719+D2719+E2719+F2719+G2719+H2719+I2719+J2719+K2719+L2719+M2719+O2719</f>
        <v>1099230849.77</v>
      </c>
      <c r="Z2719" s="9">
        <f t="shared" ref="Z2719:Z2782" si="186">P2719+Q2719+R2719+S2719+T2719+U2719+V2719+W2719+X2719</f>
        <v>716935480.37</v>
      </c>
      <c r="AA2719" s="9">
        <f t="shared" si="184"/>
        <v>382295369.4</v>
      </c>
      <c r="AB2719" s="10">
        <f>C2719/(1+0.13)/VLOOKUP(A2719,[1]选股结果!$A$2:$AX$3002,3,FALSE)</f>
        <v>0.837055331040897</v>
      </c>
      <c r="AC2719" s="10">
        <f>(P2719/(1+0.1)+W2719)/(VLOOKUP(A2719,[1]选股结果!$A$2:$AX$3002,7,FALSE)+VLOOKUP(A2719,[1]选股结果!$A$2:$AX$3002,15,FALSE)+VLOOKUP(A2719,[1]选股结果!$A$2:$AX$3002,16,FALSE)+VLOOKUP(A2719,[1]选股结果!$A$2:$AX$3002,17,FALSE)+VLOOKUP(A2719,[1]选股结果!$A$2:$AX$3002,18,FALSE))</f>
        <v>0.756716393252083</v>
      </c>
      <c r="AD2719" s="13"/>
      <c r="AE2719" s="10">
        <f>AA2719/VLOOKUP(A2719,[1]选股结果!$A$2:$AX$3002,35,FALSE)</f>
        <v>2.08970462114807</v>
      </c>
      <c r="AF2719" s="9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P2719/(1+0.13)+W2719)</f>
        <v>212984210.176372</v>
      </c>
      <c r="AG2719" s="9">
        <f t="shared" si="183"/>
        <v>169311159.223628</v>
      </c>
    </row>
    <row r="2720" spans="1:33">
      <c r="A2720" s="5" t="s">
        <v>5469</v>
      </c>
      <c r="B2720" s="5" t="s">
        <v>5470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27648925.53</v>
      </c>
      <c r="O2720" s="6">
        <v>8218897.84</v>
      </c>
      <c r="P2720" s="6">
        <v>666857572.06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139808847.34</v>
      </c>
      <c r="X2720" s="6">
        <v>58785839.36</v>
      </c>
      <c r="Y2720" s="9">
        <f t="shared" si="185"/>
        <v>781612539.84</v>
      </c>
      <c r="Z2720" s="9">
        <f t="shared" si="186"/>
        <v>865452258.76</v>
      </c>
      <c r="AA2720" s="9">
        <f t="shared" si="184"/>
        <v>-83839718.92</v>
      </c>
      <c r="AB2720" s="10">
        <f>C2720/(1+0.13)/VLOOKUP(A2720,[1]选股结果!$A$2:$AX$3002,3,FALSE)</f>
        <v>0.591332186077911</v>
      </c>
      <c r="AC2720" s="10">
        <f>(P2720/(1+0.1)+W2720)/(VLOOKUP(A2720,[1]选股结果!$A$2:$AX$3002,7,FALSE)+VLOOKUP(A2720,[1]选股结果!$A$2:$AX$3002,15,FALSE)+VLOOKUP(A2720,[1]选股结果!$A$2:$AX$3002,16,FALSE)+VLOOKUP(A2720,[1]选股结果!$A$2:$AX$3002,17,FALSE)+VLOOKUP(A2720,[1]选股结果!$A$2:$AX$3002,18,FALSE))</f>
        <v>0.707047625309249</v>
      </c>
      <c r="AD2720" s="13"/>
      <c r="AE2720" s="10">
        <f>AA2720/VLOOKUP(A2720,[1]选股结果!$A$2:$AX$3002,35,FALSE)</f>
        <v>-0.977991830878939</v>
      </c>
      <c r="AF2720" s="9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P2720/(1+0.13)+W2720)</f>
        <v>325204115.429115</v>
      </c>
      <c r="AG2720" s="9">
        <f t="shared" si="183"/>
        <v>-409043834.349115</v>
      </c>
    </row>
    <row r="2721" spans="1:33">
      <c r="A2721" s="5" t="s">
        <v>5471</v>
      </c>
      <c r="B2721" s="5" t="s">
        <v>5472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75960973.41</v>
      </c>
      <c r="O2721" s="6">
        <v>8907018.34</v>
      </c>
      <c r="P2721" s="6">
        <v>80318393.27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74051681.55</v>
      </c>
      <c r="X2721" s="6">
        <v>193531675.7</v>
      </c>
      <c r="Y2721" s="9">
        <f t="shared" si="185"/>
        <v>515471805.97</v>
      </c>
      <c r="Z2721" s="9">
        <f t="shared" si="186"/>
        <v>347901750.52</v>
      </c>
      <c r="AA2721" s="9">
        <f t="shared" si="184"/>
        <v>167570055.45</v>
      </c>
      <c r="AB2721" s="10">
        <f>C2721/(1+0.13)/VLOOKUP(A2721,[1]选股结果!$A$2:$AX$3002,3,FALSE)</f>
        <v>0.855947829967827</v>
      </c>
      <c r="AC2721" s="10">
        <f>(P2721/(1+0.1)+W2721)/(VLOOKUP(A2721,[1]选股结果!$A$2:$AX$3002,7,FALSE)+VLOOKUP(A2721,[1]选股结果!$A$2:$AX$3002,15,FALSE)+VLOOKUP(A2721,[1]选股结果!$A$2:$AX$3002,16,FALSE)+VLOOKUP(A2721,[1]选股结果!$A$2:$AX$3002,17,FALSE)+VLOOKUP(A2721,[1]选股结果!$A$2:$AX$3002,18,FALSE))</f>
        <v>0.364368457201988</v>
      </c>
      <c r="AD2721" s="13"/>
      <c r="AE2721" s="10">
        <f>AA2721/VLOOKUP(A2721,[1]选股结果!$A$2:$AX$3002,35,FALSE)</f>
        <v>1.44279006075159</v>
      </c>
      <c r="AF2721" s="9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P2721/(1+0.13)+W2721)</f>
        <v>258495599.757257</v>
      </c>
      <c r="AG2721" s="9">
        <f t="shared" si="183"/>
        <v>-90925544.3072566</v>
      </c>
    </row>
    <row r="2722" spans="1:33">
      <c r="A2722" s="5" t="s">
        <v>5473</v>
      </c>
      <c r="B2722" s="5" t="s">
        <v>5474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11662895.78</v>
      </c>
      <c r="O2722" s="6">
        <v>12242438.68</v>
      </c>
      <c r="P2722" s="6">
        <v>205453539.33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87640409.42</v>
      </c>
      <c r="X2722" s="6">
        <v>13095671.13</v>
      </c>
      <c r="Y2722" s="9">
        <f t="shared" si="185"/>
        <v>406140138.3</v>
      </c>
      <c r="Z2722" s="9">
        <f t="shared" si="186"/>
        <v>306189619.88</v>
      </c>
      <c r="AA2722" s="9">
        <f t="shared" si="184"/>
        <v>99950518.42</v>
      </c>
      <c r="AB2722" s="10">
        <f>C2722/(1+0.13)/VLOOKUP(A2722,[1]选股结果!$A$2:$AX$3002,3,FALSE)</f>
        <v>1.05119037719719</v>
      </c>
      <c r="AC2722" s="10">
        <f>(P2722/(1+0.1)+W2722)/(VLOOKUP(A2722,[1]选股结果!$A$2:$AX$3002,7,FALSE)+VLOOKUP(A2722,[1]选股结果!$A$2:$AX$3002,15,FALSE)+VLOOKUP(A2722,[1]选股结果!$A$2:$AX$3002,16,FALSE)+VLOOKUP(A2722,[1]选股结果!$A$2:$AX$3002,17,FALSE)+VLOOKUP(A2722,[1]选股结果!$A$2:$AX$3002,18,FALSE))</f>
        <v>0.920446875563607</v>
      </c>
      <c r="AD2722" s="13"/>
      <c r="AE2722" s="10">
        <f>AA2722/VLOOKUP(A2722,[1]选股结果!$A$2:$AX$3002,35,FALSE)</f>
        <v>7.67563222756577</v>
      </c>
      <c r="AF2722" s="9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P2722/(1+0.13)+W2722)</f>
        <v>28676131.2475221</v>
      </c>
      <c r="AG2722" s="9">
        <f t="shared" si="183"/>
        <v>71274387.1724779</v>
      </c>
    </row>
    <row r="2723" spans="1:33">
      <c r="A2723" s="5" t="s">
        <v>5475</v>
      </c>
      <c r="B2723" s="5" t="s">
        <v>5476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67393475.23</v>
      </c>
      <c r="O2723" s="6">
        <v>176684872.49</v>
      </c>
      <c r="P2723" s="6">
        <v>3128463391.2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143862739.25</v>
      </c>
      <c r="X2723" s="6">
        <v>345317426.42</v>
      </c>
      <c r="Y2723" s="9">
        <f t="shared" si="185"/>
        <v>3178228404.05</v>
      </c>
      <c r="Z2723" s="9">
        <f t="shared" si="186"/>
        <v>3617643556.87</v>
      </c>
      <c r="AA2723" s="9">
        <f t="shared" si="184"/>
        <v>-439415152.82</v>
      </c>
      <c r="AB2723" s="10">
        <f>C2723/(1+0.13)/VLOOKUP(A2723,[1]选股结果!$A$2:$AX$3002,3,FALSE)</f>
        <v>0.847149407222224</v>
      </c>
      <c r="AC2723" s="10">
        <f>(P2723/(1+0.1)+W2723)/(VLOOKUP(A2723,[1]选股结果!$A$2:$AX$3002,7,FALSE)+VLOOKUP(A2723,[1]选股结果!$A$2:$AX$3002,15,FALSE)+VLOOKUP(A2723,[1]选股结果!$A$2:$AX$3002,16,FALSE)+VLOOKUP(A2723,[1]选股结果!$A$2:$AX$3002,17,FALSE)+VLOOKUP(A2723,[1]选股结果!$A$2:$AX$3002,18,FALSE))</f>
        <v>1.01033108027765</v>
      </c>
      <c r="AD2723" s="13"/>
      <c r="AE2723" s="10">
        <f>AA2723/VLOOKUP(A2723,[1]选股结果!$A$2:$AX$3002,35,FALSE)</f>
        <v>-5.13895560457113</v>
      </c>
      <c r="AF2723" s="9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P2723/(1+0.13)+W2723)</f>
        <v>44953153.0016809</v>
      </c>
      <c r="AG2723" s="9">
        <f t="shared" si="183"/>
        <v>-484368305.821681</v>
      </c>
    </row>
    <row r="2724" spans="1:33">
      <c r="A2724" s="5" t="s">
        <v>5477</v>
      </c>
      <c r="B2724" s="5" t="s">
        <v>5478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646923790.42</v>
      </c>
      <c r="O2724" s="6">
        <v>278009781.8</v>
      </c>
      <c r="P2724" s="6">
        <v>8591523254.74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2032331547.65</v>
      </c>
      <c r="X2724" s="6">
        <v>2305175970</v>
      </c>
      <c r="Y2724" s="9">
        <f t="shared" si="185"/>
        <v>14292628485.26</v>
      </c>
      <c r="Z2724" s="9">
        <f t="shared" si="186"/>
        <v>12929030772.39</v>
      </c>
      <c r="AA2724" s="9">
        <f t="shared" si="184"/>
        <v>1363597712.87</v>
      </c>
      <c r="AB2724" s="10">
        <f>C2724/(1+0.13)/VLOOKUP(A2724,[1]选股结果!$A$2:$AX$3002,3,FALSE)</f>
        <v>0.937784130610236</v>
      </c>
      <c r="AC2724" s="10">
        <f>(P2724/(1+0.1)+W2724)/(VLOOKUP(A2724,[1]选股结果!$A$2:$AX$3002,7,FALSE)+VLOOKUP(A2724,[1]选股结果!$A$2:$AX$3002,15,FALSE)+VLOOKUP(A2724,[1]选股结果!$A$2:$AX$3002,16,FALSE)+VLOOKUP(A2724,[1]选股结果!$A$2:$AX$3002,17,FALSE)+VLOOKUP(A2724,[1]选股结果!$A$2:$AX$3002,18,FALSE))</f>
        <v>0.834244596254216</v>
      </c>
      <c r="AD2724" s="13"/>
      <c r="AE2724" s="10">
        <f>AA2724/VLOOKUP(A2724,[1]选股结果!$A$2:$AX$3002,35,FALSE)</f>
        <v>1.09639442245169</v>
      </c>
      <c r="AF2724" s="9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P2724/(1+0.13)+W2724)</f>
        <v>2163017401.87133</v>
      </c>
      <c r="AG2724" s="9">
        <f t="shared" si="183"/>
        <v>-799419689.001327</v>
      </c>
    </row>
    <row r="2725" spans="1:33">
      <c r="A2725" s="5" t="s">
        <v>5479</v>
      </c>
      <c r="B2725" s="5" t="s">
        <v>5480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46934849.82</v>
      </c>
      <c r="O2725" s="6">
        <v>43258882.03</v>
      </c>
      <c r="P2725" s="6">
        <v>196565325.5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75976853.69</v>
      </c>
      <c r="X2725" s="6">
        <v>41340853.47</v>
      </c>
      <c r="Y2725" s="9">
        <f t="shared" si="185"/>
        <v>535015271.91</v>
      </c>
      <c r="Z2725" s="9">
        <f t="shared" si="186"/>
        <v>313883032.66</v>
      </c>
      <c r="AA2725" s="9">
        <f t="shared" si="184"/>
        <v>221132239.25</v>
      </c>
      <c r="AB2725" s="10">
        <f>C2725/(1+0.13)/VLOOKUP(A2725,[1]选股结果!$A$2:$AX$3002,3,FALSE)</f>
        <v>0.709798740781246</v>
      </c>
      <c r="AC2725" s="10">
        <f>(P2725/(1+0.1)+W2725)/(VLOOKUP(A2725,[1]选股结果!$A$2:$AX$3002,7,FALSE)+VLOOKUP(A2725,[1]选股结果!$A$2:$AX$3002,15,FALSE)+VLOOKUP(A2725,[1]选股结果!$A$2:$AX$3002,16,FALSE)+VLOOKUP(A2725,[1]选股结果!$A$2:$AX$3002,17,FALSE)+VLOOKUP(A2725,[1]选股结果!$A$2:$AX$3002,18,FALSE))</f>
        <v>0.571500293487288</v>
      </c>
      <c r="AD2725" s="13"/>
      <c r="AE2725" s="10">
        <f>AA2725/VLOOKUP(A2725,[1]选股结果!$A$2:$AX$3002,35,FALSE)</f>
        <v>2.71787376989711</v>
      </c>
      <c r="AF2725" s="9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P2725/(1+0.13)+W2725)</f>
        <v>195692656.563274</v>
      </c>
      <c r="AG2725" s="9">
        <f t="shared" si="183"/>
        <v>25439582.6867257</v>
      </c>
    </row>
    <row r="2726" spans="1:33">
      <c r="A2726" s="5" t="s">
        <v>5481</v>
      </c>
      <c r="B2726" s="5" t="s">
        <v>5482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185036184.97</v>
      </c>
      <c r="O2726" s="6">
        <v>33238380.66</v>
      </c>
      <c r="P2726" s="6">
        <v>2025618343.33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1028613627.43</v>
      </c>
      <c r="X2726" s="6">
        <v>558155765.76</v>
      </c>
      <c r="Y2726" s="9">
        <f t="shared" si="185"/>
        <v>3997152053.08</v>
      </c>
      <c r="Z2726" s="9">
        <f t="shared" si="186"/>
        <v>3612387736.52</v>
      </c>
      <c r="AA2726" s="9">
        <f t="shared" si="184"/>
        <v>384764316.56</v>
      </c>
      <c r="AB2726" s="10">
        <f>C2726/(1+0.13)/VLOOKUP(A2726,[1]选股结果!$A$2:$AX$3002,3,FALSE)</f>
        <v>0.937252434218892</v>
      </c>
      <c r="AC2726" s="10">
        <f>(P2726/(1+0.1)+W2726)/(VLOOKUP(A2726,[1]选股结果!$A$2:$AX$3002,7,FALSE)+VLOOKUP(A2726,[1]选股结果!$A$2:$AX$3002,15,FALSE)+VLOOKUP(A2726,[1]选股结果!$A$2:$AX$3002,16,FALSE)+VLOOKUP(A2726,[1]选股结果!$A$2:$AX$3002,17,FALSE)+VLOOKUP(A2726,[1]选股结果!$A$2:$AX$3002,18,FALSE))</f>
        <v>0.854904795409716</v>
      </c>
      <c r="AD2726" s="13"/>
      <c r="AE2726" s="10">
        <f>AA2726/VLOOKUP(A2726,[1]选股结果!$A$2:$AX$3002,35,FALSE)</f>
        <v>2.12614859911509</v>
      </c>
      <c r="AF2726" s="9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P2726/(1+0.13)+W2726)</f>
        <v>536001977.583186</v>
      </c>
      <c r="AG2726" s="9">
        <f t="shared" si="183"/>
        <v>-151237661.023186</v>
      </c>
    </row>
    <row r="2727" spans="1:33">
      <c r="A2727" s="5" t="s">
        <v>5483</v>
      </c>
      <c r="B2727" s="5" t="s">
        <v>5484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20586002.12</v>
      </c>
      <c r="O2727" s="6">
        <v>13471229.18</v>
      </c>
      <c r="P2727" s="6">
        <v>684779465.75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73129095.4</v>
      </c>
      <c r="X2727" s="6">
        <v>37349295.67</v>
      </c>
      <c r="Y2727" s="9">
        <f t="shared" si="185"/>
        <v>727701828.72</v>
      </c>
      <c r="Z2727" s="9">
        <f t="shared" si="186"/>
        <v>795257856.82</v>
      </c>
      <c r="AA2727" s="9">
        <f t="shared" si="184"/>
        <v>-67556028.1</v>
      </c>
      <c r="AB2727" s="10">
        <f>C2727/(1+0.13)/VLOOKUP(A2727,[1]选股结果!$A$2:$AX$3002,3,FALSE)</f>
        <v>0.620199019277395</v>
      </c>
      <c r="AC2727" s="10">
        <f>(P2727/(1+0.1)+W2727)/(VLOOKUP(A2727,[1]选股结果!$A$2:$AX$3002,7,FALSE)+VLOOKUP(A2727,[1]选股结果!$A$2:$AX$3002,15,FALSE)+VLOOKUP(A2727,[1]选股结果!$A$2:$AX$3002,16,FALSE)+VLOOKUP(A2727,[1]选股结果!$A$2:$AX$3002,17,FALSE)+VLOOKUP(A2727,[1]选股结果!$A$2:$AX$3002,18,FALSE))</f>
        <v>0.71020300080102</v>
      </c>
      <c r="AD2727" s="13"/>
      <c r="AE2727" s="10">
        <f>AA2727/VLOOKUP(A2727,[1]选股结果!$A$2:$AX$3002,35,FALSE)</f>
        <v>-5.12224494130061</v>
      </c>
      <c r="AF2727" s="9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P2727/(1+0.13)+W2727)</f>
        <v>300388334.737611</v>
      </c>
      <c r="AG2727" s="9">
        <f t="shared" si="183"/>
        <v>-367944362.837611</v>
      </c>
    </row>
    <row r="2728" spans="1:33">
      <c r="A2728" s="5" t="s">
        <v>5485</v>
      </c>
      <c r="B2728" s="5" t="s">
        <v>5486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61642110.18</v>
      </c>
      <c r="O2728" s="6">
        <v>327957996.09</v>
      </c>
      <c r="P2728" s="6">
        <v>1351848181.67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48124065.44</v>
      </c>
      <c r="X2728" s="6">
        <v>119847630.91</v>
      </c>
      <c r="Y2728" s="9">
        <f t="shared" si="185"/>
        <v>1541875275.87</v>
      </c>
      <c r="Z2728" s="9">
        <f t="shared" si="186"/>
        <v>1519819878.02</v>
      </c>
      <c r="AA2728" s="9">
        <f t="shared" si="184"/>
        <v>22055397.8499997</v>
      </c>
      <c r="AB2728" s="10">
        <f>C2728/(1+0.13)/VLOOKUP(A2728,[1]选股结果!$A$2:$AX$3002,3,FALSE)</f>
        <v>0.859957106289367</v>
      </c>
      <c r="AC2728" s="10">
        <f>(P2728/(1+0.1)+W2728)/(VLOOKUP(A2728,[1]选股结果!$A$2:$AX$3002,7,FALSE)+VLOOKUP(A2728,[1]选股结果!$A$2:$AX$3002,15,FALSE)+VLOOKUP(A2728,[1]选股结果!$A$2:$AX$3002,16,FALSE)+VLOOKUP(A2728,[1]选股结果!$A$2:$AX$3002,17,FALSE)+VLOOKUP(A2728,[1]选股结果!$A$2:$AX$3002,18,FALSE))</f>
        <v>1.10292655114667</v>
      </c>
      <c r="AD2728" s="13"/>
      <c r="AE2728" s="10">
        <f>AA2728/VLOOKUP(A2728,[1]选股结果!$A$2:$AX$3002,35,FALSE)</f>
        <v>0.409928879332387</v>
      </c>
      <c r="AF2728" s="9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P2728/(1+0.13)+W2728)</f>
        <v>-86551427.3867259</v>
      </c>
      <c r="AG2728" s="9">
        <f t="shared" si="183"/>
        <v>108606825.236726</v>
      </c>
    </row>
    <row r="2729" spans="1:33">
      <c r="A2729" s="5" t="s">
        <v>5487</v>
      </c>
      <c r="B2729" s="5" t="s">
        <v>5488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88879633.65</v>
      </c>
      <c r="O2729" s="6">
        <v>28874056.52</v>
      </c>
      <c r="P2729" s="6">
        <v>667153375.49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162356624.61</v>
      </c>
      <c r="X2729" s="6">
        <v>44409771.89</v>
      </c>
      <c r="Y2729" s="9">
        <f t="shared" si="185"/>
        <v>1094135087.99</v>
      </c>
      <c r="Z2729" s="9">
        <f t="shared" si="186"/>
        <v>873919771.99</v>
      </c>
      <c r="AA2729" s="9">
        <f t="shared" si="184"/>
        <v>220215316</v>
      </c>
      <c r="AB2729" s="10">
        <f>C2729/(1+0.13)/VLOOKUP(A2729,[1]选股结果!$A$2:$AX$3002,3,FALSE)</f>
        <v>0.516986186449429</v>
      </c>
      <c r="AC2729" s="10">
        <f>(P2729/(1+0.1)+W2729)/(VLOOKUP(A2729,[1]选股结果!$A$2:$AX$3002,7,FALSE)+VLOOKUP(A2729,[1]选股结果!$A$2:$AX$3002,15,FALSE)+VLOOKUP(A2729,[1]选股结果!$A$2:$AX$3002,16,FALSE)+VLOOKUP(A2729,[1]选股结果!$A$2:$AX$3002,17,FALSE)+VLOOKUP(A2729,[1]选股结果!$A$2:$AX$3002,18,FALSE))</f>
        <v>0.495496912363173</v>
      </c>
      <c r="AD2729" s="13"/>
      <c r="AE2729" s="10">
        <f>AA2729/VLOOKUP(A2729,[1]选股结果!$A$2:$AX$3002,35,FALSE)</f>
        <v>0.898299433811496</v>
      </c>
      <c r="AF2729" s="9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P2729/(1+0.13)+W2729)</f>
        <v>798936374.702212</v>
      </c>
      <c r="AG2729" s="9">
        <f t="shared" si="183"/>
        <v>-578721058.702212</v>
      </c>
    </row>
    <row r="2730" spans="1:33">
      <c r="A2730" s="5" t="s">
        <v>5489</v>
      </c>
      <c r="B2730" s="5" t="s">
        <v>5490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100471485.05</v>
      </c>
      <c r="O2730" s="6">
        <v>212001062.92</v>
      </c>
      <c r="P2730" s="6">
        <v>7785343166.25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604858819.92</v>
      </c>
      <c r="X2730" s="6">
        <v>703264257.75</v>
      </c>
      <c r="Y2730" s="9">
        <f t="shared" si="185"/>
        <v>9246801148.16</v>
      </c>
      <c r="Z2730" s="9">
        <f t="shared" si="186"/>
        <v>9093466243.92</v>
      </c>
      <c r="AA2730" s="9">
        <f t="shared" si="184"/>
        <v>153334904.24</v>
      </c>
      <c r="AB2730" s="10">
        <f>C2730/(1+0.13)/VLOOKUP(A2730,[1]选股结果!$A$2:$AX$3002,3,FALSE)</f>
        <v>0.914492077145112</v>
      </c>
      <c r="AC2730" s="10">
        <f>(P2730/(1+0.1)+W2730)/(VLOOKUP(A2730,[1]选股结果!$A$2:$AX$3002,7,FALSE)+VLOOKUP(A2730,[1]选股结果!$A$2:$AX$3002,15,FALSE)+VLOOKUP(A2730,[1]选股结果!$A$2:$AX$3002,16,FALSE)+VLOOKUP(A2730,[1]选股结果!$A$2:$AX$3002,17,FALSE)+VLOOKUP(A2730,[1]选股结果!$A$2:$AX$3002,18,FALSE))</f>
        <v>0.899593607252838</v>
      </c>
      <c r="AD2730" s="13"/>
      <c r="AE2730" s="10">
        <f>AA2730/VLOOKUP(A2730,[1]选股结果!$A$2:$AX$3002,35,FALSE)</f>
        <v>1.66074753847963</v>
      </c>
      <c r="AF2730" s="9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P2730/(1+0.13)+W2730)</f>
        <v>1045361486.34964</v>
      </c>
      <c r="AG2730" s="9">
        <f t="shared" si="183"/>
        <v>-892026582.109644</v>
      </c>
    </row>
    <row r="2731" spans="1:33">
      <c r="A2731" s="5" t="s">
        <v>5491</v>
      </c>
      <c r="B2731" s="5" t="s">
        <v>5492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60478962.94</v>
      </c>
      <c r="O2731" s="6">
        <v>11386359.82</v>
      </c>
      <c r="P2731" s="6">
        <v>278503144.34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73160491.79</v>
      </c>
      <c r="X2731" s="6">
        <v>29305273.84</v>
      </c>
      <c r="Y2731" s="9">
        <f t="shared" si="185"/>
        <v>536599699.06</v>
      </c>
      <c r="Z2731" s="9">
        <f t="shared" si="186"/>
        <v>380968909.97</v>
      </c>
      <c r="AA2731" s="9">
        <f t="shared" si="184"/>
        <v>155630789.09</v>
      </c>
      <c r="AB2731" s="10">
        <f>C2731/(1+0.13)/VLOOKUP(A2731,[1]选股结果!$A$2:$AX$3002,3,FALSE)</f>
        <v>0.695766751171522</v>
      </c>
      <c r="AC2731" s="10">
        <f>(P2731/(1+0.1)+W2731)/(VLOOKUP(A2731,[1]选股结果!$A$2:$AX$3002,7,FALSE)+VLOOKUP(A2731,[1]选股结果!$A$2:$AX$3002,15,FALSE)+VLOOKUP(A2731,[1]选股结果!$A$2:$AX$3002,16,FALSE)+VLOOKUP(A2731,[1]选股结果!$A$2:$AX$3002,17,FALSE)+VLOOKUP(A2731,[1]选股结果!$A$2:$AX$3002,18,FALSE))</f>
        <v>0.640735203982473</v>
      </c>
      <c r="AD2731" s="13"/>
      <c r="AE2731" s="10">
        <f>AA2731/VLOOKUP(A2731,[1]选股结果!$A$2:$AX$3002,35,FALSE)</f>
        <v>1.24145737871735</v>
      </c>
      <c r="AF2731" s="9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P2731/(1+0.13)+W2731)</f>
        <v>189705779.21708</v>
      </c>
      <c r="AG2731" s="9">
        <f t="shared" si="183"/>
        <v>-34074990.1270796</v>
      </c>
    </row>
    <row r="2732" spans="1:33">
      <c r="A2732" s="5" t="s">
        <v>5493</v>
      </c>
      <c r="B2732" s="5" t="s">
        <v>5494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32789245.22</v>
      </c>
      <c r="O2732" s="6">
        <v>250566959.97</v>
      </c>
      <c r="P2732" s="6">
        <v>1925258765.02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114512518.48</v>
      </c>
      <c r="X2732" s="6">
        <v>214472499.09</v>
      </c>
      <c r="Y2732" s="9">
        <f t="shared" si="185"/>
        <v>2035498333.97</v>
      </c>
      <c r="Z2732" s="9">
        <f t="shared" si="186"/>
        <v>2254243782.59</v>
      </c>
      <c r="AA2732" s="9">
        <f t="shared" si="184"/>
        <v>-218745448.62</v>
      </c>
      <c r="AB2732" s="10">
        <f>C2732/(1+0.13)/VLOOKUP(A2732,[1]选股结果!$A$2:$AX$3002,3,FALSE)</f>
        <v>0.841944442498071</v>
      </c>
      <c r="AC2732" s="10">
        <f>(P2732/(1+0.1)+W2732)/(VLOOKUP(A2732,[1]选股结果!$A$2:$AX$3002,7,FALSE)+VLOOKUP(A2732,[1]选股结果!$A$2:$AX$3002,15,FALSE)+VLOOKUP(A2732,[1]选股结果!$A$2:$AX$3002,16,FALSE)+VLOOKUP(A2732,[1]选股结果!$A$2:$AX$3002,17,FALSE)+VLOOKUP(A2732,[1]选股结果!$A$2:$AX$3002,18,FALSE))</f>
        <v>1.04343962621096</v>
      </c>
      <c r="AD2732" s="13"/>
      <c r="AE2732" s="10">
        <f>AA2732/VLOOKUP(A2732,[1]选股结果!$A$2:$AX$3002,35,FALSE)</f>
        <v>-6.0319524760165</v>
      </c>
      <c r="AF2732" s="9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P2732/(1+0.13)+W2732)</f>
        <v>-31165233.2217703</v>
      </c>
      <c r="AG2732" s="9">
        <f t="shared" si="183"/>
        <v>-187580215.39823</v>
      </c>
    </row>
    <row r="2733" spans="1:33">
      <c r="A2733" s="5" t="s">
        <v>5495</v>
      </c>
      <c r="B2733" s="5" t="s">
        <v>5496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35651670.42</v>
      </c>
      <c r="O2733" s="6">
        <v>10660785.17</v>
      </c>
      <c r="P2733" s="6">
        <v>341345963.4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97000621.12</v>
      </c>
      <c r="X2733" s="6">
        <v>54995666.05</v>
      </c>
      <c r="Y2733" s="9">
        <f t="shared" si="185"/>
        <v>522053782.77</v>
      </c>
      <c r="Z2733" s="9">
        <f t="shared" si="186"/>
        <v>493342250.57</v>
      </c>
      <c r="AA2733" s="9">
        <f t="shared" si="184"/>
        <v>28711532.2</v>
      </c>
      <c r="AB2733" s="10">
        <f>C2733/(1+0.13)/VLOOKUP(A2733,[1]选股结果!$A$2:$AX$3002,3,FALSE)</f>
        <v>0.520813687377418</v>
      </c>
      <c r="AC2733" s="10">
        <f>(P2733/(1+0.1)+W2733)/(VLOOKUP(A2733,[1]选股结果!$A$2:$AX$3002,7,FALSE)+VLOOKUP(A2733,[1]选股结果!$A$2:$AX$3002,15,FALSE)+VLOOKUP(A2733,[1]选股结果!$A$2:$AX$3002,16,FALSE)+VLOOKUP(A2733,[1]选股结果!$A$2:$AX$3002,17,FALSE)+VLOOKUP(A2733,[1]选股结果!$A$2:$AX$3002,18,FALSE))</f>
        <v>0.517362697965203</v>
      </c>
      <c r="AD2733" s="13"/>
      <c r="AE2733" s="10">
        <f>AA2733/VLOOKUP(A2733,[1]选股结果!$A$2:$AX$3002,35,FALSE)</f>
        <v>0.430154741514643</v>
      </c>
      <c r="AF2733" s="9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P2733/(1+0.13)+W2733)</f>
        <v>388214570.76469</v>
      </c>
      <c r="AG2733" s="9">
        <f t="shared" si="183"/>
        <v>-359503038.56469</v>
      </c>
    </row>
    <row r="2734" spans="1:33">
      <c r="A2734" s="5" t="s">
        <v>5497</v>
      </c>
      <c r="B2734" s="5" t="s">
        <v>5498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923972088.57</v>
      </c>
      <c r="O2734" s="6">
        <v>360922329.47</v>
      </c>
      <c r="P2734" s="6">
        <v>9648343684.06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2324393770.82</v>
      </c>
      <c r="X2734" s="6">
        <v>1191648198.06</v>
      </c>
      <c r="Y2734" s="9">
        <f t="shared" si="185"/>
        <v>17023427609.33</v>
      </c>
      <c r="Z2734" s="9">
        <f t="shared" si="186"/>
        <v>13164385652.94</v>
      </c>
      <c r="AA2734" s="9">
        <f t="shared" si="184"/>
        <v>3859041956.39</v>
      </c>
      <c r="AB2734" s="10">
        <f>C2734/(1+0.13)/VLOOKUP(A2734,[1]选股结果!$A$2:$AX$3002,3,FALSE)</f>
        <v>1.02386391292491</v>
      </c>
      <c r="AC2734" s="10">
        <f>(P2734/(1+0.1)+W2734)/(VLOOKUP(A2734,[1]选股结果!$A$2:$AX$3002,7,FALSE)+VLOOKUP(A2734,[1]选股结果!$A$2:$AX$3002,15,FALSE)+VLOOKUP(A2734,[1]选股结果!$A$2:$AX$3002,16,FALSE)+VLOOKUP(A2734,[1]选股结果!$A$2:$AX$3002,17,FALSE)+VLOOKUP(A2734,[1]选股结果!$A$2:$AX$3002,18,FALSE))</f>
        <v>0.914546841105478</v>
      </c>
      <c r="AD2734" s="13"/>
      <c r="AE2734" s="10">
        <f>AA2734/VLOOKUP(A2734,[1]选股结果!$A$2:$AX$3002,35,FALSE)</f>
        <v>1.89221877521656</v>
      </c>
      <c r="AF2734" s="9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P2734/(1+0.13)+W2734)</f>
        <v>1269613129.27903</v>
      </c>
      <c r="AG2734" s="9">
        <f t="shared" si="183"/>
        <v>2589428827.11097</v>
      </c>
    </row>
    <row r="2735" spans="1:33">
      <c r="A2735" s="5" t="s">
        <v>5499</v>
      </c>
      <c r="B2735" s="5" t="s">
        <v>5500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128289701.64</v>
      </c>
      <c r="O2735" s="6">
        <v>120736163.01</v>
      </c>
      <c r="P2735" s="6">
        <v>6123832415.12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267923161.21</v>
      </c>
      <c r="X2735" s="6">
        <v>215453101.82</v>
      </c>
      <c r="Y2735" s="9">
        <f t="shared" si="185"/>
        <v>6802526700.16</v>
      </c>
      <c r="Z2735" s="9">
        <f t="shared" si="186"/>
        <v>6607208678.15</v>
      </c>
      <c r="AA2735" s="9">
        <f t="shared" si="184"/>
        <v>195318022.01</v>
      </c>
      <c r="AB2735" s="10">
        <f>C2735/(1+0.13)/VLOOKUP(A2735,[1]选股结果!$A$2:$AX$3002,3,FALSE)</f>
        <v>0.705099880281911</v>
      </c>
      <c r="AC2735" s="10">
        <f>(P2735/(1+0.1)+W2735)/(VLOOKUP(A2735,[1]选股结果!$A$2:$AX$3002,7,FALSE)+VLOOKUP(A2735,[1]选股结果!$A$2:$AX$3002,15,FALSE)+VLOOKUP(A2735,[1]选股结果!$A$2:$AX$3002,16,FALSE)+VLOOKUP(A2735,[1]选股结果!$A$2:$AX$3002,17,FALSE)+VLOOKUP(A2735,[1]选股结果!$A$2:$AX$3002,18,FALSE))</f>
        <v>0.763755138568365</v>
      </c>
      <c r="AD2735" s="13"/>
      <c r="AE2735" s="10">
        <f>AA2735/VLOOKUP(A2735,[1]选股结果!$A$2:$AX$3002,35,FALSE)</f>
        <v>0.372559162637616</v>
      </c>
      <c r="AF2735" s="9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P2735/(1+0.13)+W2735)</f>
        <v>1952696255.23487</v>
      </c>
      <c r="AG2735" s="9">
        <f t="shared" si="183"/>
        <v>-1757378233.22487</v>
      </c>
    </row>
    <row r="2736" spans="1:33">
      <c r="A2736" s="5" t="s">
        <v>5501</v>
      </c>
      <c r="B2736" s="5" t="s">
        <v>5502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10322498.37</v>
      </c>
      <c r="O2736" s="6">
        <v>16448785.52</v>
      </c>
      <c r="P2736" s="6">
        <v>166981937.52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77584901.76</v>
      </c>
      <c r="X2736" s="6">
        <v>22149075.49</v>
      </c>
      <c r="Y2736" s="9">
        <f t="shared" si="185"/>
        <v>301610759.84</v>
      </c>
      <c r="Z2736" s="9">
        <f t="shared" si="186"/>
        <v>266715914.77</v>
      </c>
      <c r="AA2736" s="9">
        <f t="shared" si="184"/>
        <v>34894845.0699999</v>
      </c>
      <c r="AB2736" s="10">
        <f>C2736/(1+0.13)/VLOOKUP(A2736,[1]选股结果!$A$2:$AX$3002,3,FALSE)</f>
        <v>0.807115764159813</v>
      </c>
      <c r="AC2736" s="10">
        <f>(P2736/(1+0.1)+W2736)/(VLOOKUP(A2736,[1]选股结果!$A$2:$AX$3002,7,FALSE)+VLOOKUP(A2736,[1]选股结果!$A$2:$AX$3002,15,FALSE)+VLOOKUP(A2736,[1]选股结果!$A$2:$AX$3002,16,FALSE)+VLOOKUP(A2736,[1]选股结果!$A$2:$AX$3002,17,FALSE)+VLOOKUP(A2736,[1]选股结果!$A$2:$AX$3002,18,FALSE))</f>
        <v>0.763013507231423</v>
      </c>
      <c r="AD2736" s="13"/>
      <c r="AE2736" s="10">
        <f>AA2736/VLOOKUP(A2736,[1]选股结果!$A$2:$AX$3002,35,FALSE)</f>
        <v>0.937882961090639</v>
      </c>
      <c r="AF2736" s="9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P2736/(1+0.13)+W2736)</f>
        <v>75275978.5761061</v>
      </c>
      <c r="AG2736" s="9">
        <f t="shared" si="183"/>
        <v>-40381133.5061062</v>
      </c>
    </row>
    <row r="2737" spans="1:33">
      <c r="A2737" s="5" t="s">
        <v>5503</v>
      </c>
      <c r="B2737" s="5" t="s">
        <v>5504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209427394.91</v>
      </c>
      <c r="O2737" s="6">
        <v>182107909.89</v>
      </c>
      <c r="P2737" s="6">
        <v>1087052515.46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478011034.94</v>
      </c>
      <c r="X2737" s="6">
        <v>379056154.47</v>
      </c>
      <c r="Y2737" s="9">
        <f t="shared" si="185"/>
        <v>2346872242.46</v>
      </c>
      <c r="Z2737" s="9">
        <f t="shared" si="186"/>
        <v>1944119704.87</v>
      </c>
      <c r="AA2737" s="9">
        <f t="shared" si="184"/>
        <v>402752537.59</v>
      </c>
      <c r="AB2737" s="10">
        <f>C2737/(1+0.13)/VLOOKUP(A2737,[1]选股结果!$A$2:$AX$3002,3,FALSE)</f>
        <v>0.867003997991464</v>
      </c>
      <c r="AC2737" s="10">
        <f>(P2737/(1+0.1)+W2737)/(VLOOKUP(A2737,[1]选股结果!$A$2:$AX$3002,7,FALSE)+VLOOKUP(A2737,[1]选股结果!$A$2:$AX$3002,15,FALSE)+VLOOKUP(A2737,[1]选股结果!$A$2:$AX$3002,16,FALSE)+VLOOKUP(A2737,[1]选股结果!$A$2:$AX$3002,17,FALSE)+VLOOKUP(A2737,[1]选股结果!$A$2:$AX$3002,18,FALSE))</f>
        <v>0.727647495735216</v>
      </c>
      <c r="AD2737" s="13"/>
      <c r="AE2737" s="10">
        <f>AA2737/VLOOKUP(A2737,[1]选股结果!$A$2:$AX$3002,35,FALSE)</f>
        <v>3.36637513724875</v>
      </c>
      <c r="AF2737" s="9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P2737/(1+0.13)+W2737)</f>
        <v>575038041.166726</v>
      </c>
      <c r="AG2737" s="9">
        <f t="shared" si="183"/>
        <v>-172285503.576726</v>
      </c>
    </row>
    <row r="2738" spans="1:33">
      <c r="A2738" s="5" t="s">
        <v>5505</v>
      </c>
      <c r="B2738" s="5" t="s">
        <v>5506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134190198.81</v>
      </c>
      <c r="O2738" s="6">
        <v>300524850.61</v>
      </c>
      <c r="P2738" s="6">
        <v>2740064954.68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200797448.26</v>
      </c>
      <c r="X2738" s="6">
        <v>316868783.22</v>
      </c>
      <c r="Y2738" s="9">
        <f t="shared" si="185"/>
        <v>3279819975.75</v>
      </c>
      <c r="Z2738" s="9">
        <f t="shared" si="186"/>
        <v>3257731186.16</v>
      </c>
      <c r="AA2738" s="9">
        <f t="shared" si="184"/>
        <v>22088789.5900002</v>
      </c>
      <c r="AB2738" s="10">
        <f>C2738/(1+0.13)/VLOOKUP(A2738,[1]选股结果!$A$2:$AX$3002,3,FALSE)</f>
        <v>0.918184844175195</v>
      </c>
      <c r="AC2738" s="10">
        <f>(P2738/(1+0.1)+W2738)/(VLOOKUP(A2738,[1]选股结果!$A$2:$AX$3002,7,FALSE)+VLOOKUP(A2738,[1]选股结果!$A$2:$AX$3002,15,FALSE)+VLOOKUP(A2738,[1]选股结果!$A$2:$AX$3002,16,FALSE)+VLOOKUP(A2738,[1]选股结果!$A$2:$AX$3002,17,FALSE)+VLOOKUP(A2738,[1]选股结果!$A$2:$AX$3002,18,FALSE))</f>
        <v>1.00570708565936</v>
      </c>
      <c r="AD2738" s="13"/>
      <c r="AE2738" s="10">
        <f>AA2738/VLOOKUP(A2738,[1]选股结果!$A$2:$AX$3002,35,FALSE)</f>
        <v>0.307150672057833</v>
      </c>
      <c r="AF2738" s="9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P2738/(1+0.13)+W2738)</f>
        <v>50856936.260354</v>
      </c>
      <c r="AG2738" s="9">
        <f t="shared" si="183"/>
        <v>-28768146.6703538</v>
      </c>
    </row>
    <row r="2739" spans="1:33">
      <c r="A2739" s="5" t="s">
        <v>5507</v>
      </c>
      <c r="B2739" s="5" t="s">
        <v>5508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100261793.04</v>
      </c>
      <c r="O2739" s="6">
        <v>20179922.84</v>
      </c>
      <c r="P2739" s="6">
        <v>583582869.68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141280758.89</v>
      </c>
      <c r="X2739" s="6">
        <v>156340692.83</v>
      </c>
      <c r="Y2739" s="9">
        <f t="shared" si="185"/>
        <v>1074080019.71</v>
      </c>
      <c r="Z2739" s="9">
        <f t="shared" si="186"/>
        <v>881204321.4</v>
      </c>
      <c r="AA2739" s="9">
        <f t="shared" si="184"/>
        <v>192875698.31</v>
      </c>
      <c r="AB2739" s="10">
        <f>C2739/(1+0.13)/VLOOKUP(A2739,[1]选股结果!$A$2:$AX$3002,3,FALSE)</f>
        <v>0.983544106379981</v>
      </c>
      <c r="AC2739" s="10">
        <f>(P2739/(1+0.1)+W2739)/(VLOOKUP(A2739,[1]选股结果!$A$2:$AX$3002,7,FALSE)+VLOOKUP(A2739,[1]选股结果!$A$2:$AX$3002,15,FALSE)+VLOOKUP(A2739,[1]选股结果!$A$2:$AX$3002,16,FALSE)+VLOOKUP(A2739,[1]选股结果!$A$2:$AX$3002,17,FALSE)+VLOOKUP(A2739,[1]选股结果!$A$2:$AX$3002,18,FALSE))</f>
        <v>0.906527487740893</v>
      </c>
      <c r="AD2739" s="13"/>
      <c r="AE2739" s="10">
        <f>AA2739/VLOOKUP(A2739,[1]选股结果!$A$2:$AX$3002,35,FALSE)</f>
        <v>0.95044290628635</v>
      </c>
      <c r="AF2739" s="9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P2739/(1+0.13)+W2739)</f>
        <v>83355602.3640708</v>
      </c>
      <c r="AG2739" s="9">
        <f t="shared" si="183"/>
        <v>109520095.945929</v>
      </c>
    </row>
    <row r="2740" spans="1:33">
      <c r="A2740" s="5" t="s">
        <v>5509</v>
      </c>
      <c r="B2740" s="5" t="s">
        <v>5510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232753465.92</v>
      </c>
      <c r="O2740" s="6">
        <v>26281150.52</v>
      </c>
      <c r="P2740" s="6">
        <v>904603875.08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212974187.7</v>
      </c>
      <c r="X2740" s="6">
        <v>528526998.56</v>
      </c>
      <c r="Y2740" s="9">
        <f t="shared" si="185"/>
        <v>2106637652.79</v>
      </c>
      <c r="Z2740" s="9">
        <f t="shared" si="186"/>
        <v>1646105061.34</v>
      </c>
      <c r="AA2740" s="9">
        <f t="shared" si="184"/>
        <v>460532591.45</v>
      </c>
      <c r="AB2740" s="10">
        <f>C2740/(1+0.13)/VLOOKUP(A2740,[1]选股结果!$A$2:$AX$3002,3,FALSE)</f>
        <v>0.882353668499784</v>
      </c>
      <c r="AC2740" s="10">
        <f>(P2740/(1+0.1)+W2740)/(VLOOKUP(A2740,[1]选股结果!$A$2:$AX$3002,7,FALSE)+VLOOKUP(A2740,[1]选股结果!$A$2:$AX$3002,15,FALSE)+VLOOKUP(A2740,[1]选股结果!$A$2:$AX$3002,16,FALSE)+VLOOKUP(A2740,[1]选股结果!$A$2:$AX$3002,17,FALSE)+VLOOKUP(A2740,[1]选股结果!$A$2:$AX$3002,18,FALSE))</f>
        <v>0.57820487511028</v>
      </c>
      <c r="AD2740" s="13"/>
      <c r="AE2740" s="10">
        <f>AA2740/VLOOKUP(A2740,[1]选股结果!$A$2:$AX$3002,35,FALSE)</f>
        <v>1.52814294538763</v>
      </c>
      <c r="AF2740" s="9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P2740/(1+0.13)+W2740)</f>
        <v>777104722.314336</v>
      </c>
      <c r="AG2740" s="9">
        <f t="shared" si="183"/>
        <v>-316572130.864336</v>
      </c>
    </row>
    <row r="2741" spans="1:33">
      <c r="A2741" s="5" t="s">
        <v>5511</v>
      </c>
      <c r="B2741" s="5" t="s">
        <v>5512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99424136.58</v>
      </c>
      <c r="O2741" s="6">
        <v>108112594.69</v>
      </c>
      <c r="P2741" s="6">
        <v>1250153094.65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118422923.18</v>
      </c>
      <c r="X2741" s="6">
        <v>205406163.15</v>
      </c>
      <c r="Y2741" s="9">
        <f t="shared" si="185"/>
        <v>1430036069.16</v>
      </c>
      <c r="Z2741" s="9">
        <f t="shared" si="186"/>
        <v>1573982180.98</v>
      </c>
      <c r="AA2741" s="9">
        <f t="shared" si="184"/>
        <v>-143946111.82</v>
      </c>
      <c r="AB2741" s="10">
        <f>C2741/(1+0.13)/VLOOKUP(A2741,[1]选股结果!$A$2:$AX$3002,3,FALSE)</f>
        <v>0.713800106741498</v>
      </c>
      <c r="AC2741" s="10">
        <f>(P2741/(1+0.1)+W2741)/(VLOOKUP(A2741,[1]选股结果!$A$2:$AX$3002,7,FALSE)+VLOOKUP(A2741,[1]选股结果!$A$2:$AX$3002,15,FALSE)+VLOOKUP(A2741,[1]选股结果!$A$2:$AX$3002,16,FALSE)+VLOOKUP(A2741,[1]选股结果!$A$2:$AX$3002,17,FALSE)+VLOOKUP(A2741,[1]选股结果!$A$2:$AX$3002,18,FALSE))</f>
        <v>0.870383547484671</v>
      </c>
      <c r="AD2741" s="13"/>
      <c r="AE2741" s="10">
        <f>AA2741/VLOOKUP(A2741,[1]选股结果!$A$2:$AX$3002,35,FALSE)</f>
        <v>-1.05008469824963</v>
      </c>
      <c r="AF2741" s="9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P2741/(1+0.13)+W2741)</f>
        <v>217054645.673363</v>
      </c>
      <c r="AG2741" s="9">
        <f t="shared" si="183"/>
        <v>-361000757.493363</v>
      </c>
    </row>
    <row r="2742" spans="1:33">
      <c r="A2742" s="5" t="s">
        <v>5513</v>
      </c>
      <c r="B2742" s="5" t="s">
        <v>5514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1816140247.28</v>
      </c>
      <c r="O2742" s="6">
        <v>334664228.47</v>
      </c>
      <c r="P2742" s="6">
        <v>2698293680.27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698372486.27</v>
      </c>
      <c r="X2742" s="6">
        <v>6681850561.23</v>
      </c>
      <c r="Y2742" s="9">
        <f t="shared" si="185"/>
        <v>12602309997.1</v>
      </c>
      <c r="Z2742" s="9">
        <f t="shared" si="186"/>
        <v>10078516727.77</v>
      </c>
      <c r="AA2742" s="9">
        <f t="shared" si="184"/>
        <v>2523793269.33</v>
      </c>
      <c r="AB2742" s="10">
        <f>C2742/(1+0.13)/VLOOKUP(A2742,[1]选股结果!$A$2:$AX$3002,3,FALSE)</f>
        <v>0.954221236866717</v>
      </c>
      <c r="AC2742" s="10">
        <f>(P2742/(1+0.1)+W2742)/(VLOOKUP(A2742,[1]选股结果!$A$2:$AX$3002,7,FALSE)+VLOOKUP(A2742,[1]选股结果!$A$2:$AX$3002,15,FALSE)+VLOOKUP(A2742,[1]选股结果!$A$2:$AX$3002,16,FALSE)+VLOOKUP(A2742,[1]选股结果!$A$2:$AX$3002,17,FALSE)+VLOOKUP(A2742,[1]选股结果!$A$2:$AX$3002,18,FALSE))</f>
        <v>0.319858065201694</v>
      </c>
      <c r="AD2742" s="13"/>
      <c r="AE2742" s="10">
        <f>AA2742/VLOOKUP(A2742,[1]选股结果!$A$2:$AX$3002,35,FALSE)</f>
        <v>2.39788297309922</v>
      </c>
      <c r="AF2742" s="9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P2742/(1+0.13)+W2742)</f>
        <v>6766148057.08673</v>
      </c>
      <c r="AG2742" s="9">
        <f t="shared" si="183"/>
        <v>-4242354787.75673</v>
      </c>
    </row>
    <row r="2743" spans="1:33">
      <c r="A2743" s="5" t="s">
        <v>5515</v>
      </c>
      <c r="B2743" s="5" t="s">
        <v>5516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42639065.72</v>
      </c>
      <c r="O2743" s="6">
        <v>93446302.89</v>
      </c>
      <c r="P2743" s="6">
        <v>417498529.78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107954742.84</v>
      </c>
      <c r="X2743" s="6">
        <v>151845111.87</v>
      </c>
      <c r="Y2743" s="9">
        <f t="shared" si="185"/>
        <v>651251973.33</v>
      </c>
      <c r="Z2743" s="9">
        <f t="shared" si="186"/>
        <v>677298384.49</v>
      </c>
      <c r="AA2743" s="9">
        <f t="shared" si="184"/>
        <v>-26046411.16</v>
      </c>
      <c r="AB2743" s="10">
        <f>C2743/(1+0.13)/VLOOKUP(A2743,[1]选股结果!$A$2:$AX$3002,3,FALSE)</f>
        <v>0.618692309665826</v>
      </c>
      <c r="AC2743" s="10">
        <f>(P2743/(1+0.1)+W2743)/(VLOOKUP(A2743,[1]选股结果!$A$2:$AX$3002,7,FALSE)+VLOOKUP(A2743,[1]选股结果!$A$2:$AX$3002,15,FALSE)+VLOOKUP(A2743,[1]选股结果!$A$2:$AX$3002,16,FALSE)+VLOOKUP(A2743,[1]选股结果!$A$2:$AX$3002,17,FALSE)+VLOOKUP(A2743,[1]选股结果!$A$2:$AX$3002,18,FALSE))</f>
        <v>0.728097510630453</v>
      </c>
      <c r="AD2743" s="13"/>
      <c r="AE2743" s="10">
        <f>AA2743/VLOOKUP(A2743,[1]选股结果!$A$2:$AX$3002,35,FALSE)</f>
        <v>-0.259036694995252</v>
      </c>
      <c r="AF2743" s="9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P2743/(1+0.13)+W2743)</f>
        <v>192129142.160973</v>
      </c>
      <c r="AG2743" s="9">
        <f t="shared" si="183"/>
        <v>-218175553.320973</v>
      </c>
    </row>
    <row r="2744" spans="1:33">
      <c r="A2744" s="5" t="s">
        <v>5517</v>
      </c>
      <c r="B2744" s="5" t="s">
        <v>5518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13567984.68</v>
      </c>
      <c r="O2744" s="6">
        <v>5588621.57</v>
      </c>
      <c r="P2744" s="6">
        <v>46183767.61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55450159.36</v>
      </c>
      <c r="X2744" s="6">
        <v>17674055.09</v>
      </c>
      <c r="Y2744" s="9">
        <f t="shared" si="185"/>
        <v>100194746.45</v>
      </c>
      <c r="Z2744" s="9">
        <f t="shared" si="186"/>
        <v>119307982.06</v>
      </c>
      <c r="AA2744" s="9">
        <f t="shared" si="184"/>
        <v>-19113235.61</v>
      </c>
      <c r="AB2744" s="10">
        <f>C2744/(1+0.13)/VLOOKUP(A2744,[1]选股结果!$A$2:$AX$3002,3,FALSE)</f>
        <v>1.01130959783435</v>
      </c>
      <c r="AC2744" s="10">
        <f>(P2744/(1+0.1)+W2744)/(VLOOKUP(A2744,[1]选股结果!$A$2:$AX$3002,7,FALSE)+VLOOKUP(A2744,[1]选股结果!$A$2:$AX$3002,15,FALSE)+VLOOKUP(A2744,[1]选股结果!$A$2:$AX$3002,16,FALSE)+VLOOKUP(A2744,[1]选股结果!$A$2:$AX$3002,17,FALSE)+VLOOKUP(A2744,[1]选股结果!$A$2:$AX$3002,18,FALSE))</f>
        <v>1.05370836094491</v>
      </c>
      <c r="AD2744" s="13"/>
      <c r="AE2744" s="10">
        <f>AA2744/VLOOKUP(A2744,[1]选股结果!$A$2:$AX$3002,35,FALSE)</f>
        <v>2.61599374331758</v>
      </c>
      <c r="AF2744" s="9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P2744/(1+0.13)+W2744)</f>
        <v>-3851708.20530972</v>
      </c>
      <c r="AG2744" s="9">
        <f t="shared" si="183"/>
        <v>-15261527.4046903</v>
      </c>
    </row>
    <row r="2745" spans="1:33">
      <c r="A2745" s="5" t="s">
        <v>5519</v>
      </c>
      <c r="B2745" s="5" t="s">
        <v>5520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91527771.46</v>
      </c>
      <c r="O2745" s="6">
        <v>223324814.68</v>
      </c>
      <c r="P2745" s="6">
        <v>1569943674.19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257125325.06</v>
      </c>
      <c r="X2745" s="6">
        <v>370749222.02</v>
      </c>
      <c r="Y2745" s="9">
        <f t="shared" si="185"/>
        <v>2222094189.29</v>
      </c>
      <c r="Z2745" s="9">
        <f t="shared" si="186"/>
        <v>2197818221.27</v>
      </c>
      <c r="AA2745" s="9">
        <f t="shared" si="184"/>
        <v>24275968.02</v>
      </c>
      <c r="AB2745" s="10">
        <f>C2745/(1+0.13)/VLOOKUP(A2745,[1]选股结果!$A$2:$AX$3002,3,FALSE)</f>
        <v>0.839675190001352</v>
      </c>
      <c r="AC2745" s="10">
        <f>(P2745/(1+0.1)+W2745)/(VLOOKUP(A2745,[1]选股结果!$A$2:$AX$3002,7,FALSE)+VLOOKUP(A2745,[1]选股结果!$A$2:$AX$3002,15,FALSE)+VLOOKUP(A2745,[1]选股结果!$A$2:$AX$3002,16,FALSE)+VLOOKUP(A2745,[1]选股结果!$A$2:$AX$3002,17,FALSE)+VLOOKUP(A2745,[1]选股结果!$A$2:$AX$3002,18,FALSE))</f>
        <v>0.782055749130173</v>
      </c>
      <c r="AD2745" s="13"/>
      <c r="AE2745" s="10">
        <f>AA2745/VLOOKUP(A2745,[1]选股结果!$A$2:$AX$3002,35,FALSE)</f>
        <v>-2.26237133065293</v>
      </c>
      <c r="AF2745" s="9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P2745/(1+0.13)+W2745)</f>
        <v>507286672.386106</v>
      </c>
      <c r="AG2745" s="9">
        <f t="shared" si="183"/>
        <v>-483010704.366106</v>
      </c>
    </row>
    <row r="2746" spans="1:33">
      <c r="A2746" s="5" t="s">
        <v>5521</v>
      </c>
      <c r="B2746" s="5" t="s">
        <v>5522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520141331.65</v>
      </c>
      <c r="O2746" s="6">
        <v>72941205.28</v>
      </c>
      <c r="P2746" s="6">
        <v>3062871636.99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790523036.68</v>
      </c>
      <c r="X2746" s="6">
        <v>138980290.65</v>
      </c>
      <c r="Y2746" s="9">
        <f t="shared" si="185"/>
        <v>5204854051.1</v>
      </c>
      <c r="Z2746" s="9">
        <f t="shared" si="186"/>
        <v>3992374964.32</v>
      </c>
      <c r="AA2746" s="9">
        <f t="shared" si="184"/>
        <v>1212479086.78</v>
      </c>
      <c r="AB2746" s="10">
        <f>C2746/(1+0.13)/VLOOKUP(A2746,[1]选股结果!$A$2:$AX$3002,3,FALSE)</f>
        <v>0.973849044108831</v>
      </c>
      <c r="AC2746" s="10">
        <f>(P2746/(1+0.1)+W2746)/(VLOOKUP(A2746,[1]选股结果!$A$2:$AX$3002,7,FALSE)+VLOOKUP(A2746,[1]选股结果!$A$2:$AX$3002,15,FALSE)+VLOOKUP(A2746,[1]选股结果!$A$2:$AX$3002,16,FALSE)+VLOOKUP(A2746,[1]选股结果!$A$2:$AX$3002,17,FALSE)+VLOOKUP(A2746,[1]选股结果!$A$2:$AX$3002,18,FALSE))</f>
        <v>0.894708264722167</v>
      </c>
      <c r="AD2746" s="13"/>
      <c r="AE2746" s="10">
        <f>AA2746/VLOOKUP(A2746,[1]选股结果!$A$2:$AX$3002,35,FALSE)</f>
        <v>2.24817437295773</v>
      </c>
      <c r="AF2746" s="9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P2746/(1+0.13)+W2746)</f>
        <v>494633071.037522</v>
      </c>
      <c r="AG2746" s="9">
        <f t="shared" si="183"/>
        <v>717846015.742478</v>
      </c>
    </row>
    <row r="2747" spans="1:33">
      <c r="A2747" s="5" t="s">
        <v>5523</v>
      </c>
      <c r="B2747" s="5" t="s">
        <v>5524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53616721.02</v>
      </c>
      <c r="O2747" s="6">
        <v>19237599.67</v>
      </c>
      <c r="P2747" s="6">
        <v>1453137742.61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101291956.72</v>
      </c>
      <c r="X2747" s="6">
        <v>83875875.16</v>
      </c>
      <c r="Y2747" s="9">
        <f t="shared" si="185"/>
        <v>1624180631.89</v>
      </c>
      <c r="Z2747" s="9">
        <f t="shared" si="186"/>
        <v>1638305574.49</v>
      </c>
      <c r="AA2747" s="9">
        <f t="shared" si="184"/>
        <v>-14124942.5999999</v>
      </c>
      <c r="AB2747" s="10">
        <f>C2747/(1+0.13)/VLOOKUP(A2747,[1]选股结果!$A$2:$AX$3002,3,FALSE)</f>
        <v>0.756394804899882</v>
      </c>
      <c r="AC2747" s="10">
        <f>(P2747/(1+0.1)+W2747)/(VLOOKUP(A2747,[1]选股结果!$A$2:$AX$3002,7,FALSE)+VLOOKUP(A2747,[1]选股结果!$A$2:$AX$3002,15,FALSE)+VLOOKUP(A2747,[1]选股结果!$A$2:$AX$3002,16,FALSE)+VLOOKUP(A2747,[1]选股结果!$A$2:$AX$3002,17,FALSE)+VLOOKUP(A2747,[1]选股结果!$A$2:$AX$3002,18,FALSE))</f>
        <v>0.814602369798874</v>
      </c>
      <c r="AD2747" s="13"/>
      <c r="AE2747" s="10">
        <f>AA2747/VLOOKUP(A2747,[1]选股结果!$A$2:$AX$3002,35,FALSE)</f>
        <v>-0.127146014976235</v>
      </c>
      <c r="AF2747" s="9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P2747/(1+0.13)+W2747)</f>
        <v>358782918.240354</v>
      </c>
      <c r="AG2747" s="9">
        <f t="shared" si="183"/>
        <v>-372907860.840354</v>
      </c>
    </row>
    <row r="2748" spans="1:33">
      <c r="A2748" s="5" t="s">
        <v>5525</v>
      </c>
      <c r="B2748" s="5" t="s">
        <v>5526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336657370.61</v>
      </c>
      <c r="O2748" s="6">
        <v>55208130.75</v>
      </c>
      <c r="P2748" s="6">
        <v>1678714540.97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301440343.51</v>
      </c>
      <c r="X2748" s="6">
        <v>500612643.63</v>
      </c>
      <c r="Y2748" s="9">
        <f t="shared" si="185"/>
        <v>3177839677.64</v>
      </c>
      <c r="Z2748" s="9">
        <f t="shared" si="186"/>
        <v>2480767528.11</v>
      </c>
      <c r="AA2748" s="9">
        <f t="shared" si="184"/>
        <v>697072149.53</v>
      </c>
      <c r="AB2748" s="10">
        <f>C2748/(1+0.13)/VLOOKUP(A2748,[1]选股结果!$A$2:$AX$3002,3,FALSE)</f>
        <v>0.965281668199344</v>
      </c>
      <c r="AC2748" s="10">
        <f>(P2748/(1+0.1)+W2748)/(VLOOKUP(A2748,[1]选股结果!$A$2:$AX$3002,7,FALSE)+VLOOKUP(A2748,[1]选股结果!$A$2:$AX$3002,15,FALSE)+VLOOKUP(A2748,[1]选股结果!$A$2:$AX$3002,16,FALSE)+VLOOKUP(A2748,[1]选股结果!$A$2:$AX$3002,17,FALSE)+VLOOKUP(A2748,[1]选股结果!$A$2:$AX$3002,18,FALSE))</f>
        <v>0.808639533791683</v>
      </c>
      <c r="AD2748" s="13"/>
      <c r="AE2748" s="10">
        <f>AA2748/VLOOKUP(A2748,[1]选股结果!$A$2:$AX$3002,35,FALSE)</f>
        <v>1.3936966980069</v>
      </c>
      <c r="AF2748" s="9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P2748/(1+0.13)+W2748)</f>
        <v>472995218.336018</v>
      </c>
      <c r="AG2748" s="9">
        <f t="shared" si="183"/>
        <v>224076931.193982</v>
      </c>
    </row>
    <row r="2749" spans="1:33">
      <c r="A2749" s="5" t="s">
        <v>5527</v>
      </c>
      <c r="B2749" s="5" t="s">
        <v>5528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53278151.55</v>
      </c>
      <c r="O2749" s="6">
        <v>518060379.22</v>
      </c>
      <c r="P2749" s="6">
        <v>226033846.23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135806820.24</v>
      </c>
      <c r="X2749" s="6">
        <v>171872553.26</v>
      </c>
      <c r="Y2749" s="9">
        <f t="shared" si="185"/>
        <v>1108298355.87</v>
      </c>
      <c r="Z2749" s="9">
        <f t="shared" si="186"/>
        <v>533713219.73</v>
      </c>
      <c r="AA2749" s="9">
        <f t="shared" si="184"/>
        <v>574585136.14</v>
      </c>
      <c r="AB2749" s="10">
        <f>C2749/(1+0.13)/VLOOKUP(A2749,[1]选股结果!$A$2:$AX$3002,3,FALSE)</f>
        <v>1.18586445192175</v>
      </c>
      <c r="AC2749" s="10">
        <f>(P2749/(1+0.1)+W2749)/(VLOOKUP(A2749,[1]选股结果!$A$2:$AX$3002,7,FALSE)+VLOOKUP(A2749,[1]选股结果!$A$2:$AX$3002,15,FALSE)+VLOOKUP(A2749,[1]选股结果!$A$2:$AX$3002,16,FALSE)+VLOOKUP(A2749,[1]选股结果!$A$2:$AX$3002,17,FALSE)+VLOOKUP(A2749,[1]选股结果!$A$2:$AX$3002,18,FALSE))</f>
        <v>0.756505823478071</v>
      </c>
      <c r="AD2749" s="13"/>
      <c r="AE2749" s="10">
        <f>AA2749/VLOOKUP(A2749,[1]选股结果!$A$2:$AX$3002,35,FALSE)</f>
        <v>16.0351992763847</v>
      </c>
      <c r="AF2749" s="9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P2749/(1+0.13)+W2749)</f>
        <v>115306000.344071</v>
      </c>
      <c r="AG2749" s="9">
        <f t="shared" si="183"/>
        <v>459279135.795929</v>
      </c>
    </row>
    <row r="2750" spans="1:33">
      <c r="A2750" s="5" t="s">
        <v>5529</v>
      </c>
      <c r="B2750" s="5" t="s">
        <v>5530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52665504.18</v>
      </c>
      <c r="O2750" s="6">
        <v>483240149.12</v>
      </c>
      <c r="P2750" s="6">
        <v>2960949138.31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57079261.62</v>
      </c>
      <c r="X2750" s="6">
        <v>578999382.58</v>
      </c>
      <c r="Y2750" s="9">
        <f t="shared" si="185"/>
        <v>3034983664.59</v>
      </c>
      <c r="Z2750" s="9">
        <f t="shared" si="186"/>
        <v>3597027782.51</v>
      </c>
      <c r="AA2750" s="9">
        <f t="shared" si="184"/>
        <v>-562044117.92</v>
      </c>
      <c r="AB2750" s="10">
        <f>C2750/(1+0.13)/VLOOKUP(A2750,[1]选股结果!$A$2:$AX$3002,3,FALSE)</f>
        <v>0.88736236941991</v>
      </c>
      <c r="AC2750" s="10">
        <f>(P2750/(1+0.1)+W2750)/(VLOOKUP(A2750,[1]选股结果!$A$2:$AX$3002,7,FALSE)+VLOOKUP(A2750,[1]选股结果!$A$2:$AX$3002,15,FALSE)+VLOOKUP(A2750,[1]选股结果!$A$2:$AX$3002,16,FALSE)+VLOOKUP(A2750,[1]选股结果!$A$2:$AX$3002,17,FALSE)+VLOOKUP(A2750,[1]选股结果!$A$2:$AX$3002,18,FALSE))</f>
        <v>1.21279834758257</v>
      </c>
      <c r="AD2750" s="13"/>
      <c r="AE2750" s="10">
        <f>AA2750/VLOOKUP(A2750,[1]选股结果!$A$2:$AX$3002,35,FALSE)</f>
        <v>-2.3461054959862</v>
      </c>
      <c r="AF2750" s="9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P2750/(1+0.13)+W2750)</f>
        <v>-410852159.365752</v>
      </c>
      <c r="AG2750" s="9">
        <f t="shared" si="183"/>
        <v>-151191958.554248</v>
      </c>
    </row>
    <row r="2751" spans="1:33">
      <c r="A2751" s="5" t="s">
        <v>5531</v>
      </c>
      <c r="B2751" s="5" t="s">
        <v>5532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169814848.27</v>
      </c>
      <c r="O2751" s="6">
        <v>1845976397.85</v>
      </c>
      <c r="P2751" s="6">
        <v>6726784972.57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390448689.2</v>
      </c>
      <c r="X2751" s="6">
        <v>2836969674.82</v>
      </c>
      <c r="Y2751" s="9">
        <f t="shared" si="185"/>
        <v>9394896419.39</v>
      </c>
      <c r="Z2751" s="9">
        <f t="shared" si="186"/>
        <v>9954203336.59</v>
      </c>
      <c r="AA2751" s="9">
        <f t="shared" si="184"/>
        <v>-559306917.200001</v>
      </c>
      <c r="AB2751" s="10">
        <f>C2751/(1+0.13)/VLOOKUP(A2751,[1]选股结果!$A$2:$AX$3002,3,FALSE)</f>
        <v>0.519305793272403</v>
      </c>
      <c r="AC2751" s="10">
        <f>(P2751/(1+0.1)+W2751)/(VLOOKUP(A2751,[1]选股结果!$A$2:$AX$3002,7,FALSE)+VLOOKUP(A2751,[1]选股结果!$A$2:$AX$3002,15,FALSE)+VLOOKUP(A2751,[1]选股结果!$A$2:$AX$3002,16,FALSE)+VLOOKUP(A2751,[1]选股结果!$A$2:$AX$3002,17,FALSE)+VLOOKUP(A2751,[1]选股结果!$A$2:$AX$3002,18,FALSE))</f>
        <v>0.532786354548425</v>
      </c>
      <c r="AD2751" s="13"/>
      <c r="AE2751" s="10">
        <f>AA2751/VLOOKUP(A2751,[1]选股结果!$A$2:$AX$3002,35,FALSE)</f>
        <v>-2.40204167468123</v>
      </c>
      <c r="AF2751" s="9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P2751/(1+0.13)+W2751)</f>
        <v>5867369435.66832</v>
      </c>
      <c r="AG2751" s="9">
        <f t="shared" si="183"/>
        <v>-6426676352.86832</v>
      </c>
    </row>
    <row r="2752" spans="1:33">
      <c r="A2752" s="5" t="s">
        <v>5533</v>
      </c>
      <c r="B2752" s="5" t="s">
        <v>5534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673730747.65</v>
      </c>
      <c r="O2752" s="6">
        <v>321805332.33</v>
      </c>
      <c r="P2752" s="6">
        <v>4502158909.55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1404944590.81</v>
      </c>
      <c r="X2752" s="6">
        <v>1678058582.02</v>
      </c>
      <c r="Y2752" s="9">
        <f t="shared" si="185"/>
        <v>8315677554.82</v>
      </c>
      <c r="Z2752" s="9">
        <f t="shared" si="186"/>
        <v>7585162082.38</v>
      </c>
      <c r="AA2752" s="9">
        <f t="shared" si="184"/>
        <v>730515472.439999</v>
      </c>
      <c r="AB2752" s="10">
        <f>C2752/(1+0.13)/VLOOKUP(A2752,[1]选股结果!$A$2:$AX$3002,3,FALSE)</f>
        <v>0.954820483901714</v>
      </c>
      <c r="AC2752" s="10">
        <f>(P2752/(1+0.1)+W2752)/(VLOOKUP(A2752,[1]选股结果!$A$2:$AX$3002,7,FALSE)+VLOOKUP(A2752,[1]选股结果!$A$2:$AX$3002,15,FALSE)+VLOOKUP(A2752,[1]选股结果!$A$2:$AX$3002,16,FALSE)+VLOOKUP(A2752,[1]选股结果!$A$2:$AX$3002,17,FALSE)+VLOOKUP(A2752,[1]选股结果!$A$2:$AX$3002,18,FALSE))</f>
        <v>0.816533915133027</v>
      </c>
      <c r="AD2752" s="13"/>
      <c r="AE2752" s="10">
        <f>AA2752/VLOOKUP(A2752,[1]选股结果!$A$2:$AX$3002,35,FALSE)</f>
        <v>2.03399907690756</v>
      </c>
      <c r="AF2752" s="9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P2752/(1+0.13)+W2752)</f>
        <v>1343958464.03947</v>
      </c>
      <c r="AG2752" s="9">
        <f t="shared" si="183"/>
        <v>-613442991.59947</v>
      </c>
    </row>
    <row r="2753" spans="1:33">
      <c r="A2753" s="5" t="s">
        <v>5535</v>
      </c>
      <c r="B2753" s="5" t="s">
        <v>5536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54228258.41</v>
      </c>
      <c r="O2753" s="6">
        <v>62804875.21</v>
      </c>
      <c r="P2753" s="6">
        <v>1334780984.86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138147760.47</v>
      </c>
      <c r="X2753" s="6">
        <v>26069427.18</v>
      </c>
      <c r="Y2753" s="9">
        <f t="shared" si="185"/>
        <v>2011504236.97</v>
      </c>
      <c r="Z2753" s="9">
        <f t="shared" si="186"/>
        <v>1498998172.51</v>
      </c>
      <c r="AA2753" s="9">
        <f t="shared" si="184"/>
        <v>512506064.46</v>
      </c>
      <c r="AB2753" s="10">
        <f>C2753/(1+0.13)/VLOOKUP(A2753,[1]选股结果!$A$2:$AX$3002,3,FALSE)</f>
        <v>0.862668139481073</v>
      </c>
      <c r="AC2753" s="10">
        <f>(P2753/(1+0.1)+W2753)/(VLOOKUP(A2753,[1]选股结果!$A$2:$AX$3002,7,FALSE)+VLOOKUP(A2753,[1]选股结果!$A$2:$AX$3002,15,FALSE)+VLOOKUP(A2753,[1]选股结果!$A$2:$AX$3002,16,FALSE)+VLOOKUP(A2753,[1]选股结果!$A$2:$AX$3002,17,FALSE)+VLOOKUP(A2753,[1]选股结果!$A$2:$AX$3002,18,FALSE))</f>
        <v>0.738408625144446</v>
      </c>
      <c r="AD2753" s="13"/>
      <c r="AE2753" s="10">
        <f>AA2753/VLOOKUP(A2753,[1]选股结果!$A$2:$AX$3002,35,FALSE)</f>
        <v>3.40320330886638</v>
      </c>
      <c r="AF2753" s="9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P2753/(1+0.13)+W2753)</f>
        <v>511032664.174425</v>
      </c>
      <c r="AG2753" s="9">
        <f t="shared" si="183"/>
        <v>1473400.28557509</v>
      </c>
    </row>
    <row r="2754" spans="1:33">
      <c r="A2754" s="5" t="s">
        <v>5537</v>
      </c>
      <c r="B2754" s="5" t="s">
        <v>5538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7904267.77</v>
      </c>
      <c r="O2754" s="6">
        <v>5316190.32</v>
      </c>
      <c r="P2754" s="6">
        <v>314778100.28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14294741.85</v>
      </c>
      <c r="X2754" s="6">
        <v>24164614.98</v>
      </c>
      <c r="Y2754" s="9">
        <f t="shared" si="185"/>
        <v>373134792.34</v>
      </c>
      <c r="Z2754" s="9">
        <f t="shared" si="186"/>
        <v>353237457.11</v>
      </c>
      <c r="AA2754" s="9">
        <f t="shared" si="184"/>
        <v>19897335.23</v>
      </c>
      <c r="AB2754" s="10">
        <f>C2754/(1+0.13)/VLOOKUP(A2754,[1]选股结果!$A$2:$AX$3002,3,FALSE)</f>
        <v>1.04175610847115</v>
      </c>
      <c r="AC2754" s="10">
        <f>(P2754/(1+0.1)+W2754)/(VLOOKUP(A2754,[1]选股结果!$A$2:$AX$3002,7,FALSE)+VLOOKUP(A2754,[1]选股结果!$A$2:$AX$3002,15,FALSE)+VLOOKUP(A2754,[1]选股结果!$A$2:$AX$3002,16,FALSE)+VLOOKUP(A2754,[1]选股结果!$A$2:$AX$3002,17,FALSE)+VLOOKUP(A2754,[1]选股结果!$A$2:$AX$3002,18,FALSE))</f>
        <v>0.974028431353863</v>
      </c>
      <c r="AD2754" s="13"/>
      <c r="AE2754" s="10">
        <f>AA2754/VLOOKUP(A2754,[1]选股结果!$A$2:$AX$3002,35,FALSE)</f>
        <v>3.98682842967011</v>
      </c>
      <c r="AF2754" s="9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P2754/(1+0.13)+W2754)</f>
        <v>15608617.9767257</v>
      </c>
      <c r="AG2754" s="9">
        <f t="shared" si="183"/>
        <v>4288717.2532743</v>
      </c>
    </row>
    <row r="2755" spans="1:33">
      <c r="A2755" s="5" t="s">
        <v>5539</v>
      </c>
      <c r="B2755" s="5" t="s">
        <v>5540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12101399.99</v>
      </c>
      <c r="O2755" s="6">
        <v>7212330.39</v>
      </c>
      <c r="P2755" s="6">
        <v>204016031.11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67731498.42</v>
      </c>
      <c r="X2755" s="6">
        <v>46934810.46</v>
      </c>
      <c r="Y2755" s="9">
        <f t="shared" si="185"/>
        <v>290871120.89</v>
      </c>
      <c r="Z2755" s="9">
        <f t="shared" si="186"/>
        <v>318682339.99</v>
      </c>
      <c r="AA2755" s="9">
        <f t="shared" si="184"/>
        <v>-27811219.1</v>
      </c>
      <c r="AB2755" s="10">
        <f>C2755/(1+0.13)/VLOOKUP(A2755,[1]选股结果!$A$2:$AX$3002,3,FALSE)</f>
        <v>0.619428689862148</v>
      </c>
      <c r="AC2755" s="10">
        <f>(P2755/(1+0.1)+W2755)/(VLOOKUP(A2755,[1]选股结果!$A$2:$AX$3002,7,FALSE)+VLOOKUP(A2755,[1]选股结果!$A$2:$AX$3002,15,FALSE)+VLOOKUP(A2755,[1]选股结果!$A$2:$AX$3002,16,FALSE)+VLOOKUP(A2755,[1]选股结果!$A$2:$AX$3002,17,FALSE)+VLOOKUP(A2755,[1]选股结果!$A$2:$AX$3002,18,FALSE))</f>
        <v>0.646557919694554</v>
      </c>
      <c r="AD2755" s="13"/>
      <c r="AE2755" s="10">
        <f>AA2755/VLOOKUP(A2755,[1]选股结果!$A$2:$AX$3002,35,FALSE)</f>
        <v>-2.02203582757954</v>
      </c>
      <c r="AF2755" s="9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P2755/(1+0.13)+W2755)</f>
        <v>143336543.925664</v>
      </c>
      <c r="AG2755" s="9">
        <f t="shared" ref="AG2755:AG2818" si="187">AA2755-AF2755</f>
        <v>-171147763.025664</v>
      </c>
    </row>
    <row r="2756" spans="1:33">
      <c r="A2756" s="5" t="s">
        <v>5541</v>
      </c>
      <c r="B2756" s="5" t="s">
        <v>5542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34366721.43</v>
      </c>
      <c r="O2756" s="6">
        <v>48277717.11</v>
      </c>
      <c r="P2756" s="6">
        <v>279734389.31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96202889.93</v>
      </c>
      <c r="X2756" s="6">
        <v>41317090.16</v>
      </c>
      <c r="Y2756" s="9">
        <f t="shared" si="185"/>
        <v>849944870.84</v>
      </c>
      <c r="Z2756" s="9">
        <f t="shared" si="186"/>
        <v>417254369.4</v>
      </c>
      <c r="AA2756" s="9">
        <f t="shared" si="184"/>
        <v>432690501.44</v>
      </c>
      <c r="AB2756" s="10">
        <f>C2756/(1+0.13)/VLOOKUP(A2756,[1]选股结果!$A$2:$AX$3002,3,FALSE)</f>
        <v>0.829891257299484</v>
      </c>
      <c r="AC2756" s="10">
        <f>(P2756/(1+0.1)+W2756)/(VLOOKUP(A2756,[1]选股结果!$A$2:$AX$3002,7,FALSE)+VLOOKUP(A2756,[1]选股结果!$A$2:$AX$3002,15,FALSE)+VLOOKUP(A2756,[1]选股结果!$A$2:$AX$3002,16,FALSE)+VLOOKUP(A2756,[1]选股结果!$A$2:$AX$3002,17,FALSE)+VLOOKUP(A2756,[1]选股结果!$A$2:$AX$3002,18,FALSE))</f>
        <v>0.554035434264896</v>
      </c>
      <c r="AD2756" s="13"/>
      <c r="AE2756" s="10">
        <f>AA2756/VLOOKUP(A2756,[1]选股结果!$A$2:$AX$3002,35,FALSE)</f>
        <v>4.74357399883873</v>
      </c>
      <c r="AF2756" s="9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P2756/(1+0.13)+W2756)</f>
        <v>288887988.098496</v>
      </c>
      <c r="AG2756" s="9">
        <f t="shared" si="187"/>
        <v>143802513.341504</v>
      </c>
    </row>
    <row r="2757" spans="1:33">
      <c r="A2757" s="5" t="s">
        <v>5543</v>
      </c>
      <c r="B2757" s="5" t="s">
        <v>5544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235751328.69</v>
      </c>
      <c r="O2757" s="6">
        <v>93616573.91</v>
      </c>
      <c r="P2757" s="6">
        <v>2997502252.99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1415379332.28</v>
      </c>
      <c r="X2757" s="6">
        <v>1150272812.33</v>
      </c>
      <c r="Y2757" s="9">
        <f t="shared" si="185"/>
        <v>6861078229.84</v>
      </c>
      <c r="Z2757" s="9">
        <f t="shared" si="186"/>
        <v>5563154397.6</v>
      </c>
      <c r="AA2757" s="9">
        <f t="shared" si="184"/>
        <v>1297923832.24</v>
      </c>
      <c r="AB2757" s="10">
        <f>C2757/(1+0.13)/VLOOKUP(A2757,[1]选股结果!$A$2:$AX$3002,3,FALSE)</f>
        <v>0.694990535346146</v>
      </c>
      <c r="AC2757" s="10">
        <f>(P2757/(1+0.1)+W2757)/(VLOOKUP(A2757,[1]选股结果!$A$2:$AX$3002,7,FALSE)+VLOOKUP(A2757,[1]选股结果!$A$2:$AX$3002,15,FALSE)+VLOOKUP(A2757,[1]选股结果!$A$2:$AX$3002,16,FALSE)+VLOOKUP(A2757,[1]选股结果!$A$2:$AX$3002,17,FALSE)+VLOOKUP(A2757,[1]选股结果!$A$2:$AX$3002,18,FALSE))</f>
        <v>0.631350287850511</v>
      </c>
      <c r="AD2757" s="13"/>
      <c r="AE2757" s="10">
        <f>AA2757/VLOOKUP(A2757,[1]选股结果!$A$2:$AX$3002,35,FALSE)</f>
        <v>0.766209088071336</v>
      </c>
      <c r="AF2757" s="9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P2757/(1+0.13)+W2757)</f>
        <v>2489941937.2369</v>
      </c>
      <c r="AG2757" s="9">
        <f t="shared" si="187"/>
        <v>-1192018104.9969</v>
      </c>
    </row>
    <row r="2758" spans="1:33">
      <c r="A2758" s="5" t="s">
        <v>5545</v>
      </c>
      <c r="B2758" s="5" t="s">
        <v>5546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371991939</v>
      </c>
      <c r="O2758" s="6">
        <v>94939055</v>
      </c>
      <c r="P2758" s="6">
        <v>8628240356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1591634552</v>
      </c>
      <c r="X2758" s="6">
        <v>624961249</v>
      </c>
      <c r="Y2758" s="9">
        <f t="shared" si="185"/>
        <v>12888230006</v>
      </c>
      <c r="Z2758" s="9">
        <f t="shared" si="186"/>
        <v>10844836157</v>
      </c>
      <c r="AA2758" s="9">
        <f t="shared" si="184"/>
        <v>2043393849</v>
      </c>
      <c r="AB2758" s="10">
        <f>C2758/(1+0.13)/VLOOKUP(A2758,[1]选股结果!$A$2:$AX$3002,3,FALSE)</f>
        <v>1.00364511012838</v>
      </c>
      <c r="AC2758" s="10">
        <f>(P2758/(1+0.1)+W2758)/(VLOOKUP(A2758,[1]选股结果!$A$2:$AX$3002,7,FALSE)+VLOOKUP(A2758,[1]选股结果!$A$2:$AX$3002,15,FALSE)+VLOOKUP(A2758,[1]选股结果!$A$2:$AX$3002,16,FALSE)+VLOOKUP(A2758,[1]选股结果!$A$2:$AX$3002,17,FALSE)+VLOOKUP(A2758,[1]选股结果!$A$2:$AX$3002,18,FALSE))</f>
        <v>0.901145766939496</v>
      </c>
      <c r="AD2758" s="13"/>
      <c r="AE2758" s="10">
        <f>AA2758/VLOOKUP(A2758,[1]选股结果!$A$2:$AX$3002,35,FALSE)</f>
        <v>3.67787137375239</v>
      </c>
      <c r="AF2758" s="9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P2758/(1+0.13)+W2758)</f>
        <v>1243301862.48672</v>
      </c>
      <c r="AG2758" s="9">
        <f t="shared" si="187"/>
        <v>800091986.513275</v>
      </c>
    </row>
    <row r="2759" spans="1:33">
      <c r="A2759" s="5" t="s">
        <v>5547</v>
      </c>
      <c r="B2759" s="5" t="s">
        <v>5548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1022534132.75</v>
      </c>
      <c r="O2759" s="6">
        <v>1162941483.14</v>
      </c>
      <c r="P2759" s="6">
        <v>5564733743.19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2253793395.97</v>
      </c>
      <c r="X2759" s="6">
        <v>1201232649.13</v>
      </c>
      <c r="Y2759" s="9">
        <f t="shared" si="185"/>
        <v>11662761113.31</v>
      </c>
      <c r="Z2759" s="9">
        <f t="shared" si="186"/>
        <v>9019759788.29</v>
      </c>
      <c r="AA2759" s="9">
        <f t="shared" si="184"/>
        <v>2643001325.02</v>
      </c>
      <c r="AB2759" s="10">
        <f>C2759/(1+0.13)/VLOOKUP(A2759,[1]选股结果!$A$2:$AX$3002,3,FALSE)</f>
        <v>1.01778963508827</v>
      </c>
      <c r="AC2759" s="10">
        <f>(P2759/(1+0.1)+W2759)/(VLOOKUP(A2759,[1]选股结果!$A$2:$AX$3002,7,FALSE)+VLOOKUP(A2759,[1]选股结果!$A$2:$AX$3002,15,FALSE)+VLOOKUP(A2759,[1]选股结果!$A$2:$AX$3002,16,FALSE)+VLOOKUP(A2759,[1]选股结果!$A$2:$AX$3002,17,FALSE)+VLOOKUP(A2759,[1]选股结果!$A$2:$AX$3002,18,FALSE))</f>
        <v>0.774297115186728</v>
      </c>
      <c r="AD2759" s="13"/>
      <c r="AE2759" s="10">
        <f>AA2759/VLOOKUP(A2759,[1]选股结果!$A$2:$AX$3002,35,FALSE)</f>
        <v>-4.20928376992383</v>
      </c>
      <c r="AF2759" s="9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P2759/(1+0.13)+W2759)</f>
        <v>2265896321.70363</v>
      </c>
      <c r="AG2759" s="9">
        <f t="shared" si="187"/>
        <v>377105003.316371</v>
      </c>
    </row>
    <row r="2760" spans="1:33">
      <c r="A2760" s="5" t="s">
        <v>5549</v>
      </c>
      <c r="B2760" s="5" t="s">
        <v>5550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164396565.08</v>
      </c>
      <c r="O2760" s="6">
        <v>26450189.17</v>
      </c>
      <c r="P2760" s="6">
        <v>885411449.97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408186231.16</v>
      </c>
      <c r="X2760" s="6">
        <v>333977619.1</v>
      </c>
      <c r="Y2760" s="9">
        <f t="shared" si="185"/>
        <v>2620713687.35</v>
      </c>
      <c r="Z2760" s="9">
        <f t="shared" si="186"/>
        <v>1627575300.23</v>
      </c>
      <c r="AA2760" s="9">
        <f t="shared" si="184"/>
        <v>993138387.12</v>
      </c>
      <c r="AB2760" s="10">
        <f>C2760/(1+0.13)/VLOOKUP(A2760,[1]选股结果!$A$2:$AX$3002,3,FALSE)</f>
        <v>1.10144944551023</v>
      </c>
      <c r="AC2760" s="10">
        <f>(P2760/(1+0.1)+W2760)/(VLOOKUP(A2760,[1]选股结果!$A$2:$AX$3002,7,FALSE)+VLOOKUP(A2760,[1]选股结果!$A$2:$AX$3002,15,FALSE)+VLOOKUP(A2760,[1]选股结果!$A$2:$AX$3002,16,FALSE)+VLOOKUP(A2760,[1]选股结果!$A$2:$AX$3002,17,FALSE)+VLOOKUP(A2760,[1]选股结果!$A$2:$AX$3002,18,FALSE))</f>
        <v>0.732131192836142</v>
      </c>
      <c r="AD2760" s="13"/>
      <c r="AE2760" s="10">
        <f>AA2760/VLOOKUP(A2760,[1]选股结果!$A$2:$AX$3002,35,FALSE)</f>
        <v>3.07574585903995</v>
      </c>
      <c r="AF2760" s="9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P2760/(1+0.13)+W2760)</f>
        <v>465215112.284336</v>
      </c>
      <c r="AG2760" s="9">
        <f t="shared" si="187"/>
        <v>527923274.835664</v>
      </c>
    </row>
    <row r="2761" spans="1:33">
      <c r="A2761" s="5" t="s">
        <v>5551</v>
      </c>
      <c r="B2761" s="5" t="s">
        <v>5552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116114803.8</v>
      </c>
      <c r="O2761" s="6">
        <v>96445596.68</v>
      </c>
      <c r="P2761" s="6">
        <v>2274630915.43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154673546.85</v>
      </c>
      <c r="X2761" s="6">
        <v>174389365.36</v>
      </c>
      <c r="Y2761" s="9">
        <f t="shared" si="185"/>
        <v>2400405658.24</v>
      </c>
      <c r="Z2761" s="9">
        <f t="shared" si="186"/>
        <v>2603693827.64</v>
      </c>
      <c r="AA2761" s="9">
        <f t="shared" si="184"/>
        <v>-203288169.4</v>
      </c>
      <c r="AB2761" s="10">
        <f>C2761/(1+0.13)/VLOOKUP(A2761,[1]选股结果!$A$2:$AX$3002,3,FALSE)</f>
        <v>1.1728910924146</v>
      </c>
      <c r="AC2761" s="10">
        <f>(P2761/(1+0.1)+W2761)/(VLOOKUP(A2761,[1]选股结果!$A$2:$AX$3002,7,FALSE)+VLOOKUP(A2761,[1]选股结果!$A$2:$AX$3002,15,FALSE)+VLOOKUP(A2761,[1]选股结果!$A$2:$AX$3002,16,FALSE)+VLOOKUP(A2761,[1]选股结果!$A$2:$AX$3002,17,FALSE)+VLOOKUP(A2761,[1]选股结果!$A$2:$AX$3002,18,FALSE))</f>
        <v>1.38151350213554</v>
      </c>
      <c r="AD2761" s="13"/>
      <c r="AE2761" s="10">
        <f>AA2761/VLOOKUP(A2761,[1]选股结果!$A$2:$AX$3002,35,FALSE)</f>
        <v>-3.47642134076824</v>
      </c>
      <c r="AF2761" s="9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P2761/(1+0.13)+W2761)</f>
        <v>-558864030.559912</v>
      </c>
      <c r="AG2761" s="9">
        <f t="shared" si="187"/>
        <v>355575861.159912</v>
      </c>
    </row>
    <row r="2762" spans="1:33">
      <c r="A2762" s="5" t="s">
        <v>5553</v>
      </c>
      <c r="B2762" s="5" t="s">
        <v>5554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40785284.25</v>
      </c>
      <c r="O2762" s="6">
        <v>17599924.51</v>
      </c>
      <c r="P2762" s="6">
        <v>540053570.89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439929959.34</v>
      </c>
      <c r="X2762" s="6">
        <v>87137348.32</v>
      </c>
      <c r="Y2762" s="9">
        <f t="shared" si="185"/>
        <v>1124559081.72</v>
      </c>
      <c r="Z2762" s="9">
        <f t="shared" si="186"/>
        <v>1067120878.55</v>
      </c>
      <c r="AA2762" s="9">
        <f t="shared" si="184"/>
        <v>57438203.1700001</v>
      </c>
      <c r="AB2762" s="10">
        <f>C2762/(1+0.13)/VLOOKUP(A2762,[1]选股结果!$A$2:$AX$3002,3,FALSE)</f>
        <v>0.934757890945817</v>
      </c>
      <c r="AC2762" s="10">
        <f>(P2762/(1+0.1)+W2762)/(VLOOKUP(A2762,[1]选股结果!$A$2:$AX$3002,7,FALSE)+VLOOKUP(A2762,[1]选股结果!$A$2:$AX$3002,15,FALSE)+VLOOKUP(A2762,[1]选股结果!$A$2:$AX$3002,16,FALSE)+VLOOKUP(A2762,[1]选股结果!$A$2:$AX$3002,17,FALSE)+VLOOKUP(A2762,[1]选股结果!$A$2:$AX$3002,18,FALSE))</f>
        <v>0.905291281931202</v>
      </c>
      <c r="AD2762" s="13"/>
      <c r="AE2762" s="10">
        <f>AA2762/VLOOKUP(A2762,[1]选股结果!$A$2:$AX$3002,35,FALSE)</f>
        <v>1.05968768846511</v>
      </c>
      <c r="AF2762" s="9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P2762/(1+0.13)+W2762)</f>
        <v>110420817.578053</v>
      </c>
      <c r="AG2762" s="9">
        <f t="shared" si="187"/>
        <v>-52982614.4080529</v>
      </c>
    </row>
    <row r="2763" spans="1:33">
      <c r="A2763" s="5" t="s">
        <v>5555</v>
      </c>
      <c r="B2763" s="5" t="s">
        <v>5556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103310341.84</v>
      </c>
      <c r="O2763" s="6">
        <v>30211873.52</v>
      </c>
      <c r="P2763" s="6">
        <v>2491904230.33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296381299.84</v>
      </c>
      <c r="X2763" s="6">
        <v>67537375.84</v>
      </c>
      <c r="Y2763" s="9">
        <f t="shared" si="185"/>
        <v>2540559178.8</v>
      </c>
      <c r="Z2763" s="9">
        <f t="shared" si="186"/>
        <v>2855822906.01</v>
      </c>
      <c r="AA2763" s="9">
        <f t="shared" ref="AA2763:AA2826" si="188">Y2763-Z2763</f>
        <v>-315263727.21</v>
      </c>
      <c r="AB2763" s="10">
        <f>C2763/(1+0.13)/VLOOKUP(A2763,[1]选股结果!$A$2:$AX$3002,3,FALSE)</f>
        <v>0.821134020485546</v>
      </c>
      <c r="AC2763" s="10">
        <f>(P2763/(1+0.1)+W2763)/(VLOOKUP(A2763,[1]选股结果!$A$2:$AX$3002,7,FALSE)+VLOOKUP(A2763,[1]选股结果!$A$2:$AX$3002,15,FALSE)+VLOOKUP(A2763,[1]选股结果!$A$2:$AX$3002,16,FALSE)+VLOOKUP(A2763,[1]选股结果!$A$2:$AX$3002,17,FALSE)+VLOOKUP(A2763,[1]选股结果!$A$2:$AX$3002,18,FALSE))</f>
        <v>1.07481666288179</v>
      </c>
      <c r="AD2763" s="13"/>
      <c r="AE2763" s="10">
        <f>AA2763/VLOOKUP(A2763,[1]选股结果!$A$2:$AX$3002,35,FALSE)</f>
        <v>-1.22202848337342</v>
      </c>
      <c r="AF2763" s="9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P2763/(1+0.13)+W2763)</f>
        <v>-118177675.092921</v>
      </c>
      <c r="AG2763" s="9">
        <f t="shared" si="187"/>
        <v>-197086052.117079</v>
      </c>
    </row>
    <row r="2764" spans="1:33">
      <c r="A2764" s="5" t="s">
        <v>5557</v>
      </c>
      <c r="B2764" s="5" t="s">
        <v>5558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53789459.66</v>
      </c>
      <c r="O2764" s="6">
        <v>80520371.39</v>
      </c>
      <c r="P2764" s="6">
        <v>2757638392.6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410352719.22</v>
      </c>
      <c r="X2764" s="6">
        <v>88962242.07</v>
      </c>
      <c r="Y2764" s="9">
        <f t="shared" si="185"/>
        <v>3306228214.97</v>
      </c>
      <c r="Z2764" s="9">
        <f t="shared" si="186"/>
        <v>3256953353.89</v>
      </c>
      <c r="AA2764" s="9">
        <f t="shared" si="188"/>
        <v>49274861.0799999</v>
      </c>
      <c r="AB2764" s="10">
        <f>C2764/(1+0.13)/VLOOKUP(A2764,[1]选股结果!$A$2:$AX$3002,3,FALSE)</f>
        <v>0.975868876787332</v>
      </c>
      <c r="AC2764" s="10">
        <f>(P2764/(1+0.1)+W2764)/(VLOOKUP(A2764,[1]选股结果!$A$2:$AX$3002,7,FALSE)+VLOOKUP(A2764,[1]选股结果!$A$2:$AX$3002,15,FALSE)+VLOOKUP(A2764,[1]选股结果!$A$2:$AX$3002,16,FALSE)+VLOOKUP(A2764,[1]选股结果!$A$2:$AX$3002,17,FALSE)+VLOOKUP(A2764,[1]选股结果!$A$2:$AX$3002,18,FALSE))</f>
        <v>1.08954747581292</v>
      </c>
      <c r="AD2764" s="13"/>
      <c r="AE2764" s="10">
        <f>AA2764/VLOOKUP(A2764,[1]选股结果!$A$2:$AX$3002,35,FALSE)</f>
        <v>0.223381315921697</v>
      </c>
      <c r="AF2764" s="9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P2764/(1+0.13)+W2764)</f>
        <v>-173210071.903098</v>
      </c>
      <c r="AG2764" s="9">
        <f t="shared" si="187"/>
        <v>222484932.983098</v>
      </c>
    </row>
    <row r="2765" spans="1:33">
      <c r="A2765" s="5" t="s">
        <v>5559</v>
      </c>
      <c r="B2765" s="5" t="s">
        <v>5560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76660310.47</v>
      </c>
      <c r="O2765" s="6">
        <v>30699908.37</v>
      </c>
      <c r="P2765" s="6">
        <v>1586499770.81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288192164.85</v>
      </c>
      <c r="X2765" s="6">
        <v>88642138.88</v>
      </c>
      <c r="Y2765" s="9">
        <f t="shared" si="185"/>
        <v>2247127478.8</v>
      </c>
      <c r="Z2765" s="9">
        <f t="shared" si="186"/>
        <v>1963334074.54</v>
      </c>
      <c r="AA2765" s="9">
        <f t="shared" si="188"/>
        <v>283793404.26</v>
      </c>
      <c r="AB2765" s="10">
        <f>C2765/(1+0.13)/VLOOKUP(A2765,[1]选股结果!$A$2:$AX$3002,3,FALSE)</f>
        <v>0.953536671042913</v>
      </c>
      <c r="AC2765" s="10">
        <f>(P2765/(1+0.1)+W2765)/(VLOOKUP(A2765,[1]选股结果!$A$2:$AX$3002,7,FALSE)+VLOOKUP(A2765,[1]选股结果!$A$2:$AX$3002,15,FALSE)+VLOOKUP(A2765,[1]选股结果!$A$2:$AX$3002,16,FALSE)+VLOOKUP(A2765,[1]选股结果!$A$2:$AX$3002,17,FALSE)+VLOOKUP(A2765,[1]选股结果!$A$2:$AX$3002,18,FALSE))</f>
        <v>0.988562352998627</v>
      </c>
      <c r="AD2765" s="13"/>
      <c r="AE2765" s="10">
        <f>AA2765/VLOOKUP(A2765,[1]选股结果!$A$2:$AX$3002,35,FALSE)</f>
        <v>0.832336986922824</v>
      </c>
      <c r="AF2765" s="9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P2765/(1+0.13)+W2765)</f>
        <v>58311863.2480531</v>
      </c>
      <c r="AG2765" s="9">
        <f t="shared" si="187"/>
        <v>225481541.011947</v>
      </c>
    </row>
    <row r="2766" spans="1:33">
      <c r="A2766" s="5" t="s">
        <v>5561</v>
      </c>
      <c r="B2766" s="5" t="s">
        <v>5562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50320881.04</v>
      </c>
      <c r="O2766" s="6">
        <v>37035667.8</v>
      </c>
      <c r="P2766" s="6">
        <v>309224875.76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73359662.13</v>
      </c>
      <c r="X2766" s="6">
        <v>84258740.83</v>
      </c>
      <c r="Y2766" s="9">
        <f t="shared" si="185"/>
        <v>346772367.92</v>
      </c>
      <c r="Z2766" s="9">
        <f t="shared" si="186"/>
        <v>466843278.72</v>
      </c>
      <c r="AA2766" s="9">
        <f t="shared" si="188"/>
        <v>-120070910.8</v>
      </c>
      <c r="AB2766" s="10">
        <f>C2766/(1+0.13)/VLOOKUP(A2766,[1]选股结果!$A$2:$AX$3002,3,FALSE)</f>
        <v>0.722996262394923</v>
      </c>
      <c r="AC2766" s="10">
        <f>(P2766/(1+0.1)+W2766)/(VLOOKUP(A2766,[1]选股结果!$A$2:$AX$3002,7,FALSE)+VLOOKUP(A2766,[1]选股结果!$A$2:$AX$3002,15,FALSE)+VLOOKUP(A2766,[1]选股结果!$A$2:$AX$3002,16,FALSE)+VLOOKUP(A2766,[1]选股结果!$A$2:$AX$3002,17,FALSE)+VLOOKUP(A2766,[1]选股结果!$A$2:$AX$3002,18,FALSE))</f>
        <v>0.969948459764531</v>
      </c>
      <c r="AD2766" s="13"/>
      <c r="AE2766" s="10">
        <f>AA2766/VLOOKUP(A2766,[1]选股结果!$A$2:$AX$3002,35,FALSE)</f>
        <v>-11.0237807708323</v>
      </c>
      <c r="AF2766" s="9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P2766/(1+0.13)+W2766)</f>
        <v>18445697.3190265</v>
      </c>
      <c r="AG2766" s="9">
        <f t="shared" si="187"/>
        <v>-138516608.119027</v>
      </c>
    </row>
    <row r="2767" spans="1:33">
      <c r="A2767" s="5" t="s">
        <v>5563</v>
      </c>
      <c r="B2767" s="5" t="s">
        <v>5564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39327339.54</v>
      </c>
      <c r="O2767" s="6">
        <v>68063061.57</v>
      </c>
      <c r="P2767" s="6">
        <v>91327076.63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86012491.3</v>
      </c>
      <c r="X2767" s="6">
        <v>211800760.6</v>
      </c>
      <c r="Y2767" s="9">
        <f t="shared" si="185"/>
        <v>610975477.99</v>
      </c>
      <c r="Z2767" s="9">
        <f t="shared" si="186"/>
        <v>389140328.53</v>
      </c>
      <c r="AA2767" s="9">
        <f t="shared" si="188"/>
        <v>221835149.46</v>
      </c>
      <c r="AB2767" s="10">
        <f>C2767/(1+0.13)/VLOOKUP(A2767,[1]选股结果!$A$2:$AX$3002,3,FALSE)</f>
        <v>1.00148968039682</v>
      </c>
      <c r="AC2767" s="10">
        <f>(P2767/(1+0.1)+W2767)/(VLOOKUP(A2767,[1]选股结果!$A$2:$AX$3002,7,FALSE)+VLOOKUP(A2767,[1]选股结果!$A$2:$AX$3002,15,FALSE)+VLOOKUP(A2767,[1]选股结果!$A$2:$AX$3002,16,FALSE)+VLOOKUP(A2767,[1]选股结果!$A$2:$AX$3002,17,FALSE)+VLOOKUP(A2767,[1]选股结果!$A$2:$AX$3002,18,FALSE))</f>
        <v>0.405050525307807</v>
      </c>
      <c r="AD2767" s="13"/>
      <c r="AE2767" s="10">
        <f>AA2767/VLOOKUP(A2767,[1]选股结果!$A$2:$AX$3002,35,FALSE)</f>
        <v>2.90890893506311</v>
      </c>
      <c r="AF2767" s="9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P2767/(1+0.13)+W2767)</f>
        <v>250490595.59354</v>
      </c>
      <c r="AG2767" s="9">
        <f t="shared" si="187"/>
        <v>-28655446.1335399</v>
      </c>
    </row>
    <row r="2768" spans="1:33">
      <c r="A2768" s="5" t="s">
        <v>5565</v>
      </c>
      <c r="B2768" s="5" t="s">
        <v>5566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100743748.24</v>
      </c>
      <c r="O2768" s="6">
        <v>58380696.63</v>
      </c>
      <c r="P2768" s="6">
        <v>8356967810.82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72393104.64</v>
      </c>
      <c r="X2768" s="6">
        <v>74343551.84</v>
      </c>
      <c r="Y2768" s="9">
        <f t="shared" si="185"/>
        <v>8147870000.54</v>
      </c>
      <c r="Z2768" s="9">
        <f t="shared" si="186"/>
        <v>8503704467.3</v>
      </c>
      <c r="AA2768" s="9">
        <f t="shared" si="188"/>
        <v>-355834466.76</v>
      </c>
      <c r="AB2768" s="10">
        <f>C2768/(1+0.13)/VLOOKUP(A2768,[1]选股结果!$A$2:$AX$3002,3,FALSE)</f>
        <v>0.8935184841479</v>
      </c>
      <c r="AC2768" s="10">
        <f>(P2768/(1+0.1)+W2768)/(VLOOKUP(A2768,[1]选股结果!$A$2:$AX$3002,7,FALSE)+VLOOKUP(A2768,[1]选股结果!$A$2:$AX$3002,15,FALSE)+VLOOKUP(A2768,[1]选股结果!$A$2:$AX$3002,16,FALSE)+VLOOKUP(A2768,[1]选股结果!$A$2:$AX$3002,17,FALSE)+VLOOKUP(A2768,[1]选股结果!$A$2:$AX$3002,18,FALSE))</f>
        <v>0.995042773580858</v>
      </c>
      <c r="AD2768" s="13"/>
      <c r="AE2768" s="10">
        <f>AA2768/VLOOKUP(A2768,[1]选股结果!$A$2:$AX$3002,35,FALSE)</f>
        <v>-1.39018999632105</v>
      </c>
      <c r="AF2768" s="9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P2768/(1+0.13)+W2768)</f>
        <v>239906267.50106</v>
      </c>
      <c r="AG2768" s="9">
        <f t="shared" si="187"/>
        <v>-595740734.26106</v>
      </c>
    </row>
    <row r="2769" spans="1:33">
      <c r="A2769" s="5" t="s">
        <v>5567</v>
      </c>
      <c r="B2769" s="5" t="s">
        <v>5568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184137482.89</v>
      </c>
      <c r="O2769" s="6">
        <v>45588322.8</v>
      </c>
      <c r="P2769" s="6">
        <v>1586206761.99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514652643.89</v>
      </c>
      <c r="X2769" s="6">
        <v>199767890.29</v>
      </c>
      <c r="Y2769" s="9">
        <f t="shared" si="185"/>
        <v>2502555937.48</v>
      </c>
      <c r="Z2769" s="9">
        <f t="shared" si="186"/>
        <v>2300627296.17</v>
      </c>
      <c r="AA2769" s="9">
        <f t="shared" si="188"/>
        <v>201928641.31</v>
      </c>
      <c r="AB2769" s="10">
        <f>C2769/(1+0.13)/VLOOKUP(A2769,[1]选股结果!$A$2:$AX$3002,3,FALSE)</f>
        <v>0.895271595251309</v>
      </c>
      <c r="AC2769" s="10">
        <f>(P2769/(1+0.1)+W2769)/(VLOOKUP(A2769,[1]选股结果!$A$2:$AX$3002,7,FALSE)+VLOOKUP(A2769,[1]选股结果!$A$2:$AX$3002,15,FALSE)+VLOOKUP(A2769,[1]选股结果!$A$2:$AX$3002,16,FALSE)+VLOOKUP(A2769,[1]选股结果!$A$2:$AX$3002,17,FALSE)+VLOOKUP(A2769,[1]选股结果!$A$2:$AX$3002,18,FALSE))</f>
        <v>0.94309947622837</v>
      </c>
      <c r="AD2769" s="13"/>
      <c r="AE2769" s="10">
        <f>AA2769/VLOOKUP(A2769,[1]选股结果!$A$2:$AX$3002,35,FALSE)</f>
        <v>0.73597141241012</v>
      </c>
      <c r="AF2769" s="9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P2769/(1+0.13)+W2769)</f>
        <v>156335487.618761</v>
      </c>
      <c r="AG2769" s="9">
        <f t="shared" si="187"/>
        <v>45593153.6912392</v>
      </c>
    </row>
    <row r="2770" spans="1:33">
      <c r="A2770" s="5" t="s">
        <v>5569</v>
      </c>
      <c r="B2770" s="5" t="s">
        <v>5570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940543139.66</v>
      </c>
      <c r="O2770" s="6">
        <v>937936412.59</v>
      </c>
      <c r="P2770" s="6">
        <v>10823910282.56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701508446.98</v>
      </c>
      <c r="X2770" s="6">
        <v>740302323.86</v>
      </c>
      <c r="Y2770" s="9">
        <f t="shared" si="185"/>
        <v>14184275844.87</v>
      </c>
      <c r="Z2770" s="9">
        <f t="shared" si="186"/>
        <v>12265721053.4</v>
      </c>
      <c r="AA2770" s="9">
        <f t="shared" si="188"/>
        <v>1918554791.47</v>
      </c>
      <c r="AB2770" s="10">
        <f>C2770/(1+0.13)/VLOOKUP(A2770,[1]选股结果!$A$2:$AX$3002,3,FALSE)</f>
        <v>0.964680207476672</v>
      </c>
      <c r="AC2770" s="10">
        <f>(P2770/(1+0.1)+W2770)/(VLOOKUP(A2770,[1]选股结果!$A$2:$AX$3002,7,FALSE)+VLOOKUP(A2770,[1]选股结果!$A$2:$AX$3002,15,FALSE)+VLOOKUP(A2770,[1]选股结果!$A$2:$AX$3002,16,FALSE)+VLOOKUP(A2770,[1]选股结果!$A$2:$AX$3002,17,FALSE)+VLOOKUP(A2770,[1]选股结果!$A$2:$AX$3002,18,FALSE))</f>
        <v>0.965570904084511</v>
      </c>
      <c r="AD2770" s="13"/>
      <c r="AE2770" s="10">
        <f>AA2770/VLOOKUP(A2770,[1]选股结果!$A$2:$AX$3002,35,FALSE)</f>
        <v>1.80734209604661</v>
      </c>
      <c r="AF2770" s="9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P2770/(1+0.13)+W2770)</f>
        <v>637109529.227701</v>
      </c>
      <c r="AG2770" s="9">
        <f t="shared" si="187"/>
        <v>1281445262.2423</v>
      </c>
    </row>
    <row r="2771" spans="1:33">
      <c r="A2771" s="5" t="s">
        <v>5571</v>
      </c>
      <c r="B2771" s="5" t="s">
        <v>5572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132063161.53</v>
      </c>
      <c r="O2771" s="6">
        <v>25945450.34</v>
      </c>
      <c r="P2771" s="6">
        <v>840446627.1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221764740.75</v>
      </c>
      <c r="X2771" s="6">
        <v>169397096.23</v>
      </c>
      <c r="Y2771" s="9">
        <f t="shared" si="185"/>
        <v>1225722516.91</v>
      </c>
      <c r="Z2771" s="9">
        <f t="shared" si="186"/>
        <v>1231608464.08</v>
      </c>
      <c r="AA2771" s="9">
        <f t="shared" si="188"/>
        <v>-5885947.17000008</v>
      </c>
      <c r="AB2771" s="10">
        <f>C2771/(1+0.13)/VLOOKUP(A2771,[1]选股结果!$A$2:$AX$3002,3,FALSE)</f>
        <v>0.977201198927915</v>
      </c>
      <c r="AC2771" s="10">
        <f>(P2771/(1+0.1)+W2771)/(VLOOKUP(A2771,[1]选股结果!$A$2:$AX$3002,7,FALSE)+VLOOKUP(A2771,[1]选股结果!$A$2:$AX$3002,15,FALSE)+VLOOKUP(A2771,[1]选股结果!$A$2:$AX$3002,16,FALSE)+VLOOKUP(A2771,[1]选股结果!$A$2:$AX$3002,17,FALSE)+VLOOKUP(A2771,[1]选股结果!$A$2:$AX$3002,18,FALSE))</f>
        <v>1.00349893958077</v>
      </c>
      <c r="AD2771" s="13"/>
      <c r="AE2771" s="10">
        <f>AA2771/VLOOKUP(A2771,[1]选股结果!$A$2:$AX$3002,35,FALSE)</f>
        <v>-0.0578247301654605</v>
      </c>
      <c r="AF2771" s="9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P2771/(1+0.13)+W2771)</f>
        <v>16847058.350354</v>
      </c>
      <c r="AG2771" s="9">
        <f t="shared" si="187"/>
        <v>-22733005.520354</v>
      </c>
    </row>
    <row r="2772" spans="1:33">
      <c r="A2772" s="5" t="s">
        <v>5573</v>
      </c>
      <c r="B2772" s="5" t="s">
        <v>5574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101155024.24</v>
      </c>
      <c r="O2772" s="6">
        <v>20390833.42</v>
      </c>
      <c r="P2772" s="6">
        <v>1262521977.13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382268783.33</v>
      </c>
      <c r="X2772" s="6">
        <v>161042178.64</v>
      </c>
      <c r="Y2772" s="9">
        <f t="shared" si="185"/>
        <v>1951121501.51</v>
      </c>
      <c r="Z2772" s="9">
        <f t="shared" si="186"/>
        <v>1805832939.1</v>
      </c>
      <c r="AA2772" s="9">
        <f t="shared" si="188"/>
        <v>145288562.41</v>
      </c>
      <c r="AB2772" s="10">
        <f>C2772/(1+0.13)/VLOOKUP(A2772,[1]选股结果!$A$2:$AX$3002,3,FALSE)</f>
        <v>0.862822230176618</v>
      </c>
      <c r="AC2772" s="10">
        <f>(P2772/(1+0.1)+W2772)/(VLOOKUP(A2772,[1]选股结果!$A$2:$AX$3002,7,FALSE)+VLOOKUP(A2772,[1]选股结果!$A$2:$AX$3002,15,FALSE)+VLOOKUP(A2772,[1]选股结果!$A$2:$AX$3002,16,FALSE)+VLOOKUP(A2772,[1]选股结果!$A$2:$AX$3002,17,FALSE)+VLOOKUP(A2772,[1]选股结果!$A$2:$AX$3002,18,FALSE))</f>
        <v>0.899542074387758</v>
      </c>
      <c r="AD2772" s="13"/>
      <c r="AE2772" s="10">
        <f>AA2772/VLOOKUP(A2772,[1]选股结果!$A$2:$AX$3002,35,FALSE)</f>
        <v>0.69633280820217</v>
      </c>
      <c r="AF2772" s="9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P2772/(1+0.13)+W2772)</f>
        <v>201338367.674248</v>
      </c>
      <c r="AG2772" s="9">
        <f t="shared" si="187"/>
        <v>-56049805.2642477</v>
      </c>
    </row>
    <row r="2773" spans="1:33">
      <c r="A2773" s="5" t="s">
        <v>5575</v>
      </c>
      <c r="B2773" s="5" t="s">
        <v>5576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47196086.95</v>
      </c>
      <c r="O2773" s="6">
        <v>55459983.79</v>
      </c>
      <c r="P2773" s="6">
        <v>557504857.67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161092554.08</v>
      </c>
      <c r="X2773" s="6">
        <v>79515720.32</v>
      </c>
      <c r="Y2773" s="9">
        <f t="shared" si="185"/>
        <v>800743964.86</v>
      </c>
      <c r="Z2773" s="9">
        <f t="shared" si="186"/>
        <v>798113132.07</v>
      </c>
      <c r="AA2773" s="9">
        <f t="shared" si="188"/>
        <v>2630832.79000008</v>
      </c>
      <c r="AB2773" s="10">
        <f>C2773/(1+0.13)/VLOOKUP(A2773,[1]选股结果!$A$2:$AX$3002,3,FALSE)</f>
        <v>0.841475341111666</v>
      </c>
      <c r="AC2773" s="10">
        <f>(P2773/(1+0.1)+W2773)/(VLOOKUP(A2773,[1]选股结果!$A$2:$AX$3002,7,FALSE)+VLOOKUP(A2773,[1]选股结果!$A$2:$AX$3002,15,FALSE)+VLOOKUP(A2773,[1]选股结果!$A$2:$AX$3002,16,FALSE)+VLOOKUP(A2773,[1]选股结果!$A$2:$AX$3002,17,FALSE)+VLOOKUP(A2773,[1]选股结果!$A$2:$AX$3002,18,FALSE))</f>
        <v>1.0459913191548</v>
      </c>
      <c r="AD2773" s="13"/>
      <c r="AE2773" s="10">
        <f>AA2773/VLOOKUP(A2773,[1]选股结果!$A$2:$AX$3002,35,FALSE)</f>
        <v>0.0254013186804143</v>
      </c>
      <c r="AF2773" s="9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P2773/(1+0.13)+W2773)</f>
        <v>-15912175.111416</v>
      </c>
      <c r="AG2773" s="9">
        <f t="shared" si="187"/>
        <v>18543007.9014161</v>
      </c>
    </row>
    <row r="2774" spans="1:33">
      <c r="A2774" s="5" t="s">
        <v>5577</v>
      </c>
      <c r="B2774" s="5" t="s">
        <v>5578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132630264.23</v>
      </c>
      <c r="O2774" s="6">
        <v>46914549.19</v>
      </c>
      <c r="P2774" s="6">
        <v>1395913646.34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168819284.74</v>
      </c>
      <c r="X2774" s="6">
        <v>247949117.42</v>
      </c>
      <c r="Y2774" s="9">
        <f t="shared" si="185"/>
        <v>1950680021.98</v>
      </c>
      <c r="Z2774" s="9">
        <f t="shared" si="186"/>
        <v>1812682048.5</v>
      </c>
      <c r="AA2774" s="9">
        <f t="shared" si="188"/>
        <v>137997973.48</v>
      </c>
      <c r="AB2774" s="10">
        <f>C2774/(1+0.13)/VLOOKUP(A2774,[1]选股结果!$A$2:$AX$3002,3,FALSE)</f>
        <v>0.727661231083708</v>
      </c>
      <c r="AC2774" s="10">
        <f>(P2774/(1+0.1)+W2774)/(VLOOKUP(A2774,[1]选股结果!$A$2:$AX$3002,7,FALSE)+VLOOKUP(A2774,[1]选股结果!$A$2:$AX$3002,15,FALSE)+VLOOKUP(A2774,[1]选股结果!$A$2:$AX$3002,16,FALSE)+VLOOKUP(A2774,[1]选股结果!$A$2:$AX$3002,17,FALSE)+VLOOKUP(A2774,[1]选股结果!$A$2:$AX$3002,18,FALSE))</f>
        <v>0.698621038851163</v>
      </c>
      <c r="AD2774" s="13"/>
      <c r="AE2774" s="10">
        <f>AA2774/VLOOKUP(A2774,[1]选股结果!$A$2:$AX$3002,35,FALSE)</f>
        <v>0.651275313873102</v>
      </c>
      <c r="AF2774" s="9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P2774/(1+0.13)+W2774)</f>
        <v>653958518.499646</v>
      </c>
      <c r="AG2774" s="9">
        <f t="shared" si="187"/>
        <v>-515960545.019646</v>
      </c>
    </row>
    <row r="2775" spans="1:33">
      <c r="A2775" s="5" t="s">
        <v>5579</v>
      </c>
      <c r="B2775" s="5" t="s">
        <v>5580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30960117.1</v>
      </c>
      <c r="O2775" s="6">
        <v>11686838.74</v>
      </c>
      <c r="P2775" s="6">
        <v>478458773.46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122274598.63</v>
      </c>
      <c r="X2775" s="6">
        <v>62954150.73</v>
      </c>
      <c r="Y2775" s="9">
        <f t="shared" si="185"/>
        <v>697828661.39</v>
      </c>
      <c r="Z2775" s="9">
        <f t="shared" si="186"/>
        <v>663687522.82</v>
      </c>
      <c r="AA2775" s="9">
        <f t="shared" si="188"/>
        <v>34141138.5700001</v>
      </c>
      <c r="AB2775" s="10">
        <f>C2775/(1+0.13)/VLOOKUP(A2775,[1]选股结果!$A$2:$AX$3002,3,FALSE)</f>
        <v>0.838851147742754</v>
      </c>
      <c r="AC2775" s="10">
        <f>(P2775/(1+0.1)+W2775)/(VLOOKUP(A2775,[1]选股结果!$A$2:$AX$3002,7,FALSE)+VLOOKUP(A2775,[1]选股结果!$A$2:$AX$3002,15,FALSE)+VLOOKUP(A2775,[1]选股结果!$A$2:$AX$3002,16,FALSE)+VLOOKUP(A2775,[1]选股结果!$A$2:$AX$3002,17,FALSE)+VLOOKUP(A2775,[1]选股结果!$A$2:$AX$3002,18,FALSE))</f>
        <v>0.8730425134815</v>
      </c>
      <c r="AD2775" s="13"/>
      <c r="AE2775" s="10">
        <f>AA2775/VLOOKUP(A2775,[1]选股结果!$A$2:$AX$3002,35,FALSE)</f>
        <v>0.493834857358085</v>
      </c>
      <c r="AF2775" s="9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P2775/(1+0.13)+W2775)</f>
        <v>92580872.4500886</v>
      </c>
      <c r="AG2775" s="9">
        <f t="shared" si="187"/>
        <v>-58439733.8800885</v>
      </c>
    </row>
    <row r="2776" spans="1:33">
      <c r="A2776" s="5" t="s">
        <v>5581</v>
      </c>
      <c r="B2776" s="5" t="s">
        <v>5582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39246007.59</v>
      </c>
      <c r="O2776" s="6">
        <v>201784376.81</v>
      </c>
      <c r="P2776" s="6">
        <v>286208498.32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217015763.07</v>
      </c>
      <c r="X2776" s="6">
        <v>229597670.86</v>
      </c>
      <c r="Y2776" s="9">
        <f t="shared" si="185"/>
        <v>750904424.07</v>
      </c>
      <c r="Z2776" s="9">
        <f t="shared" si="186"/>
        <v>732821932.25</v>
      </c>
      <c r="AA2776" s="9">
        <f t="shared" si="188"/>
        <v>18082491.8199999</v>
      </c>
      <c r="AB2776" s="10">
        <f>C2776/(1+0.13)/VLOOKUP(A2776,[1]选股结果!$A$2:$AX$3002,3,FALSE)</f>
        <v>0.944882380073058</v>
      </c>
      <c r="AC2776" s="10">
        <f>(P2776/(1+0.1)+W2776)/(VLOOKUP(A2776,[1]选股结果!$A$2:$AX$3002,7,FALSE)+VLOOKUP(A2776,[1]选股结果!$A$2:$AX$3002,15,FALSE)+VLOOKUP(A2776,[1]选股结果!$A$2:$AX$3002,16,FALSE)+VLOOKUP(A2776,[1]选股结果!$A$2:$AX$3002,17,FALSE)+VLOOKUP(A2776,[1]选股结果!$A$2:$AX$3002,18,FALSE))</f>
        <v>1.031157273408</v>
      </c>
      <c r="AD2776" s="13"/>
      <c r="AE2776" s="10">
        <f>AA2776/VLOOKUP(A2776,[1]选股结果!$A$2:$AX$3002,35,FALSE)</f>
        <v>0.796508017237506</v>
      </c>
      <c r="AF2776" s="9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P2776/(1+0.13)+W2776)</f>
        <v>-7511467.67035401</v>
      </c>
      <c r="AG2776" s="9">
        <f t="shared" si="187"/>
        <v>25593959.4903539</v>
      </c>
    </row>
    <row r="2777" spans="1:33">
      <c r="A2777" s="5" t="s">
        <v>5583</v>
      </c>
      <c r="B2777" s="5" t="s">
        <v>5584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42602801.88</v>
      </c>
      <c r="O2777" s="6">
        <v>22868213.8</v>
      </c>
      <c r="P2777" s="6">
        <v>393831445.67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62981341.62</v>
      </c>
      <c r="X2777" s="6">
        <v>33134084.26</v>
      </c>
      <c r="Y2777" s="9">
        <f t="shared" si="185"/>
        <v>515348230.09</v>
      </c>
      <c r="Z2777" s="9">
        <f t="shared" si="186"/>
        <v>489946871.55</v>
      </c>
      <c r="AA2777" s="9">
        <f t="shared" si="188"/>
        <v>25401358.54</v>
      </c>
      <c r="AB2777" s="10">
        <f>C2777/(1+0.13)/VLOOKUP(A2777,[1]选股结果!$A$2:$AX$3002,3,FALSE)</f>
        <v>0.839358067321834</v>
      </c>
      <c r="AC2777" s="10">
        <f>(P2777/(1+0.1)+W2777)/(VLOOKUP(A2777,[1]选股结果!$A$2:$AX$3002,7,FALSE)+VLOOKUP(A2777,[1]选股结果!$A$2:$AX$3002,15,FALSE)+VLOOKUP(A2777,[1]选股结果!$A$2:$AX$3002,16,FALSE)+VLOOKUP(A2777,[1]选股结果!$A$2:$AX$3002,17,FALSE)+VLOOKUP(A2777,[1]选股结果!$A$2:$AX$3002,18,FALSE))</f>
        <v>0.962287680117411</v>
      </c>
      <c r="AD2777" s="13"/>
      <c r="AE2777" s="10">
        <f>AA2777/VLOOKUP(A2777,[1]选股结果!$A$2:$AX$3002,35,FALSE)</f>
        <v>0.366892873924884</v>
      </c>
      <c r="AF2777" s="9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P2777/(1+0.13)+W2777)</f>
        <v>26004679.0722123</v>
      </c>
      <c r="AG2777" s="9">
        <f t="shared" si="187"/>
        <v>-603320.532212339</v>
      </c>
    </row>
    <row r="2778" spans="1:33">
      <c r="A2778" s="5" t="s">
        <v>5585</v>
      </c>
      <c r="B2778" s="5" t="s">
        <v>5586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84498966.67</v>
      </c>
      <c r="O2778" s="6">
        <v>41367425.31</v>
      </c>
      <c r="P2778" s="6">
        <v>1321780597.93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232336338.09</v>
      </c>
      <c r="X2778" s="6">
        <v>93396440.12</v>
      </c>
      <c r="Y2778" s="9">
        <f t="shared" si="185"/>
        <v>1900006366.53</v>
      </c>
      <c r="Z2778" s="9">
        <f t="shared" si="186"/>
        <v>1647513376.14</v>
      </c>
      <c r="AA2778" s="9">
        <f t="shared" si="188"/>
        <v>252492990.39</v>
      </c>
      <c r="AB2778" s="10">
        <f>C2778/(1+0.13)/VLOOKUP(A2778,[1]选股结果!$A$2:$AX$3002,3,FALSE)</f>
        <v>0.728283939796284</v>
      </c>
      <c r="AC2778" s="10">
        <f>(P2778/(1+0.1)+W2778)/(VLOOKUP(A2778,[1]选股结果!$A$2:$AX$3002,7,FALSE)+VLOOKUP(A2778,[1]选股结果!$A$2:$AX$3002,15,FALSE)+VLOOKUP(A2778,[1]选股结果!$A$2:$AX$3002,16,FALSE)+VLOOKUP(A2778,[1]选股结果!$A$2:$AX$3002,17,FALSE)+VLOOKUP(A2778,[1]选股结果!$A$2:$AX$3002,18,FALSE))</f>
        <v>0.757758317816871</v>
      </c>
      <c r="AD2778" s="13"/>
      <c r="AE2778" s="10">
        <f>AA2778/VLOOKUP(A2778,[1]选股结果!$A$2:$AX$3002,35,FALSE)</f>
        <v>0.741046910684969</v>
      </c>
      <c r="AF2778" s="9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P2778/(1+0.13)+W2778)</f>
        <v>490310981.279115</v>
      </c>
      <c r="AG2778" s="9">
        <f t="shared" si="187"/>
        <v>-237817990.889115</v>
      </c>
    </row>
    <row r="2779" spans="1:33">
      <c r="A2779" s="5" t="s">
        <v>5587</v>
      </c>
      <c r="B2779" s="5" t="s">
        <v>5588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249859582.37</v>
      </c>
      <c r="O2779" s="6">
        <v>118612627.24</v>
      </c>
      <c r="P2779" s="6">
        <v>1581474194.88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454058867.44</v>
      </c>
      <c r="X2779" s="6">
        <v>360018079.08</v>
      </c>
      <c r="Y2779" s="9">
        <f t="shared" si="185"/>
        <v>2753501692.84</v>
      </c>
      <c r="Z2779" s="9">
        <f t="shared" si="186"/>
        <v>2395551141.4</v>
      </c>
      <c r="AA2779" s="9">
        <f t="shared" si="188"/>
        <v>357950551.44</v>
      </c>
      <c r="AB2779" s="10">
        <f>C2779/(1+0.13)/VLOOKUP(A2779,[1]选股结果!$A$2:$AX$3002,3,FALSE)</f>
        <v>0.721352969655191</v>
      </c>
      <c r="AC2779" s="10">
        <f>(P2779/(1+0.1)+W2779)/(VLOOKUP(A2779,[1]选股结果!$A$2:$AX$3002,7,FALSE)+VLOOKUP(A2779,[1]选股结果!$A$2:$AX$3002,15,FALSE)+VLOOKUP(A2779,[1]选股结果!$A$2:$AX$3002,16,FALSE)+VLOOKUP(A2779,[1]选股结果!$A$2:$AX$3002,17,FALSE)+VLOOKUP(A2779,[1]选股结果!$A$2:$AX$3002,18,FALSE))</f>
        <v>0.694116220487704</v>
      </c>
      <c r="AD2779" s="13"/>
      <c r="AE2779" s="10">
        <f>AA2779/VLOOKUP(A2779,[1]选股结果!$A$2:$AX$3002,35,FALSE)</f>
        <v>0.935489332338033</v>
      </c>
      <c r="AF2779" s="9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P2779/(1+0.13)+W2779)</f>
        <v>871832859.765486</v>
      </c>
      <c r="AG2779" s="9">
        <f t="shared" si="187"/>
        <v>-513882308.325486</v>
      </c>
    </row>
    <row r="2780" spans="1:33">
      <c r="A2780" s="5" t="s">
        <v>5589</v>
      </c>
      <c r="B2780" s="5" t="s">
        <v>5590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31788258.83</v>
      </c>
      <c r="O2780" s="6">
        <v>20483716.38</v>
      </c>
      <c r="P2780" s="6">
        <v>252424765.95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91261149.38</v>
      </c>
      <c r="X2780" s="6">
        <v>23132342.43</v>
      </c>
      <c r="Y2780" s="9">
        <f t="shared" si="185"/>
        <v>482432089.6</v>
      </c>
      <c r="Z2780" s="9">
        <f t="shared" si="186"/>
        <v>366818257.76</v>
      </c>
      <c r="AA2780" s="9">
        <f t="shared" si="188"/>
        <v>115613831.84</v>
      </c>
      <c r="AB2780" s="10">
        <f>C2780/(1+0.13)/VLOOKUP(A2780,[1]选股结果!$A$2:$AX$3002,3,FALSE)</f>
        <v>0.830043009690843</v>
      </c>
      <c r="AC2780" s="10">
        <f>(P2780/(1+0.1)+W2780)/(VLOOKUP(A2780,[1]选股结果!$A$2:$AX$3002,7,FALSE)+VLOOKUP(A2780,[1]选股结果!$A$2:$AX$3002,15,FALSE)+VLOOKUP(A2780,[1]选股结果!$A$2:$AX$3002,16,FALSE)+VLOOKUP(A2780,[1]选股结果!$A$2:$AX$3002,17,FALSE)+VLOOKUP(A2780,[1]选股结果!$A$2:$AX$3002,18,FALSE))</f>
        <v>0.727786274959762</v>
      </c>
      <c r="AD2780" s="13"/>
      <c r="AE2780" s="10">
        <f>AA2780/VLOOKUP(A2780,[1]选股结果!$A$2:$AX$3002,35,FALSE)</f>
        <v>2.96796508591016</v>
      </c>
      <c r="AF2780" s="9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P2780/(1+0.13)+W2780)</f>
        <v>126057946.471681</v>
      </c>
      <c r="AG2780" s="9">
        <f t="shared" si="187"/>
        <v>-10444114.6316814</v>
      </c>
    </row>
    <row r="2781" spans="1:33">
      <c r="A2781" s="5" t="s">
        <v>5591</v>
      </c>
      <c r="B2781" s="5" t="s">
        <v>5592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27890178.53</v>
      </c>
      <c r="O2781" s="6">
        <v>36001344.3</v>
      </c>
      <c r="P2781" s="6">
        <v>482720139.08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118652897.48</v>
      </c>
      <c r="X2781" s="6">
        <v>92631316.14</v>
      </c>
      <c r="Y2781" s="9">
        <f t="shared" si="185"/>
        <v>688511706.15</v>
      </c>
      <c r="Z2781" s="9">
        <f t="shared" si="186"/>
        <v>694004352.7</v>
      </c>
      <c r="AA2781" s="9">
        <f t="shared" si="188"/>
        <v>-5492646.54999995</v>
      </c>
      <c r="AB2781" s="10">
        <f>C2781/(1+0.13)/VLOOKUP(A2781,[1]选股结果!$A$2:$AX$3002,3,FALSE)</f>
        <v>0.929942414457016</v>
      </c>
      <c r="AC2781" s="10">
        <f>(P2781/(1+0.1)+W2781)/(VLOOKUP(A2781,[1]选股结果!$A$2:$AX$3002,7,FALSE)+VLOOKUP(A2781,[1]选股结果!$A$2:$AX$3002,15,FALSE)+VLOOKUP(A2781,[1]选股结果!$A$2:$AX$3002,16,FALSE)+VLOOKUP(A2781,[1]选股结果!$A$2:$AX$3002,17,FALSE)+VLOOKUP(A2781,[1]选股结果!$A$2:$AX$3002,18,FALSE))</f>
        <v>0.98560185825583</v>
      </c>
      <c r="AD2781" s="13"/>
      <c r="AE2781" s="10">
        <f>AA2781/VLOOKUP(A2781,[1]选股结果!$A$2:$AX$3002,35,FALSE)</f>
        <v>-0.126134847977953</v>
      </c>
      <c r="AF2781" s="9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P2781/(1+0.13)+W2781)</f>
        <v>19794596.9923893</v>
      </c>
      <c r="AG2781" s="9">
        <f t="shared" si="187"/>
        <v>-25287243.5423893</v>
      </c>
    </row>
    <row r="2782" spans="1:33">
      <c r="A2782" s="5" t="s">
        <v>5593</v>
      </c>
      <c r="B2782" s="5" t="s">
        <v>5594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412072870.79</v>
      </c>
      <c r="O2782" s="6">
        <v>80201116.67</v>
      </c>
      <c r="P2782" s="6">
        <v>877189268.29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222519136.48</v>
      </c>
      <c r="X2782" s="6">
        <v>194506174.28</v>
      </c>
      <c r="Y2782" s="9">
        <f t="shared" si="185"/>
        <v>1619400869.33</v>
      </c>
      <c r="Z2782" s="9">
        <f t="shared" si="186"/>
        <v>1294214579.05</v>
      </c>
      <c r="AA2782" s="9">
        <f t="shared" si="188"/>
        <v>325186290.28</v>
      </c>
      <c r="AB2782" s="10">
        <f>C2782/(1+0.13)/VLOOKUP(A2782,[1]选股结果!$A$2:$AX$3002,3,FALSE)</f>
        <v>1.01572270166433</v>
      </c>
      <c r="AC2782" s="10">
        <f>(P2782/(1+0.1)+W2782)/(VLOOKUP(A2782,[1]选股结果!$A$2:$AX$3002,7,FALSE)+VLOOKUP(A2782,[1]选股结果!$A$2:$AX$3002,15,FALSE)+VLOOKUP(A2782,[1]选股结果!$A$2:$AX$3002,16,FALSE)+VLOOKUP(A2782,[1]选股结果!$A$2:$AX$3002,17,FALSE)+VLOOKUP(A2782,[1]选股结果!$A$2:$AX$3002,18,FALSE))</f>
        <v>0.97411481705965</v>
      </c>
      <c r="AD2782" s="13"/>
      <c r="AE2782" s="10">
        <f>AA2782/VLOOKUP(A2782,[1]选股结果!$A$2:$AX$3002,35,FALSE)</f>
        <v>1.40544875826054</v>
      </c>
      <c r="AF2782" s="9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P2782/(1+0.13)+W2782)</f>
        <v>48274633.3177875</v>
      </c>
      <c r="AG2782" s="9">
        <f t="shared" si="187"/>
        <v>276911656.962212</v>
      </c>
    </row>
    <row r="2783" spans="1:33">
      <c r="A2783" s="5" t="s">
        <v>5595</v>
      </c>
      <c r="B2783" s="5" t="s">
        <v>5596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34919159.59</v>
      </c>
      <c r="O2783" s="6">
        <v>49615005.48</v>
      </c>
      <c r="P2783" s="6">
        <v>1989803638.24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396936958.35</v>
      </c>
      <c r="X2783" s="6">
        <v>108631593.57</v>
      </c>
      <c r="Y2783" s="9">
        <f t="shared" ref="Y2783:Y2846" si="189">C2783+D2783+E2783+F2783+G2783+H2783+I2783+J2783+K2783+L2783+M2783+O2783</f>
        <v>2528958598.73</v>
      </c>
      <c r="Z2783" s="9">
        <f t="shared" ref="Z2783:Z2846" si="190">P2783+Q2783+R2783+S2783+T2783+U2783+V2783+W2783+X2783</f>
        <v>2495372190.16</v>
      </c>
      <c r="AA2783" s="9">
        <f t="shared" si="188"/>
        <v>33586408.5699997</v>
      </c>
      <c r="AB2783" s="10">
        <f>C2783/(1+0.13)/VLOOKUP(A2783,[1]选股结果!$A$2:$AX$3002,3,FALSE)</f>
        <v>0.841081323752867</v>
      </c>
      <c r="AC2783" s="10">
        <f>(P2783/(1+0.1)+W2783)/(VLOOKUP(A2783,[1]选股结果!$A$2:$AX$3002,7,FALSE)+VLOOKUP(A2783,[1]选股结果!$A$2:$AX$3002,15,FALSE)+VLOOKUP(A2783,[1]选股结果!$A$2:$AX$3002,16,FALSE)+VLOOKUP(A2783,[1]选股结果!$A$2:$AX$3002,17,FALSE)+VLOOKUP(A2783,[1]选股结果!$A$2:$AX$3002,18,FALSE))</f>
        <v>0.908652296664813</v>
      </c>
      <c r="AD2783" s="13"/>
      <c r="AE2783" s="10">
        <f>AA2783/VLOOKUP(A2783,[1]选股结果!$A$2:$AX$3002,35,FALSE)</f>
        <v>0.227053329240596</v>
      </c>
      <c r="AF2783" s="9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P2783/(1+0.13)+W2783)</f>
        <v>269780414.396371</v>
      </c>
      <c r="AG2783" s="9">
        <f t="shared" si="187"/>
        <v>-236194005.826372</v>
      </c>
    </row>
    <row r="2784" spans="1:33">
      <c r="A2784" s="5" t="s">
        <v>5597</v>
      </c>
      <c r="B2784" s="5" t="s">
        <v>5598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11480248.18</v>
      </c>
      <c r="O2784" s="6">
        <v>20598905.99</v>
      </c>
      <c r="P2784" s="6">
        <v>238153862.32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68145614.2</v>
      </c>
      <c r="X2784" s="6">
        <v>18130565.2</v>
      </c>
      <c r="Y2784" s="9">
        <f t="shared" si="189"/>
        <v>417284881.54</v>
      </c>
      <c r="Z2784" s="9">
        <f t="shared" si="190"/>
        <v>324430041.72</v>
      </c>
      <c r="AA2784" s="9">
        <f t="shared" si="188"/>
        <v>92854839.8200001</v>
      </c>
      <c r="AB2784" s="10">
        <f>C2784/(1+0.13)/VLOOKUP(A2784,[1]选股结果!$A$2:$AX$3002,3,FALSE)</f>
        <v>0.99781909365489</v>
      </c>
      <c r="AC2784" s="10">
        <f>(P2784/(1+0.1)+W2784)/(VLOOKUP(A2784,[1]选股结果!$A$2:$AX$3002,7,FALSE)+VLOOKUP(A2784,[1]选股结果!$A$2:$AX$3002,15,FALSE)+VLOOKUP(A2784,[1]选股结果!$A$2:$AX$3002,16,FALSE)+VLOOKUP(A2784,[1]选股结果!$A$2:$AX$3002,17,FALSE)+VLOOKUP(A2784,[1]选股结果!$A$2:$AX$3002,18,FALSE))</f>
        <v>0.802076153234232</v>
      </c>
      <c r="AD2784" s="13"/>
      <c r="AE2784" s="10">
        <f>AA2784/VLOOKUP(A2784,[1]选股结果!$A$2:$AX$3002,35,FALSE)</f>
        <v>-4.93404136407935</v>
      </c>
      <c r="AF2784" s="9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P2784/(1+0.13)+W2784)</f>
        <v>75989153.6183186</v>
      </c>
      <c r="AG2784" s="9">
        <f t="shared" si="187"/>
        <v>16865686.2016815</v>
      </c>
    </row>
    <row r="2785" spans="1:33">
      <c r="A2785" s="5" t="s">
        <v>5599</v>
      </c>
      <c r="B2785" s="5" t="s">
        <v>5600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65007511.53</v>
      </c>
      <c r="O2785" s="6">
        <v>19627934.03</v>
      </c>
      <c r="P2785" s="6">
        <v>591813421.21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187005265.2</v>
      </c>
      <c r="X2785" s="6">
        <v>54711637.65</v>
      </c>
      <c r="Y2785" s="9">
        <f t="shared" si="189"/>
        <v>1009022330.51</v>
      </c>
      <c r="Z2785" s="9">
        <f t="shared" si="190"/>
        <v>833530324.06</v>
      </c>
      <c r="AA2785" s="9">
        <f t="shared" si="188"/>
        <v>175492006.45</v>
      </c>
      <c r="AB2785" s="10">
        <f>C2785/(1+0.13)/VLOOKUP(A2785,[1]选股结果!$A$2:$AX$3002,3,FALSE)</f>
        <v>0.686114634625555</v>
      </c>
      <c r="AC2785" s="10">
        <f>(P2785/(1+0.1)+W2785)/(VLOOKUP(A2785,[1]选股结果!$A$2:$AX$3002,7,FALSE)+VLOOKUP(A2785,[1]选股结果!$A$2:$AX$3002,15,FALSE)+VLOOKUP(A2785,[1]选股结果!$A$2:$AX$3002,16,FALSE)+VLOOKUP(A2785,[1]选股结果!$A$2:$AX$3002,17,FALSE)+VLOOKUP(A2785,[1]选股结果!$A$2:$AX$3002,18,FALSE))</f>
        <v>0.653151106419654</v>
      </c>
      <c r="AD2785" s="13"/>
      <c r="AE2785" s="10">
        <f>AA2785/VLOOKUP(A2785,[1]选股结果!$A$2:$AX$3002,35,FALSE)</f>
        <v>1.23587836708491</v>
      </c>
      <c r="AF2785" s="9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P2785/(1+0.13)+W2785)</f>
        <v>399296263.383717</v>
      </c>
      <c r="AG2785" s="9">
        <f t="shared" si="187"/>
        <v>-223804256.933717</v>
      </c>
    </row>
    <row r="2786" spans="1:33">
      <c r="A2786" s="5" t="s">
        <v>5601</v>
      </c>
      <c r="B2786" s="5" t="s">
        <v>5602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169635936.63</v>
      </c>
      <c r="O2786" s="6">
        <v>69852576.43</v>
      </c>
      <c r="P2786" s="6">
        <v>1730816226.06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2595149956.81</v>
      </c>
      <c r="X2786" s="6">
        <v>111647864.39</v>
      </c>
      <c r="Y2786" s="9">
        <f t="shared" si="189"/>
        <v>3374970247.66</v>
      </c>
      <c r="Z2786" s="9">
        <f t="shared" si="190"/>
        <v>4437614047.26</v>
      </c>
      <c r="AA2786" s="9">
        <f t="shared" si="188"/>
        <v>-1062643799.6</v>
      </c>
      <c r="AB2786" s="10">
        <f>C2786/(1+0.13)/VLOOKUP(A2786,[1]选股结果!$A$2:$AX$3002,3,FALSE)</f>
        <v>0.740519708291386</v>
      </c>
      <c r="AC2786" s="10">
        <f>(P2786/(1+0.1)+W2786)/(VLOOKUP(A2786,[1]选股结果!$A$2:$AX$3002,7,FALSE)+VLOOKUP(A2786,[1]选股结果!$A$2:$AX$3002,15,FALSE)+VLOOKUP(A2786,[1]选股结果!$A$2:$AX$3002,16,FALSE)+VLOOKUP(A2786,[1]选股结果!$A$2:$AX$3002,17,FALSE)+VLOOKUP(A2786,[1]选股结果!$A$2:$AX$3002,18,FALSE))</f>
        <v>1.13196649844222</v>
      </c>
      <c r="AD2786" s="13"/>
      <c r="AE2786" s="10">
        <f>AA2786/VLOOKUP(A2786,[1]选股结果!$A$2:$AX$3002,35,FALSE)</f>
        <v>-4.17670396646655</v>
      </c>
      <c r="AF2786" s="9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P2786/(1+0.13)+W2786)</f>
        <v>-444210902.374336</v>
      </c>
      <c r="AG2786" s="9">
        <f t="shared" si="187"/>
        <v>-618432897.225664</v>
      </c>
    </row>
    <row r="2787" spans="1:33">
      <c r="A2787" s="5" t="s">
        <v>5603</v>
      </c>
      <c r="B2787" s="5" t="s">
        <v>5604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55335085.69</v>
      </c>
      <c r="O2787" s="6">
        <v>1152457.95</v>
      </c>
      <c r="P2787" s="6">
        <v>1353820183.69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67191066.32</v>
      </c>
      <c r="X2787" s="6">
        <v>28985960.91</v>
      </c>
      <c r="Y2787" s="9">
        <f t="shared" si="189"/>
        <v>1503190711.34</v>
      </c>
      <c r="Z2787" s="9">
        <f t="shared" si="190"/>
        <v>1449997210.92</v>
      </c>
      <c r="AA2787" s="9">
        <f t="shared" si="188"/>
        <v>53193500.4200001</v>
      </c>
      <c r="AB2787" s="10">
        <f>C2787/(1+0.13)/VLOOKUP(A2787,[1]选股结果!$A$2:$AX$3002,3,FALSE)</f>
        <v>0.937445427840464</v>
      </c>
      <c r="AC2787" s="10">
        <f>(P2787/(1+0.1)+W2787)/(VLOOKUP(A2787,[1]选股结果!$A$2:$AX$3002,7,FALSE)+VLOOKUP(A2787,[1]选股结果!$A$2:$AX$3002,15,FALSE)+VLOOKUP(A2787,[1]选股结果!$A$2:$AX$3002,16,FALSE)+VLOOKUP(A2787,[1]选股结果!$A$2:$AX$3002,17,FALSE)+VLOOKUP(A2787,[1]选股结果!$A$2:$AX$3002,18,FALSE))</f>
        <v>0.983686881181681</v>
      </c>
      <c r="AD2787" s="13"/>
      <c r="AE2787" s="10">
        <f>AA2787/VLOOKUP(A2787,[1]选股结果!$A$2:$AX$3002,35,FALSE)</f>
        <v>0.674975771740837</v>
      </c>
      <c r="AF2787" s="9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P2787/(1+0.13)+W2787)</f>
        <v>54199190.1023009</v>
      </c>
      <c r="AG2787" s="9">
        <f t="shared" si="187"/>
        <v>-1005689.68230078</v>
      </c>
    </row>
    <row r="2788" spans="1:33">
      <c r="A2788" s="5" t="s">
        <v>5605</v>
      </c>
      <c r="B2788" s="5" t="s">
        <v>5606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14027162.75</v>
      </c>
      <c r="O2788" s="6">
        <v>31016526.65</v>
      </c>
      <c r="P2788" s="6">
        <v>1194889487.74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96195810.55</v>
      </c>
      <c r="X2788" s="6">
        <v>46796878.43</v>
      </c>
      <c r="Y2788" s="9">
        <f t="shared" si="189"/>
        <v>1331720197.32</v>
      </c>
      <c r="Z2788" s="9">
        <f t="shared" si="190"/>
        <v>1337882176.72</v>
      </c>
      <c r="AA2788" s="9">
        <f t="shared" si="188"/>
        <v>-6161979.39999986</v>
      </c>
      <c r="AB2788" s="10">
        <f>C2788/(1+0.13)/VLOOKUP(A2788,[1]选股结果!$A$2:$AX$3002,3,FALSE)</f>
        <v>0.760073056567046</v>
      </c>
      <c r="AC2788" s="10">
        <f>(P2788/(1+0.1)+W2788)/(VLOOKUP(A2788,[1]选股结果!$A$2:$AX$3002,7,FALSE)+VLOOKUP(A2788,[1]选股结果!$A$2:$AX$3002,15,FALSE)+VLOOKUP(A2788,[1]选股结果!$A$2:$AX$3002,16,FALSE)+VLOOKUP(A2788,[1]选股结果!$A$2:$AX$3002,17,FALSE)+VLOOKUP(A2788,[1]选股结果!$A$2:$AX$3002,18,FALSE))</f>
        <v>0.809341911936316</v>
      </c>
      <c r="AD2788" s="13"/>
      <c r="AE2788" s="10">
        <f>AA2788/VLOOKUP(A2788,[1]选股结果!$A$2:$AX$3002,35,FALSE)</f>
        <v>-0.323986246301461</v>
      </c>
      <c r="AF2788" s="9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P2788/(1+0.13)+W2788)</f>
        <v>307392773.126371</v>
      </c>
      <c r="AG2788" s="9">
        <f t="shared" si="187"/>
        <v>-313554752.526371</v>
      </c>
    </row>
    <row r="2789" spans="1:33">
      <c r="A2789" s="5" t="s">
        <v>5607</v>
      </c>
      <c r="B2789" s="5" t="s">
        <v>5608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21678560.75</v>
      </c>
      <c r="O2789" s="6">
        <v>20798063.79</v>
      </c>
      <c r="P2789" s="6">
        <v>381100602.25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28355089</v>
      </c>
      <c r="X2789" s="6">
        <v>16602909.56</v>
      </c>
      <c r="Y2789" s="9">
        <f t="shared" si="189"/>
        <v>547533392.19</v>
      </c>
      <c r="Z2789" s="9">
        <f t="shared" si="190"/>
        <v>426058600.81</v>
      </c>
      <c r="AA2789" s="9">
        <f t="shared" si="188"/>
        <v>121474791.38</v>
      </c>
      <c r="AB2789" s="10">
        <f>C2789/(1+0.13)/VLOOKUP(A2789,[1]选股结果!$A$2:$AX$3002,3,FALSE)</f>
        <v>0.875542990837108</v>
      </c>
      <c r="AC2789" s="10">
        <f>(P2789/(1+0.1)+W2789)/(VLOOKUP(A2789,[1]选股结果!$A$2:$AX$3002,7,FALSE)+VLOOKUP(A2789,[1]选股结果!$A$2:$AX$3002,15,FALSE)+VLOOKUP(A2789,[1]选股结果!$A$2:$AX$3002,16,FALSE)+VLOOKUP(A2789,[1]选股结果!$A$2:$AX$3002,17,FALSE)+VLOOKUP(A2789,[1]选股结果!$A$2:$AX$3002,18,FALSE))</f>
        <v>0.860690488901257</v>
      </c>
      <c r="AD2789" s="13"/>
      <c r="AE2789" s="10">
        <f>AA2789/VLOOKUP(A2789,[1]选股结果!$A$2:$AX$3002,35,FALSE)</f>
        <v>1.34022458296263</v>
      </c>
      <c r="AF2789" s="9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P2789/(1+0.13)+W2789)</f>
        <v>69863892.6172566</v>
      </c>
      <c r="AG2789" s="9">
        <f t="shared" si="187"/>
        <v>51610898.7627434</v>
      </c>
    </row>
    <row r="2790" spans="1:33">
      <c r="A2790" s="5" t="s">
        <v>5609</v>
      </c>
      <c r="B2790" s="5" t="s">
        <v>5610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41796981.28</v>
      </c>
      <c r="O2790" s="6">
        <v>5697076.91</v>
      </c>
      <c r="P2790" s="6">
        <v>1216390455.12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138251403.86</v>
      </c>
      <c r="X2790" s="6">
        <v>47960691.97</v>
      </c>
      <c r="Y2790" s="9">
        <f t="shared" si="189"/>
        <v>1486974390.25</v>
      </c>
      <c r="Z2790" s="9">
        <f t="shared" si="190"/>
        <v>1402602550.95</v>
      </c>
      <c r="AA2790" s="9">
        <f t="shared" si="188"/>
        <v>84371839.3</v>
      </c>
      <c r="AB2790" s="10">
        <f>C2790/(1+0.13)/VLOOKUP(A2790,[1]选股结果!$A$2:$AX$3002,3,FALSE)</f>
        <v>0.829170775890983</v>
      </c>
      <c r="AC2790" s="10">
        <f>(P2790/(1+0.1)+W2790)/(VLOOKUP(A2790,[1]选股结果!$A$2:$AX$3002,7,FALSE)+VLOOKUP(A2790,[1]选股结果!$A$2:$AX$3002,15,FALSE)+VLOOKUP(A2790,[1]选股结果!$A$2:$AX$3002,16,FALSE)+VLOOKUP(A2790,[1]选股结果!$A$2:$AX$3002,17,FALSE)+VLOOKUP(A2790,[1]选股结果!$A$2:$AX$3002,18,FALSE))</f>
        <v>0.840506912537769</v>
      </c>
      <c r="AD2790" s="13"/>
      <c r="AE2790" s="10">
        <f>AA2790/VLOOKUP(A2790,[1]选股结果!$A$2:$AX$3002,35,FALSE)</f>
        <v>1.23265989783512</v>
      </c>
      <c r="AF2790" s="9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P2790/(1+0.13)+W2790)</f>
        <v>265428545.95531</v>
      </c>
      <c r="AG2790" s="9">
        <f t="shared" si="187"/>
        <v>-181056706.65531</v>
      </c>
    </row>
    <row r="2791" spans="1:33">
      <c r="A2791" s="5" t="s">
        <v>5611</v>
      </c>
      <c r="B2791" s="5" t="s">
        <v>5612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26256159.24</v>
      </c>
      <c r="O2791" s="6">
        <v>191174376.76</v>
      </c>
      <c r="P2791" s="6">
        <v>1233249130.37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335471615.76</v>
      </c>
      <c r="X2791" s="6">
        <v>266165057.55</v>
      </c>
      <c r="Y2791" s="9">
        <f t="shared" si="189"/>
        <v>1913640227</v>
      </c>
      <c r="Z2791" s="9">
        <f t="shared" si="190"/>
        <v>1834885803.68</v>
      </c>
      <c r="AA2791" s="9">
        <f t="shared" si="188"/>
        <v>78754423.3200002</v>
      </c>
      <c r="AB2791" s="10">
        <f>C2791/(1+0.13)/VLOOKUP(A2791,[1]选股结果!$A$2:$AX$3002,3,FALSE)</f>
        <v>0.581371886728174</v>
      </c>
      <c r="AC2791" s="10">
        <f>(P2791/(1+0.1)+W2791)/(VLOOKUP(A2791,[1]选股结果!$A$2:$AX$3002,7,FALSE)+VLOOKUP(A2791,[1]选股结果!$A$2:$AX$3002,15,FALSE)+VLOOKUP(A2791,[1]选股结果!$A$2:$AX$3002,16,FALSE)+VLOOKUP(A2791,[1]选股结果!$A$2:$AX$3002,17,FALSE)+VLOOKUP(A2791,[1]选股结果!$A$2:$AX$3002,18,FALSE))</f>
        <v>0.617625813083966</v>
      </c>
      <c r="AD2791" s="13"/>
      <c r="AE2791" s="10">
        <f>AA2791/VLOOKUP(A2791,[1]选股结果!$A$2:$AX$3002,35,FALSE)</f>
        <v>0.407737228096904</v>
      </c>
      <c r="AF2791" s="9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P2791/(1+0.13)+W2791)</f>
        <v>931554997.198142</v>
      </c>
      <c r="AG2791" s="9">
        <f t="shared" si="187"/>
        <v>-852800573.878142</v>
      </c>
    </row>
    <row r="2792" spans="1:33">
      <c r="A2792" s="5" t="s">
        <v>5613</v>
      </c>
      <c r="B2792" s="5" t="s">
        <v>5614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39421857.67</v>
      </c>
      <c r="O2792" s="6">
        <v>81123243.71</v>
      </c>
      <c r="P2792" s="6">
        <v>809147058.12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35962909.34</v>
      </c>
      <c r="X2792" s="6">
        <v>84768183.12</v>
      </c>
      <c r="Y2792" s="9">
        <f t="shared" si="189"/>
        <v>932060788.26</v>
      </c>
      <c r="Z2792" s="9">
        <f t="shared" si="190"/>
        <v>929878150.58</v>
      </c>
      <c r="AA2792" s="9">
        <f t="shared" si="188"/>
        <v>2182637.67999995</v>
      </c>
      <c r="AB2792" s="10">
        <f>C2792/(1+0.13)/VLOOKUP(A2792,[1]选股结果!$A$2:$AX$3002,3,FALSE)</f>
        <v>0.593024772605202</v>
      </c>
      <c r="AC2792" s="10">
        <f>(P2792/(1+0.1)+W2792)/(VLOOKUP(A2792,[1]选股结果!$A$2:$AX$3002,7,FALSE)+VLOOKUP(A2792,[1]选股结果!$A$2:$AX$3002,15,FALSE)+VLOOKUP(A2792,[1]选股结果!$A$2:$AX$3002,16,FALSE)+VLOOKUP(A2792,[1]选股结果!$A$2:$AX$3002,17,FALSE)+VLOOKUP(A2792,[1]选股结果!$A$2:$AX$3002,18,FALSE))</f>
        <v>0.677096087870701</v>
      </c>
      <c r="AD2792" s="13"/>
      <c r="AE2792" s="10">
        <f>AA2792/VLOOKUP(A2792,[1]选股结果!$A$2:$AX$3002,35,FALSE)</f>
        <v>0.0213548598146642</v>
      </c>
      <c r="AF2792" s="9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P2792/(1+0.13)+W2792)</f>
        <v>387477971.480973</v>
      </c>
      <c r="AG2792" s="9">
        <f t="shared" si="187"/>
        <v>-385295333.800973</v>
      </c>
    </row>
    <row r="2793" spans="1:33">
      <c r="A2793" s="5" t="s">
        <v>5615</v>
      </c>
      <c r="B2793" s="5" t="s">
        <v>5616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98266178.75</v>
      </c>
      <c r="O2793" s="6">
        <v>27464910.19</v>
      </c>
      <c r="P2793" s="6">
        <v>669344223.19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62217526.08</v>
      </c>
      <c r="X2793" s="6">
        <v>28027952.7</v>
      </c>
      <c r="Y2793" s="9">
        <f t="shared" si="189"/>
        <v>937979097.36</v>
      </c>
      <c r="Z2793" s="9">
        <f t="shared" si="190"/>
        <v>759589701.97</v>
      </c>
      <c r="AA2793" s="9">
        <f t="shared" si="188"/>
        <v>178389395.39</v>
      </c>
      <c r="AB2793" s="10">
        <f>C2793/(1+0.13)/VLOOKUP(A2793,[1]选股结果!$A$2:$AX$3002,3,FALSE)</f>
        <v>0.711974399081885</v>
      </c>
      <c r="AC2793" s="10">
        <f>(P2793/(1+0.1)+W2793)/(VLOOKUP(A2793,[1]选股结果!$A$2:$AX$3002,7,FALSE)+VLOOKUP(A2793,[1]选股结果!$A$2:$AX$3002,15,FALSE)+VLOOKUP(A2793,[1]选股结果!$A$2:$AX$3002,16,FALSE)+VLOOKUP(A2793,[1]选股结果!$A$2:$AX$3002,17,FALSE)+VLOOKUP(A2793,[1]选股结果!$A$2:$AX$3002,18,FALSE))</f>
        <v>0.801530633944969</v>
      </c>
      <c r="AD2793" s="13"/>
      <c r="AE2793" s="10">
        <f>AA2793/VLOOKUP(A2793,[1]选股结果!$A$2:$AX$3002,35,FALSE)</f>
        <v>0.731879081704273</v>
      </c>
      <c r="AF2793" s="9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P2793/(1+0.13)+W2793)</f>
        <v>182231773.767876</v>
      </c>
      <c r="AG2793" s="9">
        <f t="shared" si="187"/>
        <v>-3842378.3778758</v>
      </c>
    </row>
    <row r="2794" spans="1:33">
      <c r="A2794" s="5" t="s">
        <v>5617</v>
      </c>
      <c r="B2794" s="5" t="s">
        <v>5618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545182058.68</v>
      </c>
      <c r="O2794" s="6">
        <v>336078426.73</v>
      </c>
      <c r="P2794" s="6">
        <v>7028843497.5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2097085553.24</v>
      </c>
      <c r="X2794" s="6">
        <v>487017831.94</v>
      </c>
      <c r="Y2794" s="9">
        <f t="shared" si="189"/>
        <v>11824479083.21</v>
      </c>
      <c r="Z2794" s="9">
        <f t="shared" si="190"/>
        <v>9612946882.68</v>
      </c>
      <c r="AA2794" s="9">
        <f t="shared" si="188"/>
        <v>2211532200.53</v>
      </c>
      <c r="AB2794" s="10">
        <f>C2794/(1+0.13)/VLOOKUP(A2794,[1]选股结果!$A$2:$AX$3002,3,FALSE)</f>
        <v>0.929487682036142</v>
      </c>
      <c r="AC2794" s="10">
        <f>(P2794/(1+0.1)+W2794)/(VLOOKUP(A2794,[1]选股结果!$A$2:$AX$3002,7,FALSE)+VLOOKUP(A2794,[1]选股结果!$A$2:$AX$3002,15,FALSE)+VLOOKUP(A2794,[1]选股结果!$A$2:$AX$3002,16,FALSE)+VLOOKUP(A2794,[1]选股结果!$A$2:$AX$3002,17,FALSE)+VLOOKUP(A2794,[1]选股结果!$A$2:$AX$3002,18,FALSE))</f>
        <v>0.860926130404806</v>
      </c>
      <c r="AD2794" s="13"/>
      <c r="AE2794" s="10">
        <f>AA2794/VLOOKUP(A2794,[1]选股结果!$A$2:$AX$3002,35,FALSE)</f>
        <v>3.02442281850711</v>
      </c>
      <c r="AF2794" s="9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P2794/(1+0.13)+W2794)</f>
        <v>1540621702.08673</v>
      </c>
      <c r="AG2794" s="9">
        <f t="shared" si="187"/>
        <v>670910498.443275</v>
      </c>
    </row>
    <row r="2795" spans="1:33">
      <c r="A2795" s="5" t="s">
        <v>5619</v>
      </c>
      <c r="B2795" s="5" t="s">
        <v>5620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30501358.12</v>
      </c>
      <c r="O2795" s="6">
        <v>11858966.35</v>
      </c>
      <c r="P2795" s="6">
        <v>1092279069.57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82287128.44</v>
      </c>
      <c r="X2795" s="6">
        <v>40201672.33</v>
      </c>
      <c r="Y2795" s="9">
        <f t="shared" si="189"/>
        <v>1276670297.51</v>
      </c>
      <c r="Z2795" s="9">
        <f t="shared" si="190"/>
        <v>1214767870.34</v>
      </c>
      <c r="AA2795" s="9">
        <f t="shared" si="188"/>
        <v>61902427.1700001</v>
      </c>
      <c r="AB2795" s="10">
        <f>C2795/(1+0.13)/VLOOKUP(A2795,[1]选股结果!$A$2:$AX$3002,3,FALSE)</f>
        <v>0.556063574407955</v>
      </c>
      <c r="AC2795" s="10">
        <f>(P2795/(1+0.1)+W2795)/(VLOOKUP(A2795,[1]选股结果!$A$2:$AX$3002,7,FALSE)+VLOOKUP(A2795,[1]选股结果!$A$2:$AX$3002,15,FALSE)+VLOOKUP(A2795,[1]选股结果!$A$2:$AX$3002,16,FALSE)+VLOOKUP(A2795,[1]选股结果!$A$2:$AX$3002,17,FALSE)+VLOOKUP(A2795,[1]选股结果!$A$2:$AX$3002,18,FALSE))</f>
        <v>0.582412128367595</v>
      </c>
      <c r="AD2795" s="13"/>
      <c r="AE2795" s="10">
        <f>AA2795/VLOOKUP(A2795,[1]选股结果!$A$2:$AX$3002,35,FALSE)</f>
        <v>0.404984431619918</v>
      </c>
      <c r="AF2795" s="9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P2795/(1+0.13)+W2795)</f>
        <v>797326555.922832</v>
      </c>
      <c r="AG2795" s="9">
        <f t="shared" si="187"/>
        <v>-735424128.752832</v>
      </c>
    </row>
    <row r="2796" spans="1:33">
      <c r="A2796" s="5" t="s">
        <v>5621</v>
      </c>
      <c r="B2796" s="5" t="s">
        <v>5622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67360301.37</v>
      </c>
      <c r="O2796" s="6">
        <v>7764878.14</v>
      </c>
      <c r="P2796" s="6">
        <v>128949014.21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61398169.74</v>
      </c>
      <c r="X2796" s="6">
        <v>23252970.93</v>
      </c>
      <c r="Y2796" s="9">
        <f t="shared" si="189"/>
        <v>379654898.24</v>
      </c>
      <c r="Z2796" s="9">
        <f t="shared" si="190"/>
        <v>213600154.88</v>
      </c>
      <c r="AA2796" s="9">
        <f t="shared" si="188"/>
        <v>166054743.36</v>
      </c>
      <c r="AB2796" s="10">
        <f>C2796/(1+0.13)/VLOOKUP(A2796,[1]选股结果!$A$2:$AX$3002,3,FALSE)</f>
        <v>0.883514231552424</v>
      </c>
      <c r="AC2796" s="10">
        <f>(P2796/(1+0.1)+W2796)/(VLOOKUP(A2796,[1]选股结果!$A$2:$AX$3002,7,FALSE)+VLOOKUP(A2796,[1]选股结果!$A$2:$AX$3002,15,FALSE)+VLOOKUP(A2796,[1]选股结果!$A$2:$AX$3002,16,FALSE)+VLOOKUP(A2796,[1]选股结果!$A$2:$AX$3002,17,FALSE)+VLOOKUP(A2796,[1]选股结果!$A$2:$AX$3002,18,FALSE))</f>
        <v>0.662680039758914</v>
      </c>
      <c r="AD2796" s="13"/>
      <c r="AE2796" s="10">
        <f>AA2796/VLOOKUP(A2796,[1]选股结果!$A$2:$AX$3002,35,FALSE)</f>
        <v>1.70409088063269</v>
      </c>
      <c r="AF2796" s="9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P2796/(1+0.13)+W2796)</f>
        <v>94036363.0127434</v>
      </c>
      <c r="AG2796" s="9">
        <f t="shared" si="187"/>
        <v>72018380.3472567</v>
      </c>
    </row>
    <row r="2797" spans="1:33">
      <c r="A2797" s="5" t="s">
        <v>5623</v>
      </c>
      <c r="B2797" s="5" t="s">
        <v>5624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98034038.27</v>
      </c>
      <c r="O2797" s="6">
        <v>254928801.48</v>
      </c>
      <c r="P2797" s="6">
        <v>556562090.18</v>
      </c>
      <c r="Q2797" s="6">
        <v>0</v>
      </c>
      <c r="R2797" s="6">
        <v>0</v>
      </c>
      <c r="S2797" s="6">
        <v>0</v>
      </c>
      <c r="T2797" s="6">
        <v>0</v>
      </c>
      <c r="U2797" s="6">
        <v>270905.22</v>
      </c>
      <c r="V2797" s="6">
        <v>0</v>
      </c>
      <c r="W2797" s="6">
        <v>156866758.84</v>
      </c>
      <c r="X2797" s="6">
        <v>265504183.95</v>
      </c>
      <c r="Y2797" s="9">
        <f t="shared" si="189"/>
        <v>1438094782.6</v>
      </c>
      <c r="Z2797" s="9">
        <f t="shared" si="190"/>
        <v>979203938.19</v>
      </c>
      <c r="AA2797" s="9">
        <f t="shared" si="188"/>
        <v>458890844.41</v>
      </c>
      <c r="AB2797" s="10">
        <f>C2797/(1+0.13)/VLOOKUP(A2797,[1]选股结果!$A$2:$AX$3002,3,FALSE)</f>
        <v>0.815123786793461</v>
      </c>
      <c r="AC2797" s="10">
        <f>(P2797/(1+0.1)+W2797)/(VLOOKUP(A2797,[1]选股结果!$A$2:$AX$3002,7,FALSE)+VLOOKUP(A2797,[1]选股结果!$A$2:$AX$3002,15,FALSE)+VLOOKUP(A2797,[1]选股结果!$A$2:$AX$3002,16,FALSE)+VLOOKUP(A2797,[1]选股结果!$A$2:$AX$3002,17,FALSE)+VLOOKUP(A2797,[1]选股结果!$A$2:$AX$3002,18,FALSE))</f>
        <v>0.639036819417821</v>
      </c>
      <c r="AD2797" s="13"/>
      <c r="AE2797" s="10">
        <f>AA2797/VLOOKUP(A2797,[1]选股结果!$A$2:$AX$3002,35,FALSE)</f>
        <v>2.1347506597205</v>
      </c>
      <c r="AF2797" s="9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P2797/(1+0.13)+W2797)</f>
        <v>387836888.921858</v>
      </c>
      <c r="AG2797" s="9">
        <f t="shared" si="187"/>
        <v>71053955.4881417</v>
      </c>
    </row>
    <row r="2798" spans="1:33">
      <c r="A2798" s="5" t="s">
        <v>5625</v>
      </c>
      <c r="B2798" s="5" t="s">
        <v>5626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20670139.53</v>
      </c>
      <c r="O2798" s="6">
        <v>30433692.68</v>
      </c>
      <c r="P2798" s="6">
        <v>478928110.08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75235407.19</v>
      </c>
      <c r="X2798" s="6">
        <v>134388616.51</v>
      </c>
      <c r="Y2798" s="9">
        <f t="shared" si="189"/>
        <v>557289050.99</v>
      </c>
      <c r="Z2798" s="9">
        <f t="shared" si="190"/>
        <v>688552133.78</v>
      </c>
      <c r="AA2798" s="9">
        <f t="shared" si="188"/>
        <v>-131263082.79</v>
      </c>
      <c r="AB2798" s="10">
        <f>C2798/(1+0.13)/VLOOKUP(A2798,[1]选股结果!$A$2:$AX$3002,3,FALSE)</f>
        <v>1.25749639615778</v>
      </c>
      <c r="AC2798" s="10">
        <f>(P2798/(1+0.1)+W2798)/(VLOOKUP(A2798,[1]选股结果!$A$2:$AX$3002,7,FALSE)+VLOOKUP(A2798,[1]选股结果!$A$2:$AX$3002,15,FALSE)+VLOOKUP(A2798,[1]选股结果!$A$2:$AX$3002,16,FALSE)+VLOOKUP(A2798,[1]选股结果!$A$2:$AX$3002,17,FALSE)+VLOOKUP(A2798,[1]选股结果!$A$2:$AX$3002,18,FALSE))</f>
        <v>1.43812036439532</v>
      </c>
      <c r="AD2798" s="13"/>
      <c r="AE2798" s="10">
        <f>AA2798/VLOOKUP(A2798,[1]选股结果!$A$2:$AX$3002,35,FALSE)</f>
        <v>-2.75286530554564</v>
      </c>
      <c r="AF2798" s="9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P2798/(1+0.13)+W2798)</f>
        <v>-144001711.931504</v>
      </c>
      <c r="AG2798" s="9">
        <f t="shared" si="187"/>
        <v>12738629.1415044</v>
      </c>
    </row>
    <row r="2799" spans="1:33">
      <c r="A2799" s="5" t="s">
        <v>5627</v>
      </c>
      <c r="B2799" s="5" t="s">
        <v>5628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90805374.84</v>
      </c>
      <c r="O2799" s="6">
        <v>68894195.22</v>
      </c>
      <c r="P2799" s="6">
        <v>306164428.43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299163533.08</v>
      </c>
      <c r="X2799" s="6">
        <v>194537892.75</v>
      </c>
      <c r="Y2799" s="9">
        <f t="shared" si="189"/>
        <v>744797434.61</v>
      </c>
      <c r="Z2799" s="9">
        <f t="shared" si="190"/>
        <v>799865854.26</v>
      </c>
      <c r="AA2799" s="9">
        <f t="shared" si="188"/>
        <v>-55068419.65</v>
      </c>
      <c r="AB2799" s="10">
        <f>C2799/(1+0.13)/VLOOKUP(A2799,[1]选股结果!$A$2:$AX$3002,3,FALSE)</f>
        <v>0.743066112070055</v>
      </c>
      <c r="AC2799" s="10">
        <f>(P2799/(1+0.1)+W2799)/(VLOOKUP(A2799,[1]选股结果!$A$2:$AX$3002,7,FALSE)+VLOOKUP(A2799,[1]选股结果!$A$2:$AX$3002,15,FALSE)+VLOOKUP(A2799,[1]选股结果!$A$2:$AX$3002,16,FALSE)+VLOOKUP(A2799,[1]选股结果!$A$2:$AX$3002,17,FALSE)+VLOOKUP(A2799,[1]选股结果!$A$2:$AX$3002,18,FALSE))</f>
        <v>0.891709319745073</v>
      </c>
      <c r="AD2799" s="13"/>
      <c r="AE2799" s="10">
        <f>AA2799/VLOOKUP(A2799,[1]选股结果!$A$2:$AX$3002,35,FALSE)</f>
        <v>-0.469777505993563</v>
      </c>
      <c r="AF2799" s="9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P2799/(1+0.13)+W2799)</f>
        <v>77521270.6080531</v>
      </c>
      <c r="AG2799" s="9">
        <f t="shared" si="187"/>
        <v>-132589690.258053</v>
      </c>
    </row>
    <row r="2800" spans="1:33">
      <c r="A2800" s="5" t="s">
        <v>5629</v>
      </c>
      <c r="B2800" s="5" t="s">
        <v>5630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54242127.76</v>
      </c>
      <c r="O2800" s="6">
        <v>11891007.39</v>
      </c>
      <c r="P2800" s="6">
        <v>337476382.06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248219221.28</v>
      </c>
      <c r="X2800" s="6">
        <v>130120070.87</v>
      </c>
      <c r="Y2800" s="9">
        <f t="shared" si="189"/>
        <v>753896468.31</v>
      </c>
      <c r="Z2800" s="9">
        <f t="shared" si="190"/>
        <v>715815674.21</v>
      </c>
      <c r="AA2800" s="9">
        <f t="shared" si="188"/>
        <v>38080794.0999999</v>
      </c>
      <c r="AB2800" s="10">
        <f>C2800/(1+0.13)/VLOOKUP(A2800,[1]选股结果!$A$2:$AX$3002,3,FALSE)</f>
        <v>0.985663242701134</v>
      </c>
      <c r="AC2800" s="10">
        <f>(P2800/(1+0.1)+W2800)/(VLOOKUP(A2800,[1]选股结果!$A$2:$AX$3002,7,FALSE)+VLOOKUP(A2800,[1]选股结果!$A$2:$AX$3002,15,FALSE)+VLOOKUP(A2800,[1]选股结果!$A$2:$AX$3002,16,FALSE)+VLOOKUP(A2800,[1]选股结果!$A$2:$AX$3002,17,FALSE)+VLOOKUP(A2800,[1]选股结果!$A$2:$AX$3002,18,FALSE))</f>
        <v>0.82542863464417</v>
      </c>
      <c r="AD2800" s="13"/>
      <c r="AE2800" s="10">
        <f>AA2800/VLOOKUP(A2800,[1]选股结果!$A$2:$AX$3002,35,FALSE)</f>
        <v>-2.19976738707484</v>
      </c>
      <c r="AF2800" s="9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P2800/(1+0.13)+W2800)</f>
        <v>125526348.930177</v>
      </c>
      <c r="AG2800" s="9">
        <f t="shared" si="187"/>
        <v>-87445554.8301771</v>
      </c>
    </row>
    <row r="2801" spans="1:33">
      <c r="A2801" s="5" t="s">
        <v>5631</v>
      </c>
      <c r="B2801" s="5" t="s">
        <v>5632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17152525.25</v>
      </c>
      <c r="O2801" s="6">
        <v>30684223.66</v>
      </c>
      <c r="P2801" s="6">
        <v>412336042.49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133001719.55</v>
      </c>
      <c r="X2801" s="6">
        <v>74837018.27</v>
      </c>
      <c r="Y2801" s="9">
        <f t="shared" si="189"/>
        <v>846870481.16</v>
      </c>
      <c r="Z2801" s="9">
        <f t="shared" si="190"/>
        <v>620174780.31</v>
      </c>
      <c r="AA2801" s="9">
        <f t="shared" si="188"/>
        <v>226695700.85</v>
      </c>
      <c r="AB2801" s="10">
        <f>C2801/(1+0.13)/VLOOKUP(A2801,[1]选股结果!$A$2:$AX$3002,3,FALSE)</f>
        <v>1.11027905732549</v>
      </c>
      <c r="AC2801" s="10">
        <f>(P2801/(1+0.1)+W2801)/(VLOOKUP(A2801,[1]选股结果!$A$2:$AX$3002,7,FALSE)+VLOOKUP(A2801,[1]选股结果!$A$2:$AX$3002,15,FALSE)+VLOOKUP(A2801,[1]选股结果!$A$2:$AX$3002,16,FALSE)+VLOOKUP(A2801,[1]选股结果!$A$2:$AX$3002,17,FALSE)+VLOOKUP(A2801,[1]选股结果!$A$2:$AX$3002,18,FALSE))</f>
        <v>0.821410119898618</v>
      </c>
      <c r="AD2801" s="13"/>
      <c r="AE2801" s="10">
        <f>AA2801/VLOOKUP(A2801,[1]选股结果!$A$2:$AX$3002,35,FALSE)</f>
        <v>4.63140107951686</v>
      </c>
      <c r="AF2801" s="9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P2801/(1+0.13)+W2801)</f>
        <v>120368436.843982</v>
      </c>
      <c r="AG2801" s="9">
        <f t="shared" si="187"/>
        <v>106327264.006018</v>
      </c>
    </row>
    <row r="2802" spans="1:33">
      <c r="A2802" s="5" t="s">
        <v>5633</v>
      </c>
      <c r="B2802" s="5" t="s">
        <v>5634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32437896.93</v>
      </c>
      <c r="O2802" s="6">
        <v>12690066.54</v>
      </c>
      <c r="P2802" s="6">
        <v>293179771.63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99358258.99</v>
      </c>
      <c r="X2802" s="6">
        <v>15912178.82</v>
      </c>
      <c r="Y2802" s="9">
        <f t="shared" si="189"/>
        <v>347927765.11</v>
      </c>
      <c r="Z2802" s="9">
        <f t="shared" si="190"/>
        <v>408450209.44</v>
      </c>
      <c r="AA2802" s="9">
        <f t="shared" si="188"/>
        <v>-60522444.33</v>
      </c>
      <c r="AB2802" s="10">
        <f>C2802/(1+0.13)/VLOOKUP(A2802,[1]选股结果!$A$2:$AX$3002,3,FALSE)</f>
        <v>0.6803435155284</v>
      </c>
      <c r="AC2802" s="10">
        <f>(P2802/(1+0.1)+W2802)/(VLOOKUP(A2802,[1]选股结果!$A$2:$AX$3002,7,FALSE)+VLOOKUP(A2802,[1]选股结果!$A$2:$AX$3002,15,FALSE)+VLOOKUP(A2802,[1]选股结果!$A$2:$AX$3002,16,FALSE)+VLOOKUP(A2802,[1]选股结果!$A$2:$AX$3002,17,FALSE)+VLOOKUP(A2802,[1]选股结果!$A$2:$AX$3002,18,FALSE))</f>
        <v>0.945238713525125</v>
      </c>
      <c r="AD2802" s="13"/>
      <c r="AE2802" s="10">
        <f>AA2802/VLOOKUP(A2802,[1]选股结果!$A$2:$AX$3002,35,FALSE)</f>
        <v>-1.18948278072375</v>
      </c>
      <c r="AF2802" s="9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P2802/(1+0.13)+W2802)</f>
        <v>28273073.1237168</v>
      </c>
      <c r="AG2802" s="9">
        <f t="shared" si="187"/>
        <v>-88795517.4537168</v>
      </c>
    </row>
    <row r="2803" spans="1:33">
      <c r="A2803" s="5" t="s">
        <v>5635</v>
      </c>
      <c r="B2803" s="5" t="s">
        <v>5636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15942001.29</v>
      </c>
      <c r="O2803" s="6">
        <v>3593194.53</v>
      </c>
      <c r="P2803" s="6">
        <v>24371376.91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21658353.61</v>
      </c>
      <c r="X2803" s="6">
        <v>92199283.07</v>
      </c>
      <c r="Y2803" s="9">
        <f t="shared" si="189"/>
        <v>150347514.74</v>
      </c>
      <c r="Z2803" s="9">
        <f t="shared" si="190"/>
        <v>138229013.59</v>
      </c>
      <c r="AA2803" s="9">
        <f t="shared" si="188"/>
        <v>12118501.15</v>
      </c>
      <c r="AB2803" s="10">
        <f>C2803/(1+0.13)/VLOOKUP(A2803,[1]选股结果!$A$2:$AX$3002,3,FALSE)</f>
        <v>1.00563658305447</v>
      </c>
      <c r="AC2803" s="10">
        <f>(P2803/(1+0.1)+W2803)/(VLOOKUP(A2803,[1]选股结果!$A$2:$AX$3002,7,FALSE)+VLOOKUP(A2803,[1]选股结果!$A$2:$AX$3002,15,FALSE)+VLOOKUP(A2803,[1]选股结果!$A$2:$AX$3002,16,FALSE)+VLOOKUP(A2803,[1]选股结果!$A$2:$AX$3002,17,FALSE)+VLOOKUP(A2803,[1]选股结果!$A$2:$AX$3002,18,FALSE))</f>
        <v>0.314305172285431</v>
      </c>
      <c r="AD2803" s="13"/>
      <c r="AE2803" s="10">
        <f>AA2803/VLOOKUP(A2803,[1]选股结果!$A$2:$AX$3002,35,FALSE)</f>
        <v>-1.91217910900727</v>
      </c>
      <c r="AF2803" s="9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P2803/(1+0.13)+W2803)</f>
        <v>96174087.3341593</v>
      </c>
      <c r="AG2803" s="9">
        <f t="shared" si="187"/>
        <v>-84055586.1841593</v>
      </c>
    </row>
    <row r="2804" spans="1:33">
      <c r="A2804" s="5" t="s">
        <v>5637</v>
      </c>
      <c r="B2804" s="5" t="s">
        <v>5638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79677418.42</v>
      </c>
      <c r="O2804" s="6">
        <v>21741970.49</v>
      </c>
      <c r="P2804" s="6">
        <v>1059833321.98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203616798.17</v>
      </c>
      <c r="X2804" s="6">
        <v>76879391.49</v>
      </c>
      <c r="Y2804" s="9">
        <f t="shared" si="189"/>
        <v>1415481812.56</v>
      </c>
      <c r="Z2804" s="9">
        <f t="shared" si="190"/>
        <v>1340329511.64</v>
      </c>
      <c r="AA2804" s="9">
        <f t="shared" si="188"/>
        <v>75152300.9199998</v>
      </c>
      <c r="AB2804" s="10">
        <f>C2804/(1+0.13)/VLOOKUP(A2804,[1]选股结果!$A$2:$AX$3002,3,FALSE)</f>
        <v>1.09000056954972</v>
      </c>
      <c r="AC2804" s="10">
        <f>(P2804/(1+0.1)+W2804)/(VLOOKUP(A2804,[1]选股结果!$A$2:$AX$3002,7,FALSE)+VLOOKUP(A2804,[1]选股结果!$A$2:$AX$3002,15,FALSE)+VLOOKUP(A2804,[1]选股结果!$A$2:$AX$3002,16,FALSE)+VLOOKUP(A2804,[1]选股结果!$A$2:$AX$3002,17,FALSE)+VLOOKUP(A2804,[1]选股结果!$A$2:$AX$3002,18,FALSE))</f>
        <v>1.2059493895533</v>
      </c>
      <c r="AD2804" s="13"/>
      <c r="AE2804" s="10">
        <f>AA2804/VLOOKUP(A2804,[1]选股结果!$A$2:$AX$3002,35,FALSE)</f>
        <v>0.530443605272465</v>
      </c>
      <c r="AF2804" s="9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P2804/(1+0.13)+W2804)</f>
        <v>-173735812.042567</v>
      </c>
      <c r="AG2804" s="9">
        <f t="shared" si="187"/>
        <v>248888112.962566</v>
      </c>
    </row>
    <row r="2805" spans="1:33">
      <c r="A2805" s="5" t="s">
        <v>5639</v>
      </c>
      <c r="B2805" s="5" t="s">
        <v>5640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61419640.22</v>
      </c>
      <c r="O2805" s="6">
        <v>91614100</v>
      </c>
      <c r="P2805" s="6">
        <v>7613882540.12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172065265.86</v>
      </c>
      <c r="X2805" s="6">
        <v>105973268.82</v>
      </c>
      <c r="Y2805" s="9">
        <f t="shared" si="189"/>
        <v>7832490773.77</v>
      </c>
      <c r="Z2805" s="9">
        <f t="shared" si="190"/>
        <v>7891921074.8</v>
      </c>
      <c r="AA2805" s="9">
        <f t="shared" si="188"/>
        <v>-59430301.0299988</v>
      </c>
      <c r="AB2805" s="10">
        <f>C2805/(1+0.13)/VLOOKUP(A2805,[1]选股结果!$A$2:$AX$3002,3,FALSE)</f>
        <v>0.803613479024984</v>
      </c>
      <c r="AC2805" s="10">
        <f>(P2805/(1+0.1)+W2805)/(VLOOKUP(A2805,[1]选股结果!$A$2:$AX$3002,7,FALSE)+VLOOKUP(A2805,[1]选股结果!$A$2:$AX$3002,15,FALSE)+VLOOKUP(A2805,[1]选股结果!$A$2:$AX$3002,16,FALSE)+VLOOKUP(A2805,[1]选股结果!$A$2:$AX$3002,17,FALSE)+VLOOKUP(A2805,[1]选股结果!$A$2:$AX$3002,18,FALSE))</f>
        <v>0.853570513792798</v>
      </c>
      <c r="AD2805" s="13"/>
      <c r="AE2805" s="10">
        <f>AA2805/VLOOKUP(A2805,[1]选股结果!$A$2:$AX$3002,35,FALSE)</f>
        <v>-0.313170695239125</v>
      </c>
      <c r="AF2805" s="9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P2805/(1+0.13)+W2805)</f>
        <v>1400695186.77133</v>
      </c>
      <c r="AG2805" s="9">
        <f t="shared" si="187"/>
        <v>-1460125487.80133</v>
      </c>
    </row>
    <row r="2806" spans="1:33">
      <c r="A2806" s="5" t="s">
        <v>5641</v>
      </c>
      <c r="B2806" s="5" t="s">
        <v>5642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30054828.92</v>
      </c>
      <c r="O2806" s="6">
        <v>7483504.09</v>
      </c>
      <c r="P2806" s="6">
        <v>1301252561.95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114232378.97</v>
      </c>
      <c r="X2806" s="6">
        <v>48043934.59</v>
      </c>
      <c r="Y2806" s="9">
        <f t="shared" si="189"/>
        <v>1474078646.16</v>
      </c>
      <c r="Z2806" s="9">
        <f t="shared" si="190"/>
        <v>1463528875.51</v>
      </c>
      <c r="AA2806" s="9">
        <f t="shared" si="188"/>
        <v>10549770.6499999</v>
      </c>
      <c r="AB2806" s="10">
        <f>C2806/(1+0.13)/VLOOKUP(A2806,[1]选股结果!$A$2:$AX$3002,3,FALSE)</f>
        <v>0.613476297885554</v>
      </c>
      <c r="AC2806" s="10">
        <f>(P2806/(1+0.1)+W2806)/(VLOOKUP(A2806,[1]选股结果!$A$2:$AX$3002,7,FALSE)+VLOOKUP(A2806,[1]选股结果!$A$2:$AX$3002,15,FALSE)+VLOOKUP(A2806,[1]选股结果!$A$2:$AX$3002,16,FALSE)+VLOOKUP(A2806,[1]选股结果!$A$2:$AX$3002,17,FALSE)+VLOOKUP(A2806,[1]选股结果!$A$2:$AX$3002,18,FALSE))</f>
        <v>0.641600509067922</v>
      </c>
      <c r="AD2806" s="13"/>
      <c r="AE2806" s="10">
        <f>AA2806/VLOOKUP(A2806,[1]选股结果!$A$2:$AX$3002,35,FALSE)</f>
        <v>0.122374542641925</v>
      </c>
      <c r="AF2806" s="9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P2806/(1+0.13)+W2806)</f>
        <v>756018776.381239</v>
      </c>
      <c r="AG2806" s="9">
        <f t="shared" si="187"/>
        <v>-745469005.731239</v>
      </c>
    </row>
    <row r="2807" spans="1:33">
      <c r="A2807" s="5" t="s">
        <v>5643</v>
      </c>
      <c r="B2807" s="5" t="s">
        <v>5644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85098968.19</v>
      </c>
      <c r="O2807" s="6">
        <v>109934135</v>
      </c>
      <c r="P2807" s="6">
        <v>2047409540.84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73765974.7</v>
      </c>
      <c r="X2807" s="6">
        <v>169642982.87</v>
      </c>
      <c r="Y2807" s="9">
        <f t="shared" si="189"/>
        <v>2331351087.97</v>
      </c>
      <c r="Z2807" s="9">
        <f t="shared" si="190"/>
        <v>2290818498.41</v>
      </c>
      <c r="AA2807" s="9">
        <f t="shared" si="188"/>
        <v>40532589.5599999</v>
      </c>
      <c r="AB2807" s="10">
        <f>C2807/(1+0.13)/VLOOKUP(A2807,[1]选股结果!$A$2:$AX$3002,3,FALSE)</f>
        <v>0.7983072386512</v>
      </c>
      <c r="AC2807" s="10">
        <f>(P2807/(1+0.1)+W2807)/(VLOOKUP(A2807,[1]选股结果!$A$2:$AX$3002,7,FALSE)+VLOOKUP(A2807,[1]选股结果!$A$2:$AX$3002,15,FALSE)+VLOOKUP(A2807,[1]选股结果!$A$2:$AX$3002,16,FALSE)+VLOOKUP(A2807,[1]选股结果!$A$2:$AX$3002,17,FALSE)+VLOOKUP(A2807,[1]选股结果!$A$2:$AX$3002,18,FALSE))</f>
        <v>0.861738845290257</v>
      </c>
      <c r="AD2807" s="13"/>
      <c r="AE2807" s="10">
        <f>AA2807/VLOOKUP(A2807,[1]选股结果!$A$2:$AX$3002,35,FALSE)</f>
        <v>0.290609839972733</v>
      </c>
      <c r="AF2807" s="9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P2807/(1+0.13)+W2807)</f>
        <v>359882026.789115</v>
      </c>
      <c r="AG2807" s="9">
        <f t="shared" si="187"/>
        <v>-319349437.229115</v>
      </c>
    </row>
    <row r="2808" spans="1:33">
      <c r="A2808" s="5" t="s">
        <v>5645</v>
      </c>
      <c r="B2808" s="5" t="s">
        <v>5646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58457027.23</v>
      </c>
      <c r="O2808" s="6">
        <v>74895508.3</v>
      </c>
      <c r="P2808" s="6">
        <v>6809679553.27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117649757.02</v>
      </c>
      <c r="X2808" s="6">
        <v>192475728.04</v>
      </c>
      <c r="Y2808" s="9">
        <f t="shared" si="189"/>
        <v>6087398631.32</v>
      </c>
      <c r="Z2808" s="9">
        <f t="shared" si="190"/>
        <v>7119805038.33</v>
      </c>
      <c r="AA2808" s="9">
        <f t="shared" si="188"/>
        <v>-1032406407.01</v>
      </c>
      <c r="AB2808" s="10">
        <f>C2808/(1+0.13)/VLOOKUP(A2808,[1]选股结果!$A$2:$AX$3002,3,FALSE)</f>
        <v>0.711817383728495</v>
      </c>
      <c r="AC2808" s="10">
        <f>(P2808/(1+0.1)+W2808)/(VLOOKUP(A2808,[1]选股结果!$A$2:$AX$3002,7,FALSE)+VLOOKUP(A2808,[1]选股结果!$A$2:$AX$3002,15,FALSE)+VLOOKUP(A2808,[1]选股结果!$A$2:$AX$3002,16,FALSE)+VLOOKUP(A2808,[1]选股结果!$A$2:$AX$3002,17,FALSE)+VLOOKUP(A2808,[1]选股结果!$A$2:$AX$3002,18,FALSE))</f>
        <v>0.868687153545561</v>
      </c>
      <c r="AD2808" s="13"/>
      <c r="AE2808" s="10">
        <f>AA2808/VLOOKUP(A2808,[1]选股结果!$A$2:$AX$3002,35,FALSE)</f>
        <v>-6.44831059205894</v>
      </c>
      <c r="AF2808" s="9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P2808/(1+0.13)+W2808)</f>
        <v>1117925627.73062</v>
      </c>
      <c r="AG2808" s="9">
        <f t="shared" si="187"/>
        <v>-2150332034.74062</v>
      </c>
    </row>
    <row r="2809" spans="1:33">
      <c r="A2809" s="5" t="s">
        <v>5647</v>
      </c>
      <c r="B2809" s="5" t="s">
        <v>5648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23121876.65</v>
      </c>
      <c r="O2809" s="6">
        <v>39525009.44</v>
      </c>
      <c r="P2809" s="6">
        <v>284754975.48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94311497.96</v>
      </c>
      <c r="X2809" s="6">
        <v>24120928.37</v>
      </c>
      <c r="Y2809" s="9">
        <f t="shared" si="189"/>
        <v>522493835.08</v>
      </c>
      <c r="Z2809" s="9">
        <f t="shared" si="190"/>
        <v>403187401.81</v>
      </c>
      <c r="AA2809" s="9">
        <f t="shared" si="188"/>
        <v>119306433.27</v>
      </c>
      <c r="AB2809" s="10">
        <f>C2809/(1+0.13)/VLOOKUP(A2809,[1]选股结果!$A$2:$AX$3002,3,FALSE)</f>
        <v>0.774728721847648</v>
      </c>
      <c r="AC2809" s="10">
        <f>(P2809/(1+0.1)+W2809)/(VLOOKUP(A2809,[1]选股结果!$A$2:$AX$3002,7,FALSE)+VLOOKUP(A2809,[1]选股结果!$A$2:$AX$3002,15,FALSE)+VLOOKUP(A2809,[1]选股结果!$A$2:$AX$3002,16,FALSE)+VLOOKUP(A2809,[1]选股结果!$A$2:$AX$3002,17,FALSE)+VLOOKUP(A2809,[1]选股结果!$A$2:$AX$3002,18,FALSE))</f>
        <v>0.744249743686103</v>
      </c>
      <c r="AD2809" s="13"/>
      <c r="AE2809" s="10">
        <f>AA2809/VLOOKUP(A2809,[1]选股结果!$A$2:$AX$3002,35,FALSE)</f>
        <v>1.86043254271731</v>
      </c>
      <c r="AF2809" s="9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P2809/(1+0.13)+W2809)</f>
        <v>128237495.537876</v>
      </c>
      <c r="AG2809" s="9">
        <f t="shared" si="187"/>
        <v>-8931062.26787607</v>
      </c>
    </row>
    <row r="2810" spans="1:33">
      <c r="A2810" s="5" t="s">
        <v>5649</v>
      </c>
      <c r="B2810" s="5" t="s">
        <v>5650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109569375.68</v>
      </c>
      <c r="O2810" s="6">
        <v>78200507.57</v>
      </c>
      <c r="P2810" s="6">
        <v>685553285.84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254099229.57</v>
      </c>
      <c r="X2810" s="6">
        <v>136142699.38</v>
      </c>
      <c r="Y2810" s="9">
        <f t="shared" si="189"/>
        <v>1299435346.85</v>
      </c>
      <c r="Z2810" s="9">
        <f t="shared" si="190"/>
        <v>1075795214.79</v>
      </c>
      <c r="AA2810" s="9">
        <f t="shared" si="188"/>
        <v>223640132.06</v>
      </c>
      <c r="AB2810" s="10">
        <f>C2810/(1+0.13)/VLOOKUP(A2810,[1]选股结果!$A$2:$AX$3002,3,FALSE)</f>
        <v>0.808896690101279</v>
      </c>
      <c r="AC2810" s="10">
        <f>(P2810/(1+0.1)+W2810)/(VLOOKUP(A2810,[1]选股结果!$A$2:$AX$3002,7,FALSE)+VLOOKUP(A2810,[1]选股结果!$A$2:$AX$3002,15,FALSE)+VLOOKUP(A2810,[1]选股结果!$A$2:$AX$3002,16,FALSE)+VLOOKUP(A2810,[1]选股结果!$A$2:$AX$3002,17,FALSE)+VLOOKUP(A2810,[1]选股结果!$A$2:$AX$3002,18,FALSE))</f>
        <v>0.787123153850305</v>
      </c>
      <c r="AD2810" s="13"/>
      <c r="AE2810" s="10">
        <f>AA2810/VLOOKUP(A2810,[1]选股结果!$A$2:$AX$3002,35,FALSE)</f>
        <v>1.34082609925445</v>
      </c>
      <c r="AF2810" s="9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P2810/(1+0.13)+W2810)</f>
        <v>253819015.707788</v>
      </c>
      <c r="AG2810" s="9">
        <f t="shared" si="187"/>
        <v>-30178883.6477875</v>
      </c>
    </row>
    <row r="2811" spans="1:33">
      <c r="A2811" s="5" t="s">
        <v>5651</v>
      </c>
      <c r="B2811" s="5" t="s">
        <v>5652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31941220.69</v>
      </c>
      <c r="O2811" s="6">
        <v>13825566.8</v>
      </c>
      <c r="P2811" s="6">
        <v>817754456.4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42022347.21</v>
      </c>
      <c r="X2811" s="6">
        <v>50924385.47</v>
      </c>
      <c r="Y2811" s="9">
        <f t="shared" si="189"/>
        <v>809245252.96</v>
      </c>
      <c r="Z2811" s="9">
        <f t="shared" si="190"/>
        <v>910701189.08</v>
      </c>
      <c r="AA2811" s="9">
        <f t="shared" si="188"/>
        <v>-101455936.12</v>
      </c>
      <c r="AB2811" s="10">
        <f>C2811/(1+0.13)/VLOOKUP(A2811,[1]选股结果!$A$2:$AX$3002,3,FALSE)</f>
        <v>0.694779641098401</v>
      </c>
      <c r="AC2811" s="10">
        <f>(P2811/(1+0.1)+W2811)/(VLOOKUP(A2811,[1]选股结果!$A$2:$AX$3002,7,FALSE)+VLOOKUP(A2811,[1]选股结果!$A$2:$AX$3002,15,FALSE)+VLOOKUP(A2811,[1]选股结果!$A$2:$AX$3002,16,FALSE)+VLOOKUP(A2811,[1]选股结果!$A$2:$AX$3002,17,FALSE)+VLOOKUP(A2811,[1]选股结果!$A$2:$AX$3002,18,FALSE))</f>
        <v>0.807562789788824</v>
      </c>
      <c r="AD2811" s="13"/>
      <c r="AE2811" s="10">
        <f>AA2811/VLOOKUP(A2811,[1]选股结果!$A$2:$AX$3002,35,FALSE)</f>
        <v>-4.65461378710958</v>
      </c>
      <c r="AF2811" s="9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P2811/(1+0.13)+W2811)</f>
        <v>206901043.691504</v>
      </c>
      <c r="AG2811" s="9">
        <f t="shared" si="187"/>
        <v>-308356979.811504</v>
      </c>
    </row>
    <row r="2812" spans="1:33">
      <c r="A2812" s="5" t="s">
        <v>5653</v>
      </c>
      <c r="B2812" s="5" t="s">
        <v>5654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207041782</v>
      </c>
      <c r="O2812" s="6">
        <v>80313045.07</v>
      </c>
      <c r="P2812" s="6">
        <v>2479427885.58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686227457.73</v>
      </c>
      <c r="X2812" s="6">
        <v>331840067.81</v>
      </c>
      <c r="Y2812" s="9">
        <f t="shared" si="189"/>
        <v>3836162325.91</v>
      </c>
      <c r="Z2812" s="9">
        <f t="shared" si="190"/>
        <v>3497495411.12</v>
      </c>
      <c r="AA2812" s="9">
        <f t="shared" si="188"/>
        <v>338666914.79</v>
      </c>
      <c r="AB2812" s="10">
        <f>C2812/(1+0.13)/VLOOKUP(A2812,[1]选股结果!$A$2:$AX$3002,3,FALSE)</f>
        <v>1.01415848866363</v>
      </c>
      <c r="AC2812" s="10">
        <f>(P2812/(1+0.1)+W2812)/(VLOOKUP(A2812,[1]选股结果!$A$2:$AX$3002,7,FALSE)+VLOOKUP(A2812,[1]选股结果!$A$2:$AX$3002,15,FALSE)+VLOOKUP(A2812,[1]选股结果!$A$2:$AX$3002,16,FALSE)+VLOOKUP(A2812,[1]选股结果!$A$2:$AX$3002,17,FALSE)+VLOOKUP(A2812,[1]选股结果!$A$2:$AX$3002,18,FALSE))</f>
        <v>1.09261856154207</v>
      </c>
      <c r="AD2812" s="13"/>
      <c r="AE2812" s="10">
        <f>AA2812/VLOOKUP(A2812,[1]选股结果!$A$2:$AX$3002,35,FALSE)</f>
        <v>0.97745857494929</v>
      </c>
      <c r="AF2812" s="9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P2812/(1+0.13)+W2812)</f>
        <v>-189396546.369823</v>
      </c>
      <c r="AG2812" s="9">
        <f t="shared" si="187"/>
        <v>528063461.159823</v>
      </c>
    </row>
    <row r="2813" spans="1:33">
      <c r="A2813" s="5" t="s">
        <v>5655</v>
      </c>
      <c r="B2813" s="5" t="s">
        <v>5656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93471694.98</v>
      </c>
      <c r="O2813" s="6">
        <v>65472681.48</v>
      </c>
      <c r="P2813" s="6">
        <v>340771545.35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172643825.97</v>
      </c>
      <c r="X2813" s="6">
        <v>97277410.38</v>
      </c>
      <c r="Y2813" s="9">
        <f t="shared" si="189"/>
        <v>669030531.4</v>
      </c>
      <c r="Z2813" s="9">
        <f t="shared" si="190"/>
        <v>610692781.7</v>
      </c>
      <c r="AA2813" s="9">
        <f t="shared" si="188"/>
        <v>58337749.6999999</v>
      </c>
      <c r="AB2813" s="10">
        <f>C2813/(1+0.13)/VLOOKUP(A2813,[1]选股结果!$A$2:$AX$3002,3,FALSE)</f>
        <v>0.312559869804215</v>
      </c>
      <c r="AC2813" s="10">
        <f>(P2813/(1+0.1)+W2813)/(VLOOKUP(A2813,[1]选股结果!$A$2:$AX$3002,7,FALSE)+VLOOKUP(A2813,[1]选股结果!$A$2:$AX$3002,15,FALSE)+VLOOKUP(A2813,[1]选股结果!$A$2:$AX$3002,16,FALSE)+VLOOKUP(A2813,[1]选股结果!$A$2:$AX$3002,17,FALSE)+VLOOKUP(A2813,[1]选股结果!$A$2:$AX$3002,18,FALSE))</f>
        <v>0.287285378901978</v>
      </c>
      <c r="AD2813" s="13"/>
      <c r="AE2813" s="10">
        <f>AA2813/VLOOKUP(A2813,[1]选股结果!$A$2:$AX$3002,35,FALSE)</f>
        <v>0.445321543763651</v>
      </c>
      <c r="AF2813" s="9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P2813/(1+0.13)+W2813)</f>
        <v>1205080787.80221</v>
      </c>
      <c r="AG2813" s="9">
        <f t="shared" si="187"/>
        <v>-1146743038.10221</v>
      </c>
    </row>
    <row r="2814" spans="1:33">
      <c r="A2814" s="5" t="s">
        <v>5657</v>
      </c>
      <c r="B2814" s="5" t="s">
        <v>5658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33485135.86</v>
      </c>
      <c r="O2814" s="6">
        <v>14216444.19</v>
      </c>
      <c r="P2814" s="6">
        <v>978355625.48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238212402.22</v>
      </c>
      <c r="X2814" s="6">
        <v>61090621.31</v>
      </c>
      <c r="Y2814" s="9">
        <f t="shared" si="189"/>
        <v>1306210159.81</v>
      </c>
      <c r="Z2814" s="9">
        <f t="shared" si="190"/>
        <v>1277658649.01</v>
      </c>
      <c r="AA2814" s="9">
        <f t="shared" si="188"/>
        <v>28551510.8</v>
      </c>
      <c r="AB2814" s="10">
        <f>C2814/(1+0.13)/VLOOKUP(A2814,[1]选股结果!$A$2:$AX$3002,3,FALSE)</f>
        <v>0.961760591100421</v>
      </c>
      <c r="AC2814" s="10">
        <f>(P2814/(1+0.1)+W2814)/(VLOOKUP(A2814,[1]选股结果!$A$2:$AX$3002,7,FALSE)+VLOOKUP(A2814,[1]选股结果!$A$2:$AX$3002,15,FALSE)+VLOOKUP(A2814,[1]选股结果!$A$2:$AX$3002,16,FALSE)+VLOOKUP(A2814,[1]选股结果!$A$2:$AX$3002,17,FALSE)+VLOOKUP(A2814,[1]选股结果!$A$2:$AX$3002,18,FALSE))</f>
        <v>1.02628010731881</v>
      </c>
      <c r="AD2814" s="13"/>
      <c r="AE2814" s="10">
        <f>AA2814/VLOOKUP(A2814,[1]选股结果!$A$2:$AX$3002,35,FALSE)</f>
        <v>0.392735398196645</v>
      </c>
      <c r="AF2814" s="9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P2814/(1+0.13)+W2814)</f>
        <v>-5262535.70787621</v>
      </c>
      <c r="AG2814" s="9">
        <f t="shared" si="187"/>
        <v>33814046.5078762</v>
      </c>
    </row>
    <row r="2815" spans="1:33">
      <c r="A2815" s="5" t="s">
        <v>5659</v>
      </c>
      <c r="B2815" s="5" t="s">
        <v>5660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196744884.1</v>
      </c>
      <c r="O2815" s="6">
        <v>74048801.55</v>
      </c>
      <c r="P2815" s="6">
        <v>614766889.91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142228872.98</v>
      </c>
      <c r="X2815" s="6">
        <v>481989823.56</v>
      </c>
      <c r="Y2815" s="9">
        <f t="shared" si="189"/>
        <v>1242378566.83</v>
      </c>
      <c r="Z2815" s="9">
        <f t="shared" si="190"/>
        <v>1238985586.45</v>
      </c>
      <c r="AA2815" s="9">
        <f t="shared" si="188"/>
        <v>3392980.37999988</v>
      </c>
      <c r="AB2815" s="10">
        <f>C2815/(1+0.13)/VLOOKUP(A2815,[1]选股结果!$A$2:$AX$3002,3,FALSE)</f>
        <v>0.908772161635996</v>
      </c>
      <c r="AC2815" s="10">
        <f>(P2815/(1+0.1)+W2815)/(VLOOKUP(A2815,[1]选股结果!$A$2:$AX$3002,7,FALSE)+VLOOKUP(A2815,[1]选股结果!$A$2:$AX$3002,15,FALSE)+VLOOKUP(A2815,[1]选股结果!$A$2:$AX$3002,16,FALSE)+VLOOKUP(A2815,[1]选股结果!$A$2:$AX$3002,17,FALSE)+VLOOKUP(A2815,[1]选股结果!$A$2:$AX$3002,18,FALSE))</f>
        <v>0.678767897666277</v>
      </c>
      <c r="AD2815" s="13"/>
      <c r="AE2815" s="10">
        <f>AA2815/VLOOKUP(A2815,[1]选股结果!$A$2:$AX$3002,35,FALSE)</f>
        <v>0.0288407890051695</v>
      </c>
      <c r="AF2815" s="9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P2815/(1+0.13)+W2815)</f>
        <v>346642157.614425</v>
      </c>
      <c r="AG2815" s="9">
        <f t="shared" si="187"/>
        <v>-343249177.234425</v>
      </c>
    </row>
    <row r="2816" spans="1:33">
      <c r="A2816" s="5" t="s">
        <v>5661</v>
      </c>
      <c r="B2816" s="5" t="s">
        <v>5662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162061716.61</v>
      </c>
      <c r="O2816" s="6">
        <v>114846528.21</v>
      </c>
      <c r="P2816" s="6">
        <v>501411378.6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123855814.38</v>
      </c>
      <c r="X2816" s="6">
        <v>164941028.63</v>
      </c>
      <c r="Y2816" s="9">
        <f t="shared" si="189"/>
        <v>1152374896.52</v>
      </c>
      <c r="Z2816" s="9">
        <f t="shared" si="190"/>
        <v>790208221.61</v>
      </c>
      <c r="AA2816" s="9">
        <f t="shared" si="188"/>
        <v>362166674.91</v>
      </c>
      <c r="AB2816" s="10">
        <f>C2816/(1+0.13)/VLOOKUP(A2816,[1]选股结果!$A$2:$AX$3002,3,FALSE)</f>
        <v>0.530725351624149</v>
      </c>
      <c r="AC2816" s="10">
        <f>(P2816/(1+0.1)+W2816)/(VLOOKUP(A2816,[1]选股结果!$A$2:$AX$3002,7,FALSE)+VLOOKUP(A2816,[1]选股结果!$A$2:$AX$3002,15,FALSE)+VLOOKUP(A2816,[1]选股结果!$A$2:$AX$3002,16,FALSE)+VLOOKUP(A2816,[1]选股结果!$A$2:$AX$3002,17,FALSE)+VLOOKUP(A2816,[1]选股结果!$A$2:$AX$3002,18,FALSE))</f>
        <v>0.423479570616115</v>
      </c>
      <c r="AD2816" s="13"/>
      <c r="AE2816" s="10">
        <f>AA2816/VLOOKUP(A2816,[1]选股结果!$A$2:$AX$3002,35,FALSE)</f>
        <v>1.08856267450953</v>
      </c>
      <c r="AF2816" s="9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P2816/(1+0.13)+W2816)</f>
        <v>801277527.053186</v>
      </c>
      <c r="AG2816" s="9">
        <f t="shared" si="187"/>
        <v>-439110852.143186</v>
      </c>
    </row>
    <row r="2817" spans="1:33">
      <c r="A2817" s="5" t="s">
        <v>5663</v>
      </c>
      <c r="B2817" s="5" t="s">
        <v>5664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84735303.55</v>
      </c>
      <c r="O2817" s="6">
        <v>235654280.21</v>
      </c>
      <c r="P2817" s="6">
        <v>4149068595.63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485268087.41</v>
      </c>
      <c r="X2817" s="6">
        <v>382240433.1</v>
      </c>
      <c r="Y2817" s="9">
        <f t="shared" si="189"/>
        <v>6566923688.5</v>
      </c>
      <c r="Z2817" s="9">
        <f t="shared" si="190"/>
        <v>5016577116.14</v>
      </c>
      <c r="AA2817" s="9">
        <f t="shared" si="188"/>
        <v>1550346572.36</v>
      </c>
      <c r="AB2817" s="10">
        <f>C2817/(1+0.13)/VLOOKUP(A2817,[1]选股结果!$A$2:$AX$3002,3,FALSE)</f>
        <v>0.885140915731454</v>
      </c>
      <c r="AC2817" s="10">
        <f>(P2817/(1+0.1)+W2817)/(VLOOKUP(A2817,[1]选股结果!$A$2:$AX$3002,7,FALSE)+VLOOKUP(A2817,[1]选股结果!$A$2:$AX$3002,15,FALSE)+VLOOKUP(A2817,[1]选股结果!$A$2:$AX$3002,16,FALSE)+VLOOKUP(A2817,[1]选股结果!$A$2:$AX$3002,17,FALSE)+VLOOKUP(A2817,[1]选股结果!$A$2:$AX$3002,18,FALSE))</f>
        <v>0.913116077392986</v>
      </c>
      <c r="AD2817" s="13"/>
      <c r="AE2817" s="10">
        <f>AA2817/VLOOKUP(A2817,[1]选股结果!$A$2:$AX$3002,35,FALSE)</f>
        <v>0.968418361988766</v>
      </c>
      <c r="AF2817" s="9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P2817/(1+0.13)+W2817)</f>
        <v>505210439.303451</v>
      </c>
      <c r="AG2817" s="9">
        <f t="shared" si="187"/>
        <v>1045136133.05655</v>
      </c>
    </row>
    <row r="2818" spans="1:33">
      <c r="A2818" s="5" t="s">
        <v>5665</v>
      </c>
      <c r="B2818" s="5" t="s">
        <v>5666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135909583.69</v>
      </c>
      <c r="O2818" s="6">
        <v>54739329.67</v>
      </c>
      <c r="P2818" s="6">
        <v>1240931776.74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462346259.62</v>
      </c>
      <c r="X2818" s="6">
        <v>276444946.01</v>
      </c>
      <c r="Y2818" s="9">
        <f t="shared" si="189"/>
        <v>2196137471.6</v>
      </c>
      <c r="Z2818" s="9">
        <f t="shared" si="190"/>
        <v>1979722982.37</v>
      </c>
      <c r="AA2818" s="9">
        <f t="shared" si="188"/>
        <v>216414489.23</v>
      </c>
      <c r="AB2818" s="10">
        <f>C2818/(1+0.13)/VLOOKUP(A2818,[1]选股结果!$A$2:$AX$3002,3,FALSE)</f>
        <v>0.856067957810264</v>
      </c>
      <c r="AC2818" s="10">
        <f>(P2818/(1+0.1)+W2818)/(VLOOKUP(A2818,[1]选股结果!$A$2:$AX$3002,7,FALSE)+VLOOKUP(A2818,[1]选股结果!$A$2:$AX$3002,15,FALSE)+VLOOKUP(A2818,[1]选股结果!$A$2:$AX$3002,16,FALSE)+VLOOKUP(A2818,[1]选股结果!$A$2:$AX$3002,17,FALSE)+VLOOKUP(A2818,[1]选股结果!$A$2:$AX$3002,18,FALSE))</f>
        <v>0.841169465817755</v>
      </c>
      <c r="AD2818" s="13"/>
      <c r="AE2818" s="10">
        <f>AA2818/VLOOKUP(A2818,[1]选股结果!$A$2:$AX$3002,35,FALSE)</f>
        <v>0.767752202483256</v>
      </c>
      <c r="AF2818" s="9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P2818/(1+0.13)+W2818)</f>
        <v>330263615.210796</v>
      </c>
      <c r="AG2818" s="9">
        <f t="shared" si="187"/>
        <v>-113849125.980796</v>
      </c>
    </row>
    <row r="2819" spans="1:33">
      <c r="A2819" s="5" t="s">
        <v>5667</v>
      </c>
      <c r="B2819" s="5" t="s">
        <v>5668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19383397.27</v>
      </c>
      <c r="O2819" s="6">
        <v>6428555.65</v>
      </c>
      <c r="P2819" s="6">
        <v>205389694.19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92579718.91</v>
      </c>
      <c r="X2819" s="6">
        <v>58237620</v>
      </c>
      <c r="Y2819" s="9">
        <f t="shared" si="189"/>
        <v>398226597.23</v>
      </c>
      <c r="Z2819" s="9">
        <f t="shared" si="190"/>
        <v>356207033.1</v>
      </c>
      <c r="AA2819" s="9">
        <f t="shared" si="188"/>
        <v>42019564.1299999</v>
      </c>
      <c r="AB2819" s="10">
        <f>C2819/(1+0.13)/VLOOKUP(A2819,[1]选股结果!$A$2:$AX$3002,3,FALSE)</f>
        <v>0.624078803210666</v>
      </c>
      <c r="AC2819" s="10">
        <f>(P2819/(1+0.1)+W2819)/(VLOOKUP(A2819,[1]选股结果!$A$2:$AX$3002,7,FALSE)+VLOOKUP(A2819,[1]选股结果!$A$2:$AX$3002,15,FALSE)+VLOOKUP(A2819,[1]选股结果!$A$2:$AX$3002,16,FALSE)+VLOOKUP(A2819,[1]选股结果!$A$2:$AX$3002,17,FALSE)+VLOOKUP(A2819,[1]选股结果!$A$2:$AX$3002,18,FALSE))</f>
        <v>0.545598113174039</v>
      </c>
      <c r="AD2819" s="13"/>
      <c r="AE2819" s="10">
        <f>AA2819/VLOOKUP(A2819,[1]选股结果!$A$2:$AX$3002,35,FALSE)</f>
        <v>4.21818747111541</v>
      </c>
      <c r="AF2819" s="9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P2819/(1+0.13)+W2819)</f>
        <v>237570392.641416</v>
      </c>
      <c r="AG2819" s="9">
        <f t="shared" ref="AG2819:AG2882" si="191">AA2819-AF2819</f>
        <v>-195550828.511416</v>
      </c>
    </row>
    <row r="2820" spans="1:33">
      <c r="A2820" s="5" t="s">
        <v>5669</v>
      </c>
      <c r="B2820" s="5" t="s">
        <v>5670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99306995.33</v>
      </c>
      <c r="O2820" s="6">
        <v>31539955.67</v>
      </c>
      <c r="P2820" s="6">
        <v>735213098.59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329841994.69</v>
      </c>
      <c r="X2820" s="6">
        <v>165668101.81</v>
      </c>
      <c r="Y2820" s="9">
        <f t="shared" si="189"/>
        <v>1652207840.94</v>
      </c>
      <c r="Z2820" s="9">
        <f t="shared" si="190"/>
        <v>1230723195.09</v>
      </c>
      <c r="AA2820" s="9">
        <f t="shared" si="188"/>
        <v>421484645.85</v>
      </c>
      <c r="AB2820" s="10">
        <f>C2820/(1+0.13)/VLOOKUP(A2820,[1]选股结果!$A$2:$AX$3002,3,FALSE)</f>
        <v>0.602456802889572</v>
      </c>
      <c r="AC2820" s="10">
        <f>(P2820/(1+0.1)+W2820)/(VLOOKUP(A2820,[1]选股结果!$A$2:$AX$3002,7,FALSE)+VLOOKUP(A2820,[1]选股结果!$A$2:$AX$3002,15,FALSE)+VLOOKUP(A2820,[1]选股结果!$A$2:$AX$3002,16,FALSE)+VLOOKUP(A2820,[1]选股结果!$A$2:$AX$3002,17,FALSE)+VLOOKUP(A2820,[1]选股结果!$A$2:$AX$3002,18,FALSE))</f>
        <v>0.496245805017925</v>
      </c>
      <c r="AD2820" s="13"/>
      <c r="AE2820" s="10">
        <f>AA2820/VLOOKUP(A2820,[1]选股结果!$A$2:$AX$3002,35,FALSE)</f>
        <v>1.20269153346125</v>
      </c>
      <c r="AF2820" s="9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P2820/(1+0.13)+W2820)</f>
        <v>1031065437.77088</v>
      </c>
      <c r="AG2820" s="9">
        <f t="shared" si="191"/>
        <v>-609580791.920885</v>
      </c>
    </row>
    <row r="2821" spans="1:33">
      <c r="A2821" s="5" t="s">
        <v>5671</v>
      </c>
      <c r="B2821" s="5" t="s">
        <v>5672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37460683.17</v>
      </c>
      <c r="O2821" s="6">
        <v>17982231.88</v>
      </c>
      <c r="P2821" s="6">
        <v>83717034.3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120082636.06</v>
      </c>
      <c r="X2821" s="6">
        <v>47623593.29</v>
      </c>
      <c r="Y2821" s="9">
        <f t="shared" si="189"/>
        <v>263841782.63</v>
      </c>
      <c r="Z2821" s="9">
        <f t="shared" si="190"/>
        <v>251423263.65</v>
      </c>
      <c r="AA2821" s="9">
        <f t="shared" si="188"/>
        <v>12418518.98</v>
      </c>
      <c r="AB2821" s="10">
        <f>C2821/(1+0.13)/VLOOKUP(A2821,[1]选股结果!$A$2:$AX$3002,3,FALSE)</f>
        <v>0.997531819987126</v>
      </c>
      <c r="AC2821" s="10">
        <f>(P2821/(1+0.1)+W2821)/(VLOOKUP(A2821,[1]选股结果!$A$2:$AX$3002,7,FALSE)+VLOOKUP(A2821,[1]选股结果!$A$2:$AX$3002,15,FALSE)+VLOOKUP(A2821,[1]选股结果!$A$2:$AX$3002,16,FALSE)+VLOOKUP(A2821,[1]选股结果!$A$2:$AX$3002,17,FALSE)+VLOOKUP(A2821,[1]选股结果!$A$2:$AX$3002,18,FALSE))</f>
        <v>0.944998538184862</v>
      </c>
      <c r="AD2821" s="13"/>
      <c r="AE2821" s="10">
        <f>AA2821/VLOOKUP(A2821,[1]选股结果!$A$2:$AX$3002,35,FALSE)</f>
        <v>13.6448207763199</v>
      </c>
      <c r="AF2821" s="9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P2821/(1+0.13)+W2821)</f>
        <v>13439254.1080531</v>
      </c>
      <c r="AG2821" s="9">
        <f t="shared" si="191"/>
        <v>-1020735.12805309</v>
      </c>
    </row>
    <row r="2822" spans="1:33">
      <c r="A2822" s="5" t="s">
        <v>5673</v>
      </c>
      <c r="B2822" s="5" t="s">
        <v>5674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4702377.75</v>
      </c>
      <c r="O2822" s="6">
        <v>2155957.7</v>
      </c>
      <c r="P2822" s="6">
        <v>16761431.53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19191449.23</v>
      </c>
      <c r="X2822" s="6">
        <v>12409795.78</v>
      </c>
      <c r="Y2822" s="9">
        <f t="shared" si="189"/>
        <v>114163891.21</v>
      </c>
      <c r="Z2822" s="9">
        <f t="shared" si="190"/>
        <v>48362676.54</v>
      </c>
      <c r="AA2822" s="9">
        <f t="shared" si="188"/>
        <v>65801214.67</v>
      </c>
      <c r="AB2822" s="10">
        <f>C2822/(1+0.13)/VLOOKUP(A2822,[1]选股结果!$A$2:$AX$3002,3,FALSE)</f>
        <v>0.960320894023351</v>
      </c>
      <c r="AC2822" s="10">
        <f>(P2822/(1+0.1)+W2822)/(VLOOKUP(A2822,[1]选股结果!$A$2:$AX$3002,7,FALSE)+VLOOKUP(A2822,[1]选股结果!$A$2:$AX$3002,15,FALSE)+VLOOKUP(A2822,[1]选股结果!$A$2:$AX$3002,16,FALSE)+VLOOKUP(A2822,[1]选股结果!$A$2:$AX$3002,17,FALSE)+VLOOKUP(A2822,[1]选股结果!$A$2:$AX$3002,18,FALSE))</f>
        <v>0.292916047966004</v>
      </c>
      <c r="AD2822" s="13"/>
      <c r="AE2822" s="10">
        <f>AA2822/VLOOKUP(A2822,[1]选股结果!$A$2:$AX$3002,35,FALSE)</f>
        <v>-3.52289364489133</v>
      </c>
      <c r="AF2822" s="9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P2822/(1+0.13)+W2822)</f>
        <v>83514612.9322124</v>
      </c>
      <c r="AG2822" s="9">
        <f t="shared" si="191"/>
        <v>-17713398.2622124</v>
      </c>
    </row>
    <row r="2823" spans="1:33">
      <c r="A2823" s="5" t="s">
        <v>5675</v>
      </c>
      <c r="B2823" s="5" t="s">
        <v>5676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72106199.09</v>
      </c>
      <c r="O2823" s="6">
        <v>36306956.97</v>
      </c>
      <c r="P2823" s="6">
        <v>1486179696.17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410810531.96</v>
      </c>
      <c r="X2823" s="6">
        <v>83104291.3</v>
      </c>
      <c r="Y2823" s="9">
        <f t="shared" si="189"/>
        <v>2060995374.42</v>
      </c>
      <c r="Z2823" s="9">
        <f t="shared" si="190"/>
        <v>1980094519.43</v>
      </c>
      <c r="AA2823" s="9">
        <f t="shared" si="188"/>
        <v>80900854.99</v>
      </c>
      <c r="AB2823" s="10">
        <f>C2823/(1+0.13)/VLOOKUP(A2823,[1]选股结果!$A$2:$AX$3002,3,FALSE)</f>
        <v>0.897014783986885</v>
      </c>
      <c r="AC2823" s="10">
        <f>(P2823/(1+0.1)+W2823)/(VLOOKUP(A2823,[1]选股结果!$A$2:$AX$3002,7,FALSE)+VLOOKUP(A2823,[1]选股结果!$A$2:$AX$3002,15,FALSE)+VLOOKUP(A2823,[1]选股结果!$A$2:$AX$3002,16,FALSE)+VLOOKUP(A2823,[1]选股结果!$A$2:$AX$3002,17,FALSE)+VLOOKUP(A2823,[1]选股结果!$A$2:$AX$3002,18,FALSE))</f>
        <v>0.994435783929812</v>
      </c>
      <c r="AD2823" s="13"/>
      <c r="AE2823" s="10">
        <f>AA2823/VLOOKUP(A2823,[1]选股结果!$A$2:$AX$3002,35,FALSE)</f>
        <v>0.411682069280805</v>
      </c>
      <c r="AF2823" s="9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P2823/(1+0.13)+W2823)</f>
        <v>45727531.7230973</v>
      </c>
      <c r="AG2823" s="9">
        <f t="shared" si="191"/>
        <v>35173323.2669027</v>
      </c>
    </row>
    <row r="2824" spans="1:33">
      <c r="A2824" s="5" t="s">
        <v>5677</v>
      </c>
      <c r="B2824" s="5" t="s">
        <v>5678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3545626118.83</v>
      </c>
      <c r="O2824" s="6">
        <v>685000533.23</v>
      </c>
      <c r="P2824" s="6">
        <v>119652559319.52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2141438999.77</v>
      </c>
      <c r="X2824" s="6">
        <v>400439980.96</v>
      </c>
      <c r="Y2824" s="9">
        <f t="shared" si="189"/>
        <v>128254828060.2</v>
      </c>
      <c r="Z2824" s="9">
        <f t="shared" si="190"/>
        <v>122194438300.25</v>
      </c>
      <c r="AA2824" s="9">
        <f t="shared" si="188"/>
        <v>6060389759.94998</v>
      </c>
      <c r="AB2824" s="10">
        <f>C2824/(1+0.13)/VLOOKUP(A2824,[1]选股结果!$A$2:$AX$3002,3,FALSE)</f>
        <v>0.892026683836442</v>
      </c>
      <c r="AC2824" s="10">
        <f>(P2824/(1+0.1)+W2824)/(VLOOKUP(A2824,[1]选股结果!$A$2:$AX$3002,7,FALSE)+VLOOKUP(A2824,[1]选股结果!$A$2:$AX$3002,15,FALSE)+VLOOKUP(A2824,[1]选股结果!$A$2:$AX$3002,16,FALSE)+VLOOKUP(A2824,[1]选股结果!$A$2:$AX$3002,17,FALSE)+VLOOKUP(A2824,[1]选股结果!$A$2:$AX$3002,18,FALSE))</f>
        <v>0.948832026750959</v>
      </c>
      <c r="AD2824" s="13"/>
      <c r="AE2824" s="10">
        <f>AA2824/VLOOKUP(A2824,[1]选股结果!$A$2:$AX$3002,35,FALSE)</f>
        <v>1.45115203122848</v>
      </c>
      <c r="AF2824" s="9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P2824/(1+0.13)+W2824)</f>
        <v>8869263072.11662</v>
      </c>
      <c r="AG2824" s="9">
        <f t="shared" si="191"/>
        <v>-2808873312.16664</v>
      </c>
    </row>
    <row r="2825" spans="1:33">
      <c r="A2825" s="5" t="s">
        <v>5679</v>
      </c>
      <c r="B2825" s="5" t="s">
        <v>5680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232983884.66</v>
      </c>
      <c r="O2825" s="6">
        <v>220443007.9</v>
      </c>
      <c r="P2825" s="6">
        <v>23838481444.89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264816216.95</v>
      </c>
      <c r="X2825" s="6">
        <v>282769523.85</v>
      </c>
      <c r="Y2825" s="9">
        <f t="shared" si="189"/>
        <v>24815444057.09</v>
      </c>
      <c r="Z2825" s="9">
        <f t="shared" si="190"/>
        <v>24386067185.69</v>
      </c>
      <c r="AA2825" s="9">
        <f t="shared" si="188"/>
        <v>429376871.400002</v>
      </c>
      <c r="AB2825" s="10">
        <f>C2825/(1+0.13)/VLOOKUP(A2825,[1]选股结果!$A$2:$AX$3002,3,FALSE)</f>
        <v>0.967902758227979</v>
      </c>
      <c r="AC2825" s="10">
        <f>(P2825/(1+0.1)+W2825)/(VLOOKUP(A2825,[1]选股结果!$A$2:$AX$3002,7,FALSE)+VLOOKUP(A2825,[1]选股结果!$A$2:$AX$3002,15,FALSE)+VLOOKUP(A2825,[1]选股结果!$A$2:$AX$3002,16,FALSE)+VLOOKUP(A2825,[1]选股结果!$A$2:$AX$3002,17,FALSE)+VLOOKUP(A2825,[1]选股结果!$A$2:$AX$3002,18,FALSE))</f>
        <v>1.00603036767217</v>
      </c>
      <c r="AD2825" s="13"/>
      <c r="AE2825" s="10">
        <f>AA2825/VLOOKUP(A2825,[1]选股结果!$A$2:$AX$3002,35,FALSE)</f>
        <v>0.856031893860312</v>
      </c>
      <c r="AF2825" s="9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P2825/(1+0.13)+W2825)</f>
        <v>443855295.516277</v>
      </c>
      <c r="AG2825" s="9">
        <f t="shared" si="191"/>
        <v>-14478424.1162753</v>
      </c>
    </row>
    <row r="2826" spans="1:33">
      <c r="A2826" s="5" t="s">
        <v>5681</v>
      </c>
      <c r="B2826" s="5" t="s">
        <v>5682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305592726.51</v>
      </c>
      <c r="O2826" s="6">
        <v>38650188.46</v>
      </c>
      <c r="P2826" s="6">
        <v>9417628488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3360862260.8</v>
      </c>
      <c r="X2826" s="6">
        <v>455988473.88</v>
      </c>
      <c r="Y2826" s="9">
        <f t="shared" si="189"/>
        <v>13573539798.62</v>
      </c>
      <c r="Z2826" s="9">
        <f t="shared" si="190"/>
        <v>13234479222.68</v>
      </c>
      <c r="AA2826" s="9">
        <f t="shared" si="188"/>
        <v>339060575.940001</v>
      </c>
      <c r="AB2826" s="10">
        <f>C2826/(1+0.13)/VLOOKUP(A2826,[1]选股结果!$A$2:$AX$3002,3,FALSE)</f>
        <v>0.957801955618528</v>
      </c>
      <c r="AC2826" s="10">
        <f>(P2826/(1+0.1)+W2826)/(VLOOKUP(A2826,[1]选股结果!$A$2:$AX$3002,7,FALSE)+VLOOKUP(A2826,[1]选股结果!$A$2:$AX$3002,15,FALSE)+VLOOKUP(A2826,[1]选股结果!$A$2:$AX$3002,16,FALSE)+VLOOKUP(A2826,[1]选股结果!$A$2:$AX$3002,17,FALSE)+VLOOKUP(A2826,[1]选股结果!$A$2:$AX$3002,18,FALSE))</f>
        <v>0.981905444228964</v>
      </c>
      <c r="AD2826" s="13"/>
      <c r="AE2826" s="10">
        <f>AA2826/VLOOKUP(A2826,[1]选股结果!$A$2:$AX$3002,35,FALSE)</f>
        <v>2.19599507493663</v>
      </c>
      <c r="AF2826" s="9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P2826/(1+0.13)+W2826)</f>
        <v>447000899.595133</v>
      </c>
      <c r="AG2826" s="9">
        <f t="shared" si="191"/>
        <v>-107940323.655132</v>
      </c>
    </row>
    <row r="2827" spans="1:33">
      <c r="A2827" s="5" t="s">
        <v>5683</v>
      </c>
      <c r="B2827" s="5" t="s">
        <v>5684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129181721.66</v>
      </c>
      <c r="O2827" s="6">
        <v>35065597.89</v>
      </c>
      <c r="P2827" s="6">
        <v>280638839.11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250198845.04</v>
      </c>
      <c r="X2827" s="6">
        <v>430094795.85</v>
      </c>
      <c r="Y2827" s="9">
        <f t="shared" si="189"/>
        <v>1123432219.63</v>
      </c>
      <c r="Z2827" s="9">
        <f t="shared" si="190"/>
        <v>960932480</v>
      </c>
      <c r="AA2827" s="9">
        <f t="shared" ref="AA2827:AA2890" si="192">Y2827-Z2827</f>
        <v>162499739.63</v>
      </c>
      <c r="AB2827" s="10">
        <f>C2827/(1+0.13)/VLOOKUP(A2827,[1]选股结果!$A$2:$AX$3002,3,FALSE)</f>
        <v>0.865461815134002</v>
      </c>
      <c r="AC2827" s="10">
        <f>(P2827/(1+0.1)+W2827)/(VLOOKUP(A2827,[1]选股结果!$A$2:$AX$3002,7,FALSE)+VLOOKUP(A2827,[1]选股结果!$A$2:$AX$3002,15,FALSE)+VLOOKUP(A2827,[1]选股结果!$A$2:$AX$3002,16,FALSE)+VLOOKUP(A2827,[1]选股结果!$A$2:$AX$3002,17,FALSE)+VLOOKUP(A2827,[1]选股结果!$A$2:$AX$3002,18,FALSE))</f>
        <v>0.497873549251637</v>
      </c>
      <c r="AD2827" s="13"/>
      <c r="AE2827" s="10">
        <f>AA2827/VLOOKUP(A2827,[1]选股结果!$A$2:$AX$3002,35,FALSE)</f>
        <v>2.73530924263925</v>
      </c>
      <c r="AF2827" s="9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P2827/(1+0.13)+W2827)</f>
        <v>516414878.125398</v>
      </c>
      <c r="AG2827" s="9">
        <f t="shared" si="191"/>
        <v>-353915138.495398</v>
      </c>
    </row>
    <row r="2828" spans="1:33">
      <c r="A2828" s="5" t="s">
        <v>5685</v>
      </c>
      <c r="B2828" s="5" t="s">
        <v>5686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16959078.7</v>
      </c>
      <c r="O2828" s="6">
        <v>15983170.01</v>
      </c>
      <c r="P2828" s="6">
        <v>387749613.36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96280348.85</v>
      </c>
      <c r="X2828" s="6">
        <v>24687893.74</v>
      </c>
      <c r="Y2828" s="9">
        <f t="shared" si="189"/>
        <v>537802203.6</v>
      </c>
      <c r="Z2828" s="9">
        <f t="shared" si="190"/>
        <v>508717855.95</v>
      </c>
      <c r="AA2828" s="9">
        <f t="shared" si="192"/>
        <v>29084347.65</v>
      </c>
      <c r="AB2828" s="10">
        <f>C2828/(1+0.13)/VLOOKUP(A2828,[1]选股结果!$A$2:$AX$3002,3,FALSE)</f>
        <v>0.59061832118392</v>
      </c>
      <c r="AC2828" s="10">
        <f>(P2828/(1+0.1)+W2828)/(VLOOKUP(A2828,[1]选股结果!$A$2:$AX$3002,7,FALSE)+VLOOKUP(A2828,[1]选股结果!$A$2:$AX$3002,15,FALSE)+VLOOKUP(A2828,[1]选股结果!$A$2:$AX$3002,16,FALSE)+VLOOKUP(A2828,[1]选股结果!$A$2:$AX$3002,17,FALSE)+VLOOKUP(A2828,[1]选股结果!$A$2:$AX$3002,18,FALSE))</f>
        <v>0.611288840296914</v>
      </c>
      <c r="AD2828" s="13"/>
      <c r="AE2828" s="10">
        <f>AA2828/VLOOKUP(A2828,[1]选股结果!$A$2:$AX$3002,35,FALSE)</f>
        <v>0.496993078127399</v>
      </c>
      <c r="AF2828" s="9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P2828/(1+0.13)+W2828)</f>
        <v>294732155.168938</v>
      </c>
      <c r="AG2828" s="9">
        <f t="shared" si="191"/>
        <v>-265647807.518938</v>
      </c>
    </row>
    <row r="2829" spans="1:33">
      <c r="A2829" s="5" t="s">
        <v>5687</v>
      </c>
      <c r="B2829" s="5" t="s">
        <v>5688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63079640.16</v>
      </c>
      <c r="O2829" s="6">
        <v>126449639.93</v>
      </c>
      <c r="P2829" s="6">
        <v>274165910.88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205224262.55</v>
      </c>
      <c r="X2829" s="6">
        <v>170741118.63</v>
      </c>
      <c r="Y2829" s="9">
        <f t="shared" si="189"/>
        <v>735049586.72</v>
      </c>
      <c r="Z2829" s="9">
        <f t="shared" si="190"/>
        <v>650131292.06</v>
      </c>
      <c r="AA2829" s="9">
        <f t="shared" si="192"/>
        <v>84918294.6600001</v>
      </c>
      <c r="AB2829" s="10">
        <f>C2829/(1+0.13)/VLOOKUP(A2829,[1]选股结果!$A$2:$AX$3002,3,FALSE)</f>
        <v>1.3880738676744</v>
      </c>
      <c r="AC2829" s="10">
        <f>(P2829/(1+0.1)+W2829)/(VLOOKUP(A2829,[1]选股结果!$A$2:$AX$3002,7,FALSE)+VLOOKUP(A2829,[1]选股结果!$A$2:$AX$3002,15,FALSE)+VLOOKUP(A2829,[1]选股结果!$A$2:$AX$3002,16,FALSE)+VLOOKUP(A2829,[1]选股结果!$A$2:$AX$3002,17,FALSE)+VLOOKUP(A2829,[1]选股结果!$A$2:$AX$3002,18,FALSE))</f>
        <v>0.909278790465416</v>
      </c>
      <c r="AD2829" s="13"/>
      <c r="AE2829" s="10">
        <f>AA2829/VLOOKUP(A2829,[1]选股结果!$A$2:$AX$3002,35,FALSE)</f>
        <v>-0.685265027006862</v>
      </c>
      <c r="AF2829" s="9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P2829/(1+0.13)+W2829)</f>
        <v>51960341.8961946</v>
      </c>
      <c r="AG2829" s="9">
        <f t="shared" si="191"/>
        <v>32957952.7638055</v>
      </c>
    </row>
    <row r="2830" spans="1:33">
      <c r="A2830" s="5" t="s">
        <v>5689</v>
      </c>
      <c r="B2830" s="5" t="s">
        <v>5690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30997191.98</v>
      </c>
      <c r="O2830" s="6">
        <v>4985010.26</v>
      </c>
      <c r="P2830" s="6">
        <v>249556904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62491049.65</v>
      </c>
      <c r="X2830" s="6">
        <v>24707365.69</v>
      </c>
      <c r="Y2830" s="9">
        <f t="shared" si="189"/>
        <v>431890238.37</v>
      </c>
      <c r="Z2830" s="9">
        <f t="shared" si="190"/>
        <v>336755319.34</v>
      </c>
      <c r="AA2830" s="9">
        <f t="shared" si="192"/>
        <v>95134919.03</v>
      </c>
      <c r="AB2830" s="10">
        <f>C2830/(1+0.13)/VLOOKUP(A2830,[1]选股结果!$A$2:$AX$3002,3,FALSE)</f>
        <v>0.911225926388346</v>
      </c>
      <c r="AC2830" s="10">
        <f>(P2830/(1+0.1)+W2830)/(VLOOKUP(A2830,[1]选股结果!$A$2:$AX$3002,7,FALSE)+VLOOKUP(A2830,[1]选股结果!$A$2:$AX$3002,15,FALSE)+VLOOKUP(A2830,[1]选股结果!$A$2:$AX$3002,16,FALSE)+VLOOKUP(A2830,[1]选股结果!$A$2:$AX$3002,17,FALSE)+VLOOKUP(A2830,[1]选股结果!$A$2:$AX$3002,18,FALSE))</f>
        <v>0.950265966670574</v>
      </c>
      <c r="AD2830" s="13"/>
      <c r="AE2830" s="10">
        <f>AA2830/VLOOKUP(A2830,[1]选股结果!$A$2:$AX$3002,35,FALSE)</f>
        <v>0.889025644701663</v>
      </c>
      <c r="AF2830" s="9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P2830/(1+0.13)+W2830)</f>
        <v>21167368.5808849</v>
      </c>
      <c r="AG2830" s="9">
        <f t="shared" si="191"/>
        <v>73967550.4491151</v>
      </c>
    </row>
    <row r="2831" spans="1:33">
      <c r="A2831" s="5" t="s">
        <v>5691</v>
      </c>
      <c r="B2831" s="5" t="s">
        <v>5692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55523372.5</v>
      </c>
      <c r="O2831" s="6">
        <v>17969301.62</v>
      </c>
      <c r="P2831" s="6">
        <v>793713830.48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187570936.6</v>
      </c>
      <c r="X2831" s="6">
        <v>35926144.53</v>
      </c>
      <c r="Y2831" s="9">
        <f t="shared" si="189"/>
        <v>1163072690</v>
      </c>
      <c r="Z2831" s="9">
        <f t="shared" si="190"/>
        <v>1017210911.61</v>
      </c>
      <c r="AA2831" s="9">
        <f t="shared" si="192"/>
        <v>145861778.39</v>
      </c>
      <c r="AB2831" s="10">
        <f>C2831/(1+0.13)/VLOOKUP(A2831,[1]选股结果!$A$2:$AX$3002,3,FALSE)</f>
        <v>1.00189853093658</v>
      </c>
      <c r="AC2831" s="10">
        <f>(P2831/(1+0.1)+W2831)/(VLOOKUP(A2831,[1]选股结果!$A$2:$AX$3002,7,FALSE)+VLOOKUP(A2831,[1]选股结果!$A$2:$AX$3002,15,FALSE)+VLOOKUP(A2831,[1]选股结果!$A$2:$AX$3002,16,FALSE)+VLOOKUP(A2831,[1]选股结果!$A$2:$AX$3002,17,FALSE)+VLOOKUP(A2831,[1]选股结果!$A$2:$AX$3002,18,FALSE))</f>
        <v>1.08253425686317</v>
      </c>
      <c r="AD2831" s="13"/>
      <c r="AE2831" s="10">
        <f>AA2831/VLOOKUP(A2831,[1]选股结果!$A$2:$AX$3002,35,FALSE)</f>
        <v>1.01709979442685</v>
      </c>
      <c r="AF2831" s="9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P2831/(1+0.13)+W2831)</f>
        <v>-50157133.9838055</v>
      </c>
      <c r="AG2831" s="9">
        <f t="shared" si="191"/>
        <v>196018912.373806</v>
      </c>
    </row>
    <row r="2832" spans="1:33">
      <c r="A2832" s="5" t="s">
        <v>5693</v>
      </c>
      <c r="B2832" s="5" t="s">
        <v>5694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128251148.85</v>
      </c>
      <c r="O2832" s="6">
        <v>32878625.24</v>
      </c>
      <c r="P2832" s="6">
        <v>351317454.88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217524094.08</v>
      </c>
      <c r="X2832" s="6">
        <v>62667991.47</v>
      </c>
      <c r="Y2832" s="9">
        <f t="shared" si="189"/>
        <v>1263796921.68</v>
      </c>
      <c r="Z2832" s="9">
        <f t="shared" si="190"/>
        <v>631509540.43</v>
      </c>
      <c r="AA2832" s="9">
        <f t="shared" si="192"/>
        <v>632287381.25</v>
      </c>
      <c r="AB2832" s="10">
        <f>C2832/(1+0.13)/VLOOKUP(A2832,[1]选股结果!$A$2:$AX$3002,3,FALSE)</f>
        <v>0.52936801284558</v>
      </c>
      <c r="AC2832" s="10">
        <f>(P2832/(1+0.1)+W2832)/(VLOOKUP(A2832,[1]选股结果!$A$2:$AX$3002,7,FALSE)+VLOOKUP(A2832,[1]选股结果!$A$2:$AX$3002,15,FALSE)+VLOOKUP(A2832,[1]选股结果!$A$2:$AX$3002,16,FALSE)+VLOOKUP(A2832,[1]选股结果!$A$2:$AX$3002,17,FALSE)+VLOOKUP(A2832,[1]选股结果!$A$2:$AX$3002,18,FALSE))</f>
        <v>0.371621268476039</v>
      </c>
      <c r="AD2832" s="13"/>
      <c r="AE2832" s="10">
        <f>AA2832/VLOOKUP(A2832,[1]选股结果!$A$2:$AX$3002,35,FALSE)</f>
        <v>1.42930733646671</v>
      </c>
      <c r="AF2832" s="9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P2832/(1+0.13)+W2832)</f>
        <v>916335650.491327</v>
      </c>
      <c r="AG2832" s="9">
        <f t="shared" si="191"/>
        <v>-284048269.241327</v>
      </c>
    </row>
    <row r="2833" spans="1:33">
      <c r="A2833" s="5" t="s">
        <v>5695</v>
      </c>
      <c r="B2833" s="5" t="s">
        <v>5696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189005681.53</v>
      </c>
      <c r="O2833" s="6">
        <v>473026837.42</v>
      </c>
      <c r="P2833" s="6">
        <v>1898583794.07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78707549.23</v>
      </c>
      <c r="X2833" s="6">
        <v>420506758.89</v>
      </c>
      <c r="Y2833" s="9">
        <f t="shared" si="189"/>
        <v>2841021664.49</v>
      </c>
      <c r="Z2833" s="9">
        <f t="shared" si="190"/>
        <v>2397798102.19</v>
      </c>
      <c r="AA2833" s="9">
        <f t="shared" si="192"/>
        <v>443223562.3</v>
      </c>
      <c r="AB2833" s="10">
        <f>C2833/(1+0.13)/VLOOKUP(A2833,[1]选股结果!$A$2:$AX$3002,3,FALSE)</f>
        <v>0.780754353203565</v>
      </c>
      <c r="AC2833" s="10">
        <f>(P2833/(1+0.1)+W2833)/(VLOOKUP(A2833,[1]选股结果!$A$2:$AX$3002,7,FALSE)+VLOOKUP(A2833,[1]选股结果!$A$2:$AX$3002,15,FALSE)+VLOOKUP(A2833,[1]选股结果!$A$2:$AX$3002,16,FALSE)+VLOOKUP(A2833,[1]选股结果!$A$2:$AX$3002,17,FALSE)+VLOOKUP(A2833,[1]选股结果!$A$2:$AX$3002,18,FALSE))</f>
        <v>0.799981146182058</v>
      </c>
      <c r="AD2833" s="13"/>
      <c r="AE2833" s="10">
        <f>AA2833/VLOOKUP(A2833,[1]选股结果!$A$2:$AX$3002,35,FALSE)</f>
        <v>1.433282924165</v>
      </c>
      <c r="AF2833" s="9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P2833/(1+0.13)+W2833)</f>
        <v>497048987.720531</v>
      </c>
      <c r="AG2833" s="9">
        <f t="shared" si="191"/>
        <v>-53825425.420531</v>
      </c>
    </row>
    <row r="2834" spans="1:33">
      <c r="A2834" s="5" t="s">
        <v>5697</v>
      </c>
      <c r="B2834" s="5" t="s">
        <v>5698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76091481.41</v>
      </c>
      <c r="O2834" s="6">
        <v>15648764.3</v>
      </c>
      <c r="P2834" s="6">
        <v>1088434658.67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33682385.23</v>
      </c>
      <c r="X2834" s="6">
        <v>20090092.73</v>
      </c>
      <c r="Y2834" s="9">
        <f t="shared" si="189"/>
        <v>1136421695.03</v>
      </c>
      <c r="Z2834" s="9">
        <f t="shared" si="190"/>
        <v>1142207136.63</v>
      </c>
      <c r="AA2834" s="9">
        <f t="shared" si="192"/>
        <v>-5785441.60000014</v>
      </c>
      <c r="AB2834" s="10">
        <f>C2834/(1+0.13)/VLOOKUP(A2834,[1]选股结果!$A$2:$AX$3002,3,FALSE)</f>
        <v>0.759134500684649</v>
      </c>
      <c r="AC2834" s="10">
        <f>(P2834/(1+0.1)+W2834)/(VLOOKUP(A2834,[1]选股结果!$A$2:$AX$3002,7,FALSE)+VLOOKUP(A2834,[1]选股结果!$A$2:$AX$3002,15,FALSE)+VLOOKUP(A2834,[1]选股结果!$A$2:$AX$3002,16,FALSE)+VLOOKUP(A2834,[1]选股结果!$A$2:$AX$3002,17,FALSE)+VLOOKUP(A2834,[1]选股结果!$A$2:$AX$3002,18,FALSE))</f>
        <v>0.917602776443672</v>
      </c>
      <c r="AD2834" s="13"/>
      <c r="AE2834" s="10">
        <f>AA2834/VLOOKUP(A2834,[1]选股结果!$A$2:$AX$3002,35,FALSE)</f>
        <v>-0.0364747919083882</v>
      </c>
      <c r="AF2834" s="9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P2834/(1+0.13)+W2834)</f>
        <v>118146157.932655</v>
      </c>
      <c r="AG2834" s="9">
        <f t="shared" si="191"/>
        <v>-123931599.532655</v>
      </c>
    </row>
    <row r="2835" spans="1:33">
      <c r="A2835" s="5" t="s">
        <v>5699</v>
      </c>
      <c r="B2835" s="5" t="s">
        <v>5700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86424037.38</v>
      </c>
      <c r="O2835" s="6">
        <v>91994807.47</v>
      </c>
      <c r="P2835" s="6">
        <v>991906392.67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145910921.97</v>
      </c>
      <c r="X2835" s="6">
        <v>99105113.2</v>
      </c>
      <c r="Y2835" s="9">
        <f t="shared" si="189"/>
        <v>1707240693.95</v>
      </c>
      <c r="Z2835" s="9">
        <f t="shared" si="190"/>
        <v>1236922427.84</v>
      </c>
      <c r="AA2835" s="9">
        <f t="shared" si="192"/>
        <v>470318266.11</v>
      </c>
      <c r="AB2835" s="10">
        <f>C2835/(1+0.13)/VLOOKUP(A2835,[1]选股结果!$A$2:$AX$3002,3,FALSE)</f>
        <v>0.868169927371171</v>
      </c>
      <c r="AC2835" s="10">
        <f>(P2835/(1+0.1)+W2835)/(VLOOKUP(A2835,[1]选股结果!$A$2:$AX$3002,7,FALSE)+VLOOKUP(A2835,[1]选股结果!$A$2:$AX$3002,15,FALSE)+VLOOKUP(A2835,[1]选股结果!$A$2:$AX$3002,16,FALSE)+VLOOKUP(A2835,[1]选股结果!$A$2:$AX$3002,17,FALSE)+VLOOKUP(A2835,[1]选股结果!$A$2:$AX$3002,18,FALSE))</f>
        <v>0.763947648840628</v>
      </c>
      <c r="AD2835" s="13"/>
      <c r="AE2835" s="10">
        <f>AA2835/VLOOKUP(A2835,[1]选股结果!$A$2:$AX$3002,35,FALSE)</f>
        <v>2.12829820504146</v>
      </c>
      <c r="AF2835" s="9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P2835/(1+0.13)+W2835)</f>
        <v>347651567.090443</v>
      </c>
      <c r="AG2835" s="9">
        <f t="shared" si="191"/>
        <v>122666699.019557</v>
      </c>
    </row>
    <row r="2836" spans="1:33">
      <c r="A2836" s="5" t="s">
        <v>5701</v>
      </c>
      <c r="B2836" s="5" t="s">
        <v>5702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77502810.59</v>
      </c>
      <c r="O2836" s="6">
        <v>28554383.99</v>
      </c>
      <c r="P2836" s="6">
        <v>1820590712.77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110367953.4</v>
      </c>
      <c r="X2836" s="6">
        <v>64802488.65</v>
      </c>
      <c r="Y2836" s="9">
        <f t="shared" si="189"/>
        <v>2363624686.04</v>
      </c>
      <c r="Z2836" s="9">
        <f t="shared" si="190"/>
        <v>1995761154.82</v>
      </c>
      <c r="AA2836" s="9">
        <f t="shared" si="192"/>
        <v>367863531.22</v>
      </c>
      <c r="AB2836" s="10">
        <f>C2836/(1+0.13)/VLOOKUP(A2836,[1]选股结果!$A$2:$AX$3002,3,FALSE)</f>
        <v>0.962422054691413</v>
      </c>
      <c r="AC2836" s="10">
        <f>(P2836/(1+0.1)+W2836)/(VLOOKUP(A2836,[1]选股结果!$A$2:$AX$3002,7,FALSE)+VLOOKUP(A2836,[1]选股结果!$A$2:$AX$3002,15,FALSE)+VLOOKUP(A2836,[1]选股结果!$A$2:$AX$3002,16,FALSE)+VLOOKUP(A2836,[1]选股结果!$A$2:$AX$3002,17,FALSE)+VLOOKUP(A2836,[1]选股结果!$A$2:$AX$3002,18,FALSE))</f>
        <v>0.921837393566857</v>
      </c>
      <c r="AD2836" s="13"/>
      <c r="AE2836" s="10">
        <f>AA2836/VLOOKUP(A2836,[1]选股结果!$A$2:$AX$3002,35,FALSE)</f>
        <v>1.74314511783258</v>
      </c>
      <c r="AF2836" s="9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P2836/(1+0.13)+W2836)</f>
        <v>193632810.029734</v>
      </c>
      <c r="AG2836" s="9">
        <f t="shared" si="191"/>
        <v>174230721.190266</v>
      </c>
    </row>
    <row r="2837" spans="1:33">
      <c r="A2837" s="5" t="s">
        <v>5703</v>
      </c>
      <c r="B2837" s="5" t="s">
        <v>5704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17920532.55</v>
      </c>
      <c r="O2837" s="6">
        <v>7514675.02</v>
      </c>
      <c r="P2837" s="6">
        <v>319814444.63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31193341.53</v>
      </c>
      <c r="X2837" s="6">
        <v>35333147.11</v>
      </c>
      <c r="Y2837" s="9">
        <f t="shared" si="189"/>
        <v>451632961.17</v>
      </c>
      <c r="Z2837" s="9">
        <f t="shared" si="190"/>
        <v>386340933.27</v>
      </c>
      <c r="AA2837" s="9">
        <f t="shared" si="192"/>
        <v>65292027.9</v>
      </c>
      <c r="AB2837" s="10">
        <f>C2837/(1+0.13)/VLOOKUP(A2837,[1]选股结果!$A$2:$AX$3002,3,FALSE)</f>
        <v>0.832359518643327</v>
      </c>
      <c r="AC2837" s="10">
        <f>(P2837/(1+0.1)+W2837)/(VLOOKUP(A2837,[1]选股结果!$A$2:$AX$3002,7,FALSE)+VLOOKUP(A2837,[1]选股结果!$A$2:$AX$3002,15,FALSE)+VLOOKUP(A2837,[1]选股结果!$A$2:$AX$3002,16,FALSE)+VLOOKUP(A2837,[1]选股结果!$A$2:$AX$3002,17,FALSE)+VLOOKUP(A2837,[1]选股结果!$A$2:$AX$3002,18,FALSE))</f>
        <v>0.820635070904345</v>
      </c>
      <c r="AD2837" s="13"/>
      <c r="AE2837" s="10">
        <f>AA2837/VLOOKUP(A2837,[1]选股结果!$A$2:$AX$3002,35,FALSE)</f>
        <v>0.957314950530615</v>
      </c>
      <c r="AF2837" s="9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P2837/(1+0.13)+W2837)</f>
        <v>78083329.1040708</v>
      </c>
      <c r="AG2837" s="9">
        <f t="shared" si="191"/>
        <v>-12791301.2040708</v>
      </c>
    </row>
    <row r="2838" spans="1:33">
      <c r="A2838" s="5" t="s">
        <v>5705</v>
      </c>
      <c r="B2838" s="5" t="s">
        <v>5706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65683214.68</v>
      </c>
      <c r="O2838" s="6">
        <v>26990881.23</v>
      </c>
      <c r="P2838" s="6">
        <v>800495192.11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192027401.58</v>
      </c>
      <c r="X2838" s="6">
        <v>27912013.86</v>
      </c>
      <c r="Y2838" s="9">
        <f t="shared" si="189"/>
        <v>1262720401.82</v>
      </c>
      <c r="Z2838" s="9">
        <f t="shared" si="190"/>
        <v>1020434607.55</v>
      </c>
      <c r="AA2838" s="9">
        <f t="shared" si="192"/>
        <v>242285794.27</v>
      </c>
      <c r="AB2838" s="10">
        <f>C2838/(1+0.13)/VLOOKUP(A2838,[1]选股结果!$A$2:$AX$3002,3,FALSE)</f>
        <v>1.0528773496843</v>
      </c>
      <c r="AC2838" s="10">
        <f>(P2838/(1+0.1)+W2838)/(VLOOKUP(A2838,[1]选股结果!$A$2:$AX$3002,7,FALSE)+VLOOKUP(A2838,[1]选股结果!$A$2:$AX$3002,15,FALSE)+VLOOKUP(A2838,[1]选股结果!$A$2:$AX$3002,16,FALSE)+VLOOKUP(A2838,[1]选股结果!$A$2:$AX$3002,17,FALSE)+VLOOKUP(A2838,[1]选股结果!$A$2:$AX$3002,18,FALSE))</f>
        <v>0.985438902555708</v>
      </c>
      <c r="AD2838" s="13"/>
      <c r="AE2838" s="10">
        <f>AA2838/VLOOKUP(A2838,[1]选股结果!$A$2:$AX$3002,35,FALSE)</f>
        <v>2.20841553310622</v>
      </c>
      <c r="AF2838" s="9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P2838/(1+0.13)+W2838)</f>
        <v>32910542.9338937</v>
      </c>
      <c r="AG2838" s="9">
        <f t="shared" si="191"/>
        <v>209375251.336106</v>
      </c>
    </row>
    <row r="2839" spans="1:33">
      <c r="A2839" s="5" t="s">
        <v>5707</v>
      </c>
      <c r="B2839" s="5" t="s">
        <v>5708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44082550.65</v>
      </c>
      <c r="O2839" s="6">
        <v>41740238.79</v>
      </c>
      <c r="P2839" s="6">
        <v>1125829948.96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171213899.96</v>
      </c>
      <c r="X2839" s="6">
        <v>169273179.08</v>
      </c>
      <c r="Y2839" s="9">
        <f t="shared" si="189"/>
        <v>1588053409.08</v>
      </c>
      <c r="Z2839" s="9">
        <f t="shared" si="190"/>
        <v>1466317028</v>
      </c>
      <c r="AA2839" s="9">
        <f t="shared" si="192"/>
        <v>121736381.08</v>
      </c>
      <c r="AB2839" s="10">
        <f>C2839/(1+0.13)/VLOOKUP(A2839,[1]选股结果!$A$2:$AX$3002,3,FALSE)</f>
        <v>0.670357958046759</v>
      </c>
      <c r="AC2839" s="10">
        <f>(P2839/(1+0.1)+W2839)/(VLOOKUP(A2839,[1]选股结果!$A$2:$AX$3002,7,FALSE)+VLOOKUP(A2839,[1]选股结果!$A$2:$AX$3002,15,FALSE)+VLOOKUP(A2839,[1]选股结果!$A$2:$AX$3002,16,FALSE)+VLOOKUP(A2839,[1]选股结果!$A$2:$AX$3002,17,FALSE)+VLOOKUP(A2839,[1]选股结果!$A$2:$AX$3002,18,FALSE))</f>
        <v>0.65961238692098</v>
      </c>
      <c r="AD2839" s="13"/>
      <c r="AE2839" s="10">
        <f>AA2839/VLOOKUP(A2839,[1]选股结果!$A$2:$AX$3002,35,FALSE)</f>
        <v>0.7394914179536</v>
      </c>
      <c r="AF2839" s="9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P2839/(1+0.13)+W2839)</f>
        <v>643685077.224867</v>
      </c>
      <c r="AG2839" s="9">
        <f t="shared" si="191"/>
        <v>-521948696.144867</v>
      </c>
    </row>
    <row r="2840" spans="1:33">
      <c r="A2840" s="5" t="s">
        <v>5709</v>
      </c>
      <c r="B2840" s="5" t="s">
        <v>5710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31421634.66</v>
      </c>
      <c r="O2840" s="6">
        <v>9202016.48</v>
      </c>
      <c r="P2840" s="6">
        <v>130492566.37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17673987.28</v>
      </c>
      <c r="X2840" s="6">
        <v>9898765.51</v>
      </c>
      <c r="Y2840" s="9">
        <f t="shared" si="189"/>
        <v>289529516.17</v>
      </c>
      <c r="Z2840" s="9">
        <f t="shared" si="190"/>
        <v>158065319.16</v>
      </c>
      <c r="AA2840" s="9">
        <f t="shared" si="192"/>
        <v>131464197.01</v>
      </c>
      <c r="AB2840" s="10">
        <f>C2840/(1+0.13)/VLOOKUP(A2840,[1]选股结果!$A$2:$AX$3002,3,FALSE)</f>
        <v>0.89698284882933</v>
      </c>
      <c r="AC2840" s="10">
        <f>(P2840/(1+0.1)+W2840)/(VLOOKUP(A2840,[1]选股结果!$A$2:$AX$3002,7,FALSE)+VLOOKUP(A2840,[1]选股结果!$A$2:$AX$3002,15,FALSE)+VLOOKUP(A2840,[1]选股结果!$A$2:$AX$3002,16,FALSE)+VLOOKUP(A2840,[1]选股结果!$A$2:$AX$3002,17,FALSE)+VLOOKUP(A2840,[1]选股结果!$A$2:$AX$3002,18,FALSE))</f>
        <v>0.95724595053878</v>
      </c>
      <c r="AD2840" s="13"/>
      <c r="AE2840" s="10">
        <f>AA2840/VLOOKUP(A2840,[1]选股结果!$A$2:$AX$3002,35,FALSE)</f>
        <v>1.18186480633715</v>
      </c>
      <c r="AF2840" s="9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P2840/(1+0.13)+W2840)</f>
        <v>9237267.60991149</v>
      </c>
      <c r="AG2840" s="9">
        <f t="shared" si="191"/>
        <v>122226929.400089</v>
      </c>
    </row>
    <row r="2841" spans="1:33">
      <c r="A2841" s="5" t="s">
        <v>5711</v>
      </c>
      <c r="B2841" s="5" t="s">
        <v>5712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16488249.1</v>
      </c>
      <c r="O2841" s="6">
        <v>5834023.95</v>
      </c>
      <c r="P2841" s="6">
        <v>497231838.57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54816335.67</v>
      </c>
      <c r="X2841" s="6">
        <v>49861474.88</v>
      </c>
      <c r="Y2841" s="9">
        <f t="shared" si="189"/>
        <v>386150869.04</v>
      </c>
      <c r="Z2841" s="9">
        <f t="shared" si="190"/>
        <v>601909649.12</v>
      </c>
      <c r="AA2841" s="9">
        <f t="shared" si="192"/>
        <v>-215758780.08</v>
      </c>
      <c r="AB2841" s="10">
        <f>C2841/(1+0.13)/VLOOKUP(A2841,[1]选股结果!$A$2:$AX$3002,3,FALSE)</f>
        <v>0.611448328144914</v>
      </c>
      <c r="AC2841" s="10">
        <f>(P2841/(1+0.1)+W2841)/(VLOOKUP(A2841,[1]选股结果!$A$2:$AX$3002,7,FALSE)+VLOOKUP(A2841,[1]选股结果!$A$2:$AX$3002,15,FALSE)+VLOOKUP(A2841,[1]选股结果!$A$2:$AX$3002,16,FALSE)+VLOOKUP(A2841,[1]选股结果!$A$2:$AX$3002,17,FALSE)+VLOOKUP(A2841,[1]选股结果!$A$2:$AX$3002,18,FALSE))</f>
        <v>1.09034394078878</v>
      </c>
      <c r="AD2841" s="13"/>
      <c r="AE2841" s="10">
        <f>AA2841/VLOOKUP(A2841,[1]选股结果!$A$2:$AX$3002,35,FALSE)</f>
        <v>-3.38553735789943</v>
      </c>
      <c r="AF2841" s="9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P2841/(1+0.13)+W2841)</f>
        <v>-29995521.2156637</v>
      </c>
      <c r="AG2841" s="9">
        <f t="shared" si="191"/>
        <v>-185763258.864336</v>
      </c>
    </row>
    <row r="2842" spans="1:33">
      <c r="A2842" s="5" t="s">
        <v>5713</v>
      </c>
      <c r="B2842" s="5" t="s">
        <v>5714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142574692.39</v>
      </c>
      <c r="O2842" s="6">
        <v>85699757.15</v>
      </c>
      <c r="P2842" s="6">
        <v>6611154537.3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55079851.32</v>
      </c>
      <c r="X2842" s="6">
        <v>56507345.58</v>
      </c>
      <c r="Y2842" s="9">
        <f t="shared" si="189"/>
        <v>6647503445.07</v>
      </c>
      <c r="Z2842" s="9">
        <f t="shared" si="190"/>
        <v>6722741734.2</v>
      </c>
      <c r="AA2842" s="9">
        <f t="shared" si="192"/>
        <v>-75238289.1300001</v>
      </c>
      <c r="AB2842" s="10">
        <f>C2842/(1+0.13)/VLOOKUP(A2842,[1]选股结果!$A$2:$AX$3002,3,FALSE)</f>
        <v>0.821932298209715</v>
      </c>
      <c r="AC2842" s="10">
        <f>(P2842/(1+0.1)+W2842)/(VLOOKUP(A2842,[1]选股结果!$A$2:$AX$3002,7,FALSE)+VLOOKUP(A2842,[1]选股结果!$A$2:$AX$3002,15,FALSE)+VLOOKUP(A2842,[1]选股结果!$A$2:$AX$3002,16,FALSE)+VLOOKUP(A2842,[1]选股结果!$A$2:$AX$3002,17,FALSE)+VLOOKUP(A2842,[1]选股结果!$A$2:$AX$3002,18,FALSE))</f>
        <v>0.899259942751618</v>
      </c>
      <c r="AD2842" s="13"/>
      <c r="AE2842" s="10">
        <f>AA2842/VLOOKUP(A2842,[1]选股结果!$A$2:$AX$3002,35,FALSE)</f>
        <v>-0.333762025802915</v>
      </c>
      <c r="AF2842" s="9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P2842/(1+0.13)+W2842)</f>
        <v>839020677.601326</v>
      </c>
      <c r="AG2842" s="9">
        <f t="shared" si="191"/>
        <v>-914258966.731326</v>
      </c>
    </row>
    <row r="2843" spans="1:33">
      <c r="A2843" s="5" t="s">
        <v>5715</v>
      </c>
      <c r="B2843" s="5" t="s">
        <v>5716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29451983.48</v>
      </c>
      <c r="O2843" s="6">
        <v>122628434.55</v>
      </c>
      <c r="P2843" s="6">
        <v>372074152.87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192745132.15</v>
      </c>
      <c r="X2843" s="6">
        <v>102511572.39</v>
      </c>
      <c r="Y2843" s="9">
        <f t="shared" si="189"/>
        <v>925279103.5</v>
      </c>
      <c r="Z2843" s="9">
        <f t="shared" si="190"/>
        <v>667330857.41</v>
      </c>
      <c r="AA2843" s="9">
        <f t="shared" si="192"/>
        <v>257948246.09</v>
      </c>
      <c r="AB2843" s="10">
        <f>C2843/(1+0.13)/VLOOKUP(A2843,[1]选股结果!$A$2:$AX$3002,3,FALSE)</f>
        <v>0.860642792941131</v>
      </c>
      <c r="AC2843" s="10">
        <f>(P2843/(1+0.1)+W2843)/(VLOOKUP(A2843,[1]选股结果!$A$2:$AX$3002,7,FALSE)+VLOOKUP(A2843,[1]选股结果!$A$2:$AX$3002,15,FALSE)+VLOOKUP(A2843,[1]选股结果!$A$2:$AX$3002,16,FALSE)+VLOOKUP(A2843,[1]选股结果!$A$2:$AX$3002,17,FALSE)+VLOOKUP(A2843,[1]选股结果!$A$2:$AX$3002,18,FALSE))</f>
        <v>0.690985979390162</v>
      </c>
      <c r="AD2843" s="13"/>
      <c r="AE2843" s="10">
        <f>AA2843/VLOOKUP(A2843,[1]选股结果!$A$2:$AX$3002,35,FALSE)</f>
        <v>6.95687620442362</v>
      </c>
      <c r="AF2843" s="9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P2843/(1+0.13)+W2843)</f>
        <v>246444658.688141</v>
      </c>
      <c r="AG2843" s="9">
        <f t="shared" si="191"/>
        <v>11503587.4018585</v>
      </c>
    </row>
    <row r="2844" spans="1:33">
      <c r="A2844" s="5" t="s">
        <v>5717</v>
      </c>
      <c r="B2844" s="5" t="s">
        <v>5718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136046514.89</v>
      </c>
      <c r="O2844" s="6">
        <v>25074644.66</v>
      </c>
      <c r="P2844" s="6">
        <v>970072971.83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251404102.17</v>
      </c>
      <c r="X2844" s="6">
        <v>129264511.27</v>
      </c>
      <c r="Y2844" s="9">
        <f t="shared" si="189"/>
        <v>1394057110.17</v>
      </c>
      <c r="Z2844" s="9">
        <f t="shared" si="190"/>
        <v>1350741585.27</v>
      </c>
      <c r="AA2844" s="9">
        <f t="shared" si="192"/>
        <v>43315524.9000001</v>
      </c>
      <c r="AB2844" s="10">
        <f>C2844/(1+0.13)/VLOOKUP(A2844,[1]选股结果!$A$2:$AX$3002,3,FALSE)</f>
        <v>1.00266878129456</v>
      </c>
      <c r="AC2844" s="10">
        <f>(P2844/(1+0.1)+W2844)/(VLOOKUP(A2844,[1]选股结果!$A$2:$AX$3002,7,FALSE)+VLOOKUP(A2844,[1]选股结果!$A$2:$AX$3002,15,FALSE)+VLOOKUP(A2844,[1]选股结果!$A$2:$AX$3002,16,FALSE)+VLOOKUP(A2844,[1]选股结果!$A$2:$AX$3002,17,FALSE)+VLOOKUP(A2844,[1]选股结果!$A$2:$AX$3002,18,FALSE))</f>
        <v>1.06047970762358</v>
      </c>
      <c r="AD2844" s="13"/>
      <c r="AE2844" s="10">
        <f>AA2844/VLOOKUP(A2844,[1]选股结果!$A$2:$AX$3002,35,FALSE)</f>
        <v>0.393840186597607</v>
      </c>
      <c r="AF2844" s="9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P2844/(1+0.13)+W2844)</f>
        <v>-41219174.4067256</v>
      </c>
      <c r="AG2844" s="9">
        <f t="shared" si="191"/>
        <v>84534699.3067257</v>
      </c>
    </row>
    <row r="2845" spans="1:33">
      <c r="A2845" s="5" t="s">
        <v>5719</v>
      </c>
      <c r="B2845" s="5" t="s">
        <v>5720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21125420.1</v>
      </c>
      <c r="O2845" s="6">
        <v>16431662.3</v>
      </c>
      <c r="P2845" s="6">
        <v>237728680.7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97419872.01</v>
      </c>
      <c r="X2845" s="6">
        <v>56674045.04</v>
      </c>
      <c r="Y2845" s="9">
        <f t="shared" si="189"/>
        <v>500330375.62</v>
      </c>
      <c r="Z2845" s="9">
        <f t="shared" si="190"/>
        <v>391822597.75</v>
      </c>
      <c r="AA2845" s="9">
        <f t="shared" si="192"/>
        <v>108507777.87</v>
      </c>
      <c r="AB2845" s="10">
        <f>C2845/(1+0.13)/VLOOKUP(A2845,[1]选股结果!$A$2:$AX$3002,3,FALSE)</f>
        <v>0.524201514960589</v>
      </c>
      <c r="AC2845" s="10">
        <f>(P2845/(1+0.1)+W2845)/(VLOOKUP(A2845,[1]选股结果!$A$2:$AX$3002,7,FALSE)+VLOOKUP(A2845,[1]选股结果!$A$2:$AX$3002,15,FALSE)+VLOOKUP(A2845,[1]选股结果!$A$2:$AX$3002,16,FALSE)+VLOOKUP(A2845,[1]选股结果!$A$2:$AX$3002,17,FALSE)+VLOOKUP(A2845,[1]选股结果!$A$2:$AX$3002,18,FALSE))</f>
        <v>0.446403862583207</v>
      </c>
      <c r="AD2845" s="13"/>
      <c r="AE2845" s="10">
        <f>AA2845/VLOOKUP(A2845,[1]选股结果!$A$2:$AX$3002,35,FALSE)</f>
        <v>0.936142873099504</v>
      </c>
      <c r="AF2845" s="9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P2845/(1+0.13)+W2845)</f>
        <v>394562192.708673</v>
      </c>
      <c r="AG2845" s="9">
        <f t="shared" si="191"/>
        <v>-286054414.838673</v>
      </c>
    </row>
    <row r="2846" spans="1:33">
      <c r="A2846" s="5" t="s">
        <v>5721</v>
      </c>
      <c r="B2846" s="5" t="s">
        <v>5722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47758865.06</v>
      </c>
      <c r="O2846" s="6">
        <v>9518265.99</v>
      </c>
      <c r="P2846" s="6">
        <v>209527529.04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143880366.81</v>
      </c>
      <c r="X2846" s="6">
        <v>23168451.08</v>
      </c>
      <c r="Y2846" s="9">
        <f t="shared" si="189"/>
        <v>531916110.98</v>
      </c>
      <c r="Z2846" s="9">
        <f t="shared" si="190"/>
        <v>376576346.93</v>
      </c>
      <c r="AA2846" s="9">
        <f t="shared" si="192"/>
        <v>155339764.05</v>
      </c>
      <c r="AB2846" s="10">
        <f>C2846/(1+0.13)/VLOOKUP(A2846,[1]选股结果!$A$2:$AX$3002,3,FALSE)</f>
        <v>0.786216695426893</v>
      </c>
      <c r="AC2846" s="10">
        <f>(P2846/(1+0.1)+W2846)/(VLOOKUP(A2846,[1]选股结果!$A$2:$AX$3002,7,FALSE)+VLOOKUP(A2846,[1]选股结果!$A$2:$AX$3002,15,FALSE)+VLOOKUP(A2846,[1]选股结果!$A$2:$AX$3002,16,FALSE)+VLOOKUP(A2846,[1]选股结果!$A$2:$AX$3002,17,FALSE)+VLOOKUP(A2846,[1]选股结果!$A$2:$AX$3002,18,FALSE))</f>
        <v>0.725554121500409</v>
      </c>
      <c r="AD2846" s="13"/>
      <c r="AE2846" s="10">
        <f>AA2846/VLOOKUP(A2846,[1]选股结果!$A$2:$AX$3002,35,FALSE)</f>
        <v>1.22475110674513</v>
      </c>
      <c r="AF2846" s="9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P2846/(1+0.13)+W2846)</f>
        <v>131530945.519204</v>
      </c>
      <c r="AG2846" s="9">
        <f t="shared" si="191"/>
        <v>23808818.5307965</v>
      </c>
    </row>
    <row r="2847" spans="1:33">
      <c r="A2847" s="5" t="s">
        <v>5723</v>
      </c>
      <c r="B2847" s="5" t="s">
        <v>5724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165297682.78</v>
      </c>
      <c r="O2847" s="6">
        <v>130109522.09</v>
      </c>
      <c r="P2847" s="6">
        <v>912276809.78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368178373.86</v>
      </c>
      <c r="X2847" s="6">
        <v>296622407.08</v>
      </c>
      <c r="Y2847" s="9">
        <f t="shared" ref="Y2847:Y2910" si="193">C2847+D2847+E2847+F2847+G2847+H2847+I2847+J2847+K2847+L2847+M2847+O2847</f>
        <v>1730746540.15</v>
      </c>
      <c r="Z2847" s="9">
        <f t="shared" ref="Z2847:Z2910" si="194">P2847+Q2847+R2847+S2847+T2847+U2847+V2847+W2847+X2847</f>
        <v>1577077590.72</v>
      </c>
      <c r="AA2847" s="9">
        <f t="shared" si="192"/>
        <v>153668949.43</v>
      </c>
      <c r="AB2847" s="10">
        <f>C2847/(1+0.13)/VLOOKUP(A2847,[1]选股结果!$A$2:$AX$3002,3,FALSE)</f>
        <v>0.600742841203691</v>
      </c>
      <c r="AC2847" s="10">
        <f>(P2847/(1+0.1)+W2847)/(VLOOKUP(A2847,[1]选股结果!$A$2:$AX$3002,7,FALSE)+VLOOKUP(A2847,[1]选股结果!$A$2:$AX$3002,15,FALSE)+VLOOKUP(A2847,[1]选股结果!$A$2:$AX$3002,16,FALSE)+VLOOKUP(A2847,[1]选股结果!$A$2:$AX$3002,17,FALSE)+VLOOKUP(A2847,[1]选股结果!$A$2:$AX$3002,18,FALSE))</f>
        <v>0.543889376114023</v>
      </c>
      <c r="AD2847" s="13"/>
      <c r="AE2847" s="10">
        <f>AA2847/VLOOKUP(A2847,[1]选股结果!$A$2:$AX$3002,35,FALSE)</f>
        <v>1.22954452848523</v>
      </c>
      <c r="AF2847" s="9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P2847/(1+0.13)+W2847)</f>
        <v>1026269987.93522</v>
      </c>
      <c r="AG2847" s="9">
        <f t="shared" si="191"/>
        <v>-872601038.505221</v>
      </c>
    </row>
    <row r="2848" spans="1:33">
      <c r="A2848" s="5" t="s">
        <v>5725</v>
      </c>
      <c r="B2848" s="5" t="s">
        <v>5726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63455352.24</v>
      </c>
      <c r="O2848" s="6">
        <v>25736863.4</v>
      </c>
      <c r="P2848" s="6">
        <v>483546795.17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76464923.64</v>
      </c>
      <c r="X2848" s="6">
        <v>39038289.62</v>
      </c>
      <c r="Y2848" s="9">
        <f t="shared" si="193"/>
        <v>808357365.43</v>
      </c>
      <c r="Z2848" s="9">
        <f t="shared" si="194"/>
        <v>599050008.43</v>
      </c>
      <c r="AA2848" s="9">
        <f t="shared" si="192"/>
        <v>209307357</v>
      </c>
      <c r="AB2848" s="10">
        <f>C2848/(1+0.13)/VLOOKUP(A2848,[1]选股结果!$A$2:$AX$3002,3,FALSE)</f>
        <v>1.20613055094774</v>
      </c>
      <c r="AC2848" s="10">
        <f>(P2848/(1+0.1)+W2848)/(VLOOKUP(A2848,[1]选股结果!$A$2:$AX$3002,7,FALSE)+VLOOKUP(A2848,[1]选股结果!$A$2:$AX$3002,15,FALSE)+VLOOKUP(A2848,[1]选股结果!$A$2:$AX$3002,16,FALSE)+VLOOKUP(A2848,[1]选股结果!$A$2:$AX$3002,17,FALSE)+VLOOKUP(A2848,[1]选股结果!$A$2:$AX$3002,18,FALSE))</f>
        <v>1.22615392534035</v>
      </c>
      <c r="AD2848" s="13"/>
      <c r="AE2848" s="10">
        <f>AA2848/VLOOKUP(A2848,[1]选股结果!$A$2:$AX$3002,35,FALSE)</f>
        <v>1.57633085506766</v>
      </c>
      <c r="AF2848" s="9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P2848/(1+0.13)+W2848)</f>
        <v>-83511204.5395576</v>
      </c>
      <c r="AG2848" s="9">
        <f t="shared" si="191"/>
        <v>292818561.539558</v>
      </c>
    </row>
    <row r="2849" spans="1:33">
      <c r="A2849" s="5" t="s">
        <v>5727</v>
      </c>
      <c r="B2849" s="5" t="s">
        <v>5728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45022908.11</v>
      </c>
      <c r="O2849" s="6">
        <v>18986595.75</v>
      </c>
      <c r="P2849" s="6">
        <v>529291832.82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173670546.27</v>
      </c>
      <c r="X2849" s="6">
        <v>179617900.28</v>
      </c>
      <c r="Y2849" s="9">
        <f t="shared" si="193"/>
        <v>538592282.96</v>
      </c>
      <c r="Z2849" s="9">
        <f t="shared" si="194"/>
        <v>882580279.37</v>
      </c>
      <c r="AA2849" s="9">
        <f t="shared" si="192"/>
        <v>-343987996.41</v>
      </c>
      <c r="AB2849" s="10">
        <f>C2849/(1+0.13)/VLOOKUP(A2849,[1]选股结果!$A$2:$AX$3002,3,FALSE)</f>
        <v>0.543794450349083</v>
      </c>
      <c r="AC2849" s="10">
        <f>(P2849/(1+0.1)+W2849)/(VLOOKUP(A2849,[1]选股结果!$A$2:$AX$3002,7,FALSE)+VLOOKUP(A2849,[1]选股结果!$A$2:$AX$3002,15,FALSE)+VLOOKUP(A2849,[1]选股结果!$A$2:$AX$3002,16,FALSE)+VLOOKUP(A2849,[1]选股结果!$A$2:$AX$3002,17,FALSE)+VLOOKUP(A2849,[1]选股结果!$A$2:$AX$3002,18,FALSE))</f>
        <v>0.906016569119846</v>
      </c>
      <c r="AD2849" s="13"/>
      <c r="AE2849" s="10">
        <f>AA2849/VLOOKUP(A2849,[1]选股结果!$A$2:$AX$3002,35,FALSE)</f>
        <v>-3.7609854140112</v>
      </c>
      <c r="AF2849" s="9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P2849/(1+0.13)+W2849)</f>
        <v>80703292.6469027</v>
      </c>
      <c r="AG2849" s="9">
        <f t="shared" si="191"/>
        <v>-424691289.056903</v>
      </c>
    </row>
    <row r="2850" spans="1:33">
      <c r="A2850" s="5" t="s">
        <v>5729</v>
      </c>
      <c r="B2850" s="5" t="s">
        <v>5730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55233165.46</v>
      </c>
      <c r="O2850" s="6">
        <v>26012722.6</v>
      </c>
      <c r="P2850" s="6">
        <v>946882881.64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94325247.62</v>
      </c>
      <c r="X2850" s="6">
        <v>89368737.5</v>
      </c>
      <c r="Y2850" s="9">
        <f t="shared" si="193"/>
        <v>1214851019.45</v>
      </c>
      <c r="Z2850" s="9">
        <f t="shared" si="194"/>
        <v>1130576866.76</v>
      </c>
      <c r="AA2850" s="9">
        <f t="shared" si="192"/>
        <v>84274152.6899998</v>
      </c>
      <c r="AB2850" s="10">
        <f>C2850/(1+0.13)/VLOOKUP(A2850,[1]选股结果!$A$2:$AX$3002,3,FALSE)</f>
        <v>0.885632345534482</v>
      </c>
      <c r="AC2850" s="10">
        <f>(P2850/(1+0.1)+W2850)/(VLOOKUP(A2850,[1]选股结果!$A$2:$AX$3002,7,FALSE)+VLOOKUP(A2850,[1]选股结果!$A$2:$AX$3002,15,FALSE)+VLOOKUP(A2850,[1]选股结果!$A$2:$AX$3002,16,FALSE)+VLOOKUP(A2850,[1]选股结果!$A$2:$AX$3002,17,FALSE)+VLOOKUP(A2850,[1]选股结果!$A$2:$AX$3002,18,FALSE))</f>
        <v>0.932933415912022</v>
      </c>
      <c r="AD2850" s="13"/>
      <c r="AE2850" s="10">
        <f>AA2850/VLOOKUP(A2850,[1]选股结果!$A$2:$AX$3002,35,FALSE)</f>
        <v>0.491199652281028</v>
      </c>
      <c r="AF2850" s="9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P2850/(1+0.13)+W2850)</f>
        <v>91515262.5312387</v>
      </c>
      <c r="AG2850" s="9">
        <f t="shared" si="191"/>
        <v>-7241109.84123887</v>
      </c>
    </row>
    <row r="2851" spans="1:33">
      <c r="A2851" s="5" t="s">
        <v>5731</v>
      </c>
      <c r="B2851" s="5" t="s">
        <v>5732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36448853.43</v>
      </c>
      <c r="O2851" s="6">
        <v>11707403.01</v>
      </c>
      <c r="P2851" s="6">
        <v>387332136.66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87106512.05</v>
      </c>
      <c r="X2851" s="6">
        <v>34532300.29</v>
      </c>
      <c r="Y2851" s="9">
        <f t="shared" si="193"/>
        <v>678320817.73</v>
      </c>
      <c r="Z2851" s="9">
        <f t="shared" si="194"/>
        <v>508970949</v>
      </c>
      <c r="AA2851" s="9">
        <f t="shared" si="192"/>
        <v>169349868.73</v>
      </c>
      <c r="AB2851" s="10">
        <f>C2851/(1+0.13)/VLOOKUP(A2851,[1]选股结果!$A$2:$AX$3002,3,FALSE)</f>
        <v>0.887152754719443</v>
      </c>
      <c r="AC2851" s="10">
        <f>(P2851/(1+0.1)+W2851)/(VLOOKUP(A2851,[1]选股结果!$A$2:$AX$3002,7,FALSE)+VLOOKUP(A2851,[1]选股结果!$A$2:$AX$3002,15,FALSE)+VLOOKUP(A2851,[1]选股结果!$A$2:$AX$3002,16,FALSE)+VLOOKUP(A2851,[1]选股结果!$A$2:$AX$3002,17,FALSE)+VLOOKUP(A2851,[1]选股结果!$A$2:$AX$3002,18,FALSE))</f>
        <v>0.943244191916977</v>
      </c>
      <c r="AD2851" s="13"/>
      <c r="AE2851" s="10">
        <f>AA2851/VLOOKUP(A2851,[1]选股结果!$A$2:$AX$3002,35,FALSE)</f>
        <v>0.92713738409096</v>
      </c>
      <c r="AF2851" s="9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P2851/(1+0.13)+W2851)</f>
        <v>35776963.4660177</v>
      </c>
      <c r="AG2851" s="9">
        <f t="shared" si="191"/>
        <v>133572905.263982</v>
      </c>
    </row>
    <row r="2852" spans="1:33">
      <c r="A2852" s="5" t="s">
        <v>5733</v>
      </c>
      <c r="B2852" s="5" t="s">
        <v>5734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36407147.26</v>
      </c>
      <c r="O2852" s="6">
        <v>19312236.09</v>
      </c>
      <c r="P2852" s="6">
        <v>152822976.42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86468852.04</v>
      </c>
      <c r="X2852" s="6">
        <v>34330409.3</v>
      </c>
      <c r="Y2852" s="9">
        <f t="shared" si="193"/>
        <v>151768406.22</v>
      </c>
      <c r="Z2852" s="9">
        <f t="shared" si="194"/>
        <v>273622237.76</v>
      </c>
      <c r="AA2852" s="9">
        <f t="shared" si="192"/>
        <v>-121853831.54</v>
      </c>
      <c r="AB2852" s="10">
        <f>C2852/(1+0.13)/VLOOKUP(A2852,[1]选股结果!$A$2:$AX$3002,3,FALSE)</f>
        <v>0.459380555366154</v>
      </c>
      <c r="AC2852" s="10">
        <f>(P2852/(1+0.1)+W2852)/(VLOOKUP(A2852,[1]选股结果!$A$2:$AX$3002,7,FALSE)+VLOOKUP(A2852,[1]选股结果!$A$2:$AX$3002,15,FALSE)+VLOOKUP(A2852,[1]选股结果!$A$2:$AX$3002,16,FALSE)+VLOOKUP(A2852,[1]选股结果!$A$2:$AX$3002,17,FALSE)+VLOOKUP(A2852,[1]选股结果!$A$2:$AX$3002,18,FALSE))</f>
        <v>1.19717462418431</v>
      </c>
      <c r="AD2852" s="13"/>
      <c r="AE2852" s="10">
        <f>AA2852/VLOOKUP(A2852,[1]选股结果!$A$2:$AX$3002,35,FALSE)</f>
        <v>-2.21492801120198</v>
      </c>
      <c r="AF2852" s="9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P2852/(1+0.13)+W2852)</f>
        <v>-33434774.0330973</v>
      </c>
      <c r="AG2852" s="9">
        <f t="shared" si="191"/>
        <v>-88419057.5069027</v>
      </c>
    </row>
    <row r="2853" spans="1:33">
      <c r="A2853" s="5" t="s">
        <v>5735</v>
      </c>
      <c r="B2853" s="5" t="s">
        <v>5736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60695554.96</v>
      </c>
      <c r="O2853" s="6">
        <v>5651979.78</v>
      </c>
      <c r="P2853" s="6">
        <v>59582585.58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37400698.95</v>
      </c>
      <c r="X2853" s="6">
        <v>2111780.55</v>
      </c>
      <c r="Y2853" s="9">
        <f t="shared" si="193"/>
        <v>247979912.75</v>
      </c>
      <c r="Z2853" s="9">
        <f t="shared" si="194"/>
        <v>99095065.08</v>
      </c>
      <c r="AA2853" s="9">
        <f t="shared" si="192"/>
        <v>148884847.67</v>
      </c>
      <c r="AB2853" s="10">
        <f>C2853/(1+0.13)/VLOOKUP(A2853,[1]选股结果!$A$2:$AX$3002,3,FALSE)</f>
        <v>1.04105726386638</v>
      </c>
      <c r="AC2853" s="10">
        <f>(P2853/(1+0.1)+W2853)/(VLOOKUP(A2853,[1]选股结果!$A$2:$AX$3002,7,FALSE)+VLOOKUP(A2853,[1]选股结果!$A$2:$AX$3002,15,FALSE)+VLOOKUP(A2853,[1]选股结果!$A$2:$AX$3002,16,FALSE)+VLOOKUP(A2853,[1]选股结果!$A$2:$AX$3002,17,FALSE)+VLOOKUP(A2853,[1]选股结果!$A$2:$AX$3002,18,FALSE))</f>
        <v>0.755371357332793</v>
      </c>
      <c r="AD2853" s="13"/>
      <c r="AE2853" s="10">
        <f>AA2853/VLOOKUP(A2853,[1]选股结果!$A$2:$AX$3002,35,FALSE)</f>
        <v>2.15807416456872</v>
      </c>
      <c r="AF2853" s="9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P2853/(1+0.13)+W2853)</f>
        <v>31092103.679292</v>
      </c>
      <c r="AG2853" s="9">
        <f t="shared" si="191"/>
        <v>117792743.990708</v>
      </c>
    </row>
    <row r="2854" spans="1:33">
      <c r="A2854" s="5" t="s">
        <v>5737</v>
      </c>
      <c r="B2854" s="5" t="s">
        <v>5738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20220410.6</v>
      </c>
      <c r="O2854" s="6">
        <v>180138673.24</v>
      </c>
      <c r="P2854" s="6">
        <v>1545588574.29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259988533.01</v>
      </c>
      <c r="X2854" s="6">
        <v>281614524.69</v>
      </c>
      <c r="Y2854" s="9">
        <f t="shared" si="193"/>
        <v>1896372358.49</v>
      </c>
      <c r="Z2854" s="9">
        <f t="shared" si="194"/>
        <v>2087191631.99</v>
      </c>
      <c r="AA2854" s="9">
        <f t="shared" si="192"/>
        <v>-190819273.5</v>
      </c>
      <c r="AB2854" s="10">
        <f>C2854/(1+0.13)/VLOOKUP(A2854,[1]选股结果!$A$2:$AX$3002,3,FALSE)</f>
        <v>0.835008485801374</v>
      </c>
      <c r="AC2854" s="10">
        <f>(P2854/(1+0.1)+W2854)/(VLOOKUP(A2854,[1]选股结果!$A$2:$AX$3002,7,FALSE)+VLOOKUP(A2854,[1]选股结果!$A$2:$AX$3002,15,FALSE)+VLOOKUP(A2854,[1]选股结果!$A$2:$AX$3002,16,FALSE)+VLOOKUP(A2854,[1]选股结果!$A$2:$AX$3002,17,FALSE)+VLOOKUP(A2854,[1]选股结果!$A$2:$AX$3002,18,FALSE))</f>
        <v>0.96415072165086</v>
      </c>
      <c r="AD2854" s="13"/>
      <c r="AE2854" s="10">
        <f>AA2854/VLOOKUP(A2854,[1]选股结果!$A$2:$AX$3002,35,FALSE)</f>
        <v>-1.94734994248662</v>
      </c>
      <c r="AF2854" s="9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P2854/(1+0.13)+W2854)</f>
        <v>99214010.9883184</v>
      </c>
      <c r="AG2854" s="9">
        <f t="shared" si="191"/>
        <v>-290033284.488318</v>
      </c>
    </row>
    <row r="2855" spans="1:33">
      <c r="A2855" s="5" t="s">
        <v>5739</v>
      </c>
      <c r="B2855" s="5" t="s">
        <v>5740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13088496.41</v>
      </c>
      <c r="O2855" s="6">
        <v>18359097</v>
      </c>
      <c r="P2855" s="6">
        <v>441040526.24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50447475.35</v>
      </c>
      <c r="X2855" s="6">
        <v>24873722.96</v>
      </c>
      <c r="Y2855" s="9">
        <f t="shared" si="193"/>
        <v>647967359.45</v>
      </c>
      <c r="Z2855" s="9">
        <f t="shared" si="194"/>
        <v>516361724.55</v>
      </c>
      <c r="AA2855" s="9">
        <f t="shared" si="192"/>
        <v>131605634.9</v>
      </c>
      <c r="AB2855" s="10">
        <f>C2855/(1+0.13)/VLOOKUP(A2855,[1]选股结果!$A$2:$AX$3002,3,FALSE)</f>
        <v>0.976823891763529</v>
      </c>
      <c r="AC2855" s="10">
        <f>(P2855/(1+0.1)+W2855)/(VLOOKUP(A2855,[1]选股结果!$A$2:$AX$3002,7,FALSE)+VLOOKUP(A2855,[1]选股结果!$A$2:$AX$3002,15,FALSE)+VLOOKUP(A2855,[1]选股结果!$A$2:$AX$3002,16,FALSE)+VLOOKUP(A2855,[1]选股结果!$A$2:$AX$3002,17,FALSE)+VLOOKUP(A2855,[1]选股结果!$A$2:$AX$3002,18,FALSE))</f>
        <v>0.937171252385852</v>
      </c>
      <c r="AD2855" s="13"/>
      <c r="AE2855" s="10">
        <f>AA2855/VLOOKUP(A2855,[1]选股结果!$A$2:$AX$3002,35,FALSE)</f>
        <v>1.37666545062625</v>
      </c>
      <c r="AF2855" s="9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P2855/(1+0.13)+W2855)</f>
        <v>40906375.3751327</v>
      </c>
      <c r="AG2855" s="9">
        <f t="shared" si="191"/>
        <v>90699259.5248673</v>
      </c>
    </row>
    <row r="2856" spans="1:33">
      <c r="A2856" s="5" t="s">
        <v>5741</v>
      </c>
      <c r="B2856" s="5" t="s">
        <v>5742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101222943.45</v>
      </c>
      <c r="O2856" s="6">
        <v>67461628.57</v>
      </c>
      <c r="P2856" s="6">
        <v>11934617026.58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141877910.76</v>
      </c>
      <c r="X2856" s="6">
        <v>50574590.62</v>
      </c>
      <c r="Y2856" s="9">
        <f t="shared" si="193"/>
        <v>12215652534.61</v>
      </c>
      <c r="Z2856" s="9">
        <f t="shared" si="194"/>
        <v>12127069527.96</v>
      </c>
      <c r="AA2856" s="9">
        <f t="shared" si="192"/>
        <v>88583006.6499996</v>
      </c>
      <c r="AB2856" s="10">
        <f>C2856/(1+0.13)/VLOOKUP(A2856,[1]选股结果!$A$2:$AX$3002,3,FALSE)</f>
        <v>0.923626584258076</v>
      </c>
      <c r="AC2856" s="10">
        <f>(P2856/(1+0.1)+W2856)/(VLOOKUP(A2856,[1]选股结果!$A$2:$AX$3002,7,FALSE)+VLOOKUP(A2856,[1]选股结果!$A$2:$AX$3002,15,FALSE)+VLOOKUP(A2856,[1]选股结果!$A$2:$AX$3002,16,FALSE)+VLOOKUP(A2856,[1]选股结果!$A$2:$AX$3002,17,FALSE)+VLOOKUP(A2856,[1]选股结果!$A$2:$AX$3002,18,FALSE))</f>
        <v>1.01040148825655</v>
      </c>
      <c r="AD2856" s="13"/>
      <c r="AE2856" s="10">
        <f>AA2856/VLOOKUP(A2856,[1]选股结果!$A$2:$AX$3002,35,FALSE)</f>
        <v>0.147135423960464</v>
      </c>
      <c r="AF2856" s="9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P2856/(1+0.13)+W2856)</f>
        <v>174892528.756105</v>
      </c>
      <c r="AG2856" s="9">
        <f t="shared" si="191"/>
        <v>-86309522.1061058</v>
      </c>
    </row>
    <row r="2857" spans="1:33">
      <c r="A2857" s="5" t="s">
        <v>5743</v>
      </c>
      <c r="B2857" s="5" t="s">
        <v>5744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32671867.55</v>
      </c>
      <c r="O2857" s="6">
        <v>11927284.17</v>
      </c>
      <c r="P2857" s="6">
        <v>73760934.51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154645402.56</v>
      </c>
      <c r="X2857" s="6">
        <v>38731237.66</v>
      </c>
      <c r="Y2857" s="9">
        <f t="shared" si="193"/>
        <v>458180320.54</v>
      </c>
      <c r="Z2857" s="9">
        <f t="shared" si="194"/>
        <v>267137574.73</v>
      </c>
      <c r="AA2857" s="9">
        <f t="shared" si="192"/>
        <v>191042745.81</v>
      </c>
      <c r="AB2857" s="10">
        <f>C2857/(1+0.13)/VLOOKUP(A2857,[1]选股结果!$A$2:$AX$3002,3,FALSE)</f>
        <v>1.10837881262145</v>
      </c>
      <c r="AC2857" s="10">
        <f>(P2857/(1+0.1)+W2857)/(VLOOKUP(A2857,[1]选股结果!$A$2:$AX$3002,7,FALSE)+VLOOKUP(A2857,[1]选股结果!$A$2:$AX$3002,15,FALSE)+VLOOKUP(A2857,[1]选股结果!$A$2:$AX$3002,16,FALSE)+VLOOKUP(A2857,[1]选股结果!$A$2:$AX$3002,17,FALSE)+VLOOKUP(A2857,[1]选股结果!$A$2:$AX$3002,18,FALSE))</f>
        <v>0.837934906945078</v>
      </c>
      <c r="AD2857" s="13"/>
      <c r="AE2857" s="10">
        <f>AA2857/VLOOKUP(A2857,[1]选股结果!$A$2:$AX$3002,35,FALSE)</f>
        <v>1.80917112984817</v>
      </c>
      <c r="AF2857" s="9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P2857/(1+0.13)+W2857)</f>
        <v>44659410.1568141</v>
      </c>
      <c r="AG2857" s="9">
        <f t="shared" si="191"/>
        <v>146383335.653186</v>
      </c>
    </row>
    <row r="2858" spans="1:33">
      <c r="A2858" s="5" t="s">
        <v>5745</v>
      </c>
      <c r="B2858" s="5" t="s">
        <v>5746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78327182.79</v>
      </c>
      <c r="O2858" s="6">
        <v>24016719.08</v>
      </c>
      <c r="P2858" s="6">
        <v>1294837650.06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297044741.7</v>
      </c>
      <c r="X2858" s="6">
        <v>43556991.53</v>
      </c>
      <c r="Y2858" s="9">
        <f t="shared" si="193"/>
        <v>1725130301.88</v>
      </c>
      <c r="Z2858" s="9">
        <f t="shared" si="194"/>
        <v>1635439383.29</v>
      </c>
      <c r="AA2858" s="9">
        <f t="shared" si="192"/>
        <v>89690918.5899999</v>
      </c>
      <c r="AB2858" s="10">
        <f>C2858/(1+0.13)/VLOOKUP(A2858,[1]选股结果!$A$2:$AX$3002,3,FALSE)</f>
        <v>0.860770587956469</v>
      </c>
      <c r="AC2858" s="10">
        <f>(P2858/(1+0.1)+W2858)/(VLOOKUP(A2858,[1]选股结果!$A$2:$AX$3002,7,FALSE)+VLOOKUP(A2858,[1]选股结果!$A$2:$AX$3002,15,FALSE)+VLOOKUP(A2858,[1]选股结果!$A$2:$AX$3002,16,FALSE)+VLOOKUP(A2858,[1]选股结果!$A$2:$AX$3002,17,FALSE)+VLOOKUP(A2858,[1]选股结果!$A$2:$AX$3002,18,FALSE))</f>
        <v>1.02369094866427</v>
      </c>
      <c r="AD2858" s="13"/>
      <c r="AE2858" s="10">
        <f>AA2858/VLOOKUP(A2858,[1]选股结果!$A$2:$AX$3002,35,FALSE)</f>
        <v>0.3015062163616</v>
      </c>
      <c r="AF2858" s="9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P2858/(1+0.13)+W2858)</f>
        <v>-2865127.07176995</v>
      </c>
      <c r="AG2858" s="9">
        <f t="shared" si="191"/>
        <v>92556045.6617699</v>
      </c>
    </row>
    <row r="2859" spans="1:33">
      <c r="A2859" s="5" t="s">
        <v>5747</v>
      </c>
      <c r="B2859" s="5" t="s">
        <v>5748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79887394.48</v>
      </c>
      <c r="O2859" s="6">
        <v>23082007.27</v>
      </c>
      <c r="P2859" s="6">
        <v>281711605.95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63015709.63</v>
      </c>
      <c r="X2859" s="6">
        <v>53321574.9</v>
      </c>
      <c r="Y2859" s="9">
        <f t="shared" si="193"/>
        <v>637679370.26</v>
      </c>
      <c r="Z2859" s="9">
        <f t="shared" si="194"/>
        <v>398048890.48</v>
      </c>
      <c r="AA2859" s="9">
        <f t="shared" si="192"/>
        <v>239630479.78</v>
      </c>
      <c r="AB2859" s="10">
        <f>C2859/(1+0.13)/VLOOKUP(A2859,[1]选股结果!$A$2:$AX$3002,3,FALSE)</f>
        <v>0.485192894490624</v>
      </c>
      <c r="AC2859" s="10">
        <f>(P2859/(1+0.1)+W2859)/(VLOOKUP(A2859,[1]选股结果!$A$2:$AX$3002,7,FALSE)+VLOOKUP(A2859,[1]选股结果!$A$2:$AX$3002,15,FALSE)+VLOOKUP(A2859,[1]选股结果!$A$2:$AX$3002,16,FALSE)+VLOOKUP(A2859,[1]选股结果!$A$2:$AX$3002,17,FALSE)+VLOOKUP(A2859,[1]选股结果!$A$2:$AX$3002,18,FALSE))</f>
        <v>0.324289085015739</v>
      </c>
      <c r="AD2859" s="13"/>
      <c r="AE2859" s="10">
        <f>AA2859/VLOOKUP(A2859,[1]选股结果!$A$2:$AX$3002,35,FALSE)</f>
        <v>1.84757134750746</v>
      </c>
      <c r="AF2859" s="9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P2859/(1+0.13)+W2859)</f>
        <v>671733512.099557</v>
      </c>
      <c r="AG2859" s="9">
        <f t="shared" si="191"/>
        <v>-432103032.319557</v>
      </c>
    </row>
    <row r="2860" spans="1:33">
      <c r="A2860" s="5" t="s">
        <v>5749</v>
      </c>
      <c r="B2860" s="5" t="s">
        <v>5750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99778901.04</v>
      </c>
      <c r="O2860" s="6">
        <v>55735650.94</v>
      </c>
      <c r="P2860" s="6">
        <v>476004303.15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354893281.91</v>
      </c>
      <c r="X2860" s="6">
        <v>55356501.04</v>
      </c>
      <c r="Y2860" s="9">
        <f t="shared" si="193"/>
        <v>1247274845.05</v>
      </c>
      <c r="Z2860" s="9">
        <f t="shared" si="194"/>
        <v>886254086.1</v>
      </c>
      <c r="AA2860" s="9">
        <f t="shared" si="192"/>
        <v>361020758.95</v>
      </c>
      <c r="AB2860" s="10">
        <f>C2860/(1+0.13)/VLOOKUP(A2860,[1]选股结果!$A$2:$AX$3002,3,FALSE)</f>
        <v>0.940373876766356</v>
      </c>
      <c r="AC2860" s="10">
        <f>(P2860/(1+0.1)+W2860)/(VLOOKUP(A2860,[1]选股结果!$A$2:$AX$3002,7,FALSE)+VLOOKUP(A2860,[1]选股结果!$A$2:$AX$3002,15,FALSE)+VLOOKUP(A2860,[1]选股结果!$A$2:$AX$3002,16,FALSE)+VLOOKUP(A2860,[1]选股结果!$A$2:$AX$3002,17,FALSE)+VLOOKUP(A2860,[1]选股结果!$A$2:$AX$3002,18,FALSE))</f>
        <v>0.769182604328235</v>
      </c>
      <c r="AD2860" s="13"/>
      <c r="AE2860" s="10">
        <f>AA2860/VLOOKUP(A2860,[1]选股结果!$A$2:$AX$3002,35,FALSE)</f>
        <v>5.22835458943733</v>
      </c>
      <c r="AF2860" s="9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P2860/(1+0.13)+W2860)</f>
        <v>247839894.119558</v>
      </c>
      <c r="AG2860" s="9">
        <f t="shared" si="191"/>
        <v>113180864.830442</v>
      </c>
    </row>
    <row r="2861" spans="1:33">
      <c r="A2861" s="5" t="s">
        <v>5751</v>
      </c>
      <c r="B2861" s="5" t="s">
        <v>5752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81398662.91</v>
      </c>
      <c r="O2861" s="6">
        <v>18907982.57</v>
      </c>
      <c r="P2861" s="6">
        <v>761438448.82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56997723.55</v>
      </c>
      <c r="X2861" s="6">
        <v>29225613.45</v>
      </c>
      <c r="Y2861" s="9">
        <f t="shared" si="193"/>
        <v>1316019352.78</v>
      </c>
      <c r="Z2861" s="9">
        <f t="shared" si="194"/>
        <v>847661785.82</v>
      </c>
      <c r="AA2861" s="9">
        <f t="shared" si="192"/>
        <v>468357566.96</v>
      </c>
      <c r="AB2861" s="10">
        <f>C2861/(1+0.13)/VLOOKUP(A2861,[1]选股结果!$A$2:$AX$3002,3,FALSE)</f>
        <v>1.044069034007</v>
      </c>
      <c r="AC2861" s="10">
        <f>(P2861/(1+0.1)+W2861)/(VLOOKUP(A2861,[1]选股结果!$A$2:$AX$3002,7,FALSE)+VLOOKUP(A2861,[1]选股结果!$A$2:$AX$3002,15,FALSE)+VLOOKUP(A2861,[1]选股结果!$A$2:$AX$3002,16,FALSE)+VLOOKUP(A2861,[1]选股结果!$A$2:$AX$3002,17,FALSE)+VLOOKUP(A2861,[1]选股结果!$A$2:$AX$3002,18,FALSE))</f>
        <v>0.988512483686072</v>
      </c>
      <c r="AD2861" s="13"/>
      <c r="AE2861" s="10">
        <f>AA2861/VLOOKUP(A2861,[1]选股结果!$A$2:$AX$3002,35,FALSE)</f>
        <v>1.53373382663265</v>
      </c>
      <c r="AF2861" s="9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P2861/(1+0.13)+W2861)</f>
        <v>27084067.7210618</v>
      </c>
      <c r="AG2861" s="9">
        <f t="shared" si="191"/>
        <v>441273499.238938</v>
      </c>
    </row>
    <row r="2862" spans="1:33">
      <c r="A2862" s="5" t="s">
        <v>5753</v>
      </c>
      <c r="B2862" s="5" t="s">
        <v>5754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37407562.06</v>
      </c>
      <c r="O2862" s="6">
        <v>15501316.67</v>
      </c>
      <c r="P2862" s="6">
        <v>295004911.51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112243152.3</v>
      </c>
      <c r="X2862" s="6">
        <v>62070071.8</v>
      </c>
      <c r="Y2862" s="9">
        <f t="shared" si="193"/>
        <v>605601476.92</v>
      </c>
      <c r="Z2862" s="9">
        <f t="shared" si="194"/>
        <v>469318135.61</v>
      </c>
      <c r="AA2862" s="9">
        <f t="shared" si="192"/>
        <v>136283341.31</v>
      </c>
      <c r="AB2862" s="10">
        <f>C2862/(1+0.13)/VLOOKUP(A2862,[1]选股结果!$A$2:$AX$3002,3,FALSE)</f>
        <v>0.886480816905862</v>
      </c>
      <c r="AC2862" s="10">
        <f>(P2862/(1+0.1)+W2862)/(VLOOKUP(A2862,[1]选股结果!$A$2:$AX$3002,7,FALSE)+VLOOKUP(A2862,[1]选股结果!$A$2:$AX$3002,15,FALSE)+VLOOKUP(A2862,[1]选股结果!$A$2:$AX$3002,16,FALSE)+VLOOKUP(A2862,[1]选股结果!$A$2:$AX$3002,17,FALSE)+VLOOKUP(A2862,[1]选股结果!$A$2:$AX$3002,18,FALSE))</f>
        <v>0.862434712032401</v>
      </c>
      <c r="AD2862" s="13"/>
      <c r="AE2862" s="10">
        <f>AA2862/VLOOKUP(A2862,[1]选股结果!$A$2:$AX$3002,35,FALSE)</f>
        <v>1.07410141338258</v>
      </c>
      <c r="AF2862" s="9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P2862/(1+0.13)+W2862)</f>
        <v>67801551.1183186</v>
      </c>
      <c r="AG2862" s="9">
        <f t="shared" si="191"/>
        <v>68481790.1916814</v>
      </c>
    </row>
    <row r="2863" spans="1:33">
      <c r="A2863" s="5" t="s">
        <v>5755</v>
      </c>
      <c r="B2863" s="5" t="s">
        <v>5756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122166604.15</v>
      </c>
      <c r="O2863" s="6">
        <v>36490944.32</v>
      </c>
      <c r="P2863" s="6">
        <v>882258278.16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194279269.68</v>
      </c>
      <c r="X2863" s="6">
        <v>130836533.98</v>
      </c>
      <c r="Y2863" s="9">
        <f t="shared" si="193"/>
        <v>1771735999.75</v>
      </c>
      <c r="Z2863" s="9">
        <f t="shared" si="194"/>
        <v>1207374081.82</v>
      </c>
      <c r="AA2863" s="9">
        <f t="shared" si="192"/>
        <v>564361917.93</v>
      </c>
      <c r="AB2863" s="10">
        <f>C2863/(1+0.13)/VLOOKUP(A2863,[1]选股结果!$A$2:$AX$3002,3,FALSE)</f>
        <v>0.506990718205313</v>
      </c>
      <c r="AC2863" s="10">
        <f>(P2863/(1+0.1)+W2863)/(VLOOKUP(A2863,[1]选股结果!$A$2:$AX$3002,7,FALSE)+VLOOKUP(A2863,[1]选股结果!$A$2:$AX$3002,15,FALSE)+VLOOKUP(A2863,[1]选股结果!$A$2:$AX$3002,16,FALSE)+VLOOKUP(A2863,[1]选股结果!$A$2:$AX$3002,17,FALSE)+VLOOKUP(A2863,[1]选股结果!$A$2:$AX$3002,18,FALSE))</f>
        <v>0.384207254504453</v>
      </c>
      <c r="AD2863" s="13"/>
      <c r="AE2863" s="10">
        <f>AA2863/VLOOKUP(A2863,[1]选股结果!$A$2:$AX$3002,35,FALSE)</f>
        <v>1.44606543723117</v>
      </c>
      <c r="AF2863" s="9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P2863/(1+0.13)+W2863)</f>
        <v>1618176802.04531</v>
      </c>
      <c r="AG2863" s="9">
        <f t="shared" si="191"/>
        <v>-1053814884.11531</v>
      </c>
    </row>
    <row r="2864" spans="1:33">
      <c r="A2864" s="5" t="s">
        <v>5757</v>
      </c>
      <c r="B2864" s="5" t="s">
        <v>5758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22546423.2</v>
      </c>
      <c r="O2864" s="6">
        <v>16505329.92</v>
      </c>
      <c r="P2864" s="6">
        <v>205150328.7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83126683.46</v>
      </c>
      <c r="X2864" s="6">
        <v>17691525.44</v>
      </c>
      <c r="Y2864" s="9">
        <f t="shared" si="193"/>
        <v>370444755.52</v>
      </c>
      <c r="Z2864" s="9">
        <f t="shared" si="194"/>
        <v>305968537.6</v>
      </c>
      <c r="AA2864" s="9">
        <f t="shared" si="192"/>
        <v>64476217.9200001</v>
      </c>
      <c r="AB2864" s="10">
        <f>C2864/(1+0.13)/VLOOKUP(A2864,[1]选股结果!$A$2:$AX$3002,3,FALSE)</f>
        <v>0.872698559786751</v>
      </c>
      <c r="AC2864" s="10">
        <f>(P2864/(1+0.1)+W2864)/(VLOOKUP(A2864,[1]选股结果!$A$2:$AX$3002,7,FALSE)+VLOOKUP(A2864,[1]选股结果!$A$2:$AX$3002,15,FALSE)+VLOOKUP(A2864,[1]选股结果!$A$2:$AX$3002,16,FALSE)+VLOOKUP(A2864,[1]选股结果!$A$2:$AX$3002,17,FALSE)+VLOOKUP(A2864,[1]选股结果!$A$2:$AX$3002,18,FALSE))</f>
        <v>1.06901117073868</v>
      </c>
      <c r="AD2864" s="13"/>
      <c r="AE2864" s="10">
        <f>AA2864/VLOOKUP(A2864,[1]选股结果!$A$2:$AX$3002,35,FALSE)</f>
        <v>0.594092733888091</v>
      </c>
      <c r="AF2864" s="9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P2864/(1+0.13)+W2864)</f>
        <v>-12454725.6913274</v>
      </c>
      <c r="AG2864" s="9">
        <f t="shared" si="191"/>
        <v>76930943.6113275</v>
      </c>
    </row>
    <row r="2865" spans="1:33">
      <c r="A2865" s="5" t="s">
        <v>5759</v>
      </c>
      <c r="B2865" s="5" t="s">
        <v>5760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86212507.93</v>
      </c>
      <c r="O2865" s="6">
        <v>27861551.04</v>
      </c>
      <c r="P2865" s="6">
        <v>416270034.33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54682178.82</v>
      </c>
      <c r="X2865" s="6">
        <v>44099871.16</v>
      </c>
      <c r="Y2865" s="9">
        <f t="shared" si="193"/>
        <v>515853907.93</v>
      </c>
      <c r="Z2865" s="9">
        <f t="shared" si="194"/>
        <v>515052084.31</v>
      </c>
      <c r="AA2865" s="9">
        <f t="shared" si="192"/>
        <v>801823.620000064</v>
      </c>
      <c r="AB2865" s="10">
        <f>C2865/(1+0.13)/VLOOKUP(A2865,[1]选股结果!$A$2:$AX$3002,3,FALSE)</f>
        <v>0.545258529884835</v>
      </c>
      <c r="AC2865" s="10">
        <f>(P2865/(1+0.1)+W2865)/(VLOOKUP(A2865,[1]选股结果!$A$2:$AX$3002,7,FALSE)+VLOOKUP(A2865,[1]选股结果!$A$2:$AX$3002,15,FALSE)+VLOOKUP(A2865,[1]选股结果!$A$2:$AX$3002,16,FALSE)+VLOOKUP(A2865,[1]选股结果!$A$2:$AX$3002,17,FALSE)+VLOOKUP(A2865,[1]选股结果!$A$2:$AX$3002,18,FALSE))</f>
        <v>0.653134974798635</v>
      </c>
      <c r="AD2865" s="13"/>
      <c r="AE2865" s="10">
        <f>AA2865/VLOOKUP(A2865,[1]选股结果!$A$2:$AX$3002,35,FALSE)</f>
        <v>0.00763749036097016</v>
      </c>
      <c r="AF2865" s="9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P2865/(1+0.13)+W2865)</f>
        <v>240061268.596018</v>
      </c>
      <c r="AG2865" s="9">
        <f t="shared" si="191"/>
        <v>-239259444.976018</v>
      </c>
    </row>
    <row r="2866" spans="1:33">
      <c r="A2866" s="5" t="s">
        <v>5761</v>
      </c>
      <c r="B2866" s="5" t="s">
        <v>5762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44957097.02</v>
      </c>
      <c r="O2866" s="6">
        <v>114047315.68</v>
      </c>
      <c r="P2866" s="6">
        <v>696065037.3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78280599.41</v>
      </c>
      <c r="X2866" s="6">
        <v>67909617.61</v>
      </c>
      <c r="Y2866" s="9">
        <f t="shared" si="193"/>
        <v>830477446.84</v>
      </c>
      <c r="Z2866" s="9">
        <f t="shared" si="194"/>
        <v>842255254.32</v>
      </c>
      <c r="AA2866" s="9">
        <f t="shared" si="192"/>
        <v>-11777807.48</v>
      </c>
      <c r="AB2866" s="10">
        <f>C2866/(1+0.13)/VLOOKUP(A2866,[1]选股结果!$A$2:$AX$3002,3,FALSE)</f>
        <v>0.532267397649846</v>
      </c>
      <c r="AC2866" s="10">
        <f>(P2866/(1+0.1)+W2866)/(VLOOKUP(A2866,[1]选股结果!$A$2:$AX$3002,7,FALSE)+VLOOKUP(A2866,[1]选股结果!$A$2:$AX$3002,15,FALSE)+VLOOKUP(A2866,[1]选股结果!$A$2:$AX$3002,16,FALSE)+VLOOKUP(A2866,[1]选股结果!$A$2:$AX$3002,17,FALSE)+VLOOKUP(A2866,[1]选股结果!$A$2:$AX$3002,18,FALSE))</f>
        <v>0.736004609486709</v>
      </c>
      <c r="AD2866" s="13"/>
      <c r="AE2866" s="10">
        <f>AA2866/VLOOKUP(A2866,[1]选股结果!$A$2:$AX$3002,35,FALSE)</f>
        <v>-0.0722904080186271</v>
      </c>
      <c r="AF2866" s="9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P2866/(1+0.13)+W2866)</f>
        <v>271850228.397434</v>
      </c>
      <c r="AG2866" s="9">
        <f t="shared" si="191"/>
        <v>-283628035.877434</v>
      </c>
    </row>
    <row r="2867" spans="1:33">
      <c r="A2867" s="5" t="s">
        <v>5763</v>
      </c>
      <c r="B2867" s="5" t="s">
        <v>5764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34339244.48</v>
      </c>
      <c r="O2867" s="6">
        <v>10524914.6</v>
      </c>
      <c r="P2867" s="6">
        <v>301955315.44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95660306.46</v>
      </c>
      <c r="X2867" s="6">
        <v>30047394.55</v>
      </c>
      <c r="Y2867" s="9">
        <f t="shared" si="193"/>
        <v>506906495.65</v>
      </c>
      <c r="Z2867" s="9">
        <f t="shared" si="194"/>
        <v>427663016.45</v>
      </c>
      <c r="AA2867" s="9">
        <f t="shared" si="192"/>
        <v>79243479.2</v>
      </c>
      <c r="AB2867" s="10">
        <f>C2867/(1+0.13)/VLOOKUP(A2867,[1]选股结果!$A$2:$AX$3002,3,FALSE)</f>
        <v>0.787123074787947</v>
      </c>
      <c r="AC2867" s="10">
        <f>(P2867/(1+0.1)+W2867)/(VLOOKUP(A2867,[1]选股结果!$A$2:$AX$3002,7,FALSE)+VLOOKUP(A2867,[1]选股结果!$A$2:$AX$3002,15,FALSE)+VLOOKUP(A2867,[1]选股结果!$A$2:$AX$3002,16,FALSE)+VLOOKUP(A2867,[1]选股结果!$A$2:$AX$3002,17,FALSE)+VLOOKUP(A2867,[1]选股结果!$A$2:$AX$3002,18,FALSE))</f>
        <v>0.716597125808344</v>
      </c>
      <c r="AD2867" s="13"/>
      <c r="AE2867" s="10">
        <f>AA2867/VLOOKUP(A2867,[1]选股结果!$A$2:$AX$3002,35,FALSE)</f>
        <v>1.82451362140482</v>
      </c>
      <c r="AF2867" s="9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P2867/(1+0.13)+W2867)</f>
        <v>153682219.780266</v>
      </c>
      <c r="AG2867" s="9">
        <f t="shared" si="191"/>
        <v>-74438740.5802655</v>
      </c>
    </row>
    <row r="2868" spans="1:33">
      <c r="A2868" s="5" t="s">
        <v>5765</v>
      </c>
      <c r="B2868" s="5" t="s">
        <v>5766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30642934.66</v>
      </c>
      <c r="O2868" s="6">
        <v>14463896.82</v>
      </c>
      <c r="P2868" s="6">
        <v>373647366.59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195432170.4</v>
      </c>
      <c r="X2868" s="6">
        <v>45644551.19</v>
      </c>
      <c r="Y2868" s="9">
        <f t="shared" si="193"/>
        <v>735785969.79</v>
      </c>
      <c r="Z2868" s="9">
        <f t="shared" si="194"/>
        <v>614724088.18</v>
      </c>
      <c r="AA2868" s="9">
        <f t="shared" si="192"/>
        <v>121061881.61</v>
      </c>
      <c r="AB2868" s="10">
        <f>C2868/(1+0.13)/VLOOKUP(A2868,[1]选股结果!$A$2:$AX$3002,3,FALSE)</f>
        <v>0.784993973558588</v>
      </c>
      <c r="AC2868" s="10">
        <f>(P2868/(1+0.1)+W2868)/(VLOOKUP(A2868,[1]选股结果!$A$2:$AX$3002,7,FALSE)+VLOOKUP(A2868,[1]选股结果!$A$2:$AX$3002,15,FALSE)+VLOOKUP(A2868,[1]选股结果!$A$2:$AX$3002,16,FALSE)+VLOOKUP(A2868,[1]选股结果!$A$2:$AX$3002,17,FALSE)+VLOOKUP(A2868,[1]选股结果!$A$2:$AX$3002,18,FALSE))</f>
        <v>0.734637454122533</v>
      </c>
      <c r="AD2868" s="13"/>
      <c r="AE2868" s="10">
        <f>AA2868/VLOOKUP(A2868,[1]选股结果!$A$2:$AX$3002,35,FALSE)</f>
        <v>1.74248060536638</v>
      </c>
      <c r="AF2868" s="9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P2868/(1+0.13)+W2868)</f>
        <v>202308720.537168</v>
      </c>
      <c r="AG2868" s="9">
        <f t="shared" si="191"/>
        <v>-81246838.927168</v>
      </c>
    </row>
    <row r="2869" spans="1:33">
      <c r="A2869" s="5" t="s">
        <v>5767</v>
      </c>
      <c r="B2869" s="5" t="s">
        <v>5768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245740281.37</v>
      </c>
      <c r="O2869" s="6">
        <v>643433212.3</v>
      </c>
      <c r="P2869" s="6">
        <v>2950697626.43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192293809.51</v>
      </c>
      <c r="X2869" s="6">
        <v>569551043.2</v>
      </c>
      <c r="Y2869" s="9">
        <f t="shared" si="193"/>
        <v>3546471239.86</v>
      </c>
      <c r="Z2869" s="9">
        <f t="shared" si="194"/>
        <v>3712542479.14</v>
      </c>
      <c r="AA2869" s="9">
        <f t="shared" si="192"/>
        <v>-166071239.28</v>
      </c>
      <c r="AB2869" s="10">
        <f>C2869/(1+0.13)/VLOOKUP(A2869,[1]选股结果!$A$2:$AX$3002,3,FALSE)</f>
        <v>1.02733630273314</v>
      </c>
      <c r="AC2869" s="10">
        <f>(P2869/(1+0.1)+W2869)/(VLOOKUP(A2869,[1]选股结果!$A$2:$AX$3002,7,FALSE)+VLOOKUP(A2869,[1]选股结果!$A$2:$AX$3002,15,FALSE)+VLOOKUP(A2869,[1]选股结果!$A$2:$AX$3002,16,FALSE)+VLOOKUP(A2869,[1]选股结果!$A$2:$AX$3002,17,FALSE)+VLOOKUP(A2869,[1]选股结果!$A$2:$AX$3002,18,FALSE))</f>
        <v>1.30942020336961</v>
      </c>
      <c r="AD2869" s="13"/>
      <c r="AE2869" s="10">
        <f>AA2869/VLOOKUP(A2869,[1]选股结果!$A$2:$AX$3002,35,FALSE)</f>
        <v>-0.760226129479546</v>
      </c>
      <c r="AF2869" s="9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P2869/(1+0.13)+W2869)</f>
        <v>-608096217.548673</v>
      </c>
      <c r="AG2869" s="9">
        <f t="shared" si="191"/>
        <v>442024978.268673</v>
      </c>
    </row>
    <row r="2870" spans="1:33">
      <c r="A2870" s="5" t="s">
        <v>5769</v>
      </c>
      <c r="B2870" s="5" t="s">
        <v>5770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114520050.4</v>
      </c>
      <c r="O2870" s="6">
        <v>79490036.33</v>
      </c>
      <c r="P2870" s="6">
        <v>2370595141.32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791439263.15</v>
      </c>
      <c r="X2870" s="6">
        <v>177246034.9</v>
      </c>
      <c r="Y2870" s="9">
        <f t="shared" si="193"/>
        <v>3605503005.08</v>
      </c>
      <c r="Z2870" s="9">
        <f t="shared" si="194"/>
        <v>3339280439.37</v>
      </c>
      <c r="AA2870" s="9">
        <f t="shared" si="192"/>
        <v>266222565.71</v>
      </c>
      <c r="AB2870" s="10">
        <f>C2870/(1+0.13)/VLOOKUP(A2870,[1]选股结果!$A$2:$AX$3002,3,FALSE)</f>
        <v>0.86946674120345</v>
      </c>
      <c r="AC2870" s="10">
        <f>(P2870/(1+0.1)+W2870)/(VLOOKUP(A2870,[1]选股结果!$A$2:$AX$3002,7,FALSE)+VLOOKUP(A2870,[1]选股结果!$A$2:$AX$3002,15,FALSE)+VLOOKUP(A2870,[1]选股结果!$A$2:$AX$3002,16,FALSE)+VLOOKUP(A2870,[1]选股结果!$A$2:$AX$3002,17,FALSE)+VLOOKUP(A2870,[1]选股结果!$A$2:$AX$3002,18,FALSE))</f>
        <v>0.876129594256167</v>
      </c>
      <c r="AD2870" s="13"/>
      <c r="AE2870" s="10">
        <f>AA2870/VLOOKUP(A2870,[1]选股结果!$A$2:$AX$3002,35,FALSE)</f>
        <v>1.19304649290345</v>
      </c>
      <c r="AF2870" s="9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P2870/(1+0.13)+W2870)</f>
        <v>473805271.352124</v>
      </c>
      <c r="AG2870" s="9">
        <f t="shared" si="191"/>
        <v>-207582705.642124</v>
      </c>
    </row>
    <row r="2871" spans="1:33">
      <c r="A2871" s="5" t="s">
        <v>5771</v>
      </c>
      <c r="B2871" s="5" t="s">
        <v>5772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61619338.43</v>
      </c>
      <c r="O2871" s="6">
        <v>14669456.79</v>
      </c>
      <c r="P2871" s="6">
        <v>595868118.39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161138556.04</v>
      </c>
      <c r="X2871" s="6">
        <v>24005218.29</v>
      </c>
      <c r="Y2871" s="9">
        <f t="shared" si="193"/>
        <v>920823386.28</v>
      </c>
      <c r="Z2871" s="9">
        <f t="shared" si="194"/>
        <v>781011892.72</v>
      </c>
      <c r="AA2871" s="9">
        <f t="shared" si="192"/>
        <v>139811493.56</v>
      </c>
      <c r="AB2871" s="10">
        <f>C2871/(1+0.13)/VLOOKUP(A2871,[1]选股结果!$A$2:$AX$3002,3,FALSE)</f>
        <v>1.04185823021488</v>
      </c>
      <c r="AC2871" s="10">
        <f>(P2871/(1+0.1)+W2871)/(VLOOKUP(A2871,[1]选股结果!$A$2:$AX$3002,7,FALSE)+VLOOKUP(A2871,[1]选股结果!$A$2:$AX$3002,15,FALSE)+VLOOKUP(A2871,[1]选股结果!$A$2:$AX$3002,16,FALSE)+VLOOKUP(A2871,[1]选股结果!$A$2:$AX$3002,17,FALSE)+VLOOKUP(A2871,[1]选股结果!$A$2:$AX$3002,18,FALSE))</f>
        <v>1.03892199304062</v>
      </c>
      <c r="AD2871" s="13"/>
      <c r="AE2871" s="10">
        <f>AA2871/VLOOKUP(A2871,[1]选股结果!$A$2:$AX$3002,35,FALSE)</f>
        <v>1.68026817114657</v>
      </c>
      <c r="AF2871" s="9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P2871/(1+0.13)+W2871)</f>
        <v>-11949586.9492036</v>
      </c>
      <c r="AG2871" s="9">
        <f t="shared" si="191"/>
        <v>151761080.509204</v>
      </c>
    </row>
    <row r="2872" spans="1:33">
      <c r="A2872" s="5" t="s">
        <v>5773</v>
      </c>
      <c r="B2872" s="5" t="s">
        <v>5774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11837795.29</v>
      </c>
      <c r="O2872" s="6">
        <v>8355671.17</v>
      </c>
      <c r="P2872" s="6">
        <v>238773443.13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55719132.81</v>
      </c>
      <c r="X2872" s="6">
        <v>17018071.48</v>
      </c>
      <c r="Y2872" s="9">
        <f t="shared" si="193"/>
        <v>331370688.99</v>
      </c>
      <c r="Z2872" s="9">
        <f t="shared" si="194"/>
        <v>311510647.42</v>
      </c>
      <c r="AA2872" s="9">
        <f t="shared" si="192"/>
        <v>19860041.57</v>
      </c>
      <c r="AB2872" s="10">
        <f>C2872/(1+0.13)/VLOOKUP(A2872,[1]选股结果!$A$2:$AX$3002,3,FALSE)</f>
        <v>0.851755842367385</v>
      </c>
      <c r="AC2872" s="10">
        <f>(P2872/(1+0.1)+W2872)/(VLOOKUP(A2872,[1]选股结果!$A$2:$AX$3002,7,FALSE)+VLOOKUP(A2872,[1]选股结果!$A$2:$AX$3002,15,FALSE)+VLOOKUP(A2872,[1]选股结果!$A$2:$AX$3002,16,FALSE)+VLOOKUP(A2872,[1]选股结果!$A$2:$AX$3002,17,FALSE)+VLOOKUP(A2872,[1]选股结果!$A$2:$AX$3002,18,FALSE))</f>
        <v>1.03226250213235</v>
      </c>
      <c r="AD2872" s="13"/>
      <c r="AE2872" s="10">
        <f>AA2872/VLOOKUP(A2872,[1]选股结果!$A$2:$AX$3002,35,FALSE)</f>
        <v>0.299748146097594</v>
      </c>
      <c r="AF2872" s="9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P2872/(1+0.13)+W2872)</f>
        <v>-2762860.88345137</v>
      </c>
      <c r="AG2872" s="9">
        <f t="shared" si="191"/>
        <v>22622902.4534514</v>
      </c>
    </row>
    <row r="2873" spans="1:33">
      <c r="A2873" s="5" t="s">
        <v>5775</v>
      </c>
      <c r="B2873" s="5" t="s">
        <v>5776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63596924.12</v>
      </c>
      <c r="O2873" s="6">
        <v>6352944.2</v>
      </c>
      <c r="P2873" s="6">
        <v>6934959000.94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111802037.04</v>
      </c>
      <c r="X2873" s="6">
        <v>222705927.5</v>
      </c>
      <c r="Y2873" s="9">
        <f t="shared" si="193"/>
        <v>6977305013.76</v>
      </c>
      <c r="Z2873" s="9">
        <f t="shared" si="194"/>
        <v>7269466965.48</v>
      </c>
      <c r="AA2873" s="9">
        <f t="shared" si="192"/>
        <v>-292161951.719999</v>
      </c>
      <c r="AB2873" s="10">
        <f>C2873/(1+0.13)/VLOOKUP(A2873,[1]选股结果!$A$2:$AX$3002,3,FALSE)</f>
        <v>0.975095284318756</v>
      </c>
      <c r="AC2873" s="10">
        <f>(P2873/(1+0.1)+W2873)/(VLOOKUP(A2873,[1]选股结果!$A$2:$AX$3002,7,FALSE)+VLOOKUP(A2873,[1]选股结果!$A$2:$AX$3002,15,FALSE)+VLOOKUP(A2873,[1]选股结果!$A$2:$AX$3002,16,FALSE)+VLOOKUP(A2873,[1]选股结果!$A$2:$AX$3002,17,FALSE)+VLOOKUP(A2873,[1]选股结果!$A$2:$AX$3002,18,FALSE))</f>
        <v>1.05228182007425</v>
      </c>
      <c r="AD2873" s="13"/>
      <c r="AE2873" s="10">
        <f>AA2873/VLOOKUP(A2873,[1]选股结果!$A$2:$AX$3002,35,FALSE)</f>
        <v>-1.51031134529807</v>
      </c>
      <c r="AF2873" s="9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P2873/(1+0.13)+W2873)</f>
        <v>-151413158.668939</v>
      </c>
      <c r="AG2873" s="9">
        <f t="shared" si="191"/>
        <v>-140748793.05106</v>
      </c>
    </row>
    <row r="2874" spans="1:33">
      <c r="A2874" s="5" t="s">
        <v>5777</v>
      </c>
      <c r="B2874" s="5" t="s">
        <v>5778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38161599.48</v>
      </c>
      <c r="O2874" s="6">
        <v>7679595.23</v>
      </c>
      <c r="P2874" s="6">
        <v>482828941.82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36744571.46</v>
      </c>
      <c r="X2874" s="6">
        <v>14435832.34</v>
      </c>
      <c r="Y2874" s="9">
        <f t="shared" si="193"/>
        <v>559585010.65</v>
      </c>
      <c r="Z2874" s="9">
        <f t="shared" si="194"/>
        <v>534009345.62</v>
      </c>
      <c r="AA2874" s="9">
        <f t="shared" si="192"/>
        <v>25575665.03</v>
      </c>
      <c r="AB2874" s="10">
        <f>C2874/(1+0.13)/VLOOKUP(A2874,[1]选股结果!$A$2:$AX$3002,3,FALSE)</f>
        <v>0.946908126605989</v>
      </c>
      <c r="AC2874" s="10">
        <f>(P2874/(1+0.1)+W2874)/(VLOOKUP(A2874,[1]选股结果!$A$2:$AX$3002,7,FALSE)+VLOOKUP(A2874,[1]选股结果!$A$2:$AX$3002,15,FALSE)+VLOOKUP(A2874,[1]选股结果!$A$2:$AX$3002,16,FALSE)+VLOOKUP(A2874,[1]选股结果!$A$2:$AX$3002,17,FALSE)+VLOOKUP(A2874,[1]选股结果!$A$2:$AX$3002,18,FALSE))</f>
        <v>1.15589761357041</v>
      </c>
      <c r="AD2874" s="13"/>
      <c r="AE2874" s="10">
        <f>AA2874/VLOOKUP(A2874,[1]选股结果!$A$2:$AX$3002,35,FALSE)</f>
        <v>0.323094498630222</v>
      </c>
      <c r="AF2874" s="9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P2874/(1+0.13)+W2874)</f>
        <v>-52502506.3082301</v>
      </c>
      <c r="AG2874" s="9">
        <f t="shared" si="191"/>
        <v>78078171.3382301</v>
      </c>
    </row>
    <row r="2875" spans="1:33">
      <c r="A2875" s="5" t="s">
        <v>5779</v>
      </c>
      <c r="B2875" s="5" t="s">
        <v>5780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34723849.62</v>
      </c>
      <c r="O2875" s="6">
        <v>360412613.61</v>
      </c>
      <c r="P2875" s="6">
        <v>1532291031.13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32832587.32</v>
      </c>
      <c r="X2875" s="6">
        <v>866114063.69</v>
      </c>
      <c r="Y2875" s="9">
        <f t="shared" si="193"/>
        <v>2691927654.18</v>
      </c>
      <c r="Z2875" s="9">
        <f t="shared" si="194"/>
        <v>2431237682.14</v>
      </c>
      <c r="AA2875" s="9">
        <f t="shared" si="192"/>
        <v>260689972.04</v>
      </c>
      <c r="AB2875" s="10">
        <f>C2875/(1+0.13)/VLOOKUP(A2875,[1]选股结果!$A$2:$AX$3002,3,FALSE)</f>
        <v>0.543039375878174</v>
      </c>
      <c r="AC2875" s="10">
        <f>(P2875/(1+0.1)+W2875)/(VLOOKUP(A2875,[1]选股结果!$A$2:$AX$3002,7,FALSE)+VLOOKUP(A2875,[1]选股结果!$A$2:$AX$3002,15,FALSE)+VLOOKUP(A2875,[1]选股结果!$A$2:$AX$3002,16,FALSE)+VLOOKUP(A2875,[1]选股结果!$A$2:$AX$3002,17,FALSE)+VLOOKUP(A2875,[1]选股结果!$A$2:$AX$3002,18,FALSE))</f>
        <v>0.399353915535168</v>
      </c>
      <c r="AD2875" s="13"/>
      <c r="AE2875" s="10">
        <f>AA2875/VLOOKUP(A2875,[1]选股结果!$A$2:$AX$3002,35,FALSE)</f>
        <v>1.31291563234542</v>
      </c>
      <c r="AF2875" s="9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P2875/(1+0.13)+W2875)</f>
        <v>2181485568.62805</v>
      </c>
      <c r="AG2875" s="9">
        <f t="shared" si="191"/>
        <v>-1920795596.58805</v>
      </c>
    </row>
    <row r="2876" spans="1:33">
      <c r="A2876" s="5" t="s">
        <v>5781</v>
      </c>
      <c r="B2876" s="5" t="s">
        <v>5782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52970237.37</v>
      </c>
      <c r="O2876" s="6">
        <v>49624356.98</v>
      </c>
      <c r="P2876" s="6">
        <v>720096380.86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356942250.13</v>
      </c>
      <c r="X2876" s="6">
        <v>48605113.65</v>
      </c>
      <c r="Y2876" s="9">
        <f t="shared" si="193"/>
        <v>1299357181.22</v>
      </c>
      <c r="Z2876" s="9">
        <f t="shared" si="194"/>
        <v>1125643744.64</v>
      </c>
      <c r="AA2876" s="9">
        <f t="shared" si="192"/>
        <v>173713436.58</v>
      </c>
      <c r="AB2876" s="10">
        <f>C2876/(1+0.13)/VLOOKUP(A2876,[1]选股结果!$A$2:$AX$3002,3,FALSE)</f>
        <v>0.785459476930257</v>
      </c>
      <c r="AC2876" s="10">
        <f>(P2876/(1+0.1)+W2876)/(VLOOKUP(A2876,[1]选股结果!$A$2:$AX$3002,7,FALSE)+VLOOKUP(A2876,[1]选股结果!$A$2:$AX$3002,15,FALSE)+VLOOKUP(A2876,[1]选股结果!$A$2:$AX$3002,16,FALSE)+VLOOKUP(A2876,[1]选股结果!$A$2:$AX$3002,17,FALSE)+VLOOKUP(A2876,[1]选股结果!$A$2:$AX$3002,18,FALSE))</f>
        <v>0.766828481232712</v>
      </c>
      <c r="AD2876" s="13"/>
      <c r="AE2876" s="10">
        <f>AA2876/VLOOKUP(A2876,[1]选股结果!$A$2:$AX$3002,35,FALSE)</f>
        <v>2.8323347972126</v>
      </c>
      <c r="AF2876" s="9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P2876/(1+0.13)+W2876)</f>
        <v>324971963.00062</v>
      </c>
      <c r="AG2876" s="9">
        <f t="shared" si="191"/>
        <v>-151258526.42062</v>
      </c>
    </row>
    <row r="2877" spans="1:33">
      <c r="A2877" s="5" t="s">
        <v>5783</v>
      </c>
      <c r="B2877" s="5" t="s">
        <v>5784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68324882.54</v>
      </c>
      <c r="O2877" s="6">
        <v>40581024.52</v>
      </c>
      <c r="P2877" s="6">
        <v>1868627665.6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117540426.41</v>
      </c>
      <c r="X2877" s="6">
        <v>69892414.28</v>
      </c>
      <c r="Y2877" s="9">
        <f t="shared" si="193"/>
        <v>1897136552.47</v>
      </c>
      <c r="Z2877" s="9">
        <f t="shared" si="194"/>
        <v>2056060506.29</v>
      </c>
      <c r="AA2877" s="9">
        <f t="shared" si="192"/>
        <v>-158923953.82</v>
      </c>
      <c r="AB2877" s="10">
        <f>C2877/(1+0.13)/VLOOKUP(A2877,[1]选股结果!$A$2:$AX$3002,3,FALSE)</f>
        <v>0.767124485898944</v>
      </c>
      <c r="AC2877" s="10">
        <f>(P2877/(1+0.1)+W2877)/(VLOOKUP(A2877,[1]选股结果!$A$2:$AX$3002,7,FALSE)+VLOOKUP(A2877,[1]选股结果!$A$2:$AX$3002,15,FALSE)+VLOOKUP(A2877,[1]选股结果!$A$2:$AX$3002,16,FALSE)+VLOOKUP(A2877,[1]选股结果!$A$2:$AX$3002,17,FALSE)+VLOOKUP(A2877,[1]选股结果!$A$2:$AX$3002,18,FALSE))</f>
        <v>0.961659850093627</v>
      </c>
      <c r="AD2877" s="13"/>
      <c r="AE2877" s="10">
        <f>AA2877/VLOOKUP(A2877,[1]选股结果!$A$2:$AX$3002,35,FALSE)</f>
        <v>-0.678394573594623</v>
      </c>
      <c r="AF2877" s="9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P2877/(1+0.13)+W2877)</f>
        <v>117512897.84407</v>
      </c>
      <c r="AG2877" s="9">
        <f t="shared" si="191"/>
        <v>-276436851.66407</v>
      </c>
    </row>
    <row r="2878" spans="1:33">
      <c r="A2878" s="5" t="s">
        <v>5785</v>
      </c>
      <c r="B2878" s="5" t="s">
        <v>5786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52654676.82</v>
      </c>
      <c r="O2878" s="6">
        <v>13713891.71</v>
      </c>
      <c r="P2878" s="6">
        <v>602841689.12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67238143.22</v>
      </c>
      <c r="X2878" s="6">
        <v>48594181.32</v>
      </c>
      <c r="Y2878" s="9">
        <f t="shared" si="193"/>
        <v>890787809.17</v>
      </c>
      <c r="Z2878" s="9">
        <f t="shared" si="194"/>
        <v>718674013.66</v>
      </c>
      <c r="AA2878" s="9">
        <f t="shared" si="192"/>
        <v>172113795.51</v>
      </c>
      <c r="AB2878" s="10">
        <f>C2878/(1+0.13)/VLOOKUP(A2878,[1]选股结果!$A$2:$AX$3002,3,FALSE)</f>
        <v>0.938850902653515</v>
      </c>
      <c r="AC2878" s="10">
        <f>(P2878/(1+0.1)+W2878)/(VLOOKUP(A2878,[1]选股结果!$A$2:$AX$3002,7,FALSE)+VLOOKUP(A2878,[1]选股结果!$A$2:$AX$3002,15,FALSE)+VLOOKUP(A2878,[1]选股结果!$A$2:$AX$3002,16,FALSE)+VLOOKUP(A2878,[1]选股结果!$A$2:$AX$3002,17,FALSE)+VLOOKUP(A2878,[1]选股结果!$A$2:$AX$3002,18,FALSE))</f>
        <v>0.925088313193257</v>
      </c>
      <c r="AD2878" s="13"/>
      <c r="AE2878" s="10">
        <f>AA2878/VLOOKUP(A2878,[1]选股结果!$A$2:$AX$3002,35,FALSE)</f>
        <v>1.18675164228829</v>
      </c>
      <c r="AF2878" s="9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P2878/(1+0.13)+W2878)</f>
        <v>64373425.8698229</v>
      </c>
      <c r="AG2878" s="9">
        <f t="shared" si="191"/>
        <v>107740369.640177</v>
      </c>
    </row>
    <row r="2879" spans="1:33">
      <c r="A2879" s="5" t="s">
        <v>5787</v>
      </c>
      <c r="B2879" s="5" t="s">
        <v>5788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23683197.1</v>
      </c>
      <c r="O2879" s="6">
        <v>30128609.26</v>
      </c>
      <c r="P2879" s="6">
        <v>264843721.26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99829511.76</v>
      </c>
      <c r="X2879" s="6">
        <v>28248725.93</v>
      </c>
      <c r="Y2879" s="9">
        <f t="shared" si="193"/>
        <v>371678511.4</v>
      </c>
      <c r="Z2879" s="9">
        <f t="shared" si="194"/>
        <v>392921958.95</v>
      </c>
      <c r="AA2879" s="9">
        <f t="shared" si="192"/>
        <v>-21243447.55</v>
      </c>
      <c r="AB2879" s="10">
        <f>C2879/(1+0.13)/VLOOKUP(A2879,[1]选股结果!$A$2:$AX$3002,3,FALSE)</f>
        <v>0.639830902500851</v>
      </c>
      <c r="AC2879" s="10">
        <f>(P2879/(1+0.1)+W2879)/(VLOOKUP(A2879,[1]选股结果!$A$2:$AX$3002,7,FALSE)+VLOOKUP(A2879,[1]选股结果!$A$2:$AX$3002,15,FALSE)+VLOOKUP(A2879,[1]选股结果!$A$2:$AX$3002,16,FALSE)+VLOOKUP(A2879,[1]选股结果!$A$2:$AX$3002,17,FALSE)+VLOOKUP(A2879,[1]选股结果!$A$2:$AX$3002,18,FALSE))</f>
        <v>0.760238623411837</v>
      </c>
      <c r="AD2879" s="13"/>
      <c r="AE2879" s="10">
        <f>AA2879/VLOOKUP(A2879,[1]选股结果!$A$2:$AX$3002,35,FALSE)</f>
        <v>-0.57763056507372</v>
      </c>
      <c r="AF2879" s="9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P2879/(1+0.13)+W2879)</f>
        <v>113808177.853628</v>
      </c>
      <c r="AG2879" s="9">
        <f t="shared" si="191"/>
        <v>-135051625.403628</v>
      </c>
    </row>
    <row r="2880" spans="1:33">
      <c r="A2880" s="5" t="s">
        <v>5789</v>
      </c>
      <c r="B2880" s="5" t="s">
        <v>5790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27834688.59</v>
      </c>
      <c r="O2880" s="6">
        <v>35161735.19</v>
      </c>
      <c r="P2880" s="6">
        <v>547073442.21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80051880.86</v>
      </c>
      <c r="X2880" s="6">
        <v>67059648.93</v>
      </c>
      <c r="Y2880" s="9">
        <f t="shared" si="193"/>
        <v>408312080.71</v>
      </c>
      <c r="Z2880" s="9">
        <f t="shared" si="194"/>
        <v>694184972</v>
      </c>
      <c r="AA2880" s="9">
        <f t="shared" si="192"/>
        <v>-285872891.29</v>
      </c>
      <c r="AB2880" s="10">
        <f>C2880/(1+0.13)/VLOOKUP(A2880,[1]选股结果!$A$2:$AX$3002,3,FALSE)</f>
        <v>0.518921606620144</v>
      </c>
      <c r="AC2880" s="10">
        <f>(P2880/(1+0.1)+W2880)/(VLOOKUP(A2880,[1]选股结果!$A$2:$AX$3002,7,FALSE)+VLOOKUP(A2880,[1]选股结果!$A$2:$AX$3002,15,FALSE)+VLOOKUP(A2880,[1]选股结果!$A$2:$AX$3002,16,FALSE)+VLOOKUP(A2880,[1]选股结果!$A$2:$AX$3002,17,FALSE)+VLOOKUP(A2880,[1]选股结果!$A$2:$AX$3002,18,FALSE))</f>
        <v>1.03775443888003</v>
      </c>
      <c r="AD2880" s="13"/>
      <c r="AE2880" s="10">
        <f>AA2880/VLOOKUP(A2880,[1]选股结果!$A$2:$AX$3002,35,FALSE)</f>
        <v>-9.97123241830425</v>
      </c>
      <c r="AF2880" s="9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P2880/(1+0.13)+W2880)</f>
        <v>-7802313.59637177</v>
      </c>
      <c r="AG2880" s="9">
        <f t="shared" si="191"/>
        <v>-278070577.693628</v>
      </c>
    </row>
    <row r="2881" spans="1:33">
      <c r="A2881" s="5" t="s">
        <v>5791</v>
      </c>
      <c r="B2881" s="5" t="s">
        <v>5792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98947941.44</v>
      </c>
      <c r="O2881" s="6">
        <v>76009956.17</v>
      </c>
      <c r="P2881" s="6">
        <v>987424329.41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337314625.44</v>
      </c>
      <c r="X2881" s="6">
        <v>296996314.24</v>
      </c>
      <c r="Y2881" s="9">
        <f t="shared" si="193"/>
        <v>1956953411.92</v>
      </c>
      <c r="Z2881" s="9">
        <f t="shared" si="194"/>
        <v>1621735269.09</v>
      </c>
      <c r="AA2881" s="9">
        <f t="shared" si="192"/>
        <v>335218142.83</v>
      </c>
      <c r="AB2881" s="10">
        <f>C2881/(1+0.13)/VLOOKUP(A2881,[1]选股结果!$A$2:$AX$3002,3,FALSE)</f>
        <v>0.987772245489631</v>
      </c>
      <c r="AC2881" s="10">
        <f>(P2881/(1+0.1)+W2881)/(VLOOKUP(A2881,[1]选股结果!$A$2:$AX$3002,7,FALSE)+VLOOKUP(A2881,[1]选股结果!$A$2:$AX$3002,15,FALSE)+VLOOKUP(A2881,[1]选股结果!$A$2:$AX$3002,16,FALSE)+VLOOKUP(A2881,[1]选股结果!$A$2:$AX$3002,17,FALSE)+VLOOKUP(A2881,[1]选股结果!$A$2:$AX$3002,18,FALSE))</f>
        <v>0.755679587630527</v>
      </c>
      <c r="AD2881" s="13"/>
      <c r="AE2881" s="10">
        <f>AA2881/VLOOKUP(A2881,[1]选股结果!$A$2:$AX$3002,35,FALSE)</f>
        <v>8.0421369996995</v>
      </c>
      <c r="AF2881" s="9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P2881/(1+0.13)+W2881)</f>
        <v>423113484.40416</v>
      </c>
      <c r="AG2881" s="9">
        <f t="shared" si="191"/>
        <v>-87895341.5741596</v>
      </c>
    </row>
    <row r="2882" spans="1:33">
      <c r="A2882" s="5" t="s">
        <v>5793</v>
      </c>
      <c r="B2882" s="5" t="s">
        <v>5794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31092849.4</v>
      </c>
      <c r="O2882" s="6">
        <v>7418488.54</v>
      </c>
      <c r="P2882" s="6">
        <v>338130635.69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30827206.15</v>
      </c>
      <c r="X2882" s="6">
        <v>17780018.28</v>
      </c>
      <c r="Y2882" s="9">
        <f t="shared" si="193"/>
        <v>417921922.14</v>
      </c>
      <c r="Z2882" s="9">
        <f t="shared" si="194"/>
        <v>386737860.12</v>
      </c>
      <c r="AA2882" s="9">
        <f t="shared" si="192"/>
        <v>31184062.02</v>
      </c>
      <c r="AB2882" s="10">
        <f>C2882/(1+0.13)/VLOOKUP(A2882,[1]选股结果!$A$2:$AX$3002,3,FALSE)</f>
        <v>0.735498099033455</v>
      </c>
      <c r="AC2882" s="10">
        <f>(P2882/(1+0.1)+W2882)/(VLOOKUP(A2882,[1]选股结果!$A$2:$AX$3002,7,FALSE)+VLOOKUP(A2882,[1]选股结果!$A$2:$AX$3002,15,FALSE)+VLOOKUP(A2882,[1]选股结果!$A$2:$AX$3002,16,FALSE)+VLOOKUP(A2882,[1]选股结果!$A$2:$AX$3002,17,FALSE)+VLOOKUP(A2882,[1]选股结果!$A$2:$AX$3002,18,FALSE))</f>
        <v>1.05582295509718</v>
      </c>
      <c r="AD2882" s="13"/>
      <c r="AE2882" s="10">
        <f>AA2882/VLOOKUP(A2882,[1]选股结果!$A$2:$AX$3002,35,FALSE)</f>
        <v>0.207694176013983</v>
      </c>
      <c r="AF2882" s="9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P2882/(1+0.13)+W2882)</f>
        <v>-9721297.45309734</v>
      </c>
      <c r="AG2882" s="9">
        <f t="shared" si="191"/>
        <v>40905359.4730973</v>
      </c>
    </row>
    <row r="2883" spans="1:33">
      <c r="A2883" s="5" t="s">
        <v>5795</v>
      </c>
      <c r="B2883" s="5" t="s">
        <v>5796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62305939.78</v>
      </c>
      <c r="O2883" s="6">
        <v>15537046.29</v>
      </c>
      <c r="P2883" s="6">
        <v>469277571.55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70278471.36</v>
      </c>
      <c r="X2883" s="6">
        <v>43837797.33</v>
      </c>
      <c r="Y2883" s="9">
        <f t="shared" si="193"/>
        <v>875589184.53</v>
      </c>
      <c r="Z2883" s="9">
        <f t="shared" si="194"/>
        <v>583393840.24</v>
      </c>
      <c r="AA2883" s="9">
        <f t="shared" si="192"/>
        <v>292195344.29</v>
      </c>
      <c r="AB2883" s="10">
        <f>C2883/(1+0.13)/VLOOKUP(A2883,[1]选股结果!$A$2:$AX$3002,3,FALSE)</f>
        <v>0.734978306282632</v>
      </c>
      <c r="AC2883" s="10">
        <f>(P2883/(1+0.1)+W2883)/(VLOOKUP(A2883,[1]选股结果!$A$2:$AX$3002,7,FALSE)+VLOOKUP(A2883,[1]选股结果!$A$2:$AX$3002,15,FALSE)+VLOOKUP(A2883,[1]选股结果!$A$2:$AX$3002,16,FALSE)+VLOOKUP(A2883,[1]选股结果!$A$2:$AX$3002,17,FALSE)+VLOOKUP(A2883,[1]选股结果!$A$2:$AX$3002,18,FALSE))</f>
        <v>0.637433989909232</v>
      </c>
      <c r="AD2883" s="13"/>
      <c r="AE2883" s="10">
        <f>AA2883/VLOOKUP(A2883,[1]选股结果!$A$2:$AX$3002,35,FALSE)</f>
        <v>1.41894096727</v>
      </c>
      <c r="AF2883" s="9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P2883/(1+0.13)+W2883)</f>
        <v>293954625.652566</v>
      </c>
      <c r="AG2883" s="9">
        <f t="shared" ref="AG2883:AG2946" si="195">AA2883-AF2883</f>
        <v>-1759281.36256629</v>
      </c>
    </row>
    <row r="2884" spans="1:33">
      <c r="A2884" s="5" t="s">
        <v>5797</v>
      </c>
      <c r="B2884" s="5" t="s">
        <v>5798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33593061.46</v>
      </c>
      <c r="O2884" s="6">
        <v>23491600.96</v>
      </c>
      <c r="P2884" s="6">
        <v>183699718.29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45008051.1</v>
      </c>
      <c r="X2884" s="6">
        <v>39589137.77</v>
      </c>
      <c r="Y2884" s="9">
        <f t="shared" si="193"/>
        <v>319913233.84</v>
      </c>
      <c r="Z2884" s="9">
        <f t="shared" si="194"/>
        <v>268296907.16</v>
      </c>
      <c r="AA2884" s="9">
        <f t="shared" si="192"/>
        <v>51616326.68</v>
      </c>
      <c r="AB2884" s="10">
        <f>C2884/(1+0.13)/VLOOKUP(A2884,[1]选股结果!$A$2:$AX$3002,3,FALSE)</f>
        <v>0.920302750835997</v>
      </c>
      <c r="AC2884" s="10">
        <f>(P2884/(1+0.1)+W2884)/(VLOOKUP(A2884,[1]选股结果!$A$2:$AX$3002,7,FALSE)+VLOOKUP(A2884,[1]选股结果!$A$2:$AX$3002,15,FALSE)+VLOOKUP(A2884,[1]选股结果!$A$2:$AX$3002,16,FALSE)+VLOOKUP(A2884,[1]选股结果!$A$2:$AX$3002,17,FALSE)+VLOOKUP(A2884,[1]选股结果!$A$2:$AX$3002,18,FALSE))</f>
        <v>1.04333641809683</v>
      </c>
      <c r="AD2884" s="13"/>
      <c r="AE2884" s="10">
        <f>AA2884/VLOOKUP(A2884,[1]选股结果!$A$2:$AX$3002,35,FALSE)</f>
        <v>0.71438805746995</v>
      </c>
      <c r="AF2884" s="9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P2884/(1+0.13)+W2884)</f>
        <v>-4372414.85053095</v>
      </c>
      <c r="AG2884" s="9">
        <f t="shared" si="195"/>
        <v>55988741.530531</v>
      </c>
    </row>
    <row r="2885" spans="1:33">
      <c r="A2885" s="5" t="s">
        <v>5799</v>
      </c>
      <c r="B2885" s="5" t="s">
        <v>5800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58880304.69</v>
      </c>
      <c r="O2885" s="6">
        <v>35329205.62</v>
      </c>
      <c r="P2885" s="6">
        <v>1531676696.47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223567351.61</v>
      </c>
      <c r="X2885" s="6">
        <v>123506893.4</v>
      </c>
      <c r="Y2885" s="9">
        <f t="shared" si="193"/>
        <v>2103941822.37</v>
      </c>
      <c r="Z2885" s="9">
        <f t="shared" si="194"/>
        <v>1878750941.48</v>
      </c>
      <c r="AA2885" s="9">
        <f t="shared" si="192"/>
        <v>225190880.89</v>
      </c>
      <c r="AB2885" s="10">
        <f>C2885/(1+0.13)/VLOOKUP(A2885,[1]选股结果!$A$2:$AX$3002,3,FALSE)</f>
        <v>1.13183753421246</v>
      </c>
      <c r="AC2885" s="10">
        <f>(P2885/(1+0.1)+W2885)/(VLOOKUP(A2885,[1]选股结果!$A$2:$AX$3002,7,FALSE)+VLOOKUP(A2885,[1]选股结果!$A$2:$AX$3002,15,FALSE)+VLOOKUP(A2885,[1]选股结果!$A$2:$AX$3002,16,FALSE)+VLOOKUP(A2885,[1]选股结果!$A$2:$AX$3002,17,FALSE)+VLOOKUP(A2885,[1]选股结果!$A$2:$AX$3002,18,FALSE))</f>
        <v>1.03290332316449</v>
      </c>
      <c r="AD2885" s="13"/>
      <c r="AE2885" s="10">
        <f>AA2885/VLOOKUP(A2885,[1]选股结果!$A$2:$AX$3002,35,FALSE)</f>
        <v>8.60075561217182</v>
      </c>
      <c r="AF2885" s="9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P2885/(1+0.13)+W2885)</f>
        <v>-14510739.1507967</v>
      </c>
      <c r="AG2885" s="9">
        <f t="shared" si="195"/>
        <v>239701620.040797</v>
      </c>
    </row>
    <row r="2886" spans="1:33">
      <c r="A2886" s="5" t="s">
        <v>5801</v>
      </c>
      <c r="B2886" s="5" t="s">
        <v>5802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45582161.09</v>
      </c>
      <c r="O2886" s="6">
        <v>7406836.84</v>
      </c>
      <c r="P2886" s="6">
        <v>1490868295.92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84984803.38</v>
      </c>
      <c r="X2886" s="6">
        <v>9763700.6</v>
      </c>
      <c r="Y2886" s="9">
        <f t="shared" si="193"/>
        <v>1663596554.65</v>
      </c>
      <c r="Z2886" s="9">
        <f t="shared" si="194"/>
        <v>1585616799.9</v>
      </c>
      <c r="AA2886" s="9">
        <f t="shared" si="192"/>
        <v>77979754.7499998</v>
      </c>
      <c r="AB2886" s="10">
        <f>C2886/(1+0.13)/VLOOKUP(A2886,[1]选股结果!$A$2:$AX$3002,3,FALSE)</f>
        <v>0.969963484898128</v>
      </c>
      <c r="AC2886" s="10">
        <f>(P2886/(1+0.1)+W2886)/(VLOOKUP(A2886,[1]选股结果!$A$2:$AX$3002,7,FALSE)+VLOOKUP(A2886,[1]选股结果!$A$2:$AX$3002,15,FALSE)+VLOOKUP(A2886,[1]选股结果!$A$2:$AX$3002,16,FALSE)+VLOOKUP(A2886,[1]选股结果!$A$2:$AX$3002,17,FALSE)+VLOOKUP(A2886,[1]选股结果!$A$2:$AX$3002,18,FALSE))</f>
        <v>1.08874461166155</v>
      </c>
      <c r="AD2886" s="13"/>
      <c r="AE2886" s="10">
        <f>AA2886/VLOOKUP(A2886,[1]选股结果!$A$2:$AX$3002,35,FALSE)</f>
        <v>0.487735915207884</v>
      </c>
      <c r="AF2886" s="9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P2886/(1+0.13)+W2886)</f>
        <v>-81419485.5154867</v>
      </c>
      <c r="AG2886" s="9">
        <f t="shared" si="195"/>
        <v>159399240.265487</v>
      </c>
    </row>
    <row r="2887" spans="1:33">
      <c r="A2887" s="5" t="s">
        <v>5803</v>
      </c>
      <c r="B2887" s="5" t="s">
        <v>5804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45836793.63</v>
      </c>
      <c r="O2887" s="6">
        <v>54086144.88</v>
      </c>
      <c r="P2887" s="6">
        <v>3195444312.15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159487209.4</v>
      </c>
      <c r="X2887" s="6">
        <v>114503097</v>
      </c>
      <c r="Y2887" s="9">
        <f t="shared" si="193"/>
        <v>2591456433.56</v>
      </c>
      <c r="Z2887" s="9">
        <f t="shared" si="194"/>
        <v>3469434618.55</v>
      </c>
      <c r="AA2887" s="9">
        <f t="shared" si="192"/>
        <v>-877978184.99</v>
      </c>
      <c r="AB2887" s="10">
        <f>C2887/(1+0.13)/VLOOKUP(A2887,[1]选股结果!$A$2:$AX$3002,3,FALSE)</f>
        <v>0.69297099491291</v>
      </c>
      <c r="AC2887" s="10">
        <f>(P2887/(1+0.1)+W2887)/(VLOOKUP(A2887,[1]选股结果!$A$2:$AX$3002,7,FALSE)+VLOOKUP(A2887,[1]选股结果!$A$2:$AX$3002,15,FALSE)+VLOOKUP(A2887,[1]选股结果!$A$2:$AX$3002,16,FALSE)+VLOOKUP(A2887,[1]选股结果!$A$2:$AX$3002,17,FALSE)+VLOOKUP(A2887,[1]选股结果!$A$2:$AX$3002,18,FALSE))</f>
        <v>0.992676538005257</v>
      </c>
      <c r="AD2887" s="13"/>
      <c r="AE2887" s="10">
        <f>AA2887/VLOOKUP(A2887,[1]选股结果!$A$2:$AX$3002,35,FALSE)</f>
        <v>-19.7742987930707</v>
      </c>
      <c r="AF2887" s="9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P2887/(1+0.13)+W2887)</f>
        <v>99730402.3784952</v>
      </c>
      <c r="AG2887" s="9">
        <f t="shared" si="195"/>
        <v>-977708587.368495</v>
      </c>
    </row>
    <row r="2888" spans="1:33">
      <c r="A2888" s="5" t="s">
        <v>5805</v>
      </c>
      <c r="B2888" s="5" t="s">
        <v>5806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12649559</v>
      </c>
      <c r="O2888" s="6">
        <v>8647442.57</v>
      </c>
      <c r="P2888" s="6">
        <v>314830480.46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34517045.38</v>
      </c>
      <c r="X2888" s="6">
        <v>12927106.46</v>
      </c>
      <c r="Y2888" s="9">
        <f t="shared" si="193"/>
        <v>715050682.46</v>
      </c>
      <c r="Z2888" s="9">
        <f t="shared" si="194"/>
        <v>362274632.3</v>
      </c>
      <c r="AA2888" s="9">
        <f t="shared" si="192"/>
        <v>352776050.16</v>
      </c>
      <c r="AB2888" s="10">
        <f>C2888/(1+0.13)/VLOOKUP(A2888,[1]选股结果!$A$2:$AX$3002,3,FALSE)</f>
        <v>1.01202977987927</v>
      </c>
      <c r="AC2888" s="10">
        <f>(P2888/(1+0.1)+W2888)/(VLOOKUP(A2888,[1]选股结果!$A$2:$AX$3002,7,FALSE)+VLOOKUP(A2888,[1]选股结果!$A$2:$AX$3002,15,FALSE)+VLOOKUP(A2888,[1]选股结果!$A$2:$AX$3002,16,FALSE)+VLOOKUP(A2888,[1]选股结果!$A$2:$AX$3002,17,FALSE)+VLOOKUP(A2888,[1]选股结果!$A$2:$AX$3002,18,FALSE))</f>
        <v>0.599573421986971</v>
      </c>
      <c r="AD2888" s="13"/>
      <c r="AE2888" s="10">
        <f>AA2888/VLOOKUP(A2888,[1]选股结果!$A$2:$AX$3002,35,FALSE)</f>
        <v>3.66055451421787</v>
      </c>
      <c r="AF2888" s="9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P2888/(1+0.13)+W2888)</f>
        <v>221796510.205133</v>
      </c>
      <c r="AG2888" s="9">
        <f t="shared" si="195"/>
        <v>130979539.954867</v>
      </c>
    </row>
    <row r="2889" spans="1:33">
      <c r="A2889" s="5" t="s">
        <v>5807</v>
      </c>
      <c r="B2889" s="5" t="s">
        <v>5808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98361108.98</v>
      </c>
      <c r="O2889" s="6">
        <v>40922882.14</v>
      </c>
      <c r="P2889" s="6">
        <v>308190388.92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147115825.59</v>
      </c>
      <c r="X2889" s="6">
        <v>356517110.32</v>
      </c>
      <c r="Y2889" s="9">
        <f t="shared" si="193"/>
        <v>876134246.96</v>
      </c>
      <c r="Z2889" s="9">
        <f t="shared" si="194"/>
        <v>811823324.83</v>
      </c>
      <c r="AA2889" s="9">
        <f t="shared" si="192"/>
        <v>64310922.1300001</v>
      </c>
      <c r="AB2889" s="10">
        <f>C2889/(1+0.13)/VLOOKUP(A2889,[1]选股结果!$A$2:$AX$3002,3,FALSE)</f>
        <v>0.811742413805513</v>
      </c>
      <c r="AC2889" s="10">
        <f>(P2889/(1+0.1)+W2889)/(VLOOKUP(A2889,[1]选股结果!$A$2:$AX$3002,7,FALSE)+VLOOKUP(A2889,[1]选股结果!$A$2:$AX$3002,15,FALSE)+VLOOKUP(A2889,[1]选股结果!$A$2:$AX$3002,16,FALSE)+VLOOKUP(A2889,[1]选股结果!$A$2:$AX$3002,17,FALSE)+VLOOKUP(A2889,[1]选股结果!$A$2:$AX$3002,18,FALSE))</f>
        <v>0.512278566502273</v>
      </c>
      <c r="AD2889" s="13"/>
      <c r="AE2889" s="10">
        <f>AA2889/VLOOKUP(A2889,[1]选股结果!$A$2:$AX$3002,35,FALSE)</f>
        <v>1.21133181332703</v>
      </c>
      <c r="AF2889" s="9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P2889/(1+0.13)+W2889)</f>
        <v>414244152.008673</v>
      </c>
      <c r="AG2889" s="9">
        <f t="shared" si="195"/>
        <v>-349933229.878672</v>
      </c>
    </row>
    <row r="2890" spans="1:33">
      <c r="A2890" s="5" t="s">
        <v>5809</v>
      </c>
      <c r="B2890" s="5" t="s">
        <v>5810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113996233.1</v>
      </c>
      <c r="O2890" s="6">
        <v>54913740.82</v>
      </c>
      <c r="P2890" s="6">
        <v>2252416091.38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146817163.99</v>
      </c>
      <c r="X2890" s="6">
        <v>82001826.92</v>
      </c>
      <c r="Y2890" s="9">
        <f t="shared" si="193"/>
        <v>2430534188.14</v>
      </c>
      <c r="Z2890" s="9">
        <f t="shared" si="194"/>
        <v>2481235082.29</v>
      </c>
      <c r="AA2890" s="9">
        <f t="shared" si="192"/>
        <v>-50700894.1499996</v>
      </c>
      <c r="AB2890" s="10">
        <f>C2890/(1+0.13)/VLOOKUP(A2890,[1]选股结果!$A$2:$AX$3002,3,FALSE)</f>
        <v>0.939324380394256</v>
      </c>
      <c r="AC2890" s="10">
        <f>(P2890/(1+0.1)+W2890)/(VLOOKUP(A2890,[1]选股结果!$A$2:$AX$3002,7,FALSE)+VLOOKUP(A2890,[1]选股结果!$A$2:$AX$3002,15,FALSE)+VLOOKUP(A2890,[1]选股结果!$A$2:$AX$3002,16,FALSE)+VLOOKUP(A2890,[1]选股结果!$A$2:$AX$3002,17,FALSE)+VLOOKUP(A2890,[1]选股结果!$A$2:$AX$3002,18,FALSE))</f>
        <v>1.06884873270351</v>
      </c>
      <c r="AD2890" s="13"/>
      <c r="AE2890" s="10">
        <f>AA2890/VLOOKUP(A2890,[1]选股结果!$A$2:$AX$3002,35,FALSE)</f>
        <v>-0.364360732592225</v>
      </c>
      <c r="AF2890" s="9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P2890/(1+0.13)+W2890)</f>
        <v>-86991872.2024779</v>
      </c>
      <c r="AG2890" s="9">
        <f t="shared" si="195"/>
        <v>36290978.0524783</v>
      </c>
    </row>
    <row r="2891" spans="1:33">
      <c r="A2891" s="5" t="s">
        <v>5811</v>
      </c>
      <c r="B2891" s="5" t="s">
        <v>5812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24238235.28</v>
      </c>
      <c r="O2891" s="6">
        <v>3944302.96</v>
      </c>
      <c r="P2891" s="6">
        <v>635292022.66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197288845.85</v>
      </c>
      <c r="X2891" s="6">
        <v>54136044.81</v>
      </c>
      <c r="Y2891" s="9">
        <f t="shared" si="193"/>
        <v>893417636.86</v>
      </c>
      <c r="Z2891" s="9">
        <f t="shared" si="194"/>
        <v>886716913.32</v>
      </c>
      <c r="AA2891" s="9">
        <f t="shared" ref="AA2891:AA2954" si="196">Y2891-Z2891</f>
        <v>6700723.54000008</v>
      </c>
      <c r="AB2891" s="10">
        <f>C2891/(1+0.13)/VLOOKUP(A2891,[1]选股结果!$A$2:$AX$3002,3,FALSE)</f>
        <v>0.898551699216419</v>
      </c>
      <c r="AC2891" s="10">
        <f>(P2891/(1+0.1)+W2891)/(VLOOKUP(A2891,[1]选股结果!$A$2:$AX$3002,7,FALSE)+VLOOKUP(A2891,[1]选股结果!$A$2:$AX$3002,15,FALSE)+VLOOKUP(A2891,[1]选股结果!$A$2:$AX$3002,16,FALSE)+VLOOKUP(A2891,[1]选股结果!$A$2:$AX$3002,17,FALSE)+VLOOKUP(A2891,[1]选股结果!$A$2:$AX$3002,18,FALSE))</f>
        <v>0.914036999853365</v>
      </c>
      <c r="AD2891" s="13"/>
      <c r="AE2891" s="10">
        <f>AA2891/VLOOKUP(A2891,[1]选股结果!$A$2:$AX$3002,35,FALSE)</f>
        <v>0.170210838950756</v>
      </c>
      <c r="AF2891" s="9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P2891/(1+0.13)+W2891)</f>
        <v>88203508.8023893</v>
      </c>
      <c r="AG2891" s="9">
        <f t="shared" si="195"/>
        <v>-81502785.2623892</v>
      </c>
    </row>
    <row r="2892" spans="1:33">
      <c r="A2892" s="5" t="s">
        <v>5813</v>
      </c>
      <c r="B2892" s="5" t="s">
        <v>5814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279378819.28</v>
      </c>
      <c r="O2892" s="6">
        <v>85032483.3</v>
      </c>
      <c r="P2892" s="6">
        <v>12044217361.57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310788990.54</v>
      </c>
      <c r="X2892" s="6">
        <v>657833922.99</v>
      </c>
      <c r="Y2892" s="9">
        <f t="shared" si="193"/>
        <v>11444222377.12</v>
      </c>
      <c r="Z2892" s="9">
        <f t="shared" si="194"/>
        <v>13012840275.1</v>
      </c>
      <c r="AA2892" s="9">
        <f t="shared" si="196"/>
        <v>-1568617897.98</v>
      </c>
      <c r="AB2892" s="10">
        <f>C2892/(1+0.13)/VLOOKUP(A2892,[1]选股结果!$A$2:$AX$3002,3,FALSE)</f>
        <v>0.777264964893086</v>
      </c>
      <c r="AC2892" s="10">
        <f>(P2892/(1+0.1)+W2892)/(VLOOKUP(A2892,[1]选股结果!$A$2:$AX$3002,7,FALSE)+VLOOKUP(A2892,[1]选股结果!$A$2:$AX$3002,15,FALSE)+VLOOKUP(A2892,[1]选股结果!$A$2:$AX$3002,16,FALSE)+VLOOKUP(A2892,[1]选股结果!$A$2:$AX$3002,17,FALSE)+VLOOKUP(A2892,[1]选股结果!$A$2:$AX$3002,18,FALSE))</f>
        <v>0.926890045242898</v>
      </c>
      <c r="AD2892" s="13"/>
      <c r="AE2892" s="10">
        <f>AA2892/VLOOKUP(A2892,[1]选股结果!$A$2:$AX$3002,35,FALSE)</f>
        <v>-3.11709149275287</v>
      </c>
      <c r="AF2892" s="9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P2892/(1+0.13)+W2892)</f>
        <v>1178845940.3723</v>
      </c>
      <c r="AG2892" s="9">
        <f t="shared" si="195"/>
        <v>-2747463838.3523</v>
      </c>
    </row>
    <row r="2893" spans="1:33">
      <c r="A2893" s="5" t="s">
        <v>5815</v>
      </c>
      <c r="B2893" s="5" t="s">
        <v>5816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63313475.92</v>
      </c>
      <c r="O2893" s="6">
        <v>15654281.22</v>
      </c>
      <c r="P2893" s="6">
        <v>852040888.98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164032264.17</v>
      </c>
      <c r="X2893" s="6">
        <v>63893711.66</v>
      </c>
      <c r="Y2893" s="9">
        <f t="shared" si="193"/>
        <v>1220410072.59</v>
      </c>
      <c r="Z2893" s="9">
        <f t="shared" si="194"/>
        <v>1079966864.81</v>
      </c>
      <c r="AA2893" s="9">
        <f t="shared" si="196"/>
        <v>140443207.78</v>
      </c>
      <c r="AB2893" s="10">
        <f>C2893/(1+0.13)/VLOOKUP(A2893,[1]选股结果!$A$2:$AX$3002,3,FALSE)</f>
        <v>1.08468679597449</v>
      </c>
      <c r="AC2893" s="10">
        <f>(P2893/(1+0.1)+W2893)/(VLOOKUP(A2893,[1]选股结果!$A$2:$AX$3002,7,FALSE)+VLOOKUP(A2893,[1]选股结果!$A$2:$AX$3002,15,FALSE)+VLOOKUP(A2893,[1]选股结果!$A$2:$AX$3002,16,FALSE)+VLOOKUP(A2893,[1]选股结果!$A$2:$AX$3002,17,FALSE)+VLOOKUP(A2893,[1]选股结果!$A$2:$AX$3002,18,FALSE))</f>
        <v>1.03283430265531</v>
      </c>
      <c r="AD2893" s="13"/>
      <c r="AE2893" s="10">
        <f>AA2893/VLOOKUP(A2893,[1]选股结果!$A$2:$AX$3002,35,FALSE)</f>
        <v>2.29576194794856</v>
      </c>
      <c r="AF2893" s="9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P2893/(1+0.13)+W2893)</f>
        <v>-9274881.39300883</v>
      </c>
      <c r="AG2893" s="9">
        <f t="shared" si="195"/>
        <v>149718089.173009</v>
      </c>
    </row>
    <row r="2894" spans="1:33">
      <c r="A2894" s="5" t="s">
        <v>5817</v>
      </c>
      <c r="B2894" s="5" t="s">
        <v>5818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23493903.11</v>
      </c>
      <c r="O2894" s="6">
        <v>8344271.3</v>
      </c>
      <c r="P2894" s="6">
        <v>138875059.83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59702526.87</v>
      </c>
      <c r="X2894" s="6">
        <v>25360379</v>
      </c>
      <c r="Y2894" s="9">
        <f t="shared" si="193"/>
        <v>288836637.56</v>
      </c>
      <c r="Z2894" s="9">
        <f t="shared" si="194"/>
        <v>223937965.7</v>
      </c>
      <c r="AA2894" s="9">
        <f t="shared" si="196"/>
        <v>64898671.86</v>
      </c>
      <c r="AB2894" s="10">
        <f>C2894/(1+0.13)/VLOOKUP(A2894,[1]选股结果!$A$2:$AX$3002,3,FALSE)</f>
        <v>1.10133299865842</v>
      </c>
      <c r="AC2894" s="10">
        <f>(P2894/(1+0.1)+W2894)/(VLOOKUP(A2894,[1]选股结果!$A$2:$AX$3002,7,FALSE)+VLOOKUP(A2894,[1]选股结果!$A$2:$AX$3002,15,FALSE)+VLOOKUP(A2894,[1]选股结果!$A$2:$AX$3002,16,FALSE)+VLOOKUP(A2894,[1]选股结果!$A$2:$AX$3002,17,FALSE)+VLOOKUP(A2894,[1]选股结果!$A$2:$AX$3002,18,FALSE))</f>
        <v>0.962333428996224</v>
      </c>
      <c r="AD2894" s="13"/>
      <c r="AE2894" s="10">
        <f>AA2894/VLOOKUP(A2894,[1]选股结果!$A$2:$AX$3002,35,FALSE)</f>
        <v>1.76341022373259</v>
      </c>
      <c r="AF2894" s="9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P2894/(1+0.13)+W2894)</f>
        <v>10630117.8146017</v>
      </c>
      <c r="AG2894" s="9">
        <f t="shared" si="195"/>
        <v>54268554.0453983</v>
      </c>
    </row>
    <row r="2895" spans="1:33">
      <c r="A2895" s="5" t="s">
        <v>5819</v>
      </c>
      <c r="B2895" s="5" t="s">
        <v>5820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20152805.9</v>
      </c>
      <c r="O2895" s="6">
        <v>27174762.74</v>
      </c>
      <c r="P2895" s="6">
        <v>277099438.52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97500023.72</v>
      </c>
      <c r="X2895" s="6">
        <v>31835790.24</v>
      </c>
      <c r="Y2895" s="9">
        <f t="shared" si="193"/>
        <v>453725662.07</v>
      </c>
      <c r="Z2895" s="9">
        <f t="shared" si="194"/>
        <v>406435252.48</v>
      </c>
      <c r="AA2895" s="9">
        <f t="shared" si="196"/>
        <v>47290409.59</v>
      </c>
      <c r="AB2895" s="10">
        <f>C2895/(1+0.13)/VLOOKUP(A2895,[1]选股结果!$A$2:$AX$3002,3,FALSE)</f>
        <v>0.737255744303486</v>
      </c>
      <c r="AC2895" s="10">
        <f>(P2895/(1+0.1)+W2895)/(VLOOKUP(A2895,[1]选股结果!$A$2:$AX$3002,7,FALSE)+VLOOKUP(A2895,[1]选股结果!$A$2:$AX$3002,15,FALSE)+VLOOKUP(A2895,[1]选股结果!$A$2:$AX$3002,16,FALSE)+VLOOKUP(A2895,[1]选股结果!$A$2:$AX$3002,17,FALSE)+VLOOKUP(A2895,[1]选股结果!$A$2:$AX$3002,18,FALSE))</f>
        <v>0.789056528780835</v>
      </c>
      <c r="AD2895" s="13"/>
      <c r="AE2895" s="10">
        <f>AA2895/VLOOKUP(A2895,[1]选股结果!$A$2:$AX$3002,35,FALSE)</f>
        <v>0.804918540084669</v>
      </c>
      <c r="AF2895" s="9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P2895/(1+0.13)+W2895)</f>
        <v>100097449.966903</v>
      </c>
      <c r="AG2895" s="9">
        <f t="shared" si="195"/>
        <v>-52807040.3769026</v>
      </c>
    </row>
    <row r="2896" spans="1:33">
      <c r="A2896" s="5" t="s">
        <v>5821</v>
      </c>
      <c r="B2896" s="5" t="s">
        <v>5822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30459468.19</v>
      </c>
      <c r="O2896" s="6">
        <v>8495688.97</v>
      </c>
      <c r="P2896" s="6">
        <v>1125840189.86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147140164.58</v>
      </c>
      <c r="X2896" s="6">
        <v>25907564.61</v>
      </c>
      <c r="Y2896" s="9">
        <f t="shared" si="193"/>
        <v>1189737057.39</v>
      </c>
      <c r="Z2896" s="9">
        <f t="shared" si="194"/>
        <v>1298887919.05</v>
      </c>
      <c r="AA2896" s="9">
        <f t="shared" si="196"/>
        <v>-109150861.66</v>
      </c>
      <c r="AB2896" s="10">
        <f>C2896/(1+0.13)/VLOOKUP(A2896,[1]选股结果!$A$2:$AX$3002,3,FALSE)</f>
        <v>0.90901914266296</v>
      </c>
      <c r="AC2896" s="10">
        <f>(P2896/(1+0.1)+W2896)/(VLOOKUP(A2896,[1]选股结果!$A$2:$AX$3002,7,FALSE)+VLOOKUP(A2896,[1]选股结果!$A$2:$AX$3002,15,FALSE)+VLOOKUP(A2896,[1]选股结果!$A$2:$AX$3002,16,FALSE)+VLOOKUP(A2896,[1]选股结果!$A$2:$AX$3002,17,FALSE)+VLOOKUP(A2896,[1]选股结果!$A$2:$AX$3002,18,FALSE))</f>
        <v>1.13643087480595</v>
      </c>
      <c r="AD2896" s="13"/>
      <c r="AE2896" s="10">
        <f>AA2896/VLOOKUP(A2896,[1]选股结果!$A$2:$AX$3002,35,FALSE)</f>
        <v>-0.979028996425787</v>
      </c>
      <c r="AF2896" s="9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P2896/(1+0.13)+W2896)</f>
        <v>-113364370.468496</v>
      </c>
      <c r="AG2896" s="9">
        <f t="shared" si="195"/>
        <v>4213508.80849561</v>
      </c>
    </row>
    <row r="2897" spans="1:33">
      <c r="A2897" s="5" t="s">
        <v>5823</v>
      </c>
      <c r="B2897" s="5" t="s">
        <v>5824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85924533.44</v>
      </c>
      <c r="O2897" s="6">
        <v>35724687.13</v>
      </c>
      <c r="P2897" s="6">
        <v>2323037683.18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545694171.62</v>
      </c>
      <c r="X2897" s="6">
        <v>158050024.59</v>
      </c>
      <c r="Y2897" s="9">
        <f t="shared" si="193"/>
        <v>3660687005.47</v>
      </c>
      <c r="Z2897" s="9">
        <f t="shared" si="194"/>
        <v>3026781879.39</v>
      </c>
      <c r="AA2897" s="9">
        <f t="shared" si="196"/>
        <v>633905126.08</v>
      </c>
      <c r="AB2897" s="10">
        <f>C2897/(1+0.13)/VLOOKUP(A2897,[1]选股结果!$A$2:$AX$3002,3,FALSE)</f>
        <v>0.87491240704716</v>
      </c>
      <c r="AC2897" s="10">
        <f>(P2897/(1+0.1)+W2897)/(VLOOKUP(A2897,[1]选股结果!$A$2:$AX$3002,7,FALSE)+VLOOKUP(A2897,[1]选股结果!$A$2:$AX$3002,15,FALSE)+VLOOKUP(A2897,[1]选股结果!$A$2:$AX$3002,16,FALSE)+VLOOKUP(A2897,[1]选股结果!$A$2:$AX$3002,17,FALSE)+VLOOKUP(A2897,[1]选股结果!$A$2:$AX$3002,18,FALSE))</f>
        <v>0.780259804630036</v>
      </c>
      <c r="AD2897" s="13"/>
      <c r="AE2897" s="10">
        <f>AA2897/VLOOKUP(A2897,[1]选股结果!$A$2:$AX$3002,35,FALSE)</f>
        <v>3.5587908897612</v>
      </c>
      <c r="AF2897" s="9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P2897/(1+0.13)+W2897)</f>
        <v>804496835.213717</v>
      </c>
      <c r="AG2897" s="9">
        <f t="shared" si="195"/>
        <v>-170591709.133716</v>
      </c>
    </row>
    <row r="2898" spans="1:33">
      <c r="A2898" s="5" t="s">
        <v>5825</v>
      </c>
      <c r="B2898" s="5" t="s">
        <v>5826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170407005.02</v>
      </c>
      <c r="O2898" s="6">
        <v>16703071.51</v>
      </c>
      <c r="P2898" s="6">
        <v>1446817821.1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333525967.19</v>
      </c>
      <c r="X2898" s="6">
        <v>349309060.05</v>
      </c>
      <c r="Y2898" s="9">
        <f t="shared" si="193"/>
        <v>1900696533.12</v>
      </c>
      <c r="Z2898" s="9">
        <f t="shared" si="194"/>
        <v>2129652848.34</v>
      </c>
      <c r="AA2898" s="9">
        <f t="shared" si="196"/>
        <v>-228956315.22</v>
      </c>
      <c r="AB2898" s="10">
        <f>C2898/(1+0.13)/VLOOKUP(A2898,[1]选股结果!$A$2:$AX$3002,3,FALSE)</f>
        <v>0.922933899207911</v>
      </c>
      <c r="AC2898" s="10">
        <f>(P2898/(1+0.1)+W2898)/(VLOOKUP(A2898,[1]选股结果!$A$2:$AX$3002,7,FALSE)+VLOOKUP(A2898,[1]选股结果!$A$2:$AX$3002,15,FALSE)+VLOOKUP(A2898,[1]选股结果!$A$2:$AX$3002,16,FALSE)+VLOOKUP(A2898,[1]选股结果!$A$2:$AX$3002,17,FALSE)+VLOOKUP(A2898,[1]选股结果!$A$2:$AX$3002,18,FALSE))</f>
        <v>1.01497415756466</v>
      </c>
      <c r="AD2898" s="13"/>
      <c r="AE2898" s="10">
        <f>AA2898/VLOOKUP(A2898,[1]选股结果!$A$2:$AX$3002,35,FALSE)</f>
        <v>-1.62760922720198</v>
      </c>
      <c r="AF2898" s="9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P2898/(1+0.13)+W2898)</f>
        <v>10593812.8541591</v>
      </c>
      <c r="AG2898" s="9">
        <f t="shared" si="195"/>
        <v>-239550128.074159</v>
      </c>
    </row>
    <row r="2899" spans="1:33">
      <c r="A2899" s="5" t="s">
        <v>5827</v>
      </c>
      <c r="B2899" s="5" t="s">
        <v>5828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48438239.09</v>
      </c>
      <c r="O2899" s="6">
        <v>17241173.35</v>
      </c>
      <c r="P2899" s="6">
        <v>530370790.91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60719620.05</v>
      </c>
      <c r="X2899" s="6">
        <v>34596772.02</v>
      </c>
      <c r="Y2899" s="9">
        <f t="shared" si="193"/>
        <v>686858410.85</v>
      </c>
      <c r="Z2899" s="9">
        <f t="shared" si="194"/>
        <v>625687182.98</v>
      </c>
      <c r="AA2899" s="9">
        <f t="shared" si="196"/>
        <v>61171227.87</v>
      </c>
      <c r="AB2899" s="10">
        <f>C2899/(1+0.13)/VLOOKUP(A2899,[1]选股结果!$A$2:$AX$3002,3,FALSE)</f>
        <v>0.550465024231993</v>
      </c>
      <c r="AC2899" s="10">
        <f>(P2899/(1+0.1)+W2899)/(VLOOKUP(A2899,[1]选股结果!$A$2:$AX$3002,7,FALSE)+VLOOKUP(A2899,[1]选股结果!$A$2:$AX$3002,15,FALSE)+VLOOKUP(A2899,[1]选股结果!$A$2:$AX$3002,16,FALSE)+VLOOKUP(A2899,[1]选股结果!$A$2:$AX$3002,17,FALSE)+VLOOKUP(A2899,[1]选股结果!$A$2:$AX$3002,18,FALSE))</f>
        <v>0.588826802610248</v>
      </c>
      <c r="AD2899" s="13"/>
      <c r="AE2899" s="10">
        <f>AA2899/VLOOKUP(A2899,[1]选股结果!$A$2:$AX$3002,35,FALSE)</f>
        <v>0.477519474669427</v>
      </c>
      <c r="AF2899" s="9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P2899/(1+0.13)+W2899)</f>
        <v>391885910.998761</v>
      </c>
      <c r="AG2899" s="9">
        <f t="shared" si="195"/>
        <v>-330714683.128761</v>
      </c>
    </row>
    <row r="2900" spans="1:33">
      <c r="A2900" s="5" t="s">
        <v>5829</v>
      </c>
      <c r="B2900" s="5" t="s">
        <v>5830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43522816.72</v>
      </c>
      <c r="O2900" s="6">
        <v>7216043.51</v>
      </c>
      <c r="P2900" s="6">
        <v>1701229102.62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130004458.44</v>
      </c>
      <c r="X2900" s="6">
        <v>14899318.05</v>
      </c>
      <c r="Y2900" s="9">
        <f t="shared" si="193"/>
        <v>1660787032.69</v>
      </c>
      <c r="Z2900" s="9">
        <f t="shared" si="194"/>
        <v>1846132879.11</v>
      </c>
      <c r="AA2900" s="9">
        <f t="shared" si="196"/>
        <v>-185345846.42</v>
      </c>
      <c r="AB2900" s="10">
        <f>C2900/(1+0.13)/VLOOKUP(A2900,[1]选股结果!$A$2:$AX$3002,3,FALSE)</f>
        <v>0.87974123501332</v>
      </c>
      <c r="AC2900" s="10">
        <f>(P2900/(1+0.1)+W2900)/(VLOOKUP(A2900,[1]选股结果!$A$2:$AX$3002,7,FALSE)+VLOOKUP(A2900,[1]选股结果!$A$2:$AX$3002,15,FALSE)+VLOOKUP(A2900,[1]选股结果!$A$2:$AX$3002,16,FALSE)+VLOOKUP(A2900,[1]选股结果!$A$2:$AX$3002,17,FALSE)+VLOOKUP(A2900,[1]选股结果!$A$2:$AX$3002,18,FALSE))</f>
        <v>1.10058466255687</v>
      </c>
      <c r="AD2900" s="13"/>
      <c r="AE2900" s="10">
        <f>AA2900/VLOOKUP(A2900,[1]选股结果!$A$2:$AX$3002,35,FALSE)</f>
        <v>-1.65399966005534</v>
      </c>
      <c r="AF2900" s="9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P2900/(1+0.13)+W2900)</f>
        <v>-112166280.61469</v>
      </c>
      <c r="AG2900" s="9">
        <f t="shared" si="195"/>
        <v>-73179565.8053097</v>
      </c>
    </row>
    <row r="2901" spans="1:33">
      <c r="A2901" s="5" t="s">
        <v>5831</v>
      </c>
      <c r="B2901" s="5" t="s">
        <v>5832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148517015.44</v>
      </c>
      <c r="O2901" s="6">
        <v>46099958.41</v>
      </c>
      <c r="P2901" s="6">
        <v>3249284976.32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180525525.28</v>
      </c>
      <c r="X2901" s="6">
        <v>81783064.19</v>
      </c>
      <c r="Y2901" s="9">
        <f t="shared" si="193"/>
        <v>3609682061.64</v>
      </c>
      <c r="Z2901" s="9">
        <f t="shared" si="194"/>
        <v>3511593565.79</v>
      </c>
      <c r="AA2901" s="9">
        <f t="shared" si="196"/>
        <v>98088495.8499994</v>
      </c>
      <c r="AB2901" s="10">
        <f>C2901/(1+0.13)/VLOOKUP(A2901,[1]选股结果!$A$2:$AX$3002,3,FALSE)</f>
        <v>0.977698865065805</v>
      </c>
      <c r="AC2901" s="10">
        <f>(P2901/(1+0.1)+W2901)/(VLOOKUP(A2901,[1]选股结果!$A$2:$AX$3002,7,FALSE)+VLOOKUP(A2901,[1]选股结果!$A$2:$AX$3002,15,FALSE)+VLOOKUP(A2901,[1]选股结果!$A$2:$AX$3002,16,FALSE)+VLOOKUP(A2901,[1]选股结果!$A$2:$AX$3002,17,FALSE)+VLOOKUP(A2901,[1]选股结果!$A$2:$AX$3002,18,FALSE))</f>
        <v>1.0461565488834</v>
      </c>
      <c r="AD2901" s="13"/>
      <c r="AE2901" s="10">
        <f>AA2901/VLOOKUP(A2901,[1]选股结果!$A$2:$AX$3002,35,FALSE)</f>
        <v>0.768357280294112</v>
      </c>
      <c r="AF2901" s="9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P2901/(1+0.13)+W2901)</f>
        <v>-59869015.4016819</v>
      </c>
      <c r="AG2901" s="9">
        <f t="shared" si="195"/>
        <v>157957511.251681</v>
      </c>
    </row>
    <row r="2902" spans="1:33">
      <c r="A2902" s="5" t="s">
        <v>5833</v>
      </c>
      <c r="B2902" s="5" t="s">
        <v>5834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39250760.46</v>
      </c>
      <c r="O2902" s="6">
        <v>51268883.75</v>
      </c>
      <c r="P2902" s="6">
        <v>892927502.46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272676068.2</v>
      </c>
      <c r="X2902" s="6">
        <v>155144641.06</v>
      </c>
      <c r="Y2902" s="9">
        <f t="shared" si="193"/>
        <v>1264353889.76</v>
      </c>
      <c r="Z2902" s="9">
        <f t="shared" si="194"/>
        <v>1320748211.72</v>
      </c>
      <c r="AA2902" s="9">
        <f t="shared" si="196"/>
        <v>-56394321.96</v>
      </c>
      <c r="AB2902" s="10">
        <f>C2902/(1+0.13)/VLOOKUP(A2902,[1]选股结果!$A$2:$AX$3002,3,FALSE)</f>
        <v>0.902149046375435</v>
      </c>
      <c r="AC2902" s="10">
        <f>(P2902/(1+0.1)+W2902)/(VLOOKUP(A2902,[1]选股结果!$A$2:$AX$3002,7,FALSE)+VLOOKUP(A2902,[1]选股结果!$A$2:$AX$3002,15,FALSE)+VLOOKUP(A2902,[1]选股结果!$A$2:$AX$3002,16,FALSE)+VLOOKUP(A2902,[1]选股结果!$A$2:$AX$3002,17,FALSE)+VLOOKUP(A2902,[1]选股结果!$A$2:$AX$3002,18,FALSE))</f>
        <v>0.997562955168666</v>
      </c>
      <c r="AD2902" s="13"/>
      <c r="AE2902" s="10">
        <f>AA2902/VLOOKUP(A2902,[1]选股结果!$A$2:$AX$3002,35,FALSE)</f>
        <v>-0.651471180998871</v>
      </c>
      <c r="AF2902" s="9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P2902/(1+0.13)+W2902)</f>
        <v>24200202.1993804</v>
      </c>
      <c r="AG2902" s="9">
        <f t="shared" si="195"/>
        <v>-80594524.1593804</v>
      </c>
    </row>
    <row r="2903" spans="1:33">
      <c r="A2903" s="5" t="s">
        <v>5835</v>
      </c>
      <c r="B2903" s="5" t="s">
        <v>5836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30212597.83</v>
      </c>
      <c r="O2903" s="6">
        <v>13071145</v>
      </c>
      <c r="P2903" s="6">
        <v>423765811.83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27793838</v>
      </c>
      <c r="X2903" s="6">
        <v>58000517.99</v>
      </c>
      <c r="Y2903" s="9">
        <f t="shared" si="193"/>
        <v>348657010.71</v>
      </c>
      <c r="Z2903" s="9">
        <f t="shared" si="194"/>
        <v>509560167.82</v>
      </c>
      <c r="AA2903" s="9">
        <f t="shared" si="196"/>
        <v>-160903157.11</v>
      </c>
      <c r="AB2903" s="10">
        <f>C2903/(1+0.13)/VLOOKUP(A2903,[1]选股结果!$A$2:$AX$3002,3,FALSE)</f>
        <v>0.70186101688146</v>
      </c>
      <c r="AC2903" s="10">
        <f>(P2903/(1+0.1)+W2903)/(VLOOKUP(A2903,[1]选股结果!$A$2:$AX$3002,7,FALSE)+VLOOKUP(A2903,[1]选股结果!$A$2:$AX$3002,15,FALSE)+VLOOKUP(A2903,[1]选股结果!$A$2:$AX$3002,16,FALSE)+VLOOKUP(A2903,[1]选股结果!$A$2:$AX$3002,17,FALSE)+VLOOKUP(A2903,[1]选股结果!$A$2:$AX$3002,18,FALSE))</f>
        <v>1.17355293929203</v>
      </c>
      <c r="AD2903" s="13"/>
      <c r="AE2903" s="10">
        <f>AA2903/VLOOKUP(A2903,[1]选股结果!$A$2:$AX$3002,35,FALSE)</f>
        <v>-2.1731685964998</v>
      </c>
      <c r="AF2903" s="9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P2903/(1+0.13)+W2903)</f>
        <v>-50854824.3999115</v>
      </c>
      <c r="AG2903" s="9">
        <f t="shared" si="195"/>
        <v>-110048332.710088</v>
      </c>
    </row>
    <row r="2904" spans="1:33">
      <c r="A2904" s="5" t="s">
        <v>5837</v>
      </c>
      <c r="B2904" s="5" t="s">
        <v>5838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13599814.67</v>
      </c>
      <c r="O2904" s="6">
        <v>73115079.09</v>
      </c>
      <c r="P2904" s="6">
        <v>1672079809.04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187925528.97</v>
      </c>
      <c r="X2904" s="6">
        <v>81256412.47</v>
      </c>
      <c r="Y2904" s="9">
        <f t="shared" si="193"/>
        <v>2175852988.38</v>
      </c>
      <c r="Z2904" s="9">
        <f t="shared" si="194"/>
        <v>1941261750.48</v>
      </c>
      <c r="AA2904" s="9">
        <f t="shared" si="196"/>
        <v>234591237.9</v>
      </c>
      <c r="AB2904" s="10">
        <f>C2904/(1+0.13)/VLOOKUP(A2904,[1]选股结果!$A$2:$AX$3002,3,FALSE)</f>
        <v>0.840401214144278</v>
      </c>
      <c r="AC2904" s="10">
        <f>(P2904/(1+0.1)+W2904)/(VLOOKUP(A2904,[1]选股结果!$A$2:$AX$3002,7,FALSE)+VLOOKUP(A2904,[1]选股结果!$A$2:$AX$3002,15,FALSE)+VLOOKUP(A2904,[1]选股结果!$A$2:$AX$3002,16,FALSE)+VLOOKUP(A2904,[1]选股结果!$A$2:$AX$3002,17,FALSE)+VLOOKUP(A2904,[1]选股结果!$A$2:$AX$3002,18,FALSE))</f>
        <v>0.906277853962395</v>
      </c>
      <c r="AD2904" s="13"/>
      <c r="AE2904" s="10">
        <f>AA2904/VLOOKUP(A2904,[1]选股结果!$A$2:$AX$3002,35,FALSE)</f>
        <v>1.05852438178063</v>
      </c>
      <c r="AF2904" s="9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P2904/(1+0.13)+W2904)</f>
        <v>216987440.471859</v>
      </c>
      <c r="AG2904" s="9">
        <f t="shared" si="195"/>
        <v>17603797.4281415</v>
      </c>
    </row>
    <row r="2905" spans="1:33">
      <c r="A2905" s="5" t="s">
        <v>5839</v>
      </c>
      <c r="B2905" s="5" t="s">
        <v>5840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26651554.98</v>
      </c>
      <c r="O2905" s="6">
        <v>1055012.27</v>
      </c>
      <c r="P2905" s="6">
        <v>40469093.63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36927828.96</v>
      </c>
      <c r="X2905" s="6">
        <v>23656637.29</v>
      </c>
      <c r="Y2905" s="9">
        <f t="shared" si="193"/>
        <v>138538822.99</v>
      </c>
      <c r="Z2905" s="9">
        <f t="shared" si="194"/>
        <v>101053559.88</v>
      </c>
      <c r="AA2905" s="9">
        <f t="shared" si="196"/>
        <v>37485263.11</v>
      </c>
      <c r="AB2905" s="10">
        <f>C2905/(1+0.13)/VLOOKUP(A2905,[1]选股结果!$A$2:$AX$3002,3,FALSE)</f>
        <v>0.586413704977624</v>
      </c>
      <c r="AC2905" s="10">
        <f>(P2905/(1+0.1)+W2905)/(VLOOKUP(A2905,[1]选股结果!$A$2:$AX$3002,7,FALSE)+VLOOKUP(A2905,[1]选股结果!$A$2:$AX$3002,15,FALSE)+VLOOKUP(A2905,[1]选股结果!$A$2:$AX$3002,16,FALSE)+VLOOKUP(A2905,[1]选股结果!$A$2:$AX$3002,17,FALSE)+VLOOKUP(A2905,[1]选股结果!$A$2:$AX$3002,18,FALSE))</f>
        <v>0.523242093982281</v>
      </c>
      <c r="AD2905" s="13"/>
      <c r="AE2905" s="10">
        <f>AA2905/VLOOKUP(A2905,[1]选股结果!$A$2:$AX$3002,35,FALSE)</f>
        <v>0.650704345518014</v>
      </c>
      <c r="AF2905" s="9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P2905/(1+0.13)+W2905)</f>
        <v>68145632.6353097</v>
      </c>
      <c r="AG2905" s="9">
        <f t="shared" si="195"/>
        <v>-30660369.5253097</v>
      </c>
    </row>
    <row r="2906" spans="1:33">
      <c r="A2906" s="5" t="s">
        <v>5841</v>
      </c>
      <c r="B2906" s="5" t="s">
        <v>5842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108738810.34</v>
      </c>
      <c r="O2906" s="6">
        <v>27115339.05</v>
      </c>
      <c r="P2906" s="6">
        <v>819971763.43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222862413.54</v>
      </c>
      <c r="X2906" s="6">
        <v>96632269.15</v>
      </c>
      <c r="Y2906" s="9">
        <f t="shared" si="193"/>
        <v>1155972626.21</v>
      </c>
      <c r="Z2906" s="9">
        <f t="shared" si="194"/>
        <v>1139466446.12</v>
      </c>
      <c r="AA2906" s="9">
        <f t="shared" si="196"/>
        <v>16506180.0900002</v>
      </c>
      <c r="AB2906" s="10">
        <f>C2906/(1+0.13)/VLOOKUP(A2906,[1]选股结果!$A$2:$AX$3002,3,FALSE)</f>
        <v>0.917023472534249</v>
      </c>
      <c r="AC2906" s="10">
        <f>(P2906/(1+0.1)+W2906)/(VLOOKUP(A2906,[1]选股结果!$A$2:$AX$3002,7,FALSE)+VLOOKUP(A2906,[1]选股结果!$A$2:$AX$3002,15,FALSE)+VLOOKUP(A2906,[1]选股结果!$A$2:$AX$3002,16,FALSE)+VLOOKUP(A2906,[1]选股结果!$A$2:$AX$3002,17,FALSE)+VLOOKUP(A2906,[1]选股结果!$A$2:$AX$3002,18,FALSE))</f>
        <v>0.973446548246234</v>
      </c>
      <c r="AD2906" s="13"/>
      <c r="AE2906" s="10">
        <f>AA2906/VLOOKUP(A2906,[1]选股结果!$A$2:$AX$3002,35,FALSE)</f>
        <v>0.247801981150273</v>
      </c>
      <c r="AF2906" s="9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P2906/(1+0.13)+W2906)</f>
        <v>46202974.9308851</v>
      </c>
      <c r="AG2906" s="9">
        <f t="shared" si="195"/>
        <v>-29696794.8408849</v>
      </c>
    </row>
    <row r="2907" spans="1:33">
      <c r="A2907" s="5" t="s">
        <v>5843</v>
      </c>
      <c r="B2907" s="5" t="s">
        <v>5844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53040253.04</v>
      </c>
      <c r="O2907" s="6">
        <v>19464880.45</v>
      </c>
      <c r="P2907" s="6">
        <v>1659018347.94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104205406.76</v>
      </c>
      <c r="X2907" s="6">
        <v>58601974.78</v>
      </c>
      <c r="Y2907" s="9">
        <f t="shared" si="193"/>
        <v>1900586919.49</v>
      </c>
      <c r="Z2907" s="9">
        <f t="shared" si="194"/>
        <v>1821825729.48</v>
      </c>
      <c r="AA2907" s="9">
        <f t="shared" si="196"/>
        <v>78761190.01</v>
      </c>
      <c r="AB2907" s="10">
        <f>C2907/(1+0.13)/VLOOKUP(A2907,[1]选股结果!$A$2:$AX$3002,3,FALSE)</f>
        <v>0.948785228287442</v>
      </c>
      <c r="AC2907" s="10">
        <f>(P2907/(1+0.1)+W2907)/(VLOOKUP(A2907,[1]选股结果!$A$2:$AX$3002,7,FALSE)+VLOOKUP(A2907,[1]选股结果!$A$2:$AX$3002,15,FALSE)+VLOOKUP(A2907,[1]选股结果!$A$2:$AX$3002,16,FALSE)+VLOOKUP(A2907,[1]选股结果!$A$2:$AX$3002,17,FALSE)+VLOOKUP(A2907,[1]选股结果!$A$2:$AX$3002,18,FALSE))</f>
        <v>0.993539115019086</v>
      </c>
      <c r="AD2907" s="13"/>
      <c r="AE2907" s="10">
        <f>AA2907/VLOOKUP(A2907,[1]选股结果!$A$2:$AX$3002,35,FALSE)</f>
        <v>0.764099608132703</v>
      </c>
      <c r="AF2907" s="9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P2907/(1+0.13)+W2907)</f>
        <v>50525968.5846016</v>
      </c>
      <c r="AG2907" s="9">
        <f t="shared" si="195"/>
        <v>28235221.4253984</v>
      </c>
    </row>
    <row r="2908" spans="1:33">
      <c r="A2908" s="5" t="s">
        <v>5845</v>
      </c>
      <c r="B2908" s="5" t="s">
        <v>5846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34216475.47</v>
      </c>
      <c r="O2908" s="6">
        <v>12997958.88</v>
      </c>
      <c r="P2908" s="6">
        <v>939042589.99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49974568.28</v>
      </c>
      <c r="X2908" s="6">
        <v>63421934.96</v>
      </c>
      <c r="Y2908" s="9">
        <f t="shared" si="193"/>
        <v>795366596.13</v>
      </c>
      <c r="Z2908" s="9">
        <f t="shared" si="194"/>
        <v>1052439093.23</v>
      </c>
      <c r="AA2908" s="9">
        <f t="shared" si="196"/>
        <v>-257072497.1</v>
      </c>
      <c r="AB2908" s="10">
        <f>C2908/(1+0.13)/VLOOKUP(A2908,[1]选股结果!$A$2:$AX$3002,3,FALSE)</f>
        <v>0.961805371632301</v>
      </c>
      <c r="AC2908" s="10">
        <f>(P2908/(1+0.1)+W2908)/(VLOOKUP(A2908,[1]选股结果!$A$2:$AX$3002,7,FALSE)+VLOOKUP(A2908,[1]选股结果!$A$2:$AX$3002,15,FALSE)+VLOOKUP(A2908,[1]选股结果!$A$2:$AX$3002,16,FALSE)+VLOOKUP(A2908,[1]选股结果!$A$2:$AX$3002,17,FALSE)+VLOOKUP(A2908,[1]选股结果!$A$2:$AX$3002,18,FALSE))</f>
        <v>1.33934763237924</v>
      </c>
      <c r="AD2908" s="13"/>
      <c r="AE2908" s="10">
        <f>AA2908/VLOOKUP(A2908,[1]选股结果!$A$2:$AX$3002,35,FALSE)</f>
        <v>-17.4032918529077</v>
      </c>
      <c r="AF2908" s="9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P2908/(1+0.13)+W2908)</f>
        <v>-206291830.364071</v>
      </c>
      <c r="AG2908" s="9">
        <f t="shared" si="195"/>
        <v>-50780666.7359292</v>
      </c>
    </row>
    <row r="2909" spans="1:33">
      <c r="A2909" s="5" t="s">
        <v>5847</v>
      </c>
      <c r="B2909" s="5" t="s">
        <v>5848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46229509.62</v>
      </c>
      <c r="O2909" s="6">
        <v>13717474.83</v>
      </c>
      <c r="P2909" s="6">
        <v>210667371.38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113099117.04</v>
      </c>
      <c r="X2909" s="6">
        <v>87292322.74</v>
      </c>
      <c r="Y2909" s="9">
        <f t="shared" si="193"/>
        <v>539263611.75</v>
      </c>
      <c r="Z2909" s="9">
        <f t="shared" si="194"/>
        <v>411058811.16</v>
      </c>
      <c r="AA2909" s="9">
        <f t="shared" si="196"/>
        <v>128204800.59</v>
      </c>
      <c r="AB2909" s="10">
        <f>C2909/(1+0.13)/VLOOKUP(A2909,[1]选股结果!$A$2:$AX$3002,3,FALSE)</f>
        <v>0.745066644613323</v>
      </c>
      <c r="AC2909" s="10">
        <f>(P2909/(1+0.1)+W2909)/(VLOOKUP(A2909,[1]选股结果!$A$2:$AX$3002,7,FALSE)+VLOOKUP(A2909,[1]选股结果!$A$2:$AX$3002,15,FALSE)+VLOOKUP(A2909,[1]选股结果!$A$2:$AX$3002,16,FALSE)+VLOOKUP(A2909,[1]选股结果!$A$2:$AX$3002,17,FALSE)+VLOOKUP(A2909,[1]选股结果!$A$2:$AX$3002,18,FALSE))</f>
        <v>0.689710818462989</v>
      </c>
      <c r="AD2909" s="13"/>
      <c r="AE2909" s="10">
        <f>AA2909/VLOOKUP(A2909,[1]选股结果!$A$2:$AX$3002,35,FALSE)</f>
        <v>0.801552593038198</v>
      </c>
      <c r="AF2909" s="9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P2909/(1+0.13)+W2909)</f>
        <v>142125563.403805</v>
      </c>
      <c r="AG2909" s="9">
        <f t="shared" si="195"/>
        <v>-13920762.8138054</v>
      </c>
    </row>
    <row r="2910" spans="1:33">
      <c r="A2910" s="5" t="s">
        <v>5849</v>
      </c>
      <c r="B2910" s="5" t="s">
        <v>5850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31234839.12</v>
      </c>
      <c r="O2910" s="6">
        <v>20542348.95</v>
      </c>
      <c r="P2910" s="6">
        <v>400794563.61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47287830.69</v>
      </c>
      <c r="X2910" s="6">
        <v>37515918.38</v>
      </c>
      <c r="Y2910" s="9">
        <f t="shared" si="193"/>
        <v>522786899.95</v>
      </c>
      <c r="Z2910" s="9">
        <f t="shared" si="194"/>
        <v>485598312.68</v>
      </c>
      <c r="AA2910" s="9">
        <f t="shared" si="196"/>
        <v>37188587.27</v>
      </c>
      <c r="AB2910" s="10">
        <f>C2910/(1+0.13)/VLOOKUP(A2910,[1]选股结果!$A$2:$AX$3002,3,FALSE)</f>
        <v>1.01667082351071</v>
      </c>
      <c r="AC2910" s="10">
        <f>(P2910/(1+0.1)+W2910)/(VLOOKUP(A2910,[1]选股结果!$A$2:$AX$3002,7,FALSE)+VLOOKUP(A2910,[1]选股结果!$A$2:$AX$3002,15,FALSE)+VLOOKUP(A2910,[1]选股结果!$A$2:$AX$3002,16,FALSE)+VLOOKUP(A2910,[1]选股结果!$A$2:$AX$3002,17,FALSE)+VLOOKUP(A2910,[1]选股结果!$A$2:$AX$3002,18,FALSE))</f>
        <v>1.02760953335311</v>
      </c>
      <c r="AD2910" s="13"/>
      <c r="AE2910" s="10">
        <f>AA2910/VLOOKUP(A2910,[1]选股结果!$A$2:$AX$3002,35,FALSE)</f>
        <v>0.974628866360426</v>
      </c>
      <c r="AF2910" s="9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P2910/(1+0.13)+W2910)</f>
        <v>-1386767.16212398</v>
      </c>
      <c r="AG2910" s="9">
        <f t="shared" si="195"/>
        <v>38575354.432124</v>
      </c>
    </row>
    <row r="2911" spans="1:33">
      <c r="A2911" s="5" t="s">
        <v>5851</v>
      </c>
      <c r="B2911" s="5" t="s">
        <v>5852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45862339.06</v>
      </c>
      <c r="O2911" s="6">
        <v>13998979.12</v>
      </c>
      <c r="P2911" s="6">
        <v>766614633.06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159260013.35</v>
      </c>
      <c r="X2911" s="6">
        <v>23311608.13</v>
      </c>
      <c r="Y2911" s="9">
        <f t="shared" ref="Y2911:Y2974" si="197">C2911+D2911+E2911+F2911+G2911+H2911+I2911+J2911+K2911+L2911+M2911+O2911</f>
        <v>1008111798.12</v>
      </c>
      <c r="Z2911" s="9">
        <f t="shared" ref="Z2911:Z2974" si="198">P2911+Q2911+R2911+S2911+T2911+U2911+V2911+W2911+X2911</f>
        <v>949186254.54</v>
      </c>
      <c r="AA2911" s="9">
        <f t="shared" si="196"/>
        <v>58925543.58</v>
      </c>
      <c r="AB2911" s="10">
        <f>C2911/(1+0.13)/VLOOKUP(A2911,[1]选股结果!$A$2:$AX$3002,3,FALSE)</f>
        <v>0.838980147015612</v>
      </c>
      <c r="AC2911" s="10">
        <f>(P2911/(1+0.1)+W2911)/(VLOOKUP(A2911,[1]选股结果!$A$2:$AX$3002,7,FALSE)+VLOOKUP(A2911,[1]选股结果!$A$2:$AX$3002,15,FALSE)+VLOOKUP(A2911,[1]选股结果!$A$2:$AX$3002,16,FALSE)+VLOOKUP(A2911,[1]选股结果!$A$2:$AX$3002,17,FALSE)+VLOOKUP(A2911,[1]选股结果!$A$2:$AX$3002,18,FALSE))</f>
        <v>0.884891564125912</v>
      </c>
      <c r="AD2911" s="13"/>
      <c r="AE2911" s="10">
        <f>AA2911/VLOOKUP(A2911,[1]选股结果!$A$2:$AX$3002,35,FALSE)</f>
        <v>1.0353689870483</v>
      </c>
      <c r="AF2911" s="9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P2911/(1+0.13)+W2911)</f>
        <v>129876256.663363</v>
      </c>
      <c r="AG2911" s="9">
        <f t="shared" si="195"/>
        <v>-70950713.0833627</v>
      </c>
    </row>
    <row r="2912" spans="1:33">
      <c r="A2912" s="5" t="s">
        <v>5853</v>
      </c>
      <c r="B2912" s="5" t="s">
        <v>5854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34945456.51</v>
      </c>
      <c r="O2912" s="6">
        <v>10627906.49</v>
      </c>
      <c r="P2912" s="6">
        <v>1080891621.65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338221708.29</v>
      </c>
      <c r="X2912" s="6">
        <v>30955544.85</v>
      </c>
      <c r="Y2912" s="9">
        <f t="shared" si="197"/>
        <v>1432110512.75</v>
      </c>
      <c r="Z2912" s="9">
        <f t="shared" si="198"/>
        <v>1450068874.79</v>
      </c>
      <c r="AA2912" s="9">
        <f t="shared" si="196"/>
        <v>-17958362.04</v>
      </c>
      <c r="AB2912" s="10">
        <f>C2912/(1+0.13)/VLOOKUP(A2912,[1]选股结果!$A$2:$AX$3002,3,FALSE)</f>
        <v>0.766843760781022</v>
      </c>
      <c r="AC2912" s="10">
        <f>(P2912/(1+0.1)+W2912)/(VLOOKUP(A2912,[1]选股结果!$A$2:$AX$3002,7,FALSE)+VLOOKUP(A2912,[1]选股结果!$A$2:$AX$3002,15,FALSE)+VLOOKUP(A2912,[1]选股结果!$A$2:$AX$3002,16,FALSE)+VLOOKUP(A2912,[1]选股结果!$A$2:$AX$3002,17,FALSE)+VLOOKUP(A2912,[1]选股结果!$A$2:$AX$3002,18,FALSE))</f>
        <v>0.837964693964231</v>
      </c>
      <c r="AD2912" s="13"/>
      <c r="AE2912" s="10">
        <f>AA2912/VLOOKUP(A2912,[1]选股结果!$A$2:$AX$3002,35,FALSE)</f>
        <v>-0.538744972663576</v>
      </c>
      <c r="AF2912" s="9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P2912/(1+0.13)+W2912)</f>
        <v>281497304.192655</v>
      </c>
      <c r="AG2912" s="9">
        <f t="shared" si="195"/>
        <v>-299455666.232655</v>
      </c>
    </row>
    <row r="2913" spans="1:33">
      <c r="A2913" s="5" t="s">
        <v>5855</v>
      </c>
      <c r="B2913" s="5" t="s">
        <v>5856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64039745.2</v>
      </c>
      <c r="O2913" s="6">
        <v>91688530.29</v>
      </c>
      <c r="P2913" s="6">
        <v>387949456.9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75901717.42</v>
      </c>
      <c r="X2913" s="6">
        <v>225251940.17</v>
      </c>
      <c r="Y2913" s="9">
        <f t="shared" si="197"/>
        <v>876242158.21</v>
      </c>
      <c r="Z2913" s="9">
        <f t="shared" si="198"/>
        <v>689103114.49</v>
      </c>
      <c r="AA2913" s="9">
        <f t="shared" si="196"/>
        <v>187139043.72</v>
      </c>
      <c r="AB2913" s="10">
        <f>C2913/(1+0.13)/VLOOKUP(A2913,[1]选股结果!$A$2:$AX$3002,3,FALSE)</f>
        <v>1.01121603751441</v>
      </c>
      <c r="AC2913" s="10">
        <f>(P2913/(1+0.1)+W2913)/(VLOOKUP(A2913,[1]选股结果!$A$2:$AX$3002,7,FALSE)+VLOOKUP(A2913,[1]选股结果!$A$2:$AX$3002,15,FALSE)+VLOOKUP(A2913,[1]选股结果!$A$2:$AX$3002,16,FALSE)+VLOOKUP(A2913,[1]选股结果!$A$2:$AX$3002,17,FALSE)+VLOOKUP(A2913,[1]选股结果!$A$2:$AX$3002,18,FALSE))</f>
        <v>0.833936703243629</v>
      </c>
      <c r="AD2913" s="13"/>
      <c r="AE2913" s="10">
        <f>AA2913/VLOOKUP(A2913,[1]选股结果!$A$2:$AX$3002,35,FALSE)</f>
        <v>1.09149703780095</v>
      </c>
      <c r="AF2913" s="9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P2913/(1+0.13)+W2913)</f>
        <v>94707723.2786725</v>
      </c>
      <c r="AG2913" s="9">
        <f t="shared" si="195"/>
        <v>92431320.4413275</v>
      </c>
    </row>
    <row r="2914" spans="1:33">
      <c r="A2914" s="5" t="s">
        <v>5857</v>
      </c>
      <c r="B2914" s="5" t="s">
        <v>5858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105776971.01</v>
      </c>
      <c r="O2914" s="6">
        <v>54198149.44</v>
      </c>
      <c r="P2914" s="6">
        <v>751114060.14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117637300.91</v>
      </c>
      <c r="X2914" s="6">
        <v>92571458.94</v>
      </c>
      <c r="Y2914" s="9">
        <f t="shared" si="197"/>
        <v>1235622910.45</v>
      </c>
      <c r="Z2914" s="9">
        <f t="shared" si="198"/>
        <v>961322819.99</v>
      </c>
      <c r="AA2914" s="9">
        <f t="shared" si="196"/>
        <v>274300090.46</v>
      </c>
      <c r="AB2914" s="10">
        <f>C2914/(1+0.13)/VLOOKUP(A2914,[1]选股结果!$A$2:$AX$3002,3,FALSE)</f>
        <v>0.990771272581307</v>
      </c>
      <c r="AC2914" s="10">
        <f>(P2914/(1+0.1)+W2914)/(VLOOKUP(A2914,[1]选股结果!$A$2:$AX$3002,7,FALSE)+VLOOKUP(A2914,[1]选股结果!$A$2:$AX$3002,15,FALSE)+VLOOKUP(A2914,[1]选股结果!$A$2:$AX$3002,16,FALSE)+VLOOKUP(A2914,[1]选股结果!$A$2:$AX$3002,17,FALSE)+VLOOKUP(A2914,[1]选股结果!$A$2:$AX$3002,18,FALSE))</f>
        <v>0.940381569551269</v>
      </c>
      <c r="AD2914" s="13"/>
      <c r="AE2914" s="10">
        <f>AA2914/VLOOKUP(A2914,[1]选股结果!$A$2:$AX$3002,35,FALSE)</f>
        <v>1.65876100721799</v>
      </c>
      <c r="AF2914" s="9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P2914/(1+0.13)+W2914)</f>
        <v>68876444.6115044</v>
      </c>
      <c r="AG2914" s="9">
        <f t="shared" si="195"/>
        <v>205423645.848496</v>
      </c>
    </row>
    <row r="2915" spans="1:33">
      <c r="A2915" s="5" t="s">
        <v>5859</v>
      </c>
      <c r="B2915" s="5" t="s">
        <v>5860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96060751.15</v>
      </c>
      <c r="O2915" s="6">
        <v>31458893.4</v>
      </c>
      <c r="P2915" s="6">
        <v>688552342.52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150141628.18</v>
      </c>
      <c r="X2915" s="6">
        <v>61268265.01</v>
      </c>
      <c r="Y2915" s="9">
        <f t="shared" si="197"/>
        <v>1112752683.4</v>
      </c>
      <c r="Z2915" s="9">
        <f t="shared" si="198"/>
        <v>899962235.71</v>
      </c>
      <c r="AA2915" s="9">
        <f t="shared" si="196"/>
        <v>212790447.69</v>
      </c>
      <c r="AB2915" s="10">
        <f>C2915/(1+0.13)/VLOOKUP(A2915,[1]选股结果!$A$2:$AX$3002,3,FALSE)</f>
        <v>0.983084250914424</v>
      </c>
      <c r="AC2915" s="10">
        <f>(P2915/(1+0.1)+W2915)/(VLOOKUP(A2915,[1]选股结果!$A$2:$AX$3002,7,FALSE)+VLOOKUP(A2915,[1]选股结果!$A$2:$AX$3002,15,FALSE)+VLOOKUP(A2915,[1]选股结果!$A$2:$AX$3002,16,FALSE)+VLOOKUP(A2915,[1]选股结果!$A$2:$AX$3002,17,FALSE)+VLOOKUP(A2915,[1]选股结果!$A$2:$AX$3002,18,FALSE))</f>
        <v>0.889876753650871</v>
      </c>
      <c r="AD2915" s="13"/>
      <c r="AE2915" s="10">
        <f>AA2915/VLOOKUP(A2915,[1]选股结果!$A$2:$AX$3002,35,FALSE)</f>
        <v>0.955653527157002</v>
      </c>
      <c r="AF2915" s="9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P2915/(1+0.13)+W2915)</f>
        <v>112661354.297611</v>
      </c>
      <c r="AG2915" s="9">
        <f t="shared" si="195"/>
        <v>100129093.392389</v>
      </c>
    </row>
    <row r="2916" spans="1:33">
      <c r="A2916" s="5" t="s">
        <v>5861</v>
      </c>
      <c r="B2916" s="5" t="s">
        <v>5862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223422339.72</v>
      </c>
      <c r="O2916" s="6">
        <v>16930995.61</v>
      </c>
      <c r="P2916" s="6">
        <v>1641188808.24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229917196.54</v>
      </c>
      <c r="X2916" s="6">
        <v>285850631.91</v>
      </c>
      <c r="Y2916" s="9">
        <f t="shared" si="197"/>
        <v>2531007640.7</v>
      </c>
      <c r="Z2916" s="9">
        <f t="shared" si="198"/>
        <v>2156956636.69</v>
      </c>
      <c r="AA2916" s="9">
        <f t="shared" si="196"/>
        <v>374051004.01</v>
      </c>
      <c r="AB2916" s="10">
        <f>C2916/(1+0.13)/VLOOKUP(A2916,[1]选股结果!$A$2:$AX$3002,3,FALSE)</f>
        <v>1.08240276007658</v>
      </c>
      <c r="AC2916" s="10">
        <f>(P2916/(1+0.1)+W2916)/(VLOOKUP(A2916,[1]选股结果!$A$2:$AX$3002,7,FALSE)+VLOOKUP(A2916,[1]选股结果!$A$2:$AX$3002,15,FALSE)+VLOOKUP(A2916,[1]选股结果!$A$2:$AX$3002,16,FALSE)+VLOOKUP(A2916,[1]选股结果!$A$2:$AX$3002,17,FALSE)+VLOOKUP(A2916,[1]选股结果!$A$2:$AX$3002,18,FALSE))</f>
        <v>0.990394162269889</v>
      </c>
      <c r="AD2916" s="13"/>
      <c r="AE2916" s="10">
        <f>AA2916/VLOOKUP(A2916,[1]选股结果!$A$2:$AX$3002,35,FALSE)</f>
        <v>1.41822838783079</v>
      </c>
      <c r="AF2916" s="9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P2916/(1+0.13)+W2916)</f>
        <v>56311133.8214159</v>
      </c>
      <c r="AG2916" s="9">
        <f t="shared" si="195"/>
        <v>317739870.188584</v>
      </c>
    </row>
    <row r="2917" spans="1:33">
      <c r="A2917" s="5" t="s">
        <v>5863</v>
      </c>
      <c r="B2917" s="5" t="s">
        <v>5864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124414141.91</v>
      </c>
      <c r="O2917" s="6">
        <v>57803718.01</v>
      </c>
      <c r="P2917" s="6">
        <v>879956069.26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215865692.74</v>
      </c>
      <c r="X2917" s="6">
        <v>53572932.3</v>
      </c>
      <c r="Y2917" s="9">
        <f t="shared" si="197"/>
        <v>1406043172.34</v>
      </c>
      <c r="Z2917" s="9">
        <f t="shared" si="198"/>
        <v>1149394694.3</v>
      </c>
      <c r="AA2917" s="9">
        <f t="shared" si="196"/>
        <v>256648478.04</v>
      </c>
      <c r="AB2917" s="10">
        <f>C2917/(1+0.13)/VLOOKUP(A2917,[1]选股结果!$A$2:$AX$3002,3,FALSE)</f>
        <v>0.680528128789134</v>
      </c>
      <c r="AC2917" s="10">
        <f>(P2917/(1+0.1)+W2917)/(VLOOKUP(A2917,[1]选股结果!$A$2:$AX$3002,7,FALSE)+VLOOKUP(A2917,[1]选股结果!$A$2:$AX$3002,15,FALSE)+VLOOKUP(A2917,[1]选股结果!$A$2:$AX$3002,16,FALSE)+VLOOKUP(A2917,[1]选股结果!$A$2:$AX$3002,17,FALSE)+VLOOKUP(A2917,[1]选股结果!$A$2:$AX$3002,18,FALSE))</f>
        <v>0.843279580010414</v>
      </c>
      <c r="AD2917" s="13"/>
      <c r="AE2917" s="10">
        <f>AA2917/VLOOKUP(A2917,[1]选股结果!$A$2:$AX$3002,35,FALSE)</f>
        <v>0.678900442443955</v>
      </c>
      <c r="AF2917" s="9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P2917/(1+0.13)+W2917)</f>
        <v>210025372.274159</v>
      </c>
      <c r="AG2917" s="9">
        <f t="shared" si="195"/>
        <v>46623105.7658407</v>
      </c>
    </row>
    <row r="2918" spans="1:33">
      <c r="A2918" s="5" t="s">
        <v>5865</v>
      </c>
      <c r="B2918" s="5" t="s">
        <v>5866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46954061.47</v>
      </c>
      <c r="O2918" s="6">
        <v>74679034.7</v>
      </c>
      <c r="P2918" s="6">
        <v>3719770907.62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901575151.01</v>
      </c>
      <c r="X2918" s="6">
        <v>281952462.53</v>
      </c>
      <c r="Y2918" s="9">
        <f t="shared" si="197"/>
        <v>4655941410.68</v>
      </c>
      <c r="Z2918" s="9">
        <f t="shared" si="198"/>
        <v>4903298521.16</v>
      </c>
      <c r="AA2918" s="9">
        <f t="shared" si="196"/>
        <v>-247357110.48</v>
      </c>
      <c r="AB2918" s="10">
        <f>C2918/(1+0.13)/VLOOKUP(A2918,[1]选股结果!$A$2:$AX$3002,3,FALSE)</f>
        <v>0.870420762410675</v>
      </c>
      <c r="AC2918" s="10">
        <f>(P2918/(1+0.1)+W2918)/(VLOOKUP(A2918,[1]选股结果!$A$2:$AX$3002,7,FALSE)+VLOOKUP(A2918,[1]选股结果!$A$2:$AX$3002,15,FALSE)+VLOOKUP(A2918,[1]选股结果!$A$2:$AX$3002,16,FALSE)+VLOOKUP(A2918,[1]选股结果!$A$2:$AX$3002,17,FALSE)+VLOOKUP(A2918,[1]选股结果!$A$2:$AX$3002,18,FALSE))</f>
        <v>0.981759809896651</v>
      </c>
      <c r="AD2918" s="13"/>
      <c r="AE2918" s="10">
        <f>AA2918/VLOOKUP(A2918,[1]选股结果!$A$2:$AX$3002,35,FALSE)</f>
        <v>-1.02452431842094</v>
      </c>
      <c r="AF2918" s="9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P2918/(1+0.13)+W2918)</f>
        <v>169354875.20938</v>
      </c>
      <c r="AG2918" s="9">
        <f t="shared" si="195"/>
        <v>-416711985.68938</v>
      </c>
    </row>
    <row r="2919" spans="1:33">
      <c r="A2919" s="5" t="s">
        <v>5867</v>
      </c>
      <c r="B2919" s="5" t="s">
        <v>5868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15210341.72</v>
      </c>
      <c r="O2919" s="6">
        <v>48875397.81</v>
      </c>
      <c r="P2919" s="6">
        <v>407226590.28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87753915.6</v>
      </c>
      <c r="X2919" s="6">
        <v>51566602.34</v>
      </c>
      <c r="Y2919" s="9">
        <f t="shared" si="197"/>
        <v>601669248.13</v>
      </c>
      <c r="Z2919" s="9">
        <f t="shared" si="198"/>
        <v>546547108.22</v>
      </c>
      <c r="AA2919" s="9">
        <f t="shared" si="196"/>
        <v>55122139.9100001</v>
      </c>
      <c r="AB2919" s="10">
        <f>C2919/(1+0.13)/VLOOKUP(A2919,[1]选股结果!$A$2:$AX$3002,3,FALSE)</f>
        <v>0.58950041588109</v>
      </c>
      <c r="AC2919" s="10">
        <f>(P2919/(1+0.1)+W2919)/(VLOOKUP(A2919,[1]选股结果!$A$2:$AX$3002,7,FALSE)+VLOOKUP(A2919,[1]选股结果!$A$2:$AX$3002,15,FALSE)+VLOOKUP(A2919,[1]选股结果!$A$2:$AX$3002,16,FALSE)+VLOOKUP(A2919,[1]选股结果!$A$2:$AX$3002,17,FALSE)+VLOOKUP(A2919,[1]选股结果!$A$2:$AX$3002,18,FALSE))</f>
        <v>0.612051577099355</v>
      </c>
      <c r="AD2919" s="13"/>
      <c r="AE2919" s="10">
        <f>AA2919/VLOOKUP(A2919,[1]选股结果!$A$2:$AX$3002,35,FALSE)</f>
        <v>0.843808307773194</v>
      </c>
      <c r="AF2919" s="9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P2919/(1+0.13)+W2919)</f>
        <v>300106013.437876</v>
      </c>
      <c r="AG2919" s="9">
        <f t="shared" si="195"/>
        <v>-244983873.527876</v>
      </c>
    </row>
    <row r="2920" spans="1:33">
      <c r="A2920" s="5" t="s">
        <v>5869</v>
      </c>
      <c r="B2920" s="5" t="s">
        <v>5870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154228375.4</v>
      </c>
      <c r="O2920" s="6">
        <v>18336647.03</v>
      </c>
      <c r="P2920" s="6">
        <v>2462692296.33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91743706.9</v>
      </c>
      <c r="X2920" s="6">
        <v>40154507.45</v>
      </c>
      <c r="Y2920" s="9">
        <f t="shared" si="197"/>
        <v>2991468646.09</v>
      </c>
      <c r="Z2920" s="9">
        <f t="shared" si="198"/>
        <v>2594590510.68</v>
      </c>
      <c r="AA2920" s="9">
        <f t="shared" si="196"/>
        <v>396878135.41</v>
      </c>
      <c r="AB2920" s="10">
        <f>C2920/(1+0.13)/VLOOKUP(A2920,[1]选股结果!$A$2:$AX$3002,3,FALSE)</f>
        <v>0.963802052258943</v>
      </c>
      <c r="AC2920" s="10">
        <f>(P2920/(1+0.1)+W2920)/(VLOOKUP(A2920,[1]选股结果!$A$2:$AX$3002,7,FALSE)+VLOOKUP(A2920,[1]选股结果!$A$2:$AX$3002,15,FALSE)+VLOOKUP(A2920,[1]选股结果!$A$2:$AX$3002,16,FALSE)+VLOOKUP(A2920,[1]选股结果!$A$2:$AX$3002,17,FALSE)+VLOOKUP(A2920,[1]选股结果!$A$2:$AX$3002,18,FALSE))</f>
        <v>1.00485922771314</v>
      </c>
      <c r="AD2920" s="13"/>
      <c r="AE2920" s="10">
        <f>AA2920/VLOOKUP(A2920,[1]选股结果!$A$2:$AX$3002,35,FALSE)</f>
        <v>1.34529356453168</v>
      </c>
      <c r="AF2920" s="9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P2920/(1+0.13)+W2920)</f>
        <v>48167531.2036281</v>
      </c>
      <c r="AG2920" s="9">
        <f t="shared" si="195"/>
        <v>348710604.206372</v>
      </c>
    </row>
    <row r="2921" spans="1:33">
      <c r="A2921" s="5" t="s">
        <v>5871</v>
      </c>
      <c r="B2921" s="5" t="s">
        <v>5872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95065077.37</v>
      </c>
      <c r="O2921" s="6">
        <v>10564595.88</v>
      </c>
      <c r="P2921" s="6">
        <v>421617863.17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105632975.46</v>
      </c>
      <c r="X2921" s="6">
        <v>49710216.66</v>
      </c>
      <c r="Y2921" s="9">
        <f t="shared" si="197"/>
        <v>869141889.66</v>
      </c>
      <c r="Z2921" s="9">
        <f t="shared" si="198"/>
        <v>576961055.29</v>
      </c>
      <c r="AA2921" s="9">
        <f t="shared" si="196"/>
        <v>292180834.37</v>
      </c>
      <c r="AB2921" s="10">
        <f>C2921/(1+0.13)/VLOOKUP(A2921,[1]选股结果!$A$2:$AX$3002,3,FALSE)</f>
        <v>0.897330878860484</v>
      </c>
      <c r="AC2921" s="10">
        <f>(P2921/(1+0.1)+W2921)/(VLOOKUP(A2921,[1]选股结果!$A$2:$AX$3002,7,FALSE)+VLOOKUP(A2921,[1]选股结果!$A$2:$AX$3002,15,FALSE)+VLOOKUP(A2921,[1]选股结果!$A$2:$AX$3002,16,FALSE)+VLOOKUP(A2921,[1]选股结果!$A$2:$AX$3002,17,FALSE)+VLOOKUP(A2921,[1]选股结果!$A$2:$AX$3002,18,FALSE))</f>
        <v>0.856766728797223</v>
      </c>
      <c r="AD2921" s="13"/>
      <c r="AE2921" s="10">
        <f>AA2921/VLOOKUP(A2921,[1]选股结果!$A$2:$AX$3002,35,FALSE)</f>
        <v>1.16216956763218</v>
      </c>
      <c r="AF2921" s="9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P2921/(1+0.13)+W2921)</f>
        <v>91913218.2822124</v>
      </c>
      <c r="AG2921" s="9">
        <f t="shared" si="195"/>
        <v>200267616.087788</v>
      </c>
    </row>
    <row r="2922" spans="1:33">
      <c r="A2922" s="5" t="s">
        <v>5873</v>
      </c>
      <c r="B2922" s="5" t="s">
        <v>5874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61029301.94</v>
      </c>
      <c r="O2922" s="6">
        <v>8799831.53</v>
      </c>
      <c r="P2922" s="6">
        <v>623895399.59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71790032.13</v>
      </c>
      <c r="X2922" s="6">
        <v>36634529.8</v>
      </c>
      <c r="Y2922" s="9">
        <f t="shared" si="197"/>
        <v>741783448.53</v>
      </c>
      <c r="Z2922" s="9">
        <f t="shared" si="198"/>
        <v>732319961.52</v>
      </c>
      <c r="AA2922" s="9">
        <f t="shared" si="196"/>
        <v>9463487.00999999</v>
      </c>
      <c r="AB2922" s="10">
        <f>C2922/(1+0.13)/VLOOKUP(A2922,[1]选股结果!$A$2:$AX$3002,3,FALSE)</f>
        <v>0.914985126677377</v>
      </c>
      <c r="AC2922" s="10">
        <f>(P2922/(1+0.1)+W2922)/(VLOOKUP(A2922,[1]选股结果!$A$2:$AX$3002,7,FALSE)+VLOOKUP(A2922,[1]选股结果!$A$2:$AX$3002,15,FALSE)+VLOOKUP(A2922,[1]选股结果!$A$2:$AX$3002,16,FALSE)+VLOOKUP(A2922,[1]选股结果!$A$2:$AX$3002,17,FALSE)+VLOOKUP(A2922,[1]选股结果!$A$2:$AX$3002,18,FALSE))</f>
        <v>1.28397541815461</v>
      </c>
      <c r="AD2922" s="13"/>
      <c r="AE2922" s="10">
        <f>AA2922/VLOOKUP(A2922,[1]选股结果!$A$2:$AX$3002,35,FALSE)</f>
        <v>0.0539212759012251</v>
      </c>
      <c r="AF2922" s="9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P2922/(1+0.13)+W2922)</f>
        <v>-126261956.626018</v>
      </c>
      <c r="AG2922" s="9">
        <f t="shared" si="195"/>
        <v>135725443.636018</v>
      </c>
    </row>
    <row r="2923" spans="1:33">
      <c r="A2923" s="5" t="s">
        <v>5875</v>
      </c>
      <c r="B2923" s="5" t="s">
        <v>5876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93726865.86</v>
      </c>
      <c r="O2923" s="6">
        <v>900462348.85</v>
      </c>
      <c r="P2923" s="6">
        <v>1676607769.89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62059550.93</v>
      </c>
      <c r="X2923" s="6">
        <v>919644684.86</v>
      </c>
      <c r="Y2923" s="9">
        <f t="shared" si="197"/>
        <v>2887630973.07</v>
      </c>
      <c r="Z2923" s="9">
        <f t="shared" si="198"/>
        <v>2658312005.68</v>
      </c>
      <c r="AA2923" s="9">
        <f t="shared" si="196"/>
        <v>229318967.39</v>
      </c>
      <c r="AB2923" s="10">
        <f>C2923/(1+0.13)/VLOOKUP(A2923,[1]选股结果!$A$2:$AX$3002,3,FALSE)</f>
        <v>0.877671607384597</v>
      </c>
      <c r="AC2923" s="10">
        <f>(P2923/(1+0.1)+W2923)/(VLOOKUP(A2923,[1]选股结果!$A$2:$AX$3002,7,FALSE)+VLOOKUP(A2923,[1]选股结果!$A$2:$AX$3002,15,FALSE)+VLOOKUP(A2923,[1]选股结果!$A$2:$AX$3002,16,FALSE)+VLOOKUP(A2923,[1]选股结果!$A$2:$AX$3002,17,FALSE)+VLOOKUP(A2923,[1]选股结果!$A$2:$AX$3002,18,FALSE))</f>
        <v>0.96217323328522</v>
      </c>
      <c r="AD2923" s="13"/>
      <c r="AE2923" s="10">
        <f>AA2923/VLOOKUP(A2923,[1]选股结果!$A$2:$AX$3002,35,FALSE)</f>
        <v>0.784087452000563</v>
      </c>
      <c r="AF2923" s="9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P2923/(1+0.13)+W2923)</f>
        <v>102826778.151858</v>
      </c>
      <c r="AG2923" s="9">
        <f t="shared" si="195"/>
        <v>126492189.238142</v>
      </c>
    </row>
    <row r="2924" spans="1:33">
      <c r="A2924" s="5" t="s">
        <v>5877</v>
      </c>
      <c r="B2924" s="5" t="s">
        <v>5878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4370513.98</v>
      </c>
      <c r="O2924" s="6">
        <v>18545682.71</v>
      </c>
      <c r="P2924" s="6">
        <v>820315961.23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99265690.28</v>
      </c>
      <c r="X2924" s="6">
        <v>27577355.76</v>
      </c>
      <c r="Y2924" s="9">
        <f t="shared" si="197"/>
        <v>870099374.45</v>
      </c>
      <c r="Z2924" s="9">
        <f t="shared" si="198"/>
        <v>947159007.27</v>
      </c>
      <c r="AA2924" s="9">
        <f t="shared" si="196"/>
        <v>-77059632.8199999</v>
      </c>
      <c r="AB2924" s="10">
        <f>C2924/(1+0.13)/VLOOKUP(A2924,[1]选股结果!$A$2:$AX$3002,3,FALSE)</f>
        <v>0.838115468010402</v>
      </c>
      <c r="AC2924" s="10">
        <f>(P2924/(1+0.1)+W2924)/(VLOOKUP(A2924,[1]选股结果!$A$2:$AX$3002,7,FALSE)+VLOOKUP(A2924,[1]选股结果!$A$2:$AX$3002,15,FALSE)+VLOOKUP(A2924,[1]选股结果!$A$2:$AX$3002,16,FALSE)+VLOOKUP(A2924,[1]选股结果!$A$2:$AX$3002,17,FALSE)+VLOOKUP(A2924,[1]选股结果!$A$2:$AX$3002,18,FALSE))</f>
        <v>1.00586101014399</v>
      </c>
      <c r="AD2924" s="13"/>
      <c r="AE2924" s="10">
        <f>AA2924/VLOOKUP(A2924,[1]选股结果!$A$2:$AX$3002,35,FALSE)</f>
        <v>-1.25168415661047</v>
      </c>
      <c r="AF2924" s="9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P2924/(1+0.13)+W2924)</f>
        <v>14874715.127876</v>
      </c>
      <c r="AG2924" s="9">
        <f t="shared" si="195"/>
        <v>-91934347.9478759</v>
      </c>
    </row>
    <row r="2925" spans="1:33">
      <c r="A2925" s="5" t="s">
        <v>5879</v>
      </c>
      <c r="B2925" s="5" t="s">
        <v>5880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78761737.23</v>
      </c>
      <c r="O2925" s="6">
        <v>54884828.62</v>
      </c>
      <c r="P2925" s="6">
        <v>538827301.17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91909916.15</v>
      </c>
      <c r="X2925" s="6">
        <v>98845925.6</v>
      </c>
      <c r="Y2925" s="9">
        <f t="shared" si="197"/>
        <v>865559623.02</v>
      </c>
      <c r="Z2925" s="9">
        <f t="shared" si="198"/>
        <v>729583142.92</v>
      </c>
      <c r="AA2925" s="9">
        <f t="shared" si="196"/>
        <v>135976480.1</v>
      </c>
      <c r="AB2925" s="10">
        <f>C2925/(1+0.13)/VLOOKUP(A2925,[1]选股结果!$A$2:$AX$3002,3,FALSE)</f>
        <v>1.02428821208981</v>
      </c>
      <c r="AC2925" s="10">
        <f>(P2925/(1+0.1)+W2925)/(VLOOKUP(A2925,[1]选股结果!$A$2:$AX$3002,7,FALSE)+VLOOKUP(A2925,[1]选股结果!$A$2:$AX$3002,15,FALSE)+VLOOKUP(A2925,[1]选股结果!$A$2:$AX$3002,16,FALSE)+VLOOKUP(A2925,[1]选股结果!$A$2:$AX$3002,17,FALSE)+VLOOKUP(A2925,[1]选股结果!$A$2:$AX$3002,18,FALSE))</f>
        <v>1.01038911493556</v>
      </c>
      <c r="AD2925" s="13"/>
      <c r="AE2925" s="10">
        <f>AA2925/VLOOKUP(A2925,[1]选股结果!$A$2:$AX$3002,35,FALSE)</f>
        <v>1.1587453103347</v>
      </c>
      <c r="AF2925" s="9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P2925/(1+0.13)+W2925)</f>
        <v>7022928.64053094</v>
      </c>
      <c r="AG2925" s="9">
        <f t="shared" si="195"/>
        <v>128953551.459469</v>
      </c>
    </row>
    <row r="2926" spans="1:33">
      <c r="A2926" s="5" t="s">
        <v>5881</v>
      </c>
      <c r="B2926" s="5" t="s">
        <v>5882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69589477.14</v>
      </c>
      <c r="O2926" s="6">
        <v>32923490.15</v>
      </c>
      <c r="P2926" s="6">
        <v>413034042.21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47968892.43</v>
      </c>
      <c r="X2926" s="6">
        <v>38506630.03</v>
      </c>
      <c r="Y2926" s="9">
        <f t="shared" si="197"/>
        <v>681320502.86</v>
      </c>
      <c r="Z2926" s="9">
        <f t="shared" si="198"/>
        <v>499509564.67</v>
      </c>
      <c r="AA2926" s="9">
        <f t="shared" si="196"/>
        <v>181810938.19</v>
      </c>
      <c r="AB2926" s="10">
        <f>C2926/(1+0.13)/VLOOKUP(A2926,[1]选股结果!$A$2:$AX$3002,3,FALSE)</f>
        <v>0.84596338588738</v>
      </c>
      <c r="AC2926" s="10">
        <f>(P2926/(1+0.1)+W2926)/(VLOOKUP(A2926,[1]选股结果!$A$2:$AX$3002,7,FALSE)+VLOOKUP(A2926,[1]选股结果!$A$2:$AX$3002,15,FALSE)+VLOOKUP(A2926,[1]选股结果!$A$2:$AX$3002,16,FALSE)+VLOOKUP(A2926,[1]选股结果!$A$2:$AX$3002,17,FALSE)+VLOOKUP(A2926,[1]选股结果!$A$2:$AX$3002,18,FALSE))</f>
        <v>0.829369249309949</v>
      </c>
      <c r="AD2926" s="13"/>
      <c r="AE2926" s="10">
        <f>AA2926/VLOOKUP(A2926,[1]选股结果!$A$2:$AX$3002,35,FALSE)</f>
        <v>1.16933437792011</v>
      </c>
      <c r="AF2926" s="9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P2926/(1+0.13)+W2926)</f>
        <v>97088268.4167256</v>
      </c>
      <c r="AG2926" s="9">
        <f t="shared" si="195"/>
        <v>84722669.7732744</v>
      </c>
    </row>
    <row r="2927" spans="1:33">
      <c r="A2927" s="5" t="s">
        <v>5883</v>
      </c>
      <c r="B2927" s="5" t="s">
        <v>5884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27566920.86</v>
      </c>
      <c r="O2927" s="6">
        <v>16802121.09</v>
      </c>
      <c r="P2927" s="6">
        <v>161270002.03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207268585.4</v>
      </c>
      <c r="X2927" s="6">
        <v>27792800.08</v>
      </c>
      <c r="Y2927" s="9">
        <f t="shared" si="197"/>
        <v>387761525.82</v>
      </c>
      <c r="Z2927" s="9">
        <f t="shared" si="198"/>
        <v>396331387.51</v>
      </c>
      <c r="AA2927" s="9">
        <f t="shared" si="196"/>
        <v>-8569861.69</v>
      </c>
      <c r="AB2927" s="10">
        <f>C2927/(1+0.13)/VLOOKUP(A2927,[1]选股结果!$A$2:$AX$3002,3,FALSE)</f>
        <v>0.851746903497281</v>
      </c>
      <c r="AC2927" s="10">
        <f>(P2927/(1+0.1)+W2927)/(VLOOKUP(A2927,[1]选股结果!$A$2:$AX$3002,7,FALSE)+VLOOKUP(A2927,[1]选股结果!$A$2:$AX$3002,15,FALSE)+VLOOKUP(A2927,[1]选股结果!$A$2:$AX$3002,16,FALSE)+VLOOKUP(A2927,[1]选股结果!$A$2:$AX$3002,17,FALSE)+VLOOKUP(A2927,[1]选股结果!$A$2:$AX$3002,18,FALSE))</f>
        <v>0.986841767038006</v>
      </c>
      <c r="AD2927" s="13"/>
      <c r="AE2927" s="10">
        <f>AA2927/VLOOKUP(A2927,[1]选股结果!$A$2:$AX$3002,35,FALSE)</f>
        <v>-0.298559427409044</v>
      </c>
      <c r="AF2927" s="9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P2927/(1+0.13)+W2927)</f>
        <v>8610768.74424773</v>
      </c>
      <c r="AG2927" s="9">
        <f t="shared" si="195"/>
        <v>-17180630.4342477</v>
      </c>
    </row>
    <row r="2928" spans="1:33">
      <c r="A2928" s="5" t="s">
        <v>5885</v>
      </c>
      <c r="B2928" s="5" t="s">
        <v>5886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74441140.65</v>
      </c>
      <c r="O2928" s="6">
        <v>45038134.85</v>
      </c>
      <c r="P2928" s="6">
        <v>211766732.78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72892060.01</v>
      </c>
      <c r="X2928" s="6">
        <v>41986301.75</v>
      </c>
      <c r="Y2928" s="9">
        <f t="shared" si="197"/>
        <v>624093328.02</v>
      </c>
      <c r="Z2928" s="9">
        <f t="shared" si="198"/>
        <v>326645094.54</v>
      </c>
      <c r="AA2928" s="9">
        <f t="shared" si="196"/>
        <v>297448233.48</v>
      </c>
      <c r="AB2928" s="10">
        <f>C2928/(1+0.13)/VLOOKUP(A2928,[1]选股结果!$A$2:$AX$3002,3,FALSE)</f>
        <v>0.470141483941195</v>
      </c>
      <c r="AC2928" s="10">
        <f>(P2928/(1+0.1)+W2928)/(VLOOKUP(A2928,[1]选股结果!$A$2:$AX$3002,7,FALSE)+VLOOKUP(A2928,[1]选股结果!$A$2:$AX$3002,15,FALSE)+VLOOKUP(A2928,[1]选股结果!$A$2:$AX$3002,16,FALSE)+VLOOKUP(A2928,[1]选股结果!$A$2:$AX$3002,17,FALSE)+VLOOKUP(A2928,[1]选股结果!$A$2:$AX$3002,18,FALSE))</f>
        <v>0.348521840118918</v>
      </c>
      <c r="AD2928" s="13"/>
      <c r="AE2928" s="10">
        <f>AA2928/VLOOKUP(A2928,[1]选股结果!$A$2:$AX$3002,35,FALSE)</f>
        <v>1.0007011514731</v>
      </c>
      <c r="AF2928" s="9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P2928/(1+0.13)+W2928)</f>
        <v>501226391.239115</v>
      </c>
      <c r="AG2928" s="9">
        <f t="shared" si="195"/>
        <v>-203778157.759115</v>
      </c>
    </row>
    <row r="2929" spans="1:33">
      <c r="A2929" s="5" t="s">
        <v>5887</v>
      </c>
      <c r="B2929" s="5" t="s">
        <v>5888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46946788.34</v>
      </c>
      <c r="O2929" s="6">
        <v>41658426.42</v>
      </c>
      <c r="P2929" s="6">
        <v>911332992.5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113832231.64</v>
      </c>
      <c r="X2929" s="6">
        <v>125989932.83</v>
      </c>
      <c r="Y2929" s="9">
        <f t="shared" si="197"/>
        <v>1209912677.51</v>
      </c>
      <c r="Z2929" s="9">
        <f t="shared" si="198"/>
        <v>1151155156.97</v>
      </c>
      <c r="AA2929" s="9">
        <f t="shared" si="196"/>
        <v>58757520.54</v>
      </c>
      <c r="AB2929" s="10">
        <f>C2929/(1+0.13)/VLOOKUP(A2929,[1]选股结果!$A$2:$AX$3002,3,FALSE)</f>
        <v>0.823013565457899</v>
      </c>
      <c r="AC2929" s="10">
        <f>(P2929/(1+0.1)+W2929)/(VLOOKUP(A2929,[1]选股结果!$A$2:$AX$3002,7,FALSE)+VLOOKUP(A2929,[1]选股结果!$A$2:$AX$3002,15,FALSE)+VLOOKUP(A2929,[1]选股结果!$A$2:$AX$3002,16,FALSE)+VLOOKUP(A2929,[1]选股结果!$A$2:$AX$3002,17,FALSE)+VLOOKUP(A2929,[1]选股结果!$A$2:$AX$3002,18,FALSE))</f>
        <v>0.823311921960502</v>
      </c>
      <c r="AD2929" s="13"/>
      <c r="AE2929" s="10">
        <f>AA2929/VLOOKUP(A2929,[1]选股结果!$A$2:$AX$3002,35,FALSE)</f>
        <v>0.565015813043447</v>
      </c>
      <c r="AF2929" s="9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P2929/(1+0.13)+W2929)</f>
        <v>224222455.036195</v>
      </c>
      <c r="AG2929" s="9">
        <f t="shared" si="195"/>
        <v>-165464934.496195</v>
      </c>
    </row>
    <row r="2930" spans="1:33">
      <c r="A2930" s="5" t="s">
        <v>5889</v>
      </c>
      <c r="B2930" s="5" t="s">
        <v>5890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698204887.72</v>
      </c>
      <c r="O2930" s="6">
        <v>40091061.42</v>
      </c>
      <c r="P2930" s="6">
        <v>2798743676.92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670084468.69</v>
      </c>
      <c r="X2930" s="6">
        <v>757474943.18</v>
      </c>
      <c r="Y2930" s="9">
        <f t="shared" si="197"/>
        <v>6305894443.68</v>
      </c>
      <c r="Z2930" s="9">
        <f t="shared" si="198"/>
        <v>4226303088.79</v>
      </c>
      <c r="AA2930" s="9">
        <f t="shared" si="196"/>
        <v>2079591354.89</v>
      </c>
      <c r="AB2930" s="10">
        <f>C2930/(1+0.13)/VLOOKUP(A2930,[1]选股结果!$A$2:$AX$3002,3,FALSE)</f>
        <v>0.997256631437381</v>
      </c>
      <c r="AC2930" s="10">
        <f>(P2930/(1+0.1)+W2930)/(VLOOKUP(A2930,[1]选股结果!$A$2:$AX$3002,7,FALSE)+VLOOKUP(A2930,[1]选股结果!$A$2:$AX$3002,15,FALSE)+VLOOKUP(A2930,[1]选股结果!$A$2:$AX$3002,16,FALSE)+VLOOKUP(A2930,[1]选股结果!$A$2:$AX$3002,17,FALSE)+VLOOKUP(A2930,[1]选股结果!$A$2:$AX$3002,18,FALSE))</f>
        <v>0.73960391980181</v>
      </c>
      <c r="AD2930" s="13"/>
      <c r="AE2930" s="10">
        <f>AA2930/VLOOKUP(A2930,[1]选股结果!$A$2:$AX$3002,35,FALSE)</f>
        <v>2.11663760083576</v>
      </c>
      <c r="AF2930" s="9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P2930/(1+0.13)+W2930)</f>
        <v>1199257038.03159</v>
      </c>
      <c r="AG2930" s="9">
        <f t="shared" si="195"/>
        <v>880334316.858408</v>
      </c>
    </row>
    <row r="2931" spans="1:33">
      <c r="A2931" s="5" t="s">
        <v>5891</v>
      </c>
      <c r="B2931" s="5" t="s">
        <v>5892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215197410.32</v>
      </c>
      <c r="O2931" s="6">
        <v>16629214.49</v>
      </c>
      <c r="P2931" s="6">
        <v>1813051576.57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122329514.81</v>
      </c>
      <c r="X2931" s="6">
        <v>102282429.53</v>
      </c>
      <c r="Y2931" s="9">
        <f t="shared" si="197"/>
        <v>2243611882.35</v>
      </c>
      <c r="Z2931" s="9">
        <f t="shared" si="198"/>
        <v>2037663520.91</v>
      </c>
      <c r="AA2931" s="9">
        <f t="shared" si="196"/>
        <v>205948361.44</v>
      </c>
      <c r="AB2931" s="10">
        <f>C2931/(1+0.13)/VLOOKUP(A2931,[1]选股结果!$A$2:$AX$3002,3,FALSE)</f>
        <v>0.933543252326995</v>
      </c>
      <c r="AC2931" s="10">
        <f>(P2931/(1+0.1)+W2931)/(VLOOKUP(A2931,[1]选股结果!$A$2:$AX$3002,7,FALSE)+VLOOKUP(A2931,[1]选股结果!$A$2:$AX$3002,15,FALSE)+VLOOKUP(A2931,[1]选股结果!$A$2:$AX$3002,16,FALSE)+VLOOKUP(A2931,[1]选股结果!$A$2:$AX$3002,17,FALSE)+VLOOKUP(A2931,[1]选股结果!$A$2:$AX$3002,18,FALSE))</f>
        <v>0.892635738651195</v>
      </c>
      <c r="AD2931" s="13"/>
      <c r="AE2931" s="10">
        <f>AA2931/VLOOKUP(A2931,[1]选股结果!$A$2:$AX$3002,35,FALSE)</f>
        <v>1.946793119345</v>
      </c>
      <c r="AF2931" s="9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P2931/(1+0.13)+W2931)</f>
        <v>256717128.826638</v>
      </c>
      <c r="AG2931" s="9">
        <f t="shared" si="195"/>
        <v>-50768767.3866375</v>
      </c>
    </row>
    <row r="2932" spans="1:33">
      <c r="A2932" s="5" t="s">
        <v>5893</v>
      </c>
      <c r="B2932" s="5" t="s">
        <v>5894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158200811.9</v>
      </c>
      <c r="O2932" s="6">
        <v>27527757.86</v>
      </c>
      <c r="P2932" s="6">
        <v>1170030484.15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330378249.53</v>
      </c>
      <c r="X2932" s="6">
        <v>190896798.14</v>
      </c>
      <c r="Y2932" s="9">
        <f t="shared" si="197"/>
        <v>1698001490.14</v>
      </c>
      <c r="Z2932" s="9">
        <f t="shared" si="198"/>
        <v>1691305531.82</v>
      </c>
      <c r="AA2932" s="9">
        <f t="shared" si="196"/>
        <v>6695958.31999969</v>
      </c>
      <c r="AB2932" s="10">
        <f>C2932/(1+0.13)/VLOOKUP(A2932,[1]选股结果!$A$2:$AX$3002,3,FALSE)</f>
        <v>0.460069295085013</v>
      </c>
      <c r="AC2932" s="10">
        <f>(P2932/(1+0.1)+W2932)/(VLOOKUP(A2932,[1]选股结果!$A$2:$AX$3002,7,FALSE)+VLOOKUP(A2932,[1]选股结果!$A$2:$AX$3002,15,FALSE)+VLOOKUP(A2932,[1]选股结果!$A$2:$AX$3002,16,FALSE)+VLOOKUP(A2932,[1]选股结果!$A$2:$AX$3002,17,FALSE)+VLOOKUP(A2932,[1]选股结果!$A$2:$AX$3002,18,FALSE))</f>
        <v>0.539415687340639</v>
      </c>
      <c r="AD2932" s="13"/>
      <c r="AE2932" s="10">
        <f>AA2932/VLOOKUP(A2932,[1]选股结果!$A$2:$AX$3002,35,FALSE)</f>
        <v>0.0130532032088428</v>
      </c>
      <c r="AF2932" s="9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P2932/(1+0.13)+W2932)</f>
        <v>1218552836.08761</v>
      </c>
      <c r="AG2932" s="9">
        <f t="shared" si="195"/>
        <v>-1211856877.76761</v>
      </c>
    </row>
    <row r="2933" spans="1:33">
      <c r="A2933" s="5" t="s">
        <v>5895</v>
      </c>
      <c r="B2933" s="5" t="s">
        <v>5896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66423290.38</v>
      </c>
      <c r="O2933" s="6">
        <v>14215975.09</v>
      </c>
      <c r="P2933" s="6">
        <v>1689304773.08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239635121.46</v>
      </c>
      <c r="X2933" s="6">
        <v>63281571.61</v>
      </c>
      <c r="Y2933" s="9">
        <f t="shared" si="197"/>
        <v>2016829983.02</v>
      </c>
      <c r="Z2933" s="9">
        <f t="shared" si="198"/>
        <v>1992221466.15</v>
      </c>
      <c r="AA2933" s="9">
        <f t="shared" si="196"/>
        <v>24608516.8700001</v>
      </c>
      <c r="AB2933" s="10">
        <f>C2933/(1+0.13)/VLOOKUP(A2933,[1]选股结果!$A$2:$AX$3002,3,FALSE)</f>
        <v>0.796344015454871</v>
      </c>
      <c r="AC2933" s="10">
        <f>(P2933/(1+0.1)+W2933)/(VLOOKUP(A2933,[1]选股结果!$A$2:$AX$3002,7,FALSE)+VLOOKUP(A2933,[1]选股结果!$A$2:$AX$3002,15,FALSE)+VLOOKUP(A2933,[1]选股结果!$A$2:$AX$3002,16,FALSE)+VLOOKUP(A2933,[1]选股结果!$A$2:$AX$3002,17,FALSE)+VLOOKUP(A2933,[1]选股结果!$A$2:$AX$3002,18,FALSE))</f>
        <v>0.890097185473085</v>
      </c>
      <c r="AD2933" s="13"/>
      <c r="AE2933" s="10">
        <f>AA2933/VLOOKUP(A2933,[1]选股结果!$A$2:$AX$3002,35,FALSE)</f>
        <v>0.115487733171756</v>
      </c>
      <c r="AF2933" s="9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P2933/(1+0.13)+W2933)</f>
        <v>259981182.713009</v>
      </c>
      <c r="AG2933" s="9">
        <f t="shared" si="195"/>
        <v>-235372665.843009</v>
      </c>
    </row>
    <row r="2934" spans="1:33">
      <c r="A2934" s="5" t="s">
        <v>5897</v>
      </c>
      <c r="B2934" s="5" t="s">
        <v>5898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74775317.87</v>
      </c>
      <c r="O2934" s="6">
        <v>5778198.93</v>
      </c>
      <c r="P2934" s="6">
        <v>108690979.92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36482853.86</v>
      </c>
      <c r="X2934" s="6">
        <v>51794372.86</v>
      </c>
      <c r="Y2934" s="9">
        <f t="shared" si="197"/>
        <v>439204130.38</v>
      </c>
      <c r="Z2934" s="9">
        <f t="shared" si="198"/>
        <v>196968206.64</v>
      </c>
      <c r="AA2934" s="9">
        <f t="shared" si="196"/>
        <v>242235923.74</v>
      </c>
      <c r="AB2934" s="10">
        <f>C2934/(1+0.13)/VLOOKUP(A2934,[1]选股结果!$A$2:$AX$3002,3,FALSE)</f>
        <v>0.445785216470917</v>
      </c>
      <c r="AC2934" s="10">
        <f>(P2934/(1+0.1)+W2934)/(VLOOKUP(A2934,[1]选股结果!$A$2:$AX$3002,7,FALSE)+VLOOKUP(A2934,[1]选股结果!$A$2:$AX$3002,15,FALSE)+VLOOKUP(A2934,[1]选股结果!$A$2:$AX$3002,16,FALSE)+VLOOKUP(A2934,[1]选股结果!$A$2:$AX$3002,17,FALSE)+VLOOKUP(A2934,[1]选股结果!$A$2:$AX$3002,18,FALSE))</f>
        <v>0.197786191954518</v>
      </c>
      <c r="AD2934" s="13"/>
      <c r="AE2934" s="10">
        <f>AA2934/VLOOKUP(A2934,[1]选股结果!$A$2:$AX$3002,35,FALSE)</f>
        <v>1.7530522277137</v>
      </c>
      <c r="AF2934" s="9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P2934/(1+0.13)+W2934)</f>
        <v>551366236.036195</v>
      </c>
      <c r="AG2934" s="9">
        <f t="shared" si="195"/>
        <v>-309130312.296195</v>
      </c>
    </row>
    <row r="2935" spans="1:33">
      <c r="A2935" s="5" t="s">
        <v>5899</v>
      </c>
      <c r="B2935" s="5" t="s">
        <v>5900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35427804.39</v>
      </c>
      <c r="O2935" s="6">
        <v>28463970.83</v>
      </c>
      <c r="P2935" s="6">
        <v>1421984820.15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163700721.8</v>
      </c>
      <c r="X2935" s="6">
        <v>54561378.8</v>
      </c>
      <c r="Y2935" s="9">
        <f t="shared" si="197"/>
        <v>1715681540.54</v>
      </c>
      <c r="Z2935" s="9">
        <f t="shared" si="198"/>
        <v>1640246920.75</v>
      </c>
      <c r="AA2935" s="9">
        <f t="shared" si="196"/>
        <v>75434619.79</v>
      </c>
      <c r="AB2935" s="10">
        <f>C2935/(1+0.13)/VLOOKUP(A2935,[1]选股结果!$A$2:$AX$3002,3,FALSE)</f>
        <v>0.95655466714825</v>
      </c>
      <c r="AC2935" s="10">
        <f>(P2935/(1+0.1)+W2935)/(VLOOKUP(A2935,[1]选股结果!$A$2:$AX$3002,7,FALSE)+VLOOKUP(A2935,[1]选股结果!$A$2:$AX$3002,15,FALSE)+VLOOKUP(A2935,[1]选股结果!$A$2:$AX$3002,16,FALSE)+VLOOKUP(A2935,[1]选股结果!$A$2:$AX$3002,17,FALSE)+VLOOKUP(A2935,[1]选股结果!$A$2:$AX$3002,18,FALSE))</f>
        <v>0.982475734303934</v>
      </c>
      <c r="AD2935" s="13"/>
      <c r="AE2935" s="10">
        <f>AA2935/VLOOKUP(A2935,[1]选股结果!$A$2:$AX$3002,35,FALSE)</f>
        <v>1.12703785863583</v>
      </c>
      <c r="AF2935" s="9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P2935/(1+0.13)+W2935)</f>
        <v>60297658.4495573</v>
      </c>
      <c r="AG2935" s="9">
        <f t="shared" si="195"/>
        <v>15136961.3404427</v>
      </c>
    </row>
    <row r="2936" spans="1:33">
      <c r="A2936" s="5" t="s">
        <v>5901</v>
      </c>
      <c r="B2936" s="5" t="s">
        <v>5902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32351337.01</v>
      </c>
      <c r="O2936" s="6">
        <v>63079235.61</v>
      </c>
      <c r="P2936" s="6">
        <v>518725853.94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244971751.61</v>
      </c>
      <c r="X2936" s="6">
        <v>190717088.56</v>
      </c>
      <c r="Y2936" s="9">
        <f t="shared" si="197"/>
        <v>1127137055.58</v>
      </c>
      <c r="Z2936" s="9">
        <f t="shared" si="198"/>
        <v>954414694.11</v>
      </c>
      <c r="AA2936" s="9">
        <f t="shared" si="196"/>
        <v>172722361.47</v>
      </c>
      <c r="AB2936" s="10">
        <f>C2936/(1+0.13)/VLOOKUP(A2936,[1]选股结果!$A$2:$AX$3002,3,FALSE)</f>
        <v>0.669758537122196</v>
      </c>
      <c r="AC2936" s="10">
        <f>(P2936/(1+0.1)+W2936)/(VLOOKUP(A2936,[1]选股结果!$A$2:$AX$3002,7,FALSE)+VLOOKUP(A2936,[1]选股结果!$A$2:$AX$3002,15,FALSE)+VLOOKUP(A2936,[1]选股结果!$A$2:$AX$3002,16,FALSE)+VLOOKUP(A2936,[1]选股结果!$A$2:$AX$3002,17,FALSE)+VLOOKUP(A2936,[1]选股结果!$A$2:$AX$3002,18,FALSE))</f>
        <v>0.62774978856473</v>
      </c>
      <c r="AD2936" s="13"/>
      <c r="AE2936" s="10">
        <f>AA2936/VLOOKUP(A2936,[1]选股结果!$A$2:$AX$3002,35,FALSE)</f>
        <v>0.697806183502781</v>
      </c>
      <c r="AF2936" s="9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P2936/(1+0.13)+W2936)</f>
        <v>437421991.894513</v>
      </c>
      <c r="AG2936" s="9">
        <f t="shared" si="195"/>
        <v>-264699630.424513</v>
      </c>
    </row>
    <row r="2937" spans="1:33">
      <c r="A2937" s="5" t="s">
        <v>5903</v>
      </c>
      <c r="B2937" s="5" t="s">
        <v>5904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46677351.92</v>
      </c>
      <c r="O2937" s="6">
        <v>7854491.41</v>
      </c>
      <c r="P2937" s="6">
        <v>309979387.24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16268171.91</v>
      </c>
      <c r="X2937" s="6">
        <v>9312049.77</v>
      </c>
      <c r="Y2937" s="9">
        <f t="shared" si="197"/>
        <v>454450795.11</v>
      </c>
      <c r="Z2937" s="9">
        <f t="shared" si="198"/>
        <v>335559608.92</v>
      </c>
      <c r="AA2937" s="9">
        <f t="shared" si="196"/>
        <v>118891186.19</v>
      </c>
      <c r="AB2937" s="10">
        <f>C2937/(1+0.13)/VLOOKUP(A2937,[1]选股结果!$A$2:$AX$3002,3,FALSE)</f>
        <v>0.778092596940249</v>
      </c>
      <c r="AC2937" s="10">
        <f>(P2937/(1+0.1)+W2937)/(VLOOKUP(A2937,[1]选股结果!$A$2:$AX$3002,7,FALSE)+VLOOKUP(A2937,[1]选股结果!$A$2:$AX$3002,15,FALSE)+VLOOKUP(A2937,[1]选股结果!$A$2:$AX$3002,16,FALSE)+VLOOKUP(A2937,[1]选股结果!$A$2:$AX$3002,17,FALSE)+VLOOKUP(A2937,[1]选股结果!$A$2:$AX$3002,18,FALSE))</f>
        <v>0.763700191019289</v>
      </c>
      <c r="AD2937" s="13"/>
      <c r="AE2937" s="10">
        <f>AA2937/VLOOKUP(A2937,[1]选股结果!$A$2:$AX$3002,35,FALSE)</f>
        <v>1.45124272490425</v>
      </c>
      <c r="AF2937" s="9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P2937/(1+0.13)+W2937)</f>
        <v>99707802.6546902</v>
      </c>
      <c r="AG2937" s="9">
        <f t="shared" si="195"/>
        <v>19183383.5353098</v>
      </c>
    </row>
    <row r="2938" spans="1:33">
      <c r="A2938" s="5" t="s">
        <v>5905</v>
      </c>
      <c r="B2938" s="5" t="s">
        <v>5906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33807177.02</v>
      </c>
      <c r="O2938" s="6">
        <v>56422066.82</v>
      </c>
      <c r="P2938" s="6">
        <v>1094825607.33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79694730.42</v>
      </c>
      <c r="X2938" s="6">
        <v>68577718.48</v>
      </c>
      <c r="Y2938" s="9">
        <f t="shared" si="197"/>
        <v>1197087038.11</v>
      </c>
      <c r="Z2938" s="9">
        <f t="shared" si="198"/>
        <v>1243098056.23</v>
      </c>
      <c r="AA2938" s="9">
        <f t="shared" si="196"/>
        <v>-46011018.1200001</v>
      </c>
      <c r="AB2938" s="10">
        <f>C2938/(1+0.13)/VLOOKUP(A2938,[1]选股结果!$A$2:$AX$3002,3,FALSE)</f>
        <v>0.933400145768315</v>
      </c>
      <c r="AC2938" s="10">
        <f>(P2938/(1+0.1)+W2938)/(VLOOKUP(A2938,[1]选股结果!$A$2:$AX$3002,7,FALSE)+VLOOKUP(A2938,[1]选股结果!$A$2:$AX$3002,15,FALSE)+VLOOKUP(A2938,[1]选股结果!$A$2:$AX$3002,16,FALSE)+VLOOKUP(A2938,[1]选股结果!$A$2:$AX$3002,17,FALSE)+VLOOKUP(A2938,[1]选股结果!$A$2:$AX$3002,18,FALSE))</f>
        <v>1.07099211666657</v>
      </c>
      <c r="AD2938" s="13"/>
      <c r="AE2938" s="10">
        <f>AA2938/VLOOKUP(A2938,[1]选股结果!$A$2:$AX$3002,35,FALSE)</f>
        <v>-0.740467346411689</v>
      </c>
      <c r="AF2938" s="9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P2938/(1+0.13)+W2938)</f>
        <v>-44833382.6761063</v>
      </c>
      <c r="AG2938" s="9">
        <f t="shared" si="195"/>
        <v>-1177635.44389377</v>
      </c>
    </row>
    <row r="2939" spans="1:33">
      <c r="A2939" s="5" t="s">
        <v>5907</v>
      </c>
      <c r="B2939" s="5" t="s">
        <v>5908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293541154.62</v>
      </c>
      <c r="O2939" s="6">
        <v>109926013.39</v>
      </c>
      <c r="P2939" s="6">
        <v>4466464679.58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568204446.02</v>
      </c>
      <c r="X2939" s="6">
        <v>746190485.31</v>
      </c>
      <c r="Y2939" s="9">
        <f t="shared" si="197"/>
        <v>3926392545.73</v>
      </c>
      <c r="Z2939" s="9">
        <f t="shared" si="198"/>
        <v>5780859610.91</v>
      </c>
      <c r="AA2939" s="9">
        <f t="shared" si="196"/>
        <v>-1854467065.18</v>
      </c>
      <c r="AB2939" s="10">
        <f>C2939/(1+0.13)/VLOOKUP(A2939,[1]选股结果!$A$2:$AX$3002,3,FALSE)</f>
        <v>0.530954907036653</v>
      </c>
      <c r="AC2939" s="10">
        <f>(P2939/(1+0.1)+W2939)/(VLOOKUP(A2939,[1]选股结果!$A$2:$AX$3002,7,FALSE)+VLOOKUP(A2939,[1]选股结果!$A$2:$AX$3002,15,FALSE)+VLOOKUP(A2939,[1]选股结果!$A$2:$AX$3002,16,FALSE)+VLOOKUP(A2939,[1]选股结果!$A$2:$AX$3002,17,FALSE)+VLOOKUP(A2939,[1]选股结果!$A$2:$AX$3002,18,FALSE))</f>
        <v>0.814652504677817</v>
      </c>
      <c r="AD2939" s="13"/>
      <c r="AE2939" s="10">
        <f>AA2939/VLOOKUP(A2939,[1]选股结果!$A$2:$AX$3002,35,FALSE)</f>
        <v>-3.95790003508944</v>
      </c>
      <c r="AF2939" s="9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P2939/(1+0.13)+W2939)</f>
        <v>1160891272.43221</v>
      </c>
      <c r="AG2939" s="9">
        <f t="shared" si="195"/>
        <v>-3015358337.61221</v>
      </c>
    </row>
    <row r="2940" spans="1:33">
      <c r="A2940" s="5" t="s">
        <v>5909</v>
      </c>
      <c r="B2940" s="5" t="s">
        <v>5910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47145812.46</v>
      </c>
      <c r="O2940" s="6">
        <v>105695480.28</v>
      </c>
      <c r="P2940" s="6">
        <v>449112188.97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63360555.27</v>
      </c>
      <c r="X2940" s="6">
        <v>141270722.36</v>
      </c>
      <c r="Y2940" s="9">
        <f t="shared" si="197"/>
        <v>755530997.4</v>
      </c>
      <c r="Z2940" s="9">
        <f t="shared" si="198"/>
        <v>653743466.6</v>
      </c>
      <c r="AA2940" s="9">
        <f t="shared" si="196"/>
        <v>101787530.8</v>
      </c>
      <c r="AB2940" s="10">
        <f>C2940/(1+0.13)/VLOOKUP(A2940,[1]选股结果!$A$2:$AX$3002,3,FALSE)</f>
        <v>0.977593128503304</v>
      </c>
      <c r="AC2940" s="10">
        <f>(P2940/(1+0.1)+W2940)/(VLOOKUP(A2940,[1]选股结果!$A$2:$AX$3002,7,FALSE)+VLOOKUP(A2940,[1]选股结果!$A$2:$AX$3002,15,FALSE)+VLOOKUP(A2940,[1]选股结果!$A$2:$AX$3002,16,FALSE)+VLOOKUP(A2940,[1]选股结果!$A$2:$AX$3002,17,FALSE)+VLOOKUP(A2940,[1]选股结果!$A$2:$AX$3002,18,FALSE))</f>
        <v>0.915763845654172</v>
      </c>
      <c r="AD2940" s="13"/>
      <c r="AE2940" s="10">
        <f>AA2940/VLOOKUP(A2940,[1]选股结果!$A$2:$AX$3002,35,FALSE)</f>
        <v>1.53964461045274</v>
      </c>
      <c r="AF2940" s="9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P2940/(1+0.13)+W2940)</f>
        <v>54223402.6523009</v>
      </c>
      <c r="AG2940" s="9">
        <f t="shared" si="195"/>
        <v>47564128.1476991</v>
      </c>
    </row>
    <row r="2941" spans="1:33">
      <c r="A2941" s="5" t="s">
        <v>5911</v>
      </c>
      <c r="B2941" s="5" t="s">
        <v>5912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325956659.54</v>
      </c>
      <c r="O2941" s="6">
        <v>276416909.72</v>
      </c>
      <c r="P2941" s="6">
        <v>7298031829.17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195504198.95</v>
      </c>
      <c r="X2941" s="6">
        <v>381820671.6</v>
      </c>
      <c r="Y2941" s="9">
        <f t="shared" si="197"/>
        <v>8315059672.03</v>
      </c>
      <c r="Z2941" s="9">
        <f t="shared" si="198"/>
        <v>7875356699.72</v>
      </c>
      <c r="AA2941" s="9">
        <f t="shared" si="196"/>
        <v>439702972.31</v>
      </c>
      <c r="AB2941" s="10">
        <f>C2941/(1+0.13)/VLOOKUP(A2941,[1]选股结果!$A$2:$AX$3002,3,FALSE)</f>
        <v>0.9798873773134</v>
      </c>
      <c r="AC2941" s="10">
        <f>(P2941/(1+0.1)+W2941)/(VLOOKUP(A2941,[1]选股结果!$A$2:$AX$3002,7,FALSE)+VLOOKUP(A2941,[1]选股结果!$A$2:$AX$3002,15,FALSE)+VLOOKUP(A2941,[1]选股结果!$A$2:$AX$3002,16,FALSE)+VLOOKUP(A2941,[1]选股结果!$A$2:$AX$3002,17,FALSE)+VLOOKUP(A2941,[1]选股结果!$A$2:$AX$3002,18,FALSE))</f>
        <v>0.996311801225784</v>
      </c>
      <c r="AD2941" s="13"/>
      <c r="AE2941" s="10">
        <f>AA2941/VLOOKUP(A2941,[1]选股结果!$A$2:$AX$3002,35,FALSE)</f>
        <v>1.68021273398984</v>
      </c>
      <c r="AF2941" s="9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P2941/(1+0.13)+W2941)</f>
        <v>201423082.776902</v>
      </c>
      <c r="AG2941" s="9">
        <f t="shared" si="195"/>
        <v>238279889.533098</v>
      </c>
    </row>
    <row r="2942" spans="1:33">
      <c r="A2942" s="5" t="s">
        <v>5913</v>
      </c>
      <c r="B2942" s="5" t="s">
        <v>5914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>
        <v>2683684110</v>
      </c>
      <c r="L2942" s="6">
        <v>30111855559.01</v>
      </c>
      <c r="M2942" s="6">
        <v>2562547447.78</v>
      </c>
      <c r="N2942" s="6">
        <v>2910080545.12</v>
      </c>
      <c r="O2942" s="6">
        <v>3526213828.27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4197588474.54</v>
      </c>
      <c r="V2942" s="6">
        <v>0</v>
      </c>
      <c r="W2942" s="6">
        <v>5562433818.66</v>
      </c>
      <c r="X2942" s="6">
        <v>7112036600.23</v>
      </c>
      <c r="Y2942" s="9">
        <f t="shared" si="197"/>
        <v>57966866275.07</v>
      </c>
      <c r="Z2942" s="9">
        <f t="shared" si="198"/>
        <v>16872058893.43</v>
      </c>
      <c r="AA2942" s="9">
        <f t="shared" si="196"/>
        <v>41094807381.64</v>
      </c>
      <c r="AB2942" s="10">
        <f>C2942/(1+0.13)/VLOOKUP(A2942,[1]选股结果!$A$2:$AX$3002,3,FALSE)</f>
        <v>0</v>
      </c>
      <c r="AC2942" s="10">
        <f>(P2942/(1+0.1)+W2942)/(VLOOKUP(A2942,[1]选股结果!$A$2:$AX$3002,7,FALSE)+VLOOKUP(A2942,[1]选股结果!$A$2:$AX$3002,15,FALSE)+VLOOKUP(A2942,[1]选股结果!$A$2:$AX$3002,16,FALSE)+VLOOKUP(A2942,[1]选股结果!$A$2:$AX$3002,17,FALSE)+VLOOKUP(A2942,[1]选股结果!$A$2:$AX$3002,18,FALSE))</f>
        <v>42.1110622460097</v>
      </c>
      <c r="AD2942" s="13"/>
      <c r="AE2942" s="10">
        <f>AA2942/VLOOKUP(A2942,[1]选股结果!$A$2:$AX$3002,35,FALSE)</f>
        <v>1.33388733783975</v>
      </c>
      <c r="AF2942" s="9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P2942/(1+0.13)+W2942)</f>
        <v>-5430344207.95</v>
      </c>
      <c r="AG2942" s="9">
        <f t="shared" si="195"/>
        <v>46525151589.59</v>
      </c>
    </row>
    <row r="2943" spans="1:33">
      <c r="A2943" s="5" t="s">
        <v>5915</v>
      </c>
      <c r="B2943" s="5" t="s">
        <v>5916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>
        <v>0</v>
      </c>
      <c r="L2943" s="6">
        <v>0</v>
      </c>
      <c r="M2943" s="6">
        <v>0</v>
      </c>
      <c r="N2943" s="6">
        <v>221195178.48</v>
      </c>
      <c r="O2943" s="6">
        <v>756788287.81</v>
      </c>
      <c r="P2943" s="6">
        <v>0</v>
      </c>
      <c r="Q2943" s="6">
        <v>0</v>
      </c>
      <c r="R2943" s="6">
        <v>0</v>
      </c>
      <c r="S2943" s="6">
        <v>27419619314.07</v>
      </c>
      <c r="T2943" s="6">
        <v>0</v>
      </c>
      <c r="U2943" s="6">
        <v>2805122667.77</v>
      </c>
      <c r="V2943" s="6">
        <v>29912694.08</v>
      </c>
      <c r="W2943" s="6">
        <v>532714037.46</v>
      </c>
      <c r="X2943" s="6">
        <v>1197262165.09</v>
      </c>
      <c r="Y2943" s="9">
        <f t="shared" si="197"/>
        <v>30020537910.3</v>
      </c>
      <c r="Z2943" s="9">
        <f t="shared" si="198"/>
        <v>31984630878.47</v>
      </c>
      <c r="AA2943" s="9">
        <f t="shared" si="196"/>
        <v>-1964092968.17</v>
      </c>
      <c r="AB2943" s="10">
        <f>C2943/(1+0.13)/VLOOKUP(A2943,[1]选股结果!$A$2:$AX$3002,3,FALSE)</f>
        <v>0</v>
      </c>
      <c r="AC2943" s="10">
        <f>(P2943/(1+0.1)+W2943)/(VLOOKUP(A2943,[1]选股结果!$A$2:$AX$3002,7,FALSE)+VLOOKUP(A2943,[1]选股结果!$A$2:$AX$3002,15,FALSE)+VLOOKUP(A2943,[1]选股结果!$A$2:$AX$3002,16,FALSE)+VLOOKUP(A2943,[1]选股结果!$A$2:$AX$3002,17,FALSE)+VLOOKUP(A2943,[1]选股结果!$A$2:$AX$3002,18,FALSE))</f>
        <v>10.5556464182695</v>
      </c>
      <c r="AD2943" s="13"/>
      <c r="AE2943" s="10">
        <f>AA2943/VLOOKUP(A2943,[1]选股结果!$A$2:$AX$3002,35,FALSE)</f>
        <v>-0.0459140333537448</v>
      </c>
      <c r="AF2943" s="9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P2943/(1+0.13)+W2943)</f>
        <v>-482246826.23</v>
      </c>
      <c r="AG2943" s="9">
        <f t="shared" si="195"/>
        <v>-1481846141.94</v>
      </c>
    </row>
    <row r="2944" spans="1:33">
      <c r="A2944" s="5" t="s">
        <v>5917</v>
      </c>
      <c r="B2944" s="5" t="s">
        <v>5918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>
        <v>0</v>
      </c>
      <c r="L2944" s="6">
        <v>630953835.47</v>
      </c>
      <c r="M2944" s="6">
        <v>0</v>
      </c>
      <c r="N2944" s="6">
        <v>178508984.77</v>
      </c>
      <c r="O2944" s="6">
        <v>106725754.51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328973254.71</v>
      </c>
      <c r="V2944" s="6">
        <v>0</v>
      </c>
      <c r="W2944" s="6">
        <v>558703556.82</v>
      </c>
      <c r="X2944" s="6">
        <v>449492200.48</v>
      </c>
      <c r="Y2944" s="9">
        <f t="shared" si="197"/>
        <v>1949661522.33</v>
      </c>
      <c r="Z2944" s="9">
        <f t="shared" si="198"/>
        <v>1337169012.01</v>
      </c>
      <c r="AA2944" s="9">
        <f t="shared" si="196"/>
        <v>612492510.32</v>
      </c>
      <c r="AB2944" s="10">
        <f>C2944/(1+0.13)/VLOOKUP(A2944,[1]选股结果!$A$2:$AX$3002,3,FALSE)</f>
        <v>0</v>
      </c>
      <c r="AC2944" s="10">
        <f>(P2944/(1+0.1)+W2944)/(VLOOKUP(A2944,[1]选股结果!$A$2:$AX$3002,7,FALSE)+VLOOKUP(A2944,[1]选股结果!$A$2:$AX$3002,15,FALSE)+VLOOKUP(A2944,[1]选股结果!$A$2:$AX$3002,16,FALSE)+VLOOKUP(A2944,[1]选股结果!$A$2:$AX$3002,17,FALSE)+VLOOKUP(A2944,[1]选股结果!$A$2:$AX$3002,18,FALSE))</f>
        <v>80.1006609608693</v>
      </c>
      <c r="AD2944" s="13"/>
      <c r="AE2944" s="10">
        <f>AA2944/VLOOKUP(A2944,[1]选股结果!$A$2:$AX$3002,35,FALSE)</f>
        <v>0.425897811251619</v>
      </c>
      <c r="AF2944" s="9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P2944/(1+0.13)+W2944)</f>
        <v>-551728538.76</v>
      </c>
      <c r="AG2944" s="9">
        <f t="shared" si="195"/>
        <v>1164221049.08</v>
      </c>
    </row>
    <row r="2945" spans="1:33">
      <c r="A2945" s="5" t="s">
        <v>5919</v>
      </c>
      <c r="B2945" s="5" t="s">
        <v>5920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>
        <v>0</v>
      </c>
      <c r="L2945" s="6">
        <v>0</v>
      </c>
      <c r="M2945" s="6">
        <v>3543369915.33</v>
      </c>
      <c r="N2945" s="6">
        <v>434438444.58</v>
      </c>
      <c r="O2945" s="6">
        <v>1482452159.4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656079833.22</v>
      </c>
      <c r="V2945" s="6">
        <v>0</v>
      </c>
      <c r="W2945" s="6">
        <v>1129107701.35</v>
      </c>
      <c r="X2945" s="6">
        <v>2299298487.06</v>
      </c>
      <c r="Y2945" s="9">
        <f t="shared" si="197"/>
        <v>7807565208.68</v>
      </c>
      <c r="Z2945" s="9">
        <f t="shared" si="198"/>
        <v>4084486021.63</v>
      </c>
      <c r="AA2945" s="9">
        <f t="shared" si="196"/>
        <v>3723079187.05</v>
      </c>
      <c r="AB2945" s="10">
        <f>C2945/(1+0.13)/VLOOKUP(A2945,[1]选股结果!$A$2:$AX$3002,3,FALSE)</f>
        <v>0</v>
      </c>
      <c r="AC2945" s="10">
        <f>(P2945/(1+0.1)+W2945)/(VLOOKUP(A2945,[1]选股结果!$A$2:$AX$3002,7,FALSE)+VLOOKUP(A2945,[1]选股结果!$A$2:$AX$3002,15,FALSE)+VLOOKUP(A2945,[1]选股结果!$A$2:$AX$3002,16,FALSE)+VLOOKUP(A2945,[1]选股结果!$A$2:$AX$3002,17,FALSE)+VLOOKUP(A2945,[1]选股结果!$A$2:$AX$3002,18,FALSE))</f>
        <v>50.5236466565137</v>
      </c>
      <c r="AD2945" s="13"/>
      <c r="AE2945" s="10">
        <f>AA2945/VLOOKUP(A2945,[1]选股结果!$A$2:$AX$3002,35,FALSE)</f>
        <v>0.778999378038838</v>
      </c>
      <c r="AF2945" s="9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P2945/(1+0.13)+W2945)</f>
        <v>-1106759597.52</v>
      </c>
      <c r="AG2945" s="9">
        <f t="shared" si="195"/>
        <v>4829838784.57</v>
      </c>
    </row>
    <row r="2946" spans="1:33">
      <c r="A2946" s="5" t="s">
        <v>5921</v>
      </c>
      <c r="B2946" s="5" t="s">
        <v>5922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>
        <v>830000000</v>
      </c>
      <c r="L2946" s="6">
        <v>5101353894.47</v>
      </c>
      <c r="M2946" s="6">
        <v>10663493336.67</v>
      </c>
      <c r="N2946" s="6">
        <v>1438967505.7</v>
      </c>
      <c r="O2946" s="6">
        <v>597233442.24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1222500367.5</v>
      </c>
      <c r="V2946" s="6">
        <v>0</v>
      </c>
      <c r="W2946" s="6">
        <v>2383789032.13</v>
      </c>
      <c r="X2946" s="6">
        <v>4555373979.43</v>
      </c>
      <c r="Y2946" s="9">
        <f t="shared" si="197"/>
        <v>24343475573.27</v>
      </c>
      <c r="Z2946" s="9">
        <f t="shared" si="198"/>
        <v>8161663379.06</v>
      </c>
      <c r="AA2946" s="9">
        <f t="shared" si="196"/>
        <v>16181812194.21</v>
      </c>
      <c r="AB2946" s="10">
        <f>C2946/(1+0.13)/VLOOKUP(A2946,[1]选股结果!$A$2:$AX$3002,3,FALSE)</f>
        <v>0</v>
      </c>
      <c r="AC2946" s="10">
        <f>(P2946/(1+0.1)+W2946)/(VLOOKUP(A2946,[1]选股结果!$A$2:$AX$3002,7,FALSE)+VLOOKUP(A2946,[1]选股结果!$A$2:$AX$3002,15,FALSE)+VLOOKUP(A2946,[1]选股结果!$A$2:$AX$3002,16,FALSE)+VLOOKUP(A2946,[1]选股结果!$A$2:$AX$3002,17,FALSE)+VLOOKUP(A2946,[1]选股结果!$A$2:$AX$3002,18,FALSE))</f>
        <v>52.0971788890945</v>
      </c>
      <c r="AD2946" s="13"/>
      <c r="AE2946" s="10">
        <f>AA2946/VLOOKUP(A2946,[1]选股结果!$A$2:$AX$3002,35,FALSE)</f>
        <v>2.25684007473625</v>
      </c>
      <c r="AF2946" s="9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P2946/(1+0.13)+W2946)</f>
        <v>-2338032446.4</v>
      </c>
      <c r="AG2946" s="9">
        <f t="shared" si="195"/>
        <v>18519844640.61</v>
      </c>
    </row>
    <row r="2947" spans="1:33">
      <c r="A2947" s="5" t="s">
        <v>5923</v>
      </c>
      <c r="B2947" s="5" t="s">
        <v>5924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>
        <v>880625117</v>
      </c>
      <c r="L2947" s="6">
        <v>7324970548</v>
      </c>
      <c r="M2947" s="6">
        <v>3057828222</v>
      </c>
      <c r="N2947" s="6">
        <v>230558680</v>
      </c>
      <c r="O2947" s="6">
        <v>3010601535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731028626</v>
      </c>
      <c r="V2947" s="6">
        <v>0</v>
      </c>
      <c r="W2947" s="6">
        <v>1033602644</v>
      </c>
      <c r="X2947" s="6">
        <v>1858309362</v>
      </c>
      <c r="Y2947" s="9">
        <f t="shared" si="197"/>
        <v>17304158809</v>
      </c>
      <c r="Z2947" s="9">
        <f t="shared" si="198"/>
        <v>3622940632</v>
      </c>
      <c r="AA2947" s="9">
        <f t="shared" si="196"/>
        <v>13681218177</v>
      </c>
      <c r="AB2947" s="10">
        <f>C2947/(1+0.13)/VLOOKUP(A2947,[1]选股结果!$A$2:$AX$3002,3,FALSE)</f>
        <v>0</v>
      </c>
      <c r="AC2947" s="10">
        <f>(P2947/(1+0.1)+W2947)/(VLOOKUP(A2947,[1]选股结果!$A$2:$AX$3002,7,FALSE)+VLOOKUP(A2947,[1]选股结果!$A$2:$AX$3002,15,FALSE)+VLOOKUP(A2947,[1]选股结果!$A$2:$AX$3002,16,FALSE)+VLOOKUP(A2947,[1]选股结果!$A$2:$AX$3002,17,FALSE)+VLOOKUP(A2947,[1]选股结果!$A$2:$AX$3002,18,FALSE))</f>
        <v>59.9740970123797</v>
      </c>
      <c r="AD2947" s="13"/>
      <c r="AE2947" s="10">
        <f>AA2947/VLOOKUP(A2947,[1]选股结果!$A$2:$AX$3002,35,FALSE)</f>
        <v>3.52965589675938</v>
      </c>
      <c r="AF2947" s="9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P2947/(1+0.13)+W2947)</f>
        <v>-1016368493</v>
      </c>
      <c r="AG2947" s="9">
        <f t="shared" ref="AG2947:AG3005" si="199">AA2947-AF2947</f>
        <v>14697586670</v>
      </c>
    </row>
    <row r="2948" spans="1:33">
      <c r="A2948" s="5" t="s">
        <v>5925</v>
      </c>
      <c r="B2948" s="5" t="s">
        <v>5926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>
        <v>0</v>
      </c>
      <c r="L2948" s="6">
        <v>0</v>
      </c>
      <c r="M2948" s="6">
        <v>0</v>
      </c>
      <c r="N2948" s="6">
        <v>18147000000</v>
      </c>
      <c r="O2948" s="6">
        <v>38679000000</v>
      </c>
      <c r="P2948" s="6">
        <v>0</v>
      </c>
      <c r="Q2948" s="6">
        <v>341294000000</v>
      </c>
      <c r="R2948" s="6">
        <v>0</v>
      </c>
      <c r="S2948" s="6">
        <v>0</v>
      </c>
      <c r="T2948" s="6">
        <v>0</v>
      </c>
      <c r="U2948" s="6">
        <v>50850000000</v>
      </c>
      <c r="V2948" s="6">
        <v>0</v>
      </c>
      <c r="W2948" s="6">
        <v>16350000000</v>
      </c>
      <c r="X2948" s="6">
        <v>28977000000</v>
      </c>
      <c r="Y2948" s="9">
        <f t="shared" si="197"/>
        <v>385682000000</v>
      </c>
      <c r="Z2948" s="9">
        <f t="shared" si="198"/>
        <v>437471000000</v>
      </c>
      <c r="AA2948" s="9">
        <f t="shared" si="196"/>
        <v>-51789000000</v>
      </c>
      <c r="AB2948" s="10">
        <f>C2948/(1+0.13)/VLOOKUP(A2948,[1]选股结果!$A$2:$AX$3002,3,FALSE)</f>
        <v>0</v>
      </c>
      <c r="AC2948" s="10">
        <f>(P2948/(1+0.1)+W2948)/(VLOOKUP(A2948,[1]选股结果!$A$2:$AX$3002,7,FALSE)+VLOOKUP(A2948,[1]选股结果!$A$2:$AX$3002,15,FALSE)+VLOOKUP(A2948,[1]选股结果!$A$2:$AX$3002,16,FALSE)+VLOOKUP(A2948,[1]选股结果!$A$2:$AX$3002,17,FALSE)+VLOOKUP(A2948,[1]选股结果!$A$2:$AX$3002,18,FALSE))</f>
        <v>13.3034987794955</v>
      </c>
      <c r="AD2948" s="13"/>
      <c r="AE2948" s="10">
        <f>AA2948/VLOOKUP(A2948,[1]选股结果!$A$2:$AX$3002,35,FALSE)</f>
        <v>-0.677990731285838</v>
      </c>
      <c r="AF2948" s="9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P2948/(1+0.13)+W2948)</f>
        <v>-15121000000</v>
      </c>
      <c r="AG2948" s="9">
        <f t="shared" si="199"/>
        <v>-36668000000</v>
      </c>
    </row>
    <row r="2949" spans="1:33">
      <c r="A2949" s="5" t="s">
        <v>5927</v>
      </c>
      <c r="B2949" s="5" t="s">
        <v>5928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>
        <v>0</v>
      </c>
      <c r="L2949" s="6">
        <v>963874438.35</v>
      </c>
      <c r="M2949" s="6">
        <v>0</v>
      </c>
      <c r="N2949" s="6">
        <v>187937550.42</v>
      </c>
      <c r="O2949" s="6">
        <v>247620528.89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310269099.29</v>
      </c>
      <c r="V2949" s="6">
        <v>0</v>
      </c>
      <c r="W2949" s="6">
        <v>942994474.05</v>
      </c>
      <c r="X2949" s="6">
        <v>901657643.04</v>
      </c>
      <c r="Y2949" s="9">
        <f t="shared" si="197"/>
        <v>3120391938.91</v>
      </c>
      <c r="Z2949" s="9">
        <f t="shared" si="198"/>
        <v>2154921216.38</v>
      </c>
      <c r="AA2949" s="9">
        <f t="shared" si="196"/>
        <v>965470722.53</v>
      </c>
      <c r="AB2949" s="10">
        <f>C2949/(1+0.13)/VLOOKUP(A2949,[1]选股结果!$A$2:$AX$3002,3,FALSE)</f>
        <v>0</v>
      </c>
      <c r="AC2949" s="10">
        <f>(P2949/(1+0.1)+W2949)/(VLOOKUP(A2949,[1]选股结果!$A$2:$AX$3002,7,FALSE)+VLOOKUP(A2949,[1]选股结果!$A$2:$AX$3002,15,FALSE)+VLOOKUP(A2949,[1]选股结果!$A$2:$AX$3002,16,FALSE)+VLOOKUP(A2949,[1]选股结果!$A$2:$AX$3002,17,FALSE)+VLOOKUP(A2949,[1]选股结果!$A$2:$AX$3002,18,FALSE))</f>
        <v>0.831692612847338</v>
      </c>
      <c r="AD2949" s="13"/>
      <c r="AE2949" s="10">
        <f>AA2949/VLOOKUP(A2949,[1]选股结果!$A$2:$AX$3002,35,FALSE)</f>
        <v>-0.846238986174497</v>
      </c>
      <c r="AF2949" s="9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P2949/(1+0.13)+W2949)</f>
        <v>190831244.11</v>
      </c>
      <c r="AG2949" s="9">
        <f t="shared" si="199"/>
        <v>774639478.42</v>
      </c>
    </row>
    <row r="2950" spans="1:33">
      <c r="A2950" s="5" t="s">
        <v>5929</v>
      </c>
      <c r="B2950" s="5" t="s">
        <v>5930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>
        <v>0</v>
      </c>
      <c r="L2950" s="6">
        <v>26510741263.3</v>
      </c>
      <c r="M2950" s="6">
        <v>8028645799</v>
      </c>
      <c r="N2950" s="6">
        <v>2896388377.83</v>
      </c>
      <c r="O2950" s="6">
        <v>8895773350.69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3086728705.73</v>
      </c>
      <c r="V2950" s="6">
        <v>0</v>
      </c>
      <c r="W2950" s="6">
        <v>4507466405.16</v>
      </c>
      <c r="X2950" s="6">
        <v>24838788514.91</v>
      </c>
      <c r="Y2950" s="9">
        <f t="shared" si="197"/>
        <v>57332787169.15</v>
      </c>
      <c r="Z2950" s="9">
        <f t="shared" si="198"/>
        <v>32432983625.8</v>
      </c>
      <c r="AA2950" s="9">
        <f t="shared" si="196"/>
        <v>24899803543.35</v>
      </c>
      <c r="AB2950" s="10">
        <f>C2950/(1+0.13)/VLOOKUP(A2950,[1]选股结果!$A$2:$AX$3002,3,FALSE)</f>
        <v>0</v>
      </c>
      <c r="AC2950" s="10">
        <f>(P2950/(1+0.1)+W2950)/(VLOOKUP(A2950,[1]选股结果!$A$2:$AX$3002,7,FALSE)+VLOOKUP(A2950,[1]选股结果!$A$2:$AX$3002,15,FALSE)+VLOOKUP(A2950,[1]选股结果!$A$2:$AX$3002,16,FALSE)+VLOOKUP(A2950,[1]选股结果!$A$2:$AX$3002,17,FALSE)+VLOOKUP(A2950,[1]选股结果!$A$2:$AX$3002,18,FALSE))</f>
        <v>42.6586345416083</v>
      </c>
      <c r="AD2950" s="13"/>
      <c r="AE2950" s="10">
        <f>AA2950/VLOOKUP(A2950,[1]选股结果!$A$2:$AX$3002,35,FALSE)</f>
        <v>1.10725326851179</v>
      </c>
      <c r="AF2950" s="9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P2950/(1+0.13)+W2950)</f>
        <v>-4401802769.8</v>
      </c>
      <c r="AG2950" s="9">
        <f t="shared" si="199"/>
        <v>29301606313.15</v>
      </c>
    </row>
    <row r="2951" spans="1:33">
      <c r="A2951" s="5" t="s">
        <v>5931</v>
      </c>
      <c r="B2951" s="5" t="s">
        <v>5932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>
        <v>0</v>
      </c>
      <c r="L2951" s="6">
        <v>2269389352.21</v>
      </c>
      <c r="M2951" s="6">
        <v>2716940962.9</v>
      </c>
      <c r="N2951" s="6">
        <v>353841466.66</v>
      </c>
      <c r="O2951" s="6">
        <v>910440263.25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555626366.11</v>
      </c>
      <c r="V2951" s="6">
        <v>0</v>
      </c>
      <c r="W2951" s="6">
        <v>1091774899.21</v>
      </c>
      <c r="X2951" s="6">
        <v>1169728745.76</v>
      </c>
      <c r="Y2951" s="9">
        <f t="shared" si="197"/>
        <v>8008294494.36</v>
      </c>
      <c r="Z2951" s="9">
        <f t="shared" si="198"/>
        <v>2817130011.08</v>
      </c>
      <c r="AA2951" s="9">
        <f t="shared" si="196"/>
        <v>5191164483.28</v>
      </c>
      <c r="AB2951" s="10">
        <f>C2951/(1+0.13)/VLOOKUP(A2951,[1]选股结果!$A$2:$AX$3002,3,FALSE)</f>
        <v>0</v>
      </c>
      <c r="AC2951" s="10">
        <f>(P2951/(1+0.1)+W2951)/(VLOOKUP(A2951,[1]选股结果!$A$2:$AX$3002,7,FALSE)+VLOOKUP(A2951,[1]选股结果!$A$2:$AX$3002,15,FALSE)+VLOOKUP(A2951,[1]选股结果!$A$2:$AX$3002,16,FALSE)+VLOOKUP(A2951,[1]选股结果!$A$2:$AX$3002,17,FALSE)+VLOOKUP(A2951,[1]选股结果!$A$2:$AX$3002,18,FALSE))</f>
        <v>55.9759329747288</v>
      </c>
      <c r="AD2951" s="13"/>
      <c r="AE2951" s="10">
        <f>AA2951/VLOOKUP(A2951,[1]选股结果!$A$2:$AX$3002,35,FALSE)</f>
        <v>1.62835388134594</v>
      </c>
      <c r="AF2951" s="9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P2951/(1+0.13)+W2951)</f>
        <v>-1072270536.51</v>
      </c>
      <c r="AG2951" s="9">
        <f t="shared" si="199"/>
        <v>6263435019.79</v>
      </c>
    </row>
    <row r="2952" spans="1:33">
      <c r="A2952" s="5" t="s">
        <v>5933</v>
      </c>
      <c r="B2952" s="5" t="s">
        <v>5934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>
        <v>0</v>
      </c>
      <c r="L2952" s="6">
        <v>0</v>
      </c>
      <c r="M2952" s="6">
        <v>0</v>
      </c>
      <c r="N2952" s="6">
        <v>130827420.85</v>
      </c>
      <c r="O2952" s="6">
        <v>8952248.81</v>
      </c>
      <c r="P2952" s="6">
        <v>0</v>
      </c>
      <c r="Q2952" s="6">
        <v>1552000000</v>
      </c>
      <c r="R2952" s="6">
        <v>0</v>
      </c>
      <c r="S2952" s="6">
        <v>0</v>
      </c>
      <c r="T2952" s="6">
        <v>0</v>
      </c>
      <c r="U2952" s="6">
        <v>648879.92</v>
      </c>
      <c r="V2952" s="6">
        <v>0</v>
      </c>
      <c r="W2952" s="6">
        <v>323560643.01</v>
      </c>
      <c r="X2952" s="6">
        <v>232182890.04</v>
      </c>
      <c r="Y2952" s="9">
        <f t="shared" si="197"/>
        <v>1375155141.81</v>
      </c>
      <c r="Z2952" s="9">
        <f t="shared" si="198"/>
        <v>2108392412.97</v>
      </c>
      <c r="AA2952" s="9">
        <f t="shared" si="196"/>
        <v>-733237271.16</v>
      </c>
      <c r="AB2952" s="10">
        <f>C2952/(1+0.13)/VLOOKUP(A2952,[1]选股结果!$A$2:$AX$3002,3,FALSE)</f>
        <v>0</v>
      </c>
      <c r="AC2952" s="10">
        <f>(P2952/(1+0.1)+W2952)/(VLOOKUP(A2952,[1]选股结果!$A$2:$AX$3002,7,FALSE)+VLOOKUP(A2952,[1]选股结果!$A$2:$AX$3002,15,FALSE)+VLOOKUP(A2952,[1]选股结果!$A$2:$AX$3002,16,FALSE)+VLOOKUP(A2952,[1]选股结果!$A$2:$AX$3002,17,FALSE)+VLOOKUP(A2952,[1]选股结果!$A$2:$AX$3002,18,FALSE))</f>
        <v>23.0480382326846</v>
      </c>
      <c r="AD2952" s="13"/>
      <c r="AE2952" s="10">
        <f>AA2952/VLOOKUP(A2952,[1]选股结果!$A$2:$AX$3002,35,FALSE)</f>
        <v>-0.521529714798073</v>
      </c>
      <c r="AF2952" s="9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P2952/(1+0.13)+W2952)</f>
        <v>-309522110.11</v>
      </c>
      <c r="AG2952" s="9">
        <f t="shared" si="199"/>
        <v>-423715161.05</v>
      </c>
    </row>
    <row r="2953" spans="1:33">
      <c r="A2953" s="5" t="s">
        <v>5935</v>
      </c>
      <c r="B2953" s="5" t="s">
        <v>5936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>
        <v>2740708697.24</v>
      </c>
      <c r="L2953" s="6">
        <v>0</v>
      </c>
      <c r="M2953" s="6">
        <v>27530407081.51</v>
      </c>
      <c r="N2953" s="6">
        <v>4330741782.68</v>
      </c>
      <c r="O2953" s="6">
        <v>7610424637.29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2957371778.42</v>
      </c>
      <c r="V2953" s="6">
        <v>0</v>
      </c>
      <c r="W2953" s="6">
        <v>6918093250.46</v>
      </c>
      <c r="X2953" s="6">
        <v>3757542288.55</v>
      </c>
      <c r="Y2953" s="9">
        <f t="shared" si="197"/>
        <v>59728390745.1</v>
      </c>
      <c r="Z2953" s="9">
        <f t="shared" si="198"/>
        <v>13633007317.43</v>
      </c>
      <c r="AA2953" s="9">
        <f t="shared" si="196"/>
        <v>46095383427.67</v>
      </c>
      <c r="AB2953" s="10">
        <f>C2953/(1+0.13)/VLOOKUP(A2953,[1]选股结果!$A$2:$AX$3002,3,FALSE)</f>
        <v>0</v>
      </c>
      <c r="AC2953" s="10">
        <f>(P2953/(1+0.1)+W2953)/(VLOOKUP(A2953,[1]选股结果!$A$2:$AX$3002,7,FALSE)+VLOOKUP(A2953,[1]选股结果!$A$2:$AX$3002,15,FALSE)+VLOOKUP(A2953,[1]选股结果!$A$2:$AX$3002,16,FALSE)+VLOOKUP(A2953,[1]选股结果!$A$2:$AX$3002,17,FALSE)+VLOOKUP(A2953,[1]选股结果!$A$2:$AX$3002,18,FALSE))</f>
        <v>39.9982887789023</v>
      </c>
      <c r="AD2953" s="13"/>
      <c r="AE2953" s="10">
        <f>AA2953/VLOOKUP(A2953,[1]选股结果!$A$2:$AX$3002,35,FALSE)</f>
        <v>1.54296092415144</v>
      </c>
      <c r="AF2953" s="9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P2953/(1+0.13)+W2953)</f>
        <v>-6745133519.89</v>
      </c>
      <c r="AG2953" s="9">
        <f t="shared" si="199"/>
        <v>52840516947.56</v>
      </c>
    </row>
    <row r="2954" spans="1:33">
      <c r="A2954" s="5" t="s">
        <v>5937</v>
      </c>
      <c r="B2954" s="5" t="s">
        <v>5938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>
        <v>420000000</v>
      </c>
      <c r="L2954" s="6">
        <v>6800231880.52</v>
      </c>
      <c r="M2954" s="6">
        <v>2656146553.58</v>
      </c>
      <c r="N2954" s="6">
        <v>512415703.11</v>
      </c>
      <c r="O2954" s="6">
        <v>1603369499.7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686812141.95</v>
      </c>
      <c r="V2954" s="6">
        <v>0</v>
      </c>
      <c r="W2954" s="6">
        <v>1351046300.61</v>
      </c>
      <c r="X2954" s="6">
        <v>2455643799.94</v>
      </c>
      <c r="Y2954" s="9">
        <f t="shared" si="197"/>
        <v>14659749918.91</v>
      </c>
      <c r="Z2954" s="9">
        <f t="shared" si="198"/>
        <v>4493502242.5</v>
      </c>
      <c r="AA2954" s="9">
        <f t="shared" si="196"/>
        <v>10166247676.41</v>
      </c>
      <c r="AB2954" s="10">
        <f>C2954/(1+0.13)/VLOOKUP(A2954,[1]选股结果!$A$2:$AX$3002,3,FALSE)</f>
        <v>0</v>
      </c>
      <c r="AC2954" s="10">
        <f>(P2954/(1+0.1)+W2954)/(VLOOKUP(A2954,[1]选股结果!$A$2:$AX$3002,7,FALSE)+VLOOKUP(A2954,[1]选股结果!$A$2:$AX$3002,15,FALSE)+VLOOKUP(A2954,[1]选股结果!$A$2:$AX$3002,16,FALSE)+VLOOKUP(A2954,[1]选股结果!$A$2:$AX$3002,17,FALSE)+VLOOKUP(A2954,[1]选股结果!$A$2:$AX$3002,18,FALSE))</f>
        <v>49.8113846361033</v>
      </c>
      <c r="AD2954" s="13"/>
      <c r="AE2954" s="10">
        <f>AA2954/VLOOKUP(A2954,[1]选股结果!$A$2:$AX$3002,35,FALSE)</f>
        <v>1.61209406665555</v>
      </c>
      <c r="AF2954" s="9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P2954/(1+0.13)+W2954)</f>
        <v>-1323923057.39</v>
      </c>
      <c r="AG2954" s="9">
        <f t="shared" si="199"/>
        <v>11490170733.8</v>
      </c>
    </row>
    <row r="2955" spans="1:33">
      <c r="A2955" s="5" t="s">
        <v>5939</v>
      </c>
      <c r="B2955" s="5" t="s">
        <v>5940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>
        <v>0</v>
      </c>
      <c r="L2955" s="6">
        <v>8282902146.41</v>
      </c>
      <c r="M2955" s="6">
        <v>3695126188.62</v>
      </c>
      <c r="N2955" s="6">
        <v>555322296.37</v>
      </c>
      <c r="O2955" s="6">
        <v>297843669.78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938941385.03</v>
      </c>
      <c r="V2955" s="6">
        <v>0</v>
      </c>
      <c r="W2955" s="6">
        <v>801944355.08</v>
      </c>
      <c r="X2955" s="6">
        <v>2112303563.87</v>
      </c>
      <c r="Y2955" s="9">
        <f t="shared" si="197"/>
        <v>16608806402.23</v>
      </c>
      <c r="Z2955" s="9">
        <f t="shared" si="198"/>
        <v>3853189303.98</v>
      </c>
      <c r="AA2955" s="9">
        <f t="shared" ref="AA2955:AA3005" si="200">Y2955-Z2955</f>
        <v>12755617098.25</v>
      </c>
      <c r="AB2955" s="10">
        <f>C2955/(1+0.13)/VLOOKUP(A2955,[1]选股结果!$A$2:$AX$3002,3,FALSE)</f>
        <v>0</v>
      </c>
      <c r="AC2955" s="10">
        <f>(P2955/(1+0.1)+W2955)/(VLOOKUP(A2955,[1]选股结果!$A$2:$AX$3002,7,FALSE)+VLOOKUP(A2955,[1]选股结果!$A$2:$AX$3002,15,FALSE)+VLOOKUP(A2955,[1]选股结果!$A$2:$AX$3002,16,FALSE)+VLOOKUP(A2955,[1]选股结果!$A$2:$AX$3002,17,FALSE)+VLOOKUP(A2955,[1]选股结果!$A$2:$AX$3002,18,FALSE))</f>
        <v>23.9612319841494</v>
      </c>
      <c r="AD2955" s="13"/>
      <c r="AE2955" s="10">
        <f>AA2955/VLOOKUP(A2955,[1]选股结果!$A$2:$AX$3002,35,FALSE)</f>
        <v>3.10304816215758</v>
      </c>
      <c r="AF2955" s="9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P2955/(1+0.13)+W2955)</f>
        <v>-768475944.29</v>
      </c>
      <c r="AG2955" s="9">
        <f t="shared" si="199"/>
        <v>13524093042.54</v>
      </c>
    </row>
    <row r="2956" spans="1:33">
      <c r="A2956" s="5" t="s">
        <v>5941</v>
      </c>
      <c r="B2956" s="5" t="s">
        <v>5942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>
        <v>0</v>
      </c>
      <c r="L2956" s="6">
        <v>0</v>
      </c>
      <c r="M2956" s="6">
        <v>0</v>
      </c>
      <c r="N2956" s="6">
        <v>388551772.55</v>
      </c>
      <c r="O2956" s="6">
        <v>48763196.18</v>
      </c>
      <c r="P2956" s="6">
        <v>0</v>
      </c>
      <c r="Q2956" s="6">
        <v>12670923232.11</v>
      </c>
      <c r="R2956" s="6">
        <v>1000102151.45</v>
      </c>
      <c r="S2956" s="6">
        <v>0</v>
      </c>
      <c r="T2956" s="6">
        <v>0</v>
      </c>
      <c r="U2956" s="6">
        <v>1783245608.74</v>
      </c>
      <c r="V2956" s="6">
        <v>0</v>
      </c>
      <c r="W2956" s="6">
        <v>676089788.8</v>
      </c>
      <c r="X2956" s="6">
        <v>556368913.13</v>
      </c>
      <c r="Y2956" s="9">
        <f t="shared" si="197"/>
        <v>17326162764.63</v>
      </c>
      <c r="Z2956" s="9">
        <f t="shared" si="198"/>
        <v>16686729694.23</v>
      </c>
      <c r="AA2956" s="9">
        <f t="shared" si="200"/>
        <v>639433070.400002</v>
      </c>
      <c r="AB2956" s="10">
        <f>C2956/(1+0.13)/VLOOKUP(A2956,[1]选股结果!$A$2:$AX$3002,3,FALSE)</f>
        <v>0</v>
      </c>
      <c r="AC2956" s="10">
        <f>(P2956/(1+0.1)+W2956)/(VLOOKUP(A2956,[1]选股结果!$A$2:$AX$3002,7,FALSE)+VLOOKUP(A2956,[1]选股结果!$A$2:$AX$3002,15,FALSE)+VLOOKUP(A2956,[1]选股结果!$A$2:$AX$3002,16,FALSE)+VLOOKUP(A2956,[1]选股结果!$A$2:$AX$3002,17,FALSE)+VLOOKUP(A2956,[1]选股结果!$A$2:$AX$3002,18,FALSE))</f>
        <v>26.8172954987866</v>
      </c>
      <c r="AD2956" s="13"/>
      <c r="AE2956" s="10">
        <f>AA2956/VLOOKUP(A2956,[1]选股结果!$A$2:$AX$3002,35,FALSE)</f>
        <v>0.240590759225731</v>
      </c>
      <c r="AF2956" s="9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P2956/(1+0.13)+W2956)</f>
        <v>-650878827.88</v>
      </c>
      <c r="AG2956" s="9">
        <f t="shared" si="199"/>
        <v>1290311898.28</v>
      </c>
    </row>
    <row r="2957" spans="1:33">
      <c r="A2957" s="5" t="s">
        <v>5943</v>
      </c>
      <c r="B2957" s="5" t="s">
        <v>5944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>
        <v>800000000</v>
      </c>
      <c r="L2957" s="6">
        <v>1884661895.06</v>
      </c>
      <c r="M2957" s="6">
        <v>3151356868.96</v>
      </c>
      <c r="N2957" s="6">
        <v>801039908.6</v>
      </c>
      <c r="O2957" s="6">
        <v>676350186.16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732820670.14</v>
      </c>
      <c r="V2957" s="6">
        <v>0</v>
      </c>
      <c r="W2957" s="6">
        <v>2469092892.84</v>
      </c>
      <c r="X2957" s="6">
        <v>691175783.64</v>
      </c>
      <c r="Y2957" s="9">
        <f t="shared" si="197"/>
        <v>11434386621.7</v>
      </c>
      <c r="Z2957" s="9">
        <f t="shared" si="198"/>
        <v>3893089346.62</v>
      </c>
      <c r="AA2957" s="9">
        <f t="shared" si="200"/>
        <v>7541297275.08</v>
      </c>
      <c r="AB2957" s="10">
        <f>C2957/(1+0.13)/VLOOKUP(A2957,[1]选股结果!$A$2:$AX$3002,3,FALSE)</f>
        <v>0</v>
      </c>
      <c r="AC2957" s="10">
        <f>(P2957/(1+0.1)+W2957)/(VLOOKUP(A2957,[1]选股结果!$A$2:$AX$3002,7,FALSE)+VLOOKUP(A2957,[1]选股结果!$A$2:$AX$3002,15,FALSE)+VLOOKUP(A2957,[1]选股结果!$A$2:$AX$3002,16,FALSE)+VLOOKUP(A2957,[1]选股结果!$A$2:$AX$3002,17,FALSE)+VLOOKUP(A2957,[1]选股结果!$A$2:$AX$3002,18,FALSE))</f>
        <v>88.8897546226056</v>
      </c>
      <c r="AD2957" s="13"/>
      <c r="AE2957" s="10">
        <f>AA2957/VLOOKUP(A2957,[1]选股结果!$A$2:$AX$3002,35,FALSE)</f>
        <v>1.3132878774804</v>
      </c>
      <c r="AF2957" s="9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P2957/(1+0.13)+W2957)</f>
        <v>-2441315868.33</v>
      </c>
      <c r="AG2957" s="9">
        <f t="shared" si="199"/>
        <v>9982613143.41</v>
      </c>
    </row>
    <row r="2958" spans="1:33">
      <c r="A2958" s="5" t="s">
        <v>5945</v>
      </c>
      <c r="B2958" s="5" t="s">
        <v>5946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>
        <v>0</v>
      </c>
      <c r="L2958" s="6">
        <v>0</v>
      </c>
      <c r="M2958" s="6">
        <v>1265096861.35</v>
      </c>
      <c r="N2958" s="6">
        <v>589602564.41</v>
      </c>
      <c r="O2958" s="6">
        <v>2340945099.93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522947217</v>
      </c>
      <c r="V2958" s="6">
        <v>0</v>
      </c>
      <c r="W2958" s="6">
        <v>1174085589.13</v>
      </c>
      <c r="X2958" s="6">
        <v>4217539025.55</v>
      </c>
      <c r="Y2958" s="9">
        <f t="shared" si="197"/>
        <v>5997147280.93</v>
      </c>
      <c r="Z2958" s="9">
        <f t="shared" si="198"/>
        <v>5914571831.68</v>
      </c>
      <c r="AA2958" s="9">
        <f t="shared" si="200"/>
        <v>82575449.25</v>
      </c>
      <c r="AB2958" s="10">
        <f>C2958/(1+0.13)/VLOOKUP(A2958,[1]选股结果!$A$2:$AX$3002,3,FALSE)</f>
        <v>0</v>
      </c>
      <c r="AC2958" s="10">
        <f>(P2958/(1+0.1)+W2958)/(VLOOKUP(A2958,[1]选股结果!$A$2:$AX$3002,7,FALSE)+VLOOKUP(A2958,[1]选股结果!$A$2:$AX$3002,15,FALSE)+VLOOKUP(A2958,[1]选股结果!$A$2:$AX$3002,16,FALSE)+VLOOKUP(A2958,[1]选股结果!$A$2:$AX$3002,17,FALSE)+VLOOKUP(A2958,[1]选股结果!$A$2:$AX$3002,18,FALSE))</f>
        <v>48.711308858938</v>
      </c>
      <c r="AD2958" s="13"/>
      <c r="AE2958" s="10">
        <f>AA2958/VLOOKUP(A2958,[1]选股结果!$A$2:$AX$3002,35,FALSE)</f>
        <v>0.0143334078956569</v>
      </c>
      <c r="AF2958" s="9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P2958/(1+0.13)+W2958)</f>
        <v>-1149982652.53</v>
      </c>
      <c r="AG2958" s="9">
        <f t="shared" si="199"/>
        <v>1232558101.78</v>
      </c>
    </row>
    <row r="2959" spans="1:33">
      <c r="A2959" s="5" t="s">
        <v>5947</v>
      </c>
      <c r="B2959" s="5" t="s">
        <v>5948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>
        <v>-100000000</v>
      </c>
      <c r="L2959" s="6">
        <v>4980437982.11</v>
      </c>
      <c r="M2959" s="6">
        <v>2017781873.46</v>
      </c>
      <c r="N2959" s="6">
        <v>650682692.08</v>
      </c>
      <c r="O2959" s="6">
        <v>123629523.09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650389884.99</v>
      </c>
      <c r="V2959" s="6">
        <v>0</v>
      </c>
      <c r="W2959" s="6">
        <v>807994060.08</v>
      </c>
      <c r="X2959" s="6">
        <v>305964989.13</v>
      </c>
      <c r="Y2959" s="9">
        <f t="shared" si="197"/>
        <v>10122901227.69</v>
      </c>
      <c r="Z2959" s="9">
        <f t="shared" si="198"/>
        <v>1764348934.2</v>
      </c>
      <c r="AA2959" s="9">
        <f t="shared" si="200"/>
        <v>8358552293.49</v>
      </c>
      <c r="AB2959" s="10">
        <f>C2959/(1+0.13)/VLOOKUP(A2959,[1]选股结果!$A$2:$AX$3002,3,FALSE)</f>
        <v>0</v>
      </c>
      <c r="AC2959" s="10">
        <f>(P2959/(1+0.1)+W2959)/(VLOOKUP(A2959,[1]选股结果!$A$2:$AX$3002,7,FALSE)+VLOOKUP(A2959,[1]选股结果!$A$2:$AX$3002,15,FALSE)+VLOOKUP(A2959,[1]选股结果!$A$2:$AX$3002,16,FALSE)+VLOOKUP(A2959,[1]选股结果!$A$2:$AX$3002,17,FALSE)+VLOOKUP(A2959,[1]选股结果!$A$2:$AX$3002,18,FALSE))</f>
        <v>34.9522473535193</v>
      </c>
      <c r="AD2959" s="13"/>
      <c r="AE2959" s="10">
        <f>AA2959/VLOOKUP(A2959,[1]选股结果!$A$2:$AX$3002,35,FALSE)</f>
        <v>3.57591002702795</v>
      </c>
      <c r="AF2959" s="9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P2959/(1+0.13)+W2959)</f>
        <v>-784876975.45</v>
      </c>
      <c r="AG2959" s="9">
        <f t="shared" si="199"/>
        <v>9143429268.94</v>
      </c>
    </row>
    <row r="2960" spans="1:33">
      <c r="A2960" s="5" t="s">
        <v>5949</v>
      </c>
      <c r="B2960" s="5" t="s">
        <v>5950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>
        <v>0</v>
      </c>
      <c r="L2960" s="6">
        <v>0</v>
      </c>
      <c r="M2960" s="6">
        <v>1196186926.42</v>
      </c>
      <c r="N2960" s="6">
        <v>175544114.82</v>
      </c>
      <c r="O2960" s="6">
        <v>65957189.85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204307834.82</v>
      </c>
      <c r="V2960" s="6">
        <v>0</v>
      </c>
      <c r="W2960" s="6">
        <v>611229287.28</v>
      </c>
      <c r="X2960" s="6">
        <v>598441577.46</v>
      </c>
      <c r="Y2960" s="9">
        <f t="shared" si="197"/>
        <v>2319988048.3</v>
      </c>
      <c r="Z2960" s="9">
        <f t="shared" si="198"/>
        <v>1413978699.56</v>
      </c>
      <c r="AA2960" s="9">
        <f t="shared" si="200"/>
        <v>906009348.74</v>
      </c>
      <c r="AB2960" s="10">
        <f>C2960/(1+0.13)/VLOOKUP(A2960,[1]选股结果!$A$2:$AX$3002,3,FALSE)</f>
        <v>0</v>
      </c>
      <c r="AC2960" s="10">
        <f>(P2960/(1+0.1)+W2960)/(VLOOKUP(A2960,[1]选股结果!$A$2:$AX$3002,7,FALSE)+VLOOKUP(A2960,[1]选股结果!$A$2:$AX$3002,15,FALSE)+VLOOKUP(A2960,[1]选股结果!$A$2:$AX$3002,16,FALSE)+VLOOKUP(A2960,[1]选股结果!$A$2:$AX$3002,17,FALSE)+VLOOKUP(A2960,[1]选股结果!$A$2:$AX$3002,18,FALSE))</f>
        <v>71.2344773668847</v>
      </c>
      <c r="AD2960" s="13"/>
      <c r="AE2960" s="10">
        <f>AA2960/VLOOKUP(A2960,[1]选股结果!$A$2:$AX$3002,35,FALSE)</f>
        <v>0.513346565782137</v>
      </c>
      <c r="AF2960" s="9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P2960/(1+0.13)+W2960)</f>
        <v>-602648761.25</v>
      </c>
      <c r="AG2960" s="9">
        <f t="shared" si="199"/>
        <v>1508658109.99</v>
      </c>
    </row>
    <row r="2961" spans="1:33">
      <c r="A2961" s="5" t="s">
        <v>5951</v>
      </c>
      <c r="B2961" s="5" t="s">
        <v>5952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>
        <v>0</v>
      </c>
      <c r="L2961" s="6">
        <v>16234956009</v>
      </c>
      <c r="M2961" s="6">
        <v>13726646003</v>
      </c>
      <c r="N2961" s="6">
        <v>4372381121</v>
      </c>
      <c r="O2961" s="6">
        <v>39636518696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5728671547</v>
      </c>
      <c r="V2961" s="6">
        <v>0</v>
      </c>
      <c r="W2961" s="6">
        <v>6897371246</v>
      </c>
      <c r="X2961" s="6">
        <v>13170224938</v>
      </c>
      <c r="Y2961" s="9">
        <f t="shared" si="197"/>
        <v>96115652899</v>
      </c>
      <c r="Z2961" s="9">
        <f t="shared" si="198"/>
        <v>25796267731</v>
      </c>
      <c r="AA2961" s="9">
        <f t="shared" si="200"/>
        <v>70319385168</v>
      </c>
      <c r="AB2961" s="10">
        <f>C2961/(1+0.13)/VLOOKUP(A2961,[1]选股结果!$A$2:$AX$3002,3,FALSE)</f>
        <v>0</v>
      </c>
      <c r="AC2961" s="10">
        <f>(P2961/(1+0.1)+W2961)/(VLOOKUP(A2961,[1]选股结果!$A$2:$AX$3002,7,FALSE)+VLOOKUP(A2961,[1]选股结果!$A$2:$AX$3002,15,FALSE)+VLOOKUP(A2961,[1]选股结果!$A$2:$AX$3002,16,FALSE)+VLOOKUP(A2961,[1]选股结果!$A$2:$AX$3002,17,FALSE)+VLOOKUP(A2961,[1]选股结果!$A$2:$AX$3002,18,FALSE))</f>
        <v>50.001179433671</v>
      </c>
      <c r="AD2961" s="13"/>
      <c r="AE2961" s="10">
        <f>AA2961/VLOOKUP(A2961,[1]选股结果!$A$2:$AX$3002,35,FALSE)</f>
        <v>1.85026212335923</v>
      </c>
      <c r="AF2961" s="9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P2961/(1+0.13)+W2961)</f>
        <v>-6759427075</v>
      </c>
      <c r="AG2961" s="9">
        <f t="shared" si="199"/>
        <v>77078812243</v>
      </c>
    </row>
    <row r="2962" spans="1:33">
      <c r="A2962" s="5" t="s">
        <v>5953</v>
      </c>
      <c r="B2962" s="5" t="s">
        <v>5954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>
        <v>0</v>
      </c>
      <c r="L2962" s="6">
        <v>0</v>
      </c>
      <c r="M2962" s="6">
        <v>0</v>
      </c>
      <c r="N2962" s="6">
        <v>13663000000</v>
      </c>
      <c r="O2962" s="6">
        <v>9430000000</v>
      </c>
      <c r="P2962" s="6">
        <v>0</v>
      </c>
      <c r="Q2962" s="6">
        <v>0</v>
      </c>
      <c r="R2962" s="6">
        <v>0</v>
      </c>
      <c r="S2962" s="6">
        <v>136268000000</v>
      </c>
      <c r="T2962" s="6">
        <v>0</v>
      </c>
      <c r="U2962" s="6">
        <v>56081000000</v>
      </c>
      <c r="V2962" s="6">
        <v>19305000000</v>
      </c>
      <c r="W2962" s="6">
        <v>18321000000</v>
      </c>
      <c r="X2962" s="6">
        <v>15768000000</v>
      </c>
      <c r="Y2962" s="9">
        <f t="shared" si="197"/>
        <v>505923000000</v>
      </c>
      <c r="Z2962" s="9">
        <f t="shared" si="198"/>
        <v>245743000000</v>
      </c>
      <c r="AA2962" s="9">
        <f t="shared" si="200"/>
        <v>260180000000</v>
      </c>
      <c r="AB2962" s="10">
        <f>C2962/(1+0.13)/VLOOKUP(A2962,[1]选股结果!$A$2:$AX$3002,3,FALSE)</f>
        <v>0</v>
      </c>
      <c r="AC2962" s="10">
        <f>(P2962/(1+0.1)+W2962)/(VLOOKUP(A2962,[1]选股结果!$A$2:$AX$3002,7,FALSE)+VLOOKUP(A2962,[1]选股结果!$A$2:$AX$3002,15,FALSE)+VLOOKUP(A2962,[1]选股结果!$A$2:$AX$3002,16,FALSE)+VLOOKUP(A2962,[1]选股结果!$A$2:$AX$3002,17,FALSE)+VLOOKUP(A2962,[1]选股结果!$A$2:$AX$3002,18,FALSE))</f>
        <v>19.3873015873016</v>
      </c>
      <c r="AD2962" s="13"/>
      <c r="AE2962" s="10">
        <f>AA2962/VLOOKUP(A2962,[1]选股结果!$A$2:$AX$3002,35,FALSE)</f>
        <v>0.291912329812239</v>
      </c>
      <c r="AF2962" s="9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P2962/(1+0.13)+W2962)</f>
        <v>-17376000000</v>
      </c>
      <c r="AG2962" s="9">
        <f t="shared" si="199"/>
        <v>277556000000</v>
      </c>
    </row>
    <row r="2963" spans="1:33">
      <c r="A2963" s="5" t="s">
        <v>5955</v>
      </c>
      <c r="B2963" s="5" t="s">
        <v>5956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>
        <v>0</v>
      </c>
      <c r="L2963" s="6">
        <v>0</v>
      </c>
      <c r="M2963" s="6">
        <v>1799443052.63</v>
      </c>
      <c r="N2963" s="6">
        <v>345296700.67</v>
      </c>
      <c r="O2963" s="6">
        <v>1544572061.11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575318629.6</v>
      </c>
      <c r="V2963" s="6">
        <v>0</v>
      </c>
      <c r="W2963" s="6">
        <v>893308962.26</v>
      </c>
      <c r="X2963" s="6">
        <v>1162340301.49</v>
      </c>
      <c r="Y2963" s="9">
        <f t="shared" si="197"/>
        <v>5548951735.55</v>
      </c>
      <c r="Z2963" s="9">
        <f t="shared" si="198"/>
        <v>2630967893.35</v>
      </c>
      <c r="AA2963" s="9">
        <f t="shared" si="200"/>
        <v>2917983842.2</v>
      </c>
      <c r="AB2963" s="10">
        <f>C2963/(1+0.13)/VLOOKUP(A2963,[1]选股结果!$A$2:$AX$3002,3,FALSE)</f>
        <v>0</v>
      </c>
      <c r="AC2963" s="10">
        <f>(P2963/(1+0.1)+W2963)/(VLOOKUP(A2963,[1]选股结果!$A$2:$AX$3002,7,FALSE)+VLOOKUP(A2963,[1]选股结果!$A$2:$AX$3002,15,FALSE)+VLOOKUP(A2963,[1]选股结果!$A$2:$AX$3002,16,FALSE)+VLOOKUP(A2963,[1]选股结果!$A$2:$AX$3002,17,FALSE)+VLOOKUP(A2963,[1]选股结果!$A$2:$AX$3002,18,FALSE))</f>
        <v>50.7736227472865</v>
      </c>
      <c r="AD2963" s="13"/>
      <c r="AE2963" s="10">
        <f>AA2963/VLOOKUP(A2963,[1]选股结果!$A$2:$AX$3002,35,FALSE)</f>
        <v>0.724913470413767</v>
      </c>
      <c r="AF2963" s="9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P2963/(1+0.13)+W2963)</f>
        <v>-875715004.73</v>
      </c>
      <c r="AG2963" s="9">
        <f t="shared" si="199"/>
        <v>3793698846.93</v>
      </c>
    </row>
    <row r="2964" spans="1:33">
      <c r="A2964" s="5" t="s">
        <v>5957</v>
      </c>
      <c r="B2964" s="5" t="s">
        <v>5958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>
        <v>1000000000</v>
      </c>
      <c r="L2964" s="6">
        <v>5283204847.64</v>
      </c>
      <c r="M2964" s="6">
        <v>7342786105.4</v>
      </c>
      <c r="N2964" s="6">
        <v>881154098.7</v>
      </c>
      <c r="O2964" s="6">
        <v>1110600536.38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1185702756.46</v>
      </c>
      <c r="V2964" s="6">
        <v>0</v>
      </c>
      <c r="W2964" s="6">
        <v>1615599429.84</v>
      </c>
      <c r="X2964" s="6">
        <v>5026219732.1</v>
      </c>
      <c r="Y2964" s="9">
        <f t="shared" si="197"/>
        <v>19930750841.96</v>
      </c>
      <c r="Z2964" s="9">
        <f t="shared" si="198"/>
        <v>7827521918.4</v>
      </c>
      <c r="AA2964" s="9">
        <f t="shared" si="200"/>
        <v>12103228923.56</v>
      </c>
      <c r="AB2964" s="10">
        <f>C2964/(1+0.13)/VLOOKUP(A2964,[1]选股结果!$A$2:$AX$3002,3,FALSE)</f>
        <v>0</v>
      </c>
      <c r="AC2964" s="10">
        <f>(P2964/(1+0.1)+W2964)/(VLOOKUP(A2964,[1]选股结果!$A$2:$AX$3002,7,FALSE)+VLOOKUP(A2964,[1]选股结果!$A$2:$AX$3002,15,FALSE)+VLOOKUP(A2964,[1]选股结果!$A$2:$AX$3002,16,FALSE)+VLOOKUP(A2964,[1]选股结果!$A$2:$AX$3002,17,FALSE)+VLOOKUP(A2964,[1]选股结果!$A$2:$AX$3002,18,FALSE))</f>
        <v>71.9518977255591</v>
      </c>
      <c r="AD2964" s="13"/>
      <c r="AE2964" s="10">
        <f>AA2964/VLOOKUP(A2964,[1]选股结果!$A$2:$AX$3002,35,FALSE)</f>
        <v>1.58098805167151</v>
      </c>
      <c r="AF2964" s="9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P2964/(1+0.13)+W2964)</f>
        <v>-1593145547.72</v>
      </c>
      <c r="AG2964" s="9">
        <f t="shared" si="199"/>
        <v>13696374471.28</v>
      </c>
    </row>
    <row r="2965" spans="1:33">
      <c r="A2965" s="5" t="s">
        <v>5959</v>
      </c>
      <c r="B2965" s="5" t="s">
        <v>5960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>
        <v>9222592489.53</v>
      </c>
      <c r="L2965" s="6">
        <v>0</v>
      </c>
      <c r="M2965" s="6">
        <v>26771929491.43</v>
      </c>
      <c r="N2965" s="6">
        <v>3699803602.28</v>
      </c>
      <c r="O2965" s="6">
        <v>38994380395.39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7420789324.08</v>
      </c>
      <c r="V2965" s="6">
        <v>0</v>
      </c>
      <c r="W2965" s="6">
        <v>8019327853.1</v>
      </c>
      <c r="X2965" s="6">
        <v>22567889869.24</v>
      </c>
      <c r="Y2965" s="9">
        <f t="shared" si="197"/>
        <v>102952220096.71</v>
      </c>
      <c r="Z2965" s="9">
        <f t="shared" si="198"/>
        <v>38008007046.42</v>
      </c>
      <c r="AA2965" s="9">
        <f t="shared" si="200"/>
        <v>64944213050.29</v>
      </c>
      <c r="AB2965" s="10">
        <f>C2965/(1+0.13)/VLOOKUP(A2965,[1]选股结果!$A$2:$AX$3002,3,FALSE)</f>
        <v>0</v>
      </c>
      <c r="AC2965" s="10">
        <f>(P2965/(1+0.1)+W2965)/(VLOOKUP(A2965,[1]选股结果!$A$2:$AX$3002,7,FALSE)+VLOOKUP(A2965,[1]选股结果!$A$2:$AX$3002,15,FALSE)+VLOOKUP(A2965,[1]选股结果!$A$2:$AX$3002,16,FALSE)+VLOOKUP(A2965,[1]选股结果!$A$2:$AX$3002,17,FALSE)+VLOOKUP(A2965,[1]选股结果!$A$2:$AX$3002,18,FALSE))</f>
        <v>45.1235247602829</v>
      </c>
      <c r="AD2965" s="13"/>
      <c r="AE2965" s="10">
        <f>AA2965/VLOOKUP(A2965,[1]选股结果!$A$2:$AX$3002,35,FALSE)</f>
        <v>1.8337726582443</v>
      </c>
      <c r="AF2965" s="9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P2965/(1+0.13)+W2965)</f>
        <v>-7841608406.41</v>
      </c>
      <c r="AG2965" s="9">
        <f t="shared" si="199"/>
        <v>72785821456.7</v>
      </c>
    </row>
    <row r="2966" spans="1:33">
      <c r="A2966" s="5" t="s">
        <v>5961</v>
      </c>
      <c r="B2966" s="5" t="s">
        <v>5962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>
        <v>0</v>
      </c>
      <c r="L2966" s="6">
        <v>0</v>
      </c>
      <c r="M2966" s="6">
        <v>0</v>
      </c>
      <c r="N2966" s="6">
        <v>1887799000</v>
      </c>
      <c r="O2966" s="6">
        <v>348070000</v>
      </c>
      <c r="P2966" s="6">
        <v>0</v>
      </c>
      <c r="Q2966" s="6">
        <v>17596608000</v>
      </c>
      <c r="R2966" s="6">
        <v>0</v>
      </c>
      <c r="S2966" s="6">
        <v>0</v>
      </c>
      <c r="T2966" s="6">
        <v>0</v>
      </c>
      <c r="U2966" s="6">
        <v>8017922000</v>
      </c>
      <c r="V2966" s="6">
        <v>0</v>
      </c>
      <c r="W2966" s="6">
        <v>1918682000</v>
      </c>
      <c r="X2966" s="6">
        <v>695203000</v>
      </c>
      <c r="Y2966" s="9">
        <f t="shared" si="197"/>
        <v>20264158000</v>
      </c>
      <c r="Z2966" s="9">
        <f t="shared" si="198"/>
        <v>28228415000</v>
      </c>
      <c r="AA2966" s="9">
        <f t="shared" si="200"/>
        <v>-7964257000</v>
      </c>
      <c r="AB2966" s="10">
        <f>C2966/(1+0.13)/VLOOKUP(A2966,[1]选股结果!$A$2:$AX$3002,3,FALSE)</f>
        <v>0</v>
      </c>
      <c r="AC2966" s="10">
        <f>(P2966/(1+0.1)+W2966)/(VLOOKUP(A2966,[1]选股结果!$A$2:$AX$3002,7,FALSE)+VLOOKUP(A2966,[1]选股结果!$A$2:$AX$3002,15,FALSE)+VLOOKUP(A2966,[1]选股结果!$A$2:$AX$3002,16,FALSE)+VLOOKUP(A2966,[1]选股结果!$A$2:$AX$3002,17,FALSE)+VLOOKUP(A2966,[1]选股结果!$A$2:$AX$3002,18,FALSE))</f>
        <v>17.7958930028938</v>
      </c>
      <c r="AD2966" s="13"/>
      <c r="AE2966" s="10">
        <f>AA2966/VLOOKUP(A2966,[1]选股结果!$A$2:$AX$3002,35,FALSE)</f>
        <v>-0.975658689244114</v>
      </c>
      <c r="AF2966" s="9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P2966/(1+0.13)+W2966)</f>
        <v>-1810866000</v>
      </c>
      <c r="AG2966" s="9">
        <f t="shared" si="199"/>
        <v>-6153391000</v>
      </c>
    </row>
    <row r="2967" spans="1:33">
      <c r="A2967" s="5" t="s">
        <v>5963</v>
      </c>
      <c r="B2967" s="5" t="s">
        <v>5964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>
        <v>0</v>
      </c>
      <c r="L2967" s="6">
        <v>18314828668.15</v>
      </c>
      <c r="M2967" s="6">
        <v>4235573031.1</v>
      </c>
      <c r="N2967" s="6">
        <v>837928751.21</v>
      </c>
      <c r="O2967" s="6">
        <v>9592825647.32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1543591418.84</v>
      </c>
      <c r="V2967" s="6">
        <v>0</v>
      </c>
      <c r="W2967" s="6">
        <v>2909567358.44</v>
      </c>
      <c r="X2967" s="6">
        <v>26543688454.15</v>
      </c>
      <c r="Y2967" s="9">
        <f t="shared" si="197"/>
        <v>39679973346.15</v>
      </c>
      <c r="Z2967" s="9">
        <f t="shared" si="198"/>
        <v>30996847231.43</v>
      </c>
      <c r="AA2967" s="9">
        <f t="shared" si="200"/>
        <v>8683126114.72</v>
      </c>
      <c r="AB2967" s="10">
        <f>C2967/(1+0.13)/VLOOKUP(A2967,[1]选股结果!$A$2:$AX$3002,3,FALSE)</f>
        <v>0</v>
      </c>
      <c r="AC2967" s="10">
        <f>(P2967/(1+0.1)+W2967)/(VLOOKUP(A2967,[1]选股结果!$A$2:$AX$3002,7,FALSE)+VLOOKUP(A2967,[1]选股结果!$A$2:$AX$3002,15,FALSE)+VLOOKUP(A2967,[1]选股结果!$A$2:$AX$3002,16,FALSE)+VLOOKUP(A2967,[1]选股结果!$A$2:$AX$3002,17,FALSE)+VLOOKUP(A2967,[1]选股结果!$A$2:$AX$3002,18,FALSE))</f>
        <v>65.9957379702915</v>
      </c>
      <c r="AD2967" s="13"/>
      <c r="AE2967" s="10">
        <f>AA2967/VLOOKUP(A2967,[1]选股结果!$A$2:$AX$3002,35,FALSE)</f>
        <v>1.42431925759395</v>
      </c>
      <c r="AF2967" s="9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P2967/(1+0.13)+W2967)</f>
        <v>-2865480157.54</v>
      </c>
      <c r="AG2967" s="9">
        <f t="shared" si="199"/>
        <v>11548606272.26</v>
      </c>
    </row>
    <row r="2968" spans="1:33">
      <c r="A2968" s="5" t="s">
        <v>5965</v>
      </c>
      <c r="B2968" s="5" t="s">
        <v>5966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>
        <v>-602000051.63</v>
      </c>
      <c r="L2968" s="6">
        <v>4249279024.5</v>
      </c>
      <c r="M2968" s="6">
        <v>79572845407.08</v>
      </c>
      <c r="N2968" s="6">
        <v>9561187195.35</v>
      </c>
      <c r="O2968" s="6">
        <v>48547070161.26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11472816630.5</v>
      </c>
      <c r="V2968" s="6">
        <v>0</v>
      </c>
      <c r="W2968" s="6">
        <v>15300894294.74</v>
      </c>
      <c r="X2968" s="6">
        <v>50501198673.44</v>
      </c>
      <c r="Y2968" s="9">
        <f t="shared" si="197"/>
        <v>175902672193.36</v>
      </c>
      <c r="Z2968" s="9">
        <f t="shared" si="198"/>
        <v>77274909598.68</v>
      </c>
      <c r="AA2968" s="9">
        <f t="shared" si="200"/>
        <v>98627762594.68</v>
      </c>
      <c r="AB2968" s="10">
        <f>C2968/(1+0.13)/VLOOKUP(A2968,[1]选股结果!$A$2:$AX$3002,3,FALSE)</f>
        <v>0</v>
      </c>
      <c r="AC2968" s="10">
        <f>(P2968/(1+0.1)+W2968)/(VLOOKUP(A2968,[1]选股结果!$A$2:$AX$3002,7,FALSE)+VLOOKUP(A2968,[1]选股结果!$A$2:$AX$3002,15,FALSE)+VLOOKUP(A2968,[1]选股结果!$A$2:$AX$3002,16,FALSE)+VLOOKUP(A2968,[1]选股结果!$A$2:$AX$3002,17,FALSE)+VLOOKUP(A2968,[1]选股结果!$A$2:$AX$3002,18,FALSE))</f>
        <v>46.5438375274446</v>
      </c>
      <c r="AD2968" s="13"/>
      <c r="AE2968" s="10">
        <f>AA2968/VLOOKUP(A2968,[1]选股结果!$A$2:$AX$3002,35,FALSE)</f>
        <v>1.50270921244743</v>
      </c>
      <c r="AF2968" s="9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P2968/(1+0.13)+W2968)</f>
        <v>-14972152723.19</v>
      </c>
      <c r="AG2968" s="9">
        <f t="shared" si="199"/>
        <v>113599915317.87</v>
      </c>
    </row>
    <row r="2969" spans="1:33">
      <c r="A2969" s="5" t="s">
        <v>5967</v>
      </c>
      <c r="B2969" s="5" t="s">
        <v>5968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>
        <v>400000000</v>
      </c>
      <c r="L2969" s="6">
        <v>3212741368.39</v>
      </c>
      <c r="M2969" s="6">
        <v>1669878026.9</v>
      </c>
      <c r="N2969" s="6">
        <v>289999701.72</v>
      </c>
      <c r="O2969" s="6">
        <v>119004885.09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801200761.18</v>
      </c>
      <c r="V2969" s="6">
        <v>0</v>
      </c>
      <c r="W2969" s="6">
        <v>1100172781.98</v>
      </c>
      <c r="X2969" s="6">
        <v>688387495.67</v>
      </c>
      <c r="Y2969" s="9">
        <f t="shared" si="197"/>
        <v>8252947079.78</v>
      </c>
      <c r="Z2969" s="9">
        <f t="shared" si="198"/>
        <v>2589761038.83</v>
      </c>
      <c r="AA2969" s="9">
        <f t="shared" si="200"/>
        <v>5663186040.95</v>
      </c>
      <c r="AB2969" s="10">
        <f>C2969/(1+0.13)/VLOOKUP(A2969,[1]选股结果!$A$2:$AX$3002,3,FALSE)</f>
        <v>0</v>
      </c>
      <c r="AC2969" s="10">
        <f>(P2969/(1+0.1)+W2969)/(VLOOKUP(A2969,[1]选股结果!$A$2:$AX$3002,7,FALSE)+VLOOKUP(A2969,[1]选股结果!$A$2:$AX$3002,15,FALSE)+VLOOKUP(A2969,[1]选股结果!$A$2:$AX$3002,16,FALSE)+VLOOKUP(A2969,[1]选股结果!$A$2:$AX$3002,17,FALSE)+VLOOKUP(A2969,[1]选股结果!$A$2:$AX$3002,18,FALSE))</f>
        <v>65.1954792485623</v>
      </c>
      <c r="AD2969" s="13"/>
      <c r="AE2969" s="10">
        <f>AA2969/VLOOKUP(A2969,[1]选股结果!$A$2:$AX$3002,35,FALSE)</f>
        <v>1.48388999032321</v>
      </c>
      <c r="AF2969" s="9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P2969/(1+0.13)+W2969)</f>
        <v>-1083297796.25</v>
      </c>
      <c r="AG2969" s="9">
        <f t="shared" si="199"/>
        <v>6746483837.2</v>
      </c>
    </row>
    <row r="2970" spans="1:33">
      <c r="A2970" s="5" t="s">
        <v>5969</v>
      </c>
      <c r="B2970" s="5" t="s">
        <v>5970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>
        <v>0</v>
      </c>
      <c r="L2970" s="6">
        <v>17891400824.78</v>
      </c>
      <c r="M2970" s="6">
        <v>14804971596.62</v>
      </c>
      <c r="N2970" s="6">
        <v>1900623278.34</v>
      </c>
      <c r="O2970" s="6">
        <v>10448675496.93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1951487632.67</v>
      </c>
      <c r="V2970" s="6">
        <v>0</v>
      </c>
      <c r="W2970" s="6">
        <v>4390739659.12</v>
      </c>
      <c r="X2970" s="6">
        <v>11004034252.11</v>
      </c>
      <c r="Y2970" s="9">
        <f t="shared" si="197"/>
        <v>53129309507.12</v>
      </c>
      <c r="Z2970" s="9">
        <f t="shared" si="198"/>
        <v>17346261543.9</v>
      </c>
      <c r="AA2970" s="9">
        <f t="shared" si="200"/>
        <v>35783047963.22</v>
      </c>
      <c r="AB2970" s="10">
        <f>C2970/(1+0.13)/VLOOKUP(A2970,[1]选股结果!$A$2:$AX$3002,3,FALSE)</f>
        <v>0</v>
      </c>
      <c r="AC2970" s="10">
        <f>(P2970/(1+0.1)+W2970)/(VLOOKUP(A2970,[1]选股结果!$A$2:$AX$3002,7,FALSE)+VLOOKUP(A2970,[1]选股结果!$A$2:$AX$3002,15,FALSE)+VLOOKUP(A2970,[1]选股结果!$A$2:$AX$3002,16,FALSE)+VLOOKUP(A2970,[1]选股结果!$A$2:$AX$3002,17,FALSE)+VLOOKUP(A2970,[1]选股结果!$A$2:$AX$3002,18,FALSE))</f>
        <v>54.4619830452952</v>
      </c>
      <c r="AD2970" s="13"/>
      <c r="AE2970" s="10">
        <f>AA2970/VLOOKUP(A2970,[1]选股结果!$A$2:$AX$3002,35,FALSE)</f>
        <v>1.67055200884822</v>
      </c>
      <c r="AF2970" s="9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P2970/(1+0.13)+W2970)</f>
        <v>-4310119391.3</v>
      </c>
      <c r="AG2970" s="9">
        <f t="shared" si="199"/>
        <v>40093167354.52</v>
      </c>
    </row>
    <row r="2971" spans="1:33">
      <c r="A2971" s="5" t="s">
        <v>5971</v>
      </c>
      <c r="B2971" s="5" t="s">
        <v>5972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>
        <v>0</v>
      </c>
      <c r="L2971" s="6">
        <v>19486705120.28</v>
      </c>
      <c r="M2971" s="6">
        <v>16074628062.81</v>
      </c>
      <c r="N2971" s="6">
        <v>2494397756.76</v>
      </c>
      <c r="O2971" s="6">
        <v>22020100593.52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5279793587.86</v>
      </c>
      <c r="V2971" s="6">
        <v>0</v>
      </c>
      <c r="W2971" s="6">
        <v>5975617610.46</v>
      </c>
      <c r="X2971" s="6">
        <v>12306280057.44</v>
      </c>
      <c r="Y2971" s="9">
        <f t="shared" si="197"/>
        <v>75687356759.5</v>
      </c>
      <c r="Z2971" s="9">
        <f t="shared" si="198"/>
        <v>23561691255.76</v>
      </c>
      <c r="AA2971" s="9">
        <f t="shared" si="200"/>
        <v>52125665503.74</v>
      </c>
      <c r="AB2971" s="10">
        <f>C2971/(1+0.13)/VLOOKUP(A2971,[1]选股结果!$A$2:$AX$3002,3,FALSE)</f>
        <v>0</v>
      </c>
      <c r="AC2971" s="10">
        <f>(P2971/(1+0.1)+W2971)/(VLOOKUP(A2971,[1]选股结果!$A$2:$AX$3002,7,FALSE)+VLOOKUP(A2971,[1]选股结果!$A$2:$AX$3002,15,FALSE)+VLOOKUP(A2971,[1]选股结果!$A$2:$AX$3002,16,FALSE)+VLOOKUP(A2971,[1]选股结果!$A$2:$AX$3002,17,FALSE)+VLOOKUP(A2971,[1]选股结果!$A$2:$AX$3002,18,FALSE))</f>
        <v>51.658136023932</v>
      </c>
      <c r="AD2971" s="13"/>
      <c r="AE2971" s="10">
        <f>AA2971/VLOOKUP(A2971,[1]选股结果!$A$2:$AX$3002,35,FALSE)</f>
        <v>1.83973054634658</v>
      </c>
      <c r="AF2971" s="9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P2971/(1+0.13)+W2971)</f>
        <v>-5859941396.21</v>
      </c>
      <c r="AG2971" s="9">
        <f t="shared" si="199"/>
        <v>57985606899.95</v>
      </c>
    </row>
    <row r="2972" spans="1:33">
      <c r="A2972" s="5" t="s">
        <v>5973</v>
      </c>
      <c r="B2972" s="5" t="s">
        <v>5974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>
        <v>1300000000</v>
      </c>
      <c r="L2972" s="6">
        <v>7826750501.96</v>
      </c>
      <c r="M2972" s="6">
        <v>2206991090.55</v>
      </c>
      <c r="N2972" s="6">
        <v>687393006.37</v>
      </c>
      <c r="O2972" s="6">
        <v>951222261.65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686821549.01</v>
      </c>
      <c r="V2972" s="6">
        <v>0</v>
      </c>
      <c r="W2972" s="6">
        <v>1419271286.02</v>
      </c>
      <c r="X2972" s="6">
        <v>711916994.29</v>
      </c>
      <c r="Y2972" s="9">
        <f t="shared" si="197"/>
        <v>16289817492.86</v>
      </c>
      <c r="Z2972" s="9">
        <f t="shared" si="198"/>
        <v>2818009829.32</v>
      </c>
      <c r="AA2972" s="9">
        <f t="shared" si="200"/>
        <v>13471807663.54</v>
      </c>
      <c r="AB2972" s="10">
        <f>C2972/(1+0.13)/VLOOKUP(A2972,[1]选股结果!$A$2:$AX$3002,3,FALSE)</f>
        <v>0</v>
      </c>
      <c r="AC2972" s="10">
        <f>(P2972/(1+0.1)+W2972)/(VLOOKUP(A2972,[1]选股结果!$A$2:$AX$3002,7,FALSE)+VLOOKUP(A2972,[1]选股结果!$A$2:$AX$3002,15,FALSE)+VLOOKUP(A2972,[1]选股结果!$A$2:$AX$3002,16,FALSE)+VLOOKUP(A2972,[1]选股结果!$A$2:$AX$3002,17,FALSE)+VLOOKUP(A2972,[1]选股结果!$A$2:$AX$3002,18,FALSE))</f>
        <v>66.7878602163686</v>
      </c>
      <c r="AD2972" s="13"/>
      <c r="AE2972" s="10">
        <f>AA2972/VLOOKUP(A2972,[1]选股结果!$A$2:$AX$3002,35,FALSE)</f>
        <v>3.24347004706768</v>
      </c>
      <c r="AF2972" s="9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P2972/(1+0.13)+W2972)</f>
        <v>-1398020847.97</v>
      </c>
      <c r="AG2972" s="9">
        <f t="shared" si="199"/>
        <v>14869828511.51</v>
      </c>
    </row>
    <row r="2973" spans="1:33">
      <c r="A2973" s="5" t="s">
        <v>5975</v>
      </c>
      <c r="B2973" s="5" t="s">
        <v>5976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>
        <v>0</v>
      </c>
      <c r="L2973" s="6">
        <v>601806675.56</v>
      </c>
      <c r="M2973" s="6">
        <v>17927333263.82</v>
      </c>
      <c r="N2973" s="6">
        <v>3590296383.87</v>
      </c>
      <c r="O2973" s="6">
        <v>6352965853.89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1997502104.13</v>
      </c>
      <c r="V2973" s="6">
        <v>0</v>
      </c>
      <c r="W2973" s="6">
        <v>3864069045.35</v>
      </c>
      <c r="X2973" s="6">
        <v>4868315263.2</v>
      </c>
      <c r="Y2973" s="9">
        <f t="shared" si="197"/>
        <v>37136351240.56</v>
      </c>
      <c r="Z2973" s="9">
        <f t="shared" si="198"/>
        <v>10729886412.68</v>
      </c>
      <c r="AA2973" s="9">
        <f t="shared" si="200"/>
        <v>26406464827.88</v>
      </c>
      <c r="AB2973" s="10">
        <f>C2973/(1+0.13)/VLOOKUP(A2973,[1]选股结果!$A$2:$AX$3002,3,FALSE)</f>
        <v>0</v>
      </c>
      <c r="AC2973" s="10">
        <f>(P2973/(1+0.1)+W2973)/(VLOOKUP(A2973,[1]选股结果!$A$2:$AX$3002,7,FALSE)+VLOOKUP(A2973,[1]选股结果!$A$2:$AX$3002,15,FALSE)+VLOOKUP(A2973,[1]选股结果!$A$2:$AX$3002,16,FALSE)+VLOOKUP(A2973,[1]选股结果!$A$2:$AX$3002,17,FALSE)+VLOOKUP(A2973,[1]选股结果!$A$2:$AX$3002,18,FALSE))</f>
        <v>46.6614322059052</v>
      </c>
      <c r="AD2973" s="13"/>
      <c r="AE2973" s="10">
        <f>AA2973/VLOOKUP(A2973,[1]选股结果!$A$2:$AX$3002,35,FALSE)</f>
        <v>1.83908555173448</v>
      </c>
      <c r="AF2973" s="9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P2973/(1+0.13)+W2973)</f>
        <v>-3781258277.17</v>
      </c>
      <c r="AG2973" s="9">
        <f t="shared" si="199"/>
        <v>30187723105.05</v>
      </c>
    </row>
    <row r="2974" spans="1:33">
      <c r="A2974" s="5" t="s">
        <v>5977</v>
      </c>
      <c r="B2974" s="5" t="s">
        <v>5978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>
        <v>0</v>
      </c>
      <c r="L2974" s="6">
        <v>0</v>
      </c>
      <c r="M2974" s="6">
        <v>0</v>
      </c>
      <c r="N2974" s="6">
        <v>3126000000</v>
      </c>
      <c r="O2974" s="6">
        <v>1058000000</v>
      </c>
      <c r="P2974" s="6">
        <v>0</v>
      </c>
      <c r="Q2974" s="6">
        <v>0</v>
      </c>
      <c r="R2974" s="6">
        <v>0</v>
      </c>
      <c r="S2974" s="6">
        <v>48539000000</v>
      </c>
      <c r="T2974" s="6">
        <v>0</v>
      </c>
      <c r="U2974" s="6">
        <v>11903000000</v>
      </c>
      <c r="V2974" s="6">
        <v>981000000</v>
      </c>
      <c r="W2974" s="6">
        <v>7089000000</v>
      </c>
      <c r="X2974" s="6">
        <v>1865000000</v>
      </c>
      <c r="Y2974" s="9">
        <f t="shared" si="197"/>
        <v>131573000000</v>
      </c>
      <c r="Z2974" s="9">
        <f t="shared" si="198"/>
        <v>70377000000</v>
      </c>
      <c r="AA2974" s="9">
        <f t="shared" si="200"/>
        <v>61196000000</v>
      </c>
      <c r="AB2974" s="10">
        <f>C2974/(1+0.13)/VLOOKUP(A2974,[1]选股结果!$A$2:$AX$3002,3,FALSE)</f>
        <v>0</v>
      </c>
      <c r="AC2974" s="10">
        <f>(P2974/(1+0.1)+W2974)/(VLOOKUP(A2974,[1]选股结果!$A$2:$AX$3002,7,FALSE)+VLOOKUP(A2974,[1]选股结果!$A$2:$AX$3002,15,FALSE)+VLOOKUP(A2974,[1]选股结果!$A$2:$AX$3002,16,FALSE)+VLOOKUP(A2974,[1]选股结果!$A$2:$AX$3002,17,FALSE)+VLOOKUP(A2974,[1]选股结果!$A$2:$AX$3002,18,FALSE))</f>
        <v>29.2933884297521</v>
      </c>
      <c r="AD2974" s="13"/>
      <c r="AE2974" s="10">
        <f>AA2974/VLOOKUP(A2974,[1]选股结果!$A$2:$AX$3002,35,FALSE)</f>
        <v>0.267479063587251</v>
      </c>
      <c r="AF2974" s="9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P2974/(1+0.13)+W2974)</f>
        <v>-6847000000</v>
      </c>
      <c r="AG2974" s="9">
        <f t="shared" si="199"/>
        <v>68043000000</v>
      </c>
    </row>
    <row r="2975" spans="1:33">
      <c r="A2975" s="5" t="s">
        <v>5979</v>
      </c>
      <c r="B2975" s="5" t="s">
        <v>5980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>
        <v>0</v>
      </c>
      <c r="L2975" s="6">
        <v>11433902563.04</v>
      </c>
      <c r="M2975" s="6">
        <v>6655576493.47</v>
      </c>
      <c r="N2975" s="6">
        <v>1143904531.73</v>
      </c>
      <c r="O2975" s="6">
        <v>11924522323.18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531492316.29</v>
      </c>
      <c r="V2975" s="6">
        <v>0</v>
      </c>
      <c r="W2975" s="6">
        <v>1440789892.77</v>
      </c>
      <c r="X2975" s="6">
        <v>11715005892.15</v>
      </c>
      <c r="Y2975" s="9">
        <f t="shared" ref="Y2975:Y3005" si="201">C2975+D2975+E2975+F2975+G2975+H2975+I2975+J2975+K2975+L2975+M2975+O2975</f>
        <v>35902362996.5</v>
      </c>
      <c r="Z2975" s="9">
        <f t="shared" ref="Z2975:Z3005" si="202">P2975+Q2975+R2975+S2975+T2975+U2975+V2975+W2975+X2975</f>
        <v>13687288101.21</v>
      </c>
      <c r="AA2975" s="9">
        <f t="shared" si="200"/>
        <v>22215074895.29</v>
      </c>
      <c r="AB2975" s="10">
        <f>C2975/(1+0.13)/VLOOKUP(A2975,[1]选股结果!$A$2:$AX$3002,3,FALSE)</f>
        <v>0</v>
      </c>
      <c r="AC2975" s="10">
        <f>(P2975/(1+0.1)+W2975)/(VLOOKUP(A2975,[1]选股结果!$A$2:$AX$3002,7,FALSE)+VLOOKUP(A2975,[1]选股结果!$A$2:$AX$3002,15,FALSE)+VLOOKUP(A2975,[1]选股结果!$A$2:$AX$3002,16,FALSE)+VLOOKUP(A2975,[1]选股结果!$A$2:$AX$3002,17,FALSE)+VLOOKUP(A2975,[1]选股结果!$A$2:$AX$3002,18,FALSE))</f>
        <v>34.766317928235</v>
      </c>
      <c r="AD2975" s="13"/>
      <c r="AE2975" s="10">
        <f>AA2975/VLOOKUP(A2975,[1]选股结果!$A$2:$AX$3002,35,FALSE)</f>
        <v>1.69495935341017</v>
      </c>
      <c r="AF2975" s="9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P2975/(1+0.13)+W2975)</f>
        <v>-1399347773.54</v>
      </c>
      <c r="AG2975" s="9">
        <f t="shared" si="199"/>
        <v>23614422668.83</v>
      </c>
    </row>
    <row r="2976" spans="1:33">
      <c r="A2976" s="5" t="s">
        <v>5981</v>
      </c>
      <c r="B2976" s="5" t="s">
        <v>5982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>
        <v>0</v>
      </c>
      <c r="L2976" s="6">
        <v>53944931313.15</v>
      </c>
      <c r="M2976" s="6">
        <v>25997134510.69</v>
      </c>
      <c r="N2976" s="6">
        <v>2750623407.41</v>
      </c>
      <c r="O2976" s="6">
        <v>11752482937.24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3858549465.88</v>
      </c>
      <c r="V2976" s="6">
        <v>0</v>
      </c>
      <c r="W2976" s="6">
        <v>4755626009.31</v>
      </c>
      <c r="X2976" s="6">
        <v>17998630618.43</v>
      </c>
      <c r="Y2976" s="9">
        <f t="shared" si="201"/>
        <v>112378493735.68</v>
      </c>
      <c r="Z2976" s="9">
        <f t="shared" si="202"/>
        <v>26612806093.62</v>
      </c>
      <c r="AA2976" s="9">
        <f t="shared" si="200"/>
        <v>85765687642.06</v>
      </c>
      <c r="AB2976" s="10">
        <f>C2976/(1+0.13)/VLOOKUP(A2976,[1]选股结果!$A$2:$AX$3002,3,FALSE)</f>
        <v>0</v>
      </c>
      <c r="AC2976" s="10">
        <f>(P2976/(1+0.1)+W2976)/(VLOOKUP(A2976,[1]选股结果!$A$2:$AX$3002,7,FALSE)+VLOOKUP(A2976,[1]选股结果!$A$2:$AX$3002,15,FALSE)+VLOOKUP(A2976,[1]选股结果!$A$2:$AX$3002,16,FALSE)+VLOOKUP(A2976,[1]选股结果!$A$2:$AX$3002,17,FALSE)+VLOOKUP(A2976,[1]选股结果!$A$2:$AX$3002,18,FALSE))</f>
        <v>41.594231325246</v>
      </c>
      <c r="AD2976" s="13"/>
      <c r="AE2976" s="10">
        <f>AA2976/VLOOKUP(A2976,[1]选股结果!$A$2:$AX$3002,35,FALSE)</f>
        <v>2.93967798060343</v>
      </c>
      <c r="AF2976" s="9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P2976/(1+0.13)+W2976)</f>
        <v>-4641292221.72</v>
      </c>
      <c r="AG2976" s="9">
        <f t="shared" si="199"/>
        <v>90406979863.78</v>
      </c>
    </row>
    <row r="2977" spans="1:33">
      <c r="A2977" s="5" t="s">
        <v>5983</v>
      </c>
      <c r="B2977" s="5" t="s">
        <v>5984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>
        <v>0</v>
      </c>
      <c r="L2977" s="6">
        <v>0</v>
      </c>
      <c r="M2977" s="6">
        <v>0</v>
      </c>
      <c r="N2977" s="6">
        <v>7900000000</v>
      </c>
      <c r="O2977" s="6">
        <v>4381000000</v>
      </c>
      <c r="P2977" s="6">
        <v>0</v>
      </c>
      <c r="Q2977" s="6">
        <v>0</v>
      </c>
      <c r="R2977" s="6">
        <v>0</v>
      </c>
      <c r="S2977" s="6">
        <v>109889000000</v>
      </c>
      <c r="T2977" s="6">
        <v>0</v>
      </c>
      <c r="U2977" s="6">
        <v>24955000000</v>
      </c>
      <c r="V2977" s="6">
        <v>7953000000</v>
      </c>
      <c r="W2977" s="6">
        <v>19914000000</v>
      </c>
      <c r="X2977" s="6">
        <v>37034000000</v>
      </c>
      <c r="Y2977" s="9">
        <f t="shared" si="201"/>
        <v>283367000000</v>
      </c>
      <c r="Z2977" s="9">
        <f t="shared" si="202"/>
        <v>199745000000</v>
      </c>
      <c r="AA2977" s="9">
        <f t="shared" si="200"/>
        <v>83622000000</v>
      </c>
      <c r="AB2977" s="10">
        <f>C2977/(1+0.13)/VLOOKUP(A2977,[1]选股结果!$A$2:$AX$3002,3,FALSE)</f>
        <v>0</v>
      </c>
      <c r="AC2977" s="10">
        <f>(P2977/(1+0.1)+W2977)/(VLOOKUP(A2977,[1]选股结果!$A$2:$AX$3002,7,FALSE)+VLOOKUP(A2977,[1]选股结果!$A$2:$AX$3002,15,FALSE)+VLOOKUP(A2977,[1]选股结果!$A$2:$AX$3002,16,FALSE)+VLOOKUP(A2977,[1]选股结果!$A$2:$AX$3002,17,FALSE)+VLOOKUP(A2977,[1]选股结果!$A$2:$AX$3002,18,FALSE))</f>
        <v>26.8382749326146</v>
      </c>
      <c r="AD2977" s="13"/>
      <c r="AE2977" s="10">
        <f>AA2977/VLOOKUP(A2977,[1]选股结果!$A$2:$AX$3002,35,FALSE)</f>
        <v>0.201186592372319</v>
      </c>
      <c r="AF2977" s="9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P2977/(1+0.13)+W2977)</f>
        <v>-19172000000</v>
      </c>
      <c r="AG2977" s="9">
        <f t="shared" si="199"/>
        <v>102794000000</v>
      </c>
    </row>
    <row r="2978" spans="1:33">
      <c r="A2978" s="5" t="s">
        <v>5985</v>
      </c>
      <c r="B2978" s="5" t="s">
        <v>5986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>
        <v>0</v>
      </c>
      <c r="L2978" s="6">
        <v>0</v>
      </c>
      <c r="M2978" s="6">
        <v>14596176497.52</v>
      </c>
      <c r="N2978" s="6">
        <v>2892508247.25</v>
      </c>
      <c r="O2978" s="6">
        <v>4983357058.7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2443559980.74</v>
      </c>
      <c r="V2978" s="6">
        <v>0</v>
      </c>
      <c r="W2978" s="6">
        <v>3231067547.92</v>
      </c>
      <c r="X2978" s="6">
        <v>7754598612.11</v>
      </c>
      <c r="Y2978" s="9">
        <f t="shared" si="201"/>
        <v>31130713869.29</v>
      </c>
      <c r="Z2978" s="9">
        <f t="shared" si="202"/>
        <v>13429226140.77</v>
      </c>
      <c r="AA2978" s="9">
        <f t="shared" si="200"/>
        <v>17701487728.52</v>
      </c>
      <c r="AB2978" s="10">
        <f>C2978/(1+0.13)/VLOOKUP(A2978,[1]选股结果!$A$2:$AX$3002,3,FALSE)</f>
        <v>0</v>
      </c>
      <c r="AC2978" s="10">
        <f>(P2978/(1+0.1)+W2978)/(VLOOKUP(A2978,[1]选股结果!$A$2:$AX$3002,7,FALSE)+VLOOKUP(A2978,[1]选股结果!$A$2:$AX$3002,15,FALSE)+VLOOKUP(A2978,[1]选股结果!$A$2:$AX$3002,16,FALSE)+VLOOKUP(A2978,[1]选股结果!$A$2:$AX$3002,17,FALSE)+VLOOKUP(A2978,[1]选股结果!$A$2:$AX$3002,18,FALSE))</f>
        <v>51.8966807316409</v>
      </c>
      <c r="AD2978" s="13"/>
      <c r="AE2978" s="10">
        <f>AA2978/VLOOKUP(A2978,[1]选股结果!$A$2:$AX$3002,35,FALSE)</f>
        <v>1.51072339497971</v>
      </c>
      <c r="AF2978" s="9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P2978/(1+0.13)+W2978)</f>
        <v>-3168807929.34</v>
      </c>
      <c r="AG2978" s="9">
        <f t="shared" si="199"/>
        <v>20870295657.86</v>
      </c>
    </row>
    <row r="2979" spans="1:33">
      <c r="A2979" s="5" t="s">
        <v>5987</v>
      </c>
      <c r="B2979" s="5" t="s">
        <v>5988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>
        <v>0</v>
      </c>
      <c r="L2979" s="6">
        <v>4499418406.23</v>
      </c>
      <c r="M2979" s="6">
        <v>1412896579.95</v>
      </c>
      <c r="N2979" s="6">
        <v>924799647.67</v>
      </c>
      <c r="O2979" s="6">
        <v>505576446.97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449737910.51</v>
      </c>
      <c r="V2979" s="6">
        <v>0</v>
      </c>
      <c r="W2979" s="6">
        <v>1597158275.01</v>
      </c>
      <c r="X2979" s="6">
        <v>3479714381.28</v>
      </c>
      <c r="Y2979" s="9">
        <f t="shared" si="201"/>
        <v>11416587516.58</v>
      </c>
      <c r="Z2979" s="9">
        <f t="shared" si="202"/>
        <v>5526610566.8</v>
      </c>
      <c r="AA2979" s="9">
        <f t="shared" si="200"/>
        <v>5889976949.78</v>
      </c>
      <c r="AB2979" s="10">
        <f>C2979/(1+0.13)/VLOOKUP(A2979,[1]选股结果!$A$2:$AX$3002,3,FALSE)</f>
        <v>0</v>
      </c>
      <c r="AC2979" s="10">
        <f>(P2979/(1+0.1)+W2979)/(VLOOKUP(A2979,[1]选股结果!$A$2:$AX$3002,7,FALSE)+VLOOKUP(A2979,[1]选股结果!$A$2:$AX$3002,15,FALSE)+VLOOKUP(A2979,[1]选股结果!$A$2:$AX$3002,16,FALSE)+VLOOKUP(A2979,[1]选股结果!$A$2:$AX$3002,17,FALSE)+VLOOKUP(A2979,[1]选股结果!$A$2:$AX$3002,18,FALSE))</f>
        <v>48.9902446516371</v>
      </c>
      <c r="AD2979" s="13"/>
      <c r="AE2979" s="10">
        <f>AA2979/VLOOKUP(A2979,[1]选股结果!$A$2:$AX$3002,35,FALSE)</f>
        <v>1.01407796167792</v>
      </c>
      <c r="AF2979" s="9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P2979/(1+0.13)+W2979)</f>
        <v>-1564556717.57</v>
      </c>
      <c r="AG2979" s="9">
        <f t="shared" si="199"/>
        <v>7454533667.35</v>
      </c>
    </row>
    <row r="2980" spans="1:33">
      <c r="A2980" s="5" t="s">
        <v>5989</v>
      </c>
      <c r="B2980" s="5" t="s">
        <v>5990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>
        <v>1189000000</v>
      </c>
      <c r="L2980" s="6">
        <v>0</v>
      </c>
      <c r="M2980" s="6">
        <v>4665828891.86</v>
      </c>
      <c r="N2980" s="6">
        <v>675072145.43</v>
      </c>
      <c r="O2980" s="6">
        <v>1619030247.98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668376227.24</v>
      </c>
      <c r="V2980" s="6">
        <v>0</v>
      </c>
      <c r="W2980" s="6">
        <v>1626188010.24</v>
      </c>
      <c r="X2980" s="6">
        <v>1020595655.72</v>
      </c>
      <c r="Y2980" s="9">
        <f t="shared" si="201"/>
        <v>11336762320.82</v>
      </c>
      <c r="Z2980" s="9">
        <f t="shared" si="202"/>
        <v>3315159893.2</v>
      </c>
      <c r="AA2980" s="9">
        <f t="shared" si="200"/>
        <v>8021602427.62</v>
      </c>
      <c r="AB2980" s="10">
        <f>C2980/(1+0.13)/VLOOKUP(A2980,[1]选股结果!$A$2:$AX$3002,3,FALSE)</f>
        <v>0</v>
      </c>
      <c r="AC2980" s="10">
        <f>(P2980/(1+0.1)+W2980)/(VLOOKUP(A2980,[1]选股结果!$A$2:$AX$3002,7,FALSE)+VLOOKUP(A2980,[1]选股结果!$A$2:$AX$3002,15,FALSE)+VLOOKUP(A2980,[1]选股结果!$A$2:$AX$3002,16,FALSE)+VLOOKUP(A2980,[1]选股结果!$A$2:$AX$3002,17,FALSE)+VLOOKUP(A2980,[1]选股结果!$A$2:$AX$3002,18,FALSE))</f>
        <v>50.9317359309369</v>
      </c>
      <c r="AD2980" s="13"/>
      <c r="AE2980" s="10">
        <f>AA2980/VLOOKUP(A2980,[1]选股结果!$A$2:$AX$3002,35,FALSE)</f>
        <v>1.77995619280453</v>
      </c>
      <c r="AF2980" s="9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P2980/(1+0.13)+W2980)</f>
        <v>-1594259233.8</v>
      </c>
      <c r="AG2980" s="9">
        <f t="shared" si="199"/>
        <v>9615861661.42</v>
      </c>
    </row>
    <row r="2981" spans="1:33">
      <c r="A2981" s="5" t="s">
        <v>5991</v>
      </c>
      <c r="B2981" s="5" t="s">
        <v>5992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>
        <v>0</v>
      </c>
      <c r="L2981" s="6">
        <v>0</v>
      </c>
      <c r="M2981" s="6">
        <v>0</v>
      </c>
      <c r="N2981" s="6">
        <v>716632254.69</v>
      </c>
      <c r="O2981" s="6">
        <v>38425274.96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1598578357.48</v>
      </c>
      <c r="V2981" s="6">
        <v>0</v>
      </c>
      <c r="W2981" s="6">
        <v>192870674.54</v>
      </c>
      <c r="X2981" s="6">
        <v>108652367.58</v>
      </c>
      <c r="Y2981" s="9">
        <f t="shared" si="201"/>
        <v>255302138.2</v>
      </c>
      <c r="Z2981" s="9">
        <f t="shared" si="202"/>
        <v>1900101399.6</v>
      </c>
      <c r="AA2981" s="9">
        <f t="shared" si="200"/>
        <v>-1644799261.4</v>
      </c>
      <c r="AB2981" s="10">
        <f>C2981/(1+0.13)/VLOOKUP(A2981,[1]选股结果!$A$2:$AX$3002,3,FALSE)</f>
        <v>0</v>
      </c>
      <c r="AC2981" s="10">
        <f>(P2981/(1+0.1)+W2981)/(VLOOKUP(A2981,[1]选股结果!$A$2:$AX$3002,7,FALSE)+VLOOKUP(A2981,[1]选股结果!$A$2:$AX$3002,15,FALSE)+VLOOKUP(A2981,[1]选股结果!$A$2:$AX$3002,16,FALSE)+VLOOKUP(A2981,[1]选股结果!$A$2:$AX$3002,17,FALSE)+VLOOKUP(A2981,[1]选股结果!$A$2:$AX$3002,18,FALSE))</f>
        <v>34.1742444704208</v>
      </c>
      <c r="AD2981" s="13"/>
      <c r="AE2981" s="10">
        <f>AA2981/VLOOKUP(A2981,[1]选股结果!$A$2:$AX$3002,35,FALSE)</f>
        <v>-0.90860817514044</v>
      </c>
      <c r="AF2981" s="9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P2981/(1+0.13)+W2981)</f>
        <v>-187226930.91</v>
      </c>
      <c r="AG2981" s="9">
        <f t="shared" si="199"/>
        <v>-1457572330.49</v>
      </c>
    </row>
    <row r="2982" spans="1:33">
      <c r="A2982" s="5" t="s">
        <v>5993</v>
      </c>
      <c r="B2982" s="5" t="s">
        <v>5994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>
        <v>0</v>
      </c>
      <c r="L2982" s="6">
        <v>1473980194.48</v>
      </c>
      <c r="M2982" s="6">
        <v>1062509446.37</v>
      </c>
      <c r="N2982" s="6">
        <v>294386293.42</v>
      </c>
      <c r="O2982" s="6">
        <v>15836652.84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424140397.28</v>
      </c>
      <c r="V2982" s="6">
        <v>0</v>
      </c>
      <c r="W2982" s="6">
        <v>645863090.33</v>
      </c>
      <c r="X2982" s="6">
        <v>909508568.39</v>
      </c>
      <c r="Y2982" s="9">
        <f t="shared" si="201"/>
        <v>4903991885</v>
      </c>
      <c r="Z2982" s="9">
        <f t="shared" si="202"/>
        <v>1979512056</v>
      </c>
      <c r="AA2982" s="9">
        <f t="shared" si="200"/>
        <v>2924479829</v>
      </c>
      <c r="AB2982" s="10">
        <f>C2982/(1+0.13)/VLOOKUP(A2982,[1]选股结果!$A$2:$AX$3002,3,FALSE)</f>
        <v>0</v>
      </c>
      <c r="AC2982" s="10">
        <f>(P2982/(1+0.1)+W2982)/(VLOOKUP(A2982,[1]选股结果!$A$2:$AX$3002,7,FALSE)+VLOOKUP(A2982,[1]选股结果!$A$2:$AX$3002,15,FALSE)+VLOOKUP(A2982,[1]选股结果!$A$2:$AX$3002,16,FALSE)+VLOOKUP(A2982,[1]选股结果!$A$2:$AX$3002,17,FALSE)+VLOOKUP(A2982,[1]选股结果!$A$2:$AX$3002,18,FALSE))</f>
        <v>33.8288142497736</v>
      </c>
      <c r="AD2982" s="13"/>
      <c r="AE2982" s="10">
        <f>AA2982/VLOOKUP(A2982,[1]选股结果!$A$2:$AX$3002,35,FALSE)</f>
        <v>1.23373307975896</v>
      </c>
      <c r="AF2982" s="9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P2982/(1+0.13)+W2982)</f>
        <v>-626770990.75</v>
      </c>
      <c r="AG2982" s="9">
        <f t="shared" si="199"/>
        <v>3551250819.75</v>
      </c>
    </row>
    <row r="2983" spans="1:33">
      <c r="A2983" s="5" t="s">
        <v>5995</v>
      </c>
      <c r="B2983" s="5" t="s">
        <v>5996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>
        <v>0</v>
      </c>
      <c r="L2983" s="6">
        <v>7593819403.54</v>
      </c>
      <c r="M2983" s="6">
        <v>18273968746.12</v>
      </c>
      <c r="N2983" s="6">
        <v>3353521036.92</v>
      </c>
      <c r="O2983" s="6">
        <v>19696540244.03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3783563579.84</v>
      </c>
      <c r="V2983" s="6">
        <v>0</v>
      </c>
      <c r="W2983" s="6">
        <v>5086300501.88</v>
      </c>
      <c r="X2983" s="6">
        <v>26692711313.89</v>
      </c>
      <c r="Y2983" s="9">
        <f t="shared" si="201"/>
        <v>64385219215.44</v>
      </c>
      <c r="Z2983" s="9">
        <f t="shared" si="202"/>
        <v>35562575395.61</v>
      </c>
      <c r="AA2983" s="9">
        <f t="shared" si="200"/>
        <v>28822643819.83</v>
      </c>
      <c r="AB2983" s="10">
        <f>C2983/(1+0.13)/VLOOKUP(A2983,[1]选股结果!$A$2:$AX$3002,3,FALSE)</f>
        <v>0</v>
      </c>
      <c r="AC2983" s="10">
        <f>(P2983/(1+0.1)+W2983)/(VLOOKUP(A2983,[1]选股结果!$A$2:$AX$3002,7,FALSE)+VLOOKUP(A2983,[1]选股结果!$A$2:$AX$3002,15,FALSE)+VLOOKUP(A2983,[1]选股结果!$A$2:$AX$3002,16,FALSE)+VLOOKUP(A2983,[1]选股结果!$A$2:$AX$3002,17,FALSE)+VLOOKUP(A2983,[1]选股结果!$A$2:$AX$3002,18,FALSE))</f>
        <v>43.6216873458543</v>
      </c>
      <c r="AD2983" s="13"/>
      <c r="AE2983" s="10">
        <f>AA2983/VLOOKUP(A2983,[1]选股结果!$A$2:$AX$3002,35,FALSE)</f>
        <v>1.19522780982669</v>
      </c>
      <c r="AF2983" s="9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P2983/(1+0.13)+W2983)</f>
        <v>-4969700232.35</v>
      </c>
      <c r="AG2983" s="9">
        <f t="shared" si="199"/>
        <v>33792344052.18</v>
      </c>
    </row>
    <row r="2984" spans="1:33">
      <c r="A2984" s="5" t="s">
        <v>5997</v>
      </c>
      <c r="B2984" s="5" t="s">
        <v>5998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>
        <v>830000000</v>
      </c>
      <c r="L2984" s="6">
        <v>6598051101.69</v>
      </c>
      <c r="M2984" s="6">
        <v>5582632593.46</v>
      </c>
      <c r="N2984" s="6">
        <v>431976144.79</v>
      </c>
      <c r="O2984" s="6">
        <v>3346785704.91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923448371.02</v>
      </c>
      <c r="V2984" s="6">
        <v>0</v>
      </c>
      <c r="W2984" s="6">
        <v>1237000220.89</v>
      </c>
      <c r="X2984" s="6">
        <v>4941315379.55</v>
      </c>
      <c r="Y2984" s="9">
        <f t="shared" si="201"/>
        <v>19706463960.14</v>
      </c>
      <c r="Z2984" s="9">
        <f t="shared" si="202"/>
        <v>7101763971.46</v>
      </c>
      <c r="AA2984" s="9">
        <f t="shared" si="200"/>
        <v>12604699988.68</v>
      </c>
      <c r="AB2984" s="10">
        <f>C2984/(1+0.13)/VLOOKUP(A2984,[1]选股结果!$A$2:$AX$3002,3,FALSE)</f>
        <v>0</v>
      </c>
      <c r="AC2984" s="10">
        <f>(P2984/(1+0.1)+W2984)/(VLOOKUP(A2984,[1]选股结果!$A$2:$AX$3002,7,FALSE)+VLOOKUP(A2984,[1]选股结果!$A$2:$AX$3002,15,FALSE)+VLOOKUP(A2984,[1]选股结果!$A$2:$AX$3002,16,FALSE)+VLOOKUP(A2984,[1]选股结果!$A$2:$AX$3002,17,FALSE)+VLOOKUP(A2984,[1]选股结果!$A$2:$AX$3002,18,FALSE))</f>
        <v>47.076341851421</v>
      </c>
      <c r="AD2984" s="13"/>
      <c r="AE2984" s="10">
        <f>AA2984/VLOOKUP(A2984,[1]选股结果!$A$2:$AX$3002,35,FALSE)</f>
        <v>1.7314049388899</v>
      </c>
      <c r="AF2984" s="9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P2984/(1+0.13)+W2984)</f>
        <v>-1210723747.99</v>
      </c>
      <c r="AG2984" s="9">
        <f t="shared" si="199"/>
        <v>13815423736.67</v>
      </c>
    </row>
    <row r="2985" spans="1:33">
      <c r="A2985" s="5" t="s">
        <v>5999</v>
      </c>
      <c r="B2985" s="5" t="s">
        <v>6000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>
        <v>0</v>
      </c>
      <c r="L2985" s="6">
        <v>0</v>
      </c>
      <c r="M2985" s="6">
        <v>0</v>
      </c>
      <c r="N2985" s="6">
        <v>13128000000</v>
      </c>
      <c r="O2985" s="6">
        <v>2668000000</v>
      </c>
      <c r="P2985" s="6">
        <v>0</v>
      </c>
      <c r="Q2985" s="6">
        <v>0</v>
      </c>
      <c r="R2985" s="6">
        <v>0</v>
      </c>
      <c r="S2985" s="6">
        <v>243042000000</v>
      </c>
      <c r="T2985" s="6">
        <v>0</v>
      </c>
      <c r="U2985" s="6">
        <v>39071000000</v>
      </c>
      <c r="V2985" s="6">
        <v>2068000000</v>
      </c>
      <c r="W2985" s="6">
        <v>37336000000</v>
      </c>
      <c r="X2985" s="6">
        <v>46585000000</v>
      </c>
      <c r="Y2985" s="9">
        <f t="shared" si="201"/>
        <v>437394000000</v>
      </c>
      <c r="Z2985" s="9">
        <f t="shared" si="202"/>
        <v>368102000000</v>
      </c>
      <c r="AA2985" s="9">
        <f t="shared" si="200"/>
        <v>69292000000</v>
      </c>
      <c r="AB2985" s="10">
        <f>C2985/(1+0.13)/VLOOKUP(A2985,[1]选股结果!$A$2:$AX$3002,3,FALSE)</f>
        <v>0</v>
      </c>
      <c r="AC2985" s="10">
        <f>(P2985/(1+0.1)+W2985)/(VLOOKUP(A2985,[1]选股结果!$A$2:$AX$3002,7,FALSE)+VLOOKUP(A2985,[1]选股结果!$A$2:$AX$3002,15,FALSE)+VLOOKUP(A2985,[1]选股结果!$A$2:$AX$3002,16,FALSE)+VLOOKUP(A2985,[1]选股结果!$A$2:$AX$3002,17,FALSE)+VLOOKUP(A2985,[1]选股结果!$A$2:$AX$3002,18,FALSE))</f>
        <v>26.0544312630844</v>
      </c>
      <c r="AD2985" s="13"/>
      <c r="AE2985" s="10">
        <f>AA2985/VLOOKUP(A2985,[1]选股结果!$A$2:$AX$3002,35,FALSE)</f>
        <v>0.139789263025809</v>
      </c>
      <c r="AF2985" s="9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P2985/(1+0.13)+W2985)</f>
        <v>-35903000000</v>
      </c>
      <c r="AG2985" s="9">
        <f t="shared" si="199"/>
        <v>105195000000</v>
      </c>
    </row>
    <row r="2986" spans="1:33">
      <c r="A2986" s="5" t="s">
        <v>6001</v>
      </c>
      <c r="B2986" s="5" t="s">
        <v>6002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>
        <v>327000000</v>
      </c>
      <c r="L2986" s="6">
        <v>0</v>
      </c>
      <c r="M2986" s="6">
        <v>1350507093.23</v>
      </c>
      <c r="N2986" s="6">
        <v>80488896.94</v>
      </c>
      <c r="O2986" s="6">
        <v>292612515.76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500444155.28</v>
      </c>
      <c r="V2986" s="6">
        <v>0</v>
      </c>
      <c r="W2986" s="6">
        <v>326512966.51</v>
      </c>
      <c r="X2986" s="6">
        <v>1674167710.09</v>
      </c>
      <c r="Y2986" s="9">
        <f t="shared" si="201"/>
        <v>3207842157.7</v>
      </c>
      <c r="Z2986" s="9">
        <f t="shared" si="202"/>
        <v>2501124831.88</v>
      </c>
      <c r="AA2986" s="9">
        <f t="shared" si="200"/>
        <v>706717325.82</v>
      </c>
      <c r="AB2986" s="10">
        <f>C2986/(1+0.13)/VLOOKUP(A2986,[1]选股结果!$A$2:$AX$3002,3,FALSE)</f>
        <v>0</v>
      </c>
      <c r="AC2986" s="10">
        <f>(P2986/(1+0.1)+W2986)/(VLOOKUP(A2986,[1]选股结果!$A$2:$AX$3002,7,FALSE)+VLOOKUP(A2986,[1]选股结果!$A$2:$AX$3002,15,FALSE)+VLOOKUP(A2986,[1]选股结果!$A$2:$AX$3002,16,FALSE)+VLOOKUP(A2986,[1]选股结果!$A$2:$AX$3002,17,FALSE)+VLOOKUP(A2986,[1]选股结果!$A$2:$AX$3002,18,FALSE))</f>
        <v>63.903393482638</v>
      </c>
      <c r="AD2986" s="13"/>
      <c r="AE2986" s="10">
        <f>AA2986/VLOOKUP(A2986,[1]选股结果!$A$2:$AX$3002,35,FALSE)</f>
        <v>0.682288612958932</v>
      </c>
      <c r="AF2986" s="9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P2986/(1+0.13)+W2986)</f>
        <v>-321403488.77</v>
      </c>
      <c r="AG2986" s="9">
        <f t="shared" si="199"/>
        <v>1028120814.59</v>
      </c>
    </row>
    <row r="2987" spans="1:33">
      <c r="A2987" s="5" t="s">
        <v>6003</v>
      </c>
      <c r="B2987" s="5" t="s">
        <v>6004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>
        <v>0</v>
      </c>
      <c r="L2987" s="6">
        <v>-2005689073.11</v>
      </c>
      <c r="M2987" s="6">
        <v>206037138.95</v>
      </c>
      <c r="N2987" s="6">
        <v>624973501.48</v>
      </c>
      <c r="O2987" s="6">
        <v>4745683010.31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152178433.6</v>
      </c>
      <c r="V2987" s="6">
        <v>0</v>
      </c>
      <c r="W2987" s="6">
        <v>318516644.96</v>
      </c>
      <c r="X2987" s="6">
        <v>4477281881.68</v>
      </c>
      <c r="Y2987" s="9">
        <f t="shared" si="201"/>
        <v>3917545883.92</v>
      </c>
      <c r="Z2987" s="9">
        <f t="shared" si="202"/>
        <v>4947976960.24</v>
      </c>
      <c r="AA2987" s="9">
        <f t="shared" si="200"/>
        <v>-1030431076.32</v>
      </c>
      <c r="AB2987" s="10">
        <f>C2987/(1+0.13)/VLOOKUP(A2987,[1]选股结果!$A$2:$AX$3002,3,FALSE)</f>
        <v>0</v>
      </c>
      <c r="AC2987" s="10">
        <f>(P2987/(1+0.1)+W2987)/(VLOOKUP(A2987,[1]选股结果!$A$2:$AX$3002,7,FALSE)+VLOOKUP(A2987,[1]选股结果!$A$2:$AX$3002,15,FALSE)+VLOOKUP(A2987,[1]选股结果!$A$2:$AX$3002,16,FALSE)+VLOOKUP(A2987,[1]选股结果!$A$2:$AX$3002,17,FALSE)+VLOOKUP(A2987,[1]选股结果!$A$2:$AX$3002,18,FALSE))</f>
        <v>12.4119363299803</v>
      </c>
      <c r="AD2987" s="13"/>
      <c r="AE2987" s="10">
        <f>AA2987/VLOOKUP(A2987,[1]选股结果!$A$2:$AX$3002,35,FALSE)</f>
        <v>-0.15033816198908</v>
      </c>
      <c r="AF2987" s="9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P2987/(1+0.13)+W2987)</f>
        <v>-292854521.3</v>
      </c>
      <c r="AG2987" s="9">
        <f t="shared" si="199"/>
        <v>-737576555.02</v>
      </c>
    </row>
    <row r="2988" spans="1:33">
      <c r="A2988" s="5" t="s">
        <v>6005</v>
      </c>
      <c r="B2988" s="5" t="s">
        <v>6006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>
        <v>0</v>
      </c>
      <c r="L2988" s="6">
        <v>0</v>
      </c>
      <c r="M2988" s="6">
        <v>876228.7</v>
      </c>
      <c r="N2988" s="6">
        <v>57126119.45</v>
      </c>
      <c r="O2988" s="6">
        <v>6695782026.62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27169537.82</v>
      </c>
      <c r="V2988" s="6">
        <v>0</v>
      </c>
      <c r="W2988" s="6">
        <v>237442067.77</v>
      </c>
      <c r="X2988" s="6">
        <v>1995396893.02</v>
      </c>
      <c r="Y2988" s="9">
        <f t="shared" si="201"/>
        <v>7159941351.2</v>
      </c>
      <c r="Z2988" s="9">
        <f t="shared" si="202"/>
        <v>2260008498.61</v>
      </c>
      <c r="AA2988" s="9">
        <f t="shared" si="200"/>
        <v>4899932852.59</v>
      </c>
      <c r="AB2988" s="10">
        <f>C2988/(1+0.13)/VLOOKUP(A2988,[1]选股结果!$A$2:$AX$3002,3,FALSE)</f>
        <v>0</v>
      </c>
      <c r="AC2988" s="10">
        <f>(P2988/(1+0.1)+W2988)/(VLOOKUP(A2988,[1]选股结果!$A$2:$AX$3002,7,FALSE)+VLOOKUP(A2988,[1]选股结果!$A$2:$AX$3002,15,FALSE)+VLOOKUP(A2988,[1]选股结果!$A$2:$AX$3002,16,FALSE)+VLOOKUP(A2988,[1]选股结果!$A$2:$AX$3002,17,FALSE)+VLOOKUP(A2988,[1]选股结果!$A$2:$AX$3002,18,FALSE))</f>
        <v>73.7134429359029</v>
      </c>
      <c r="AD2988" s="13"/>
      <c r="AE2988" s="10">
        <f>AA2988/VLOOKUP(A2988,[1]选股结果!$A$2:$AX$3002,35,FALSE)</f>
        <v>0.71438436586151</v>
      </c>
      <c r="AF2988" s="9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P2988/(1+0.13)+W2988)</f>
        <v>-234220917.62</v>
      </c>
      <c r="AG2988" s="9">
        <f t="shared" si="199"/>
        <v>5134153770.21</v>
      </c>
    </row>
    <row r="2989" spans="1:33">
      <c r="A2989" s="5" t="s">
        <v>6007</v>
      </c>
      <c r="B2989" s="5" t="s">
        <v>6008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>
        <v>0</v>
      </c>
      <c r="L2989" s="6">
        <v>0</v>
      </c>
      <c r="M2989" s="6">
        <v>0</v>
      </c>
      <c r="N2989" s="6">
        <v>169108098.46</v>
      </c>
      <c r="O2989" s="6">
        <v>5313945008.47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113070469.56</v>
      </c>
      <c r="X2989" s="6">
        <v>6487865967.6</v>
      </c>
      <c r="Y2989" s="9">
        <f t="shared" si="201"/>
        <v>6183574947.97</v>
      </c>
      <c r="Z2989" s="9">
        <f t="shared" si="202"/>
        <v>6600936437.16</v>
      </c>
      <c r="AA2989" s="9">
        <f t="shared" si="200"/>
        <v>-417361489.190001</v>
      </c>
      <c r="AB2989" s="10">
        <f>C2989/(1+0.13)/VLOOKUP(A2989,[1]选股结果!$A$2:$AX$3002,3,FALSE)</f>
        <v>0</v>
      </c>
      <c r="AC2989" s="10">
        <f>(P2989/(1+0.1)+W2989)/(VLOOKUP(A2989,[1]选股结果!$A$2:$AX$3002,7,FALSE)+VLOOKUP(A2989,[1]选股结果!$A$2:$AX$3002,15,FALSE)+VLOOKUP(A2989,[1]选股结果!$A$2:$AX$3002,16,FALSE)+VLOOKUP(A2989,[1]选股结果!$A$2:$AX$3002,17,FALSE)+VLOOKUP(A2989,[1]选股结果!$A$2:$AX$3002,18,FALSE))</f>
        <v>12.0084067929284</v>
      </c>
      <c r="AD2989" s="13"/>
      <c r="AE2989" s="10">
        <f>AA2989/VLOOKUP(A2989,[1]选股结果!$A$2:$AX$3002,35,FALSE)</f>
        <v>-0.264274568295044</v>
      </c>
      <c r="AF2989" s="9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P2989/(1+0.13)+W2989)</f>
        <v>-103654526.92</v>
      </c>
      <c r="AG2989" s="9">
        <f t="shared" si="199"/>
        <v>-313706962.270001</v>
      </c>
    </row>
    <row r="2990" spans="1:33">
      <c r="A2990" s="5" t="s">
        <v>6009</v>
      </c>
      <c r="B2990" s="5" t="s">
        <v>6010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>
        <v>0</v>
      </c>
      <c r="L2990" s="6">
        <v>3238805392.3</v>
      </c>
      <c r="M2990" s="6">
        <v>3163394472.57</v>
      </c>
      <c r="N2990" s="6">
        <v>372101378.86</v>
      </c>
      <c r="O2990" s="6">
        <v>5632080390.56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617121635.75</v>
      </c>
      <c r="V2990" s="6">
        <v>0</v>
      </c>
      <c r="W2990" s="6">
        <v>607268871.48</v>
      </c>
      <c r="X2990" s="6">
        <v>1841201285.78</v>
      </c>
      <c r="Y2990" s="9">
        <f t="shared" si="201"/>
        <v>15044673040.07</v>
      </c>
      <c r="Z2990" s="9">
        <f t="shared" si="202"/>
        <v>3065591793.01</v>
      </c>
      <c r="AA2990" s="9">
        <f t="shared" si="200"/>
        <v>11979081247.06</v>
      </c>
      <c r="AB2990" s="10">
        <f>C2990/(1+0.13)/VLOOKUP(A2990,[1]选股结果!$A$2:$AX$3002,3,FALSE)</f>
        <v>0</v>
      </c>
      <c r="AC2990" s="10">
        <f>(P2990/(1+0.1)+W2990)/(VLOOKUP(A2990,[1]选股结果!$A$2:$AX$3002,7,FALSE)+VLOOKUP(A2990,[1]选股结果!$A$2:$AX$3002,15,FALSE)+VLOOKUP(A2990,[1]选股结果!$A$2:$AX$3002,16,FALSE)+VLOOKUP(A2990,[1]选股结果!$A$2:$AX$3002,17,FALSE)+VLOOKUP(A2990,[1]选股结果!$A$2:$AX$3002,18,FALSE))</f>
        <v>41.9016397740088</v>
      </c>
      <c r="AD2990" s="13"/>
      <c r="AE2990" s="10">
        <f>AA2990/VLOOKUP(A2990,[1]选股结果!$A$2:$AX$3002,35,FALSE)</f>
        <v>4.55748209837775</v>
      </c>
      <c r="AF2990" s="9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P2990/(1+0.13)+W2990)</f>
        <v>-592776148.17</v>
      </c>
      <c r="AG2990" s="9">
        <f t="shared" si="199"/>
        <v>12571857395.23</v>
      </c>
    </row>
    <row r="2991" spans="1:33">
      <c r="A2991" s="5" t="s">
        <v>6011</v>
      </c>
      <c r="B2991" s="5" t="s">
        <v>6012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>
        <v>0</v>
      </c>
      <c r="L2991" s="6">
        <v>2601166904.69</v>
      </c>
      <c r="M2991" s="6">
        <v>8355827788.47</v>
      </c>
      <c r="N2991" s="6">
        <v>1417541858.04</v>
      </c>
      <c r="O2991" s="6">
        <v>5357960779.34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2398164331.17</v>
      </c>
      <c r="V2991" s="6">
        <v>0</v>
      </c>
      <c r="W2991" s="6">
        <v>3384188243.75</v>
      </c>
      <c r="X2991" s="6">
        <v>6930826832.64</v>
      </c>
      <c r="Y2991" s="9">
        <f t="shared" si="201"/>
        <v>25692048536.92</v>
      </c>
      <c r="Z2991" s="9">
        <f t="shared" si="202"/>
        <v>12713179407.56</v>
      </c>
      <c r="AA2991" s="9">
        <f t="shared" si="200"/>
        <v>12978869129.36</v>
      </c>
      <c r="AB2991" s="10">
        <f>C2991/(1+0.13)/VLOOKUP(A2991,[1]选股结果!$A$2:$AX$3002,3,FALSE)</f>
        <v>0</v>
      </c>
      <c r="AC2991" s="10">
        <f>(P2991/(1+0.1)+W2991)/(VLOOKUP(A2991,[1]选股结果!$A$2:$AX$3002,7,FALSE)+VLOOKUP(A2991,[1]选股结果!$A$2:$AX$3002,15,FALSE)+VLOOKUP(A2991,[1]选股结果!$A$2:$AX$3002,16,FALSE)+VLOOKUP(A2991,[1]选股结果!$A$2:$AX$3002,17,FALSE)+VLOOKUP(A2991,[1]选股结果!$A$2:$AX$3002,18,FALSE))</f>
        <v>62.6882962105588</v>
      </c>
      <c r="AD2991" s="13"/>
      <c r="AE2991" s="10">
        <f>AA2991/VLOOKUP(A2991,[1]选股结果!$A$2:$AX$3002,35,FALSE)</f>
        <v>1.28018587634898</v>
      </c>
      <c r="AF2991" s="9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P2991/(1+0.13)+W2991)</f>
        <v>-3330203872.69</v>
      </c>
      <c r="AG2991" s="9">
        <f t="shared" si="199"/>
        <v>16309073002.05</v>
      </c>
    </row>
    <row r="2992" spans="1:33">
      <c r="A2992" s="5" t="s">
        <v>6013</v>
      </c>
      <c r="B2992" s="5" t="s">
        <v>6014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>
        <v>735000000</v>
      </c>
      <c r="L2992" s="6">
        <v>528261693.73</v>
      </c>
      <c r="M2992" s="6">
        <v>1817502413.49</v>
      </c>
      <c r="N2992" s="6">
        <v>292145734.44</v>
      </c>
      <c r="O2992" s="6">
        <v>1962737220.04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452711115.23</v>
      </c>
      <c r="V2992" s="6">
        <v>0</v>
      </c>
      <c r="W2992" s="6">
        <v>736654127.87</v>
      </c>
      <c r="X2992" s="6">
        <v>1001473337.82</v>
      </c>
      <c r="Y2992" s="9">
        <f t="shared" si="201"/>
        <v>7104653847.09</v>
      </c>
      <c r="Z2992" s="9">
        <f t="shared" si="202"/>
        <v>2190838580.92</v>
      </c>
      <c r="AA2992" s="9">
        <f t="shared" si="200"/>
        <v>4913815266.17</v>
      </c>
      <c r="AB2992" s="10">
        <f>C2992/(1+0.13)/VLOOKUP(A2992,[1]选股结果!$A$2:$AX$3002,3,FALSE)</f>
        <v>0</v>
      </c>
      <c r="AC2992" s="10">
        <f>(P2992/(1+0.1)+W2992)/(VLOOKUP(A2992,[1]选股结果!$A$2:$AX$3002,7,FALSE)+VLOOKUP(A2992,[1]选股结果!$A$2:$AX$3002,15,FALSE)+VLOOKUP(A2992,[1]选股结果!$A$2:$AX$3002,16,FALSE)+VLOOKUP(A2992,[1]选股结果!$A$2:$AX$3002,17,FALSE)+VLOOKUP(A2992,[1]选股结果!$A$2:$AX$3002,18,FALSE))</f>
        <v>49.9069148181878</v>
      </c>
      <c r="AD2992" s="13"/>
      <c r="AE2992" s="10">
        <f>AA2992/VLOOKUP(A2992,[1]选股结果!$A$2:$AX$3002,35,FALSE)</f>
        <v>1.76670130046434</v>
      </c>
      <c r="AF2992" s="9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P2992/(1+0.13)+W2992)</f>
        <v>-721893565.52</v>
      </c>
      <c r="AG2992" s="9">
        <f t="shared" si="199"/>
        <v>5635708831.69</v>
      </c>
    </row>
    <row r="2993" spans="1:33">
      <c r="A2993" s="5" t="s">
        <v>6015</v>
      </c>
      <c r="B2993" s="5" t="s">
        <v>6016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>
        <v>3212432754</v>
      </c>
      <c r="L2993" s="6">
        <v>0</v>
      </c>
      <c r="M2993" s="6">
        <v>23022512506</v>
      </c>
      <c r="N2993" s="6">
        <v>2403807543</v>
      </c>
      <c r="O2993" s="6">
        <v>38457923352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3566181862</v>
      </c>
      <c r="V2993" s="6">
        <v>0</v>
      </c>
      <c r="W2993" s="6">
        <v>8822534355</v>
      </c>
      <c r="X2993" s="6">
        <v>6985231088</v>
      </c>
      <c r="Y2993" s="9">
        <f t="shared" si="201"/>
        <v>82978390679</v>
      </c>
      <c r="Z2993" s="9">
        <f t="shared" si="202"/>
        <v>19373947305</v>
      </c>
      <c r="AA2993" s="9">
        <f t="shared" si="200"/>
        <v>63604443374</v>
      </c>
      <c r="AB2993" s="10">
        <f>C2993/(1+0.13)/VLOOKUP(A2993,[1]选股结果!$A$2:$AX$3002,3,FALSE)</f>
        <v>0</v>
      </c>
      <c r="AC2993" s="10">
        <f>(P2993/(1+0.1)+W2993)/(VLOOKUP(A2993,[1]选股结果!$A$2:$AX$3002,7,FALSE)+VLOOKUP(A2993,[1]选股结果!$A$2:$AX$3002,15,FALSE)+VLOOKUP(A2993,[1]选股结果!$A$2:$AX$3002,16,FALSE)+VLOOKUP(A2993,[1]选股结果!$A$2:$AX$3002,17,FALSE)+VLOOKUP(A2993,[1]选股结果!$A$2:$AX$3002,18,FALSE))</f>
        <v>94.2988132686192</v>
      </c>
      <c r="AD2993" s="13"/>
      <c r="AE2993" s="10">
        <f>AA2993/VLOOKUP(A2993,[1]选股结果!$A$2:$AX$3002,35,FALSE)</f>
        <v>2.02347332549289</v>
      </c>
      <c r="AF2993" s="9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P2993/(1+0.13)+W2993)</f>
        <v>-8728975019</v>
      </c>
      <c r="AG2993" s="9">
        <f t="shared" si="199"/>
        <v>72333418393</v>
      </c>
    </row>
    <row r="2994" spans="1:33">
      <c r="A2994" s="5" t="s">
        <v>6017</v>
      </c>
      <c r="B2994" s="5" t="s">
        <v>6018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>
        <v>0</v>
      </c>
      <c r="L2994" s="6">
        <v>3290892082.3</v>
      </c>
      <c r="M2994" s="6">
        <v>1037801581.78</v>
      </c>
      <c r="N2994" s="6">
        <v>450774740.27</v>
      </c>
      <c r="O2994" s="6">
        <v>426050925.06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184310917.28</v>
      </c>
      <c r="V2994" s="6">
        <v>0</v>
      </c>
      <c r="W2994" s="6">
        <v>701620981.73</v>
      </c>
      <c r="X2994" s="6">
        <v>674726152.19</v>
      </c>
      <c r="Y2994" s="9">
        <f t="shared" si="201"/>
        <v>6798473949.91</v>
      </c>
      <c r="Z2994" s="9">
        <f t="shared" si="202"/>
        <v>1560658051.2</v>
      </c>
      <c r="AA2994" s="9">
        <f t="shared" si="200"/>
        <v>5237815898.71</v>
      </c>
      <c r="AB2994" s="10">
        <f>C2994/(1+0.13)/VLOOKUP(A2994,[1]选股结果!$A$2:$AX$3002,3,FALSE)</f>
        <v>0</v>
      </c>
      <c r="AC2994" s="10">
        <f>(P2994/(1+0.1)+W2994)/(VLOOKUP(A2994,[1]选股结果!$A$2:$AX$3002,7,FALSE)+VLOOKUP(A2994,[1]选股结果!$A$2:$AX$3002,15,FALSE)+VLOOKUP(A2994,[1]选股结果!$A$2:$AX$3002,16,FALSE)+VLOOKUP(A2994,[1]选股结果!$A$2:$AX$3002,17,FALSE)+VLOOKUP(A2994,[1]选股结果!$A$2:$AX$3002,18,FALSE))</f>
        <v>47.615110856</v>
      </c>
      <c r="AD2994" s="13"/>
      <c r="AE2994" s="10">
        <f>AA2994/VLOOKUP(A2994,[1]选股结果!$A$2:$AX$3002,35,FALSE)</f>
        <v>1.98491031976748</v>
      </c>
      <c r="AF2994" s="9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P2994/(1+0.13)+W2994)</f>
        <v>-686885722.92</v>
      </c>
      <c r="AG2994" s="9">
        <f t="shared" si="199"/>
        <v>5924701621.63</v>
      </c>
    </row>
    <row r="2995" spans="1:33">
      <c r="A2995" s="5" t="s">
        <v>6019</v>
      </c>
      <c r="B2995" s="5" t="s">
        <v>6020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>
        <v>0</v>
      </c>
      <c r="L2995" s="6">
        <v>0</v>
      </c>
      <c r="M2995" s="6">
        <v>0</v>
      </c>
      <c r="N2995" s="6">
        <v>202612000</v>
      </c>
      <c r="O2995" s="6">
        <v>139683000</v>
      </c>
      <c r="P2995" s="6">
        <v>0</v>
      </c>
      <c r="Q2995" s="6">
        <v>9494285000</v>
      </c>
      <c r="R2995" s="6">
        <v>-499688000</v>
      </c>
      <c r="S2995" s="6">
        <v>0</v>
      </c>
      <c r="T2995" s="6">
        <v>0</v>
      </c>
      <c r="U2995" s="6">
        <v>2003307000</v>
      </c>
      <c r="V2995" s="6">
        <v>0</v>
      </c>
      <c r="W2995" s="6">
        <v>544817000</v>
      </c>
      <c r="X2995" s="6">
        <v>237980000</v>
      </c>
      <c r="Y2995" s="9">
        <f t="shared" si="201"/>
        <v>12520888000</v>
      </c>
      <c r="Z2995" s="9">
        <f t="shared" si="202"/>
        <v>11780701000</v>
      </c>
      <c r="AA2995" s="9">
        <f t="shared" si="200"/>
        <v>740187000</v>
      </c>
      <c r="AB2995" s="10">
        <f>C2995/(1+0.13)/VLOOKUP(A2995,[1]选股结果!$A$2:$AX$3002,3,FALSE)</f>
        <v>0</v>
      </c>
      <c r="AC2995" s="10">
        <f>(P2995/(1+0.1)+W2995)/(VLOOKUP(A2995,[1]选股结果!$A$2:$AX$3002,7,FALSE)+VLOOKUP(A2995,[1]选股结果!$A$2:$AX$3002,15,FALSE)+VLOOKUP(A2995,[1]选股结果!$A$2:$AX$3002,16,FALSE)+VLOOKUP(A2995,[1]选股结果!$A$2:$AX$3002,17,FALSE)+VLOOKUP(A2995,[1]选股结果!$A$2:$AX$3002,18,FALSE))</f>
        <v>66.0384242424242</v>
      </c>
      <c r="AD2995" s="13"/>
      <c r="AE2995" s="10">
        <f>AA2995/VLOOKUP(A2995,[1]选股结果!$A$2:$AX$3002,35,FALSE)</f>
        <v>0.389765141578013</v>
      </c>
      <c r="AF2995" s="9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P2995/(1+0.13)+W2995)</f>
        <v>-536567000</v>
      </c>
      <c r="AG2995" s="9">
        <f t="shared" si="199"/>
        <v>1276754000</v>
      </c>
    </row>
    <row r="2996" spans="1:33">
      <c r="A2996" s="5" t="s">
        <v>6021</v>
      </c>
      <c r="B2996" s="5" t="s">
        <v>6022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>
        <v>0</v>
      </c>
      <c r="L2996" s="6">
        <v>0</v>
      </c>
      <c r="M2996" s="6">
        <v>0</v>
      </c>
      <c r="N2996" s="6">
        <v>325908309.03</v>
      </c>
      <c r="O2996" s="6">
        <v>10929278813.05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41281132.92</v>
      </c>
      <c r="V2996" s="6">
        <v>0</v>
      </c>
      <c r="W2996" s="6">
        <v>552236530.84</v>
      </c>
      <c r="X2996" s="6">
        <v>4421757787.02</v>
      </c>
      <c r="Y2996" s="9">
        <f t="shared" si="201"/>
        <v>12113777797.1</v>
      </c>
      <c r="Z2996" s="9">
        <f t="shared" si="202"/>
        <v>5015275450.78</v>
      </c>
      <c r="AA2996" s="9">
        <f t="shared" si="200"/>
        <v>7098502346.32</v>
      </c>
      <c r="AB2996" s="10">
        <f>C2996/(1+0.13)/VLOOKUP(A2996,[1]选股结果!$A$2:$AX$3002,3,FALSE)</f>
        <v>0</v>
      </c>
      <c r="AC2996" s="10">
        <f>(P2996/(1+0.1)+W2996)/(VLOOKUP(A2996,[1]选股结果!$A$2:$AX$3002,7,FALSE)+VLOOKUP(A2996,[1]选股结果!$A$2:$AX$3002,15,FALSE)+VLOOKUP(A2996,[1]选股结果!$A$2:$AX$3002,16,FALSE)+VLOOKUP(A2996,[1]选股结果!$A$2:$AX$3002,17,FALSE)+VLOOKUP(A2996,[1]选股结果!$A$2:$AX$3002,18,FALSE))</f>
        <v>62.300506553547</v>
      </c>
      <c r="AD2996" s="13"/>
      <c r="AE2996" s="10">
        <f>AA2996/VLOOKUP(A2996,[1]选股结果!$A$2:$AX$3002,35,FALSE)</f>
        <v>0.258783975925683</v>
      </c>
      <c r="AF2996" s="9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P2996/(1+0.13)+W2996)</f>
        <v>-543372453.14</v>
      </c>
      <c r="AG2996" s="9">
        <f t="shared" si="199"/>
        <v>7641874799.46</v>
      </c>
    </row>
    <row r="2997" spans="1:33">
      <c r="A2997" s="5" t="s">
        <v>6023</v>
      </c>
      <c r="B2997" s="5" t="s">
        <v>6024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9">
        <f t="shared" si="201"/>
        <v>0</v>
      </c>
      <c r="Z2997" s="9">
        <f t="shared" si="202"/>
        <v>0</v>
      </c>
      <c r="AA2997" s="9">
        <f t="shared" si="200"/>
        <v>0</v>
      </c>
      <c r="AB2997" s="10" t="e">
        <f>C2997/(1+0.13)/VLOOKUP(A2997,[1]选股结果!$A$2:$AX$3002,3,FALSE)</f>
        <v>#DIV/0!</v>
      </c>
      <c r="AC2997" s="10" t="e">
        <f>(P2997/(1+0.1)+W2997)/(VLOOKUP(A2997,[1]选股结果!$A$2:$AX$3002,7,FALSE)+VLOOKUP(A2997,[1]选股结果!$A$2:$AX$3002,15,FALSE)+VLOOKUP(A2997,[1]选股结果!$A$2:$AX$3002,16,FALSE)+VLOOKUP(A2997,[1]选股结果!$A$2:$AX$3002,17,FALSE)+VLOOKUP(A2997,[1]选股结果!$A$2:$AX$3002,18,FALSE))</f>
        <v>#DIV/0!</v>
      </c>
      <c r="AD2997" s="13"/>
      <c r="AE2997" s="10" t="e">
        <f>AA2997/VLOOKUP(A2997,[1]选股结果!$A$2:$AX$3002,35,FALSE)</f>
        <v>#DIV/0!</v>
      </c>
      <c r="AF2997" s="9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P2997/(1+0.13)+W2997)</f>
        <v>0</v>
      </c>
      <c r="AG2997" s="9">
        <f t="shared" si="199"/>
        <v>0</v>
      </c>
    </row>
    <row r="2998" spans="1:33">
      <c r="A2998" s="5" t="s">
        <v>6025</v>
      </c>
      <c r="B2998" s="5" t="s">
        <v>6026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9">
        <f t="shared" si="201"/>
        <v>0</v>
      </c>
      <c r="Z2998" s="9">
        <f t="shared" si="202"/>
        <v>0</v>
      </c>
      <c r="AA2998" s="9">
        <f t="shared" si="200"/>
        <v>0</v>
      </c>
      <c r="AB2998" s="10" t="e">
        <f>C2998/(1+0.13)/VLOOKUP(A2998,[1]选股结果!$A$2:$AX$3002,3,FALSE)</f>
        <v>#DIV/0!</v>
      </c>
      <c r="AC2998" s="10" t="e">
        <f>(P2998/(1+0.1)+W2998)/(VLOOKUP(A2998,[1]选股结果!$A$2:$AX$3002,7,FALSE)+VLOOKUP(A2998,[1]选股结果!$A$2:$AX$3002,15,FALSE)+VLOOKUP(A2998,[1]选股结果!$A$2:$AX$3002,16,FALSE)+VLOOKUP(A2998,[1]选股结果!$A$2:$AX$3002,17,FALSE)+VLOOKUP(A2998,[1]选股结果!$A$2:$AX$3002,18,FALSE))</f>
        <v>#DIV/0!</v>
      </c>
      <c r="AD2998" s="13"/>
      <c r="AE2998" s="10" t="e">
        <f>AA2998/VLOOKUP(A2998,[1]选股结果!$A$2:$AX$3002,35,FALSE)</f>
        <v>#DIV/0!</v>
      </c>
      <c r="AF2998" s="9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P2998/(1+0.13)+W2998)</f>
        <v>0</v>
      </c>
      <c r="AG2998" s="9">
        <f t="shared" si="199"/>
        <v>0</v>
      </c>
    </row>
    <row r="2999" spans="1:33">
      <c r="A2999" s="5" t="s">
        <v>6027</v>
      </c>
      <c r="B2999" s="5" t="s">
        <v>6028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9">
        <f t="shared" si="201"/>
        <v>0</v>
      </c>
      <c r="Z2999" s="9">
        <f t="shared" si="202"/>
        <v>0</v>
      </c>
      <c r="AA2999" s="9">
        <f t="shared" si="200"/>
        <v>0</v>
      </c>
      <c r="AB2999" s="10" t="e">
        <f>C2999/(1+0.13)/VLOOKUP(A2999,[1]选股结果!$A$2:$AX$3002,3,FALSE)</f>
        <v>#DIV/0!</v>
      </c>
      <c r="AC2999" s="10" t="e">
        <f>(P2999/(1+0.1)+W2999)/(VLOOKUP(A2999,[1]选股结果!$A$2:$AX$3002,7,FALSE)+VLOOKUP(A2999,[1]选股结果!$A$2:$AX$3002,15,FALSE)+VLOOKUP(A2999,[1]选股结果!$A$2:$AX$3002,16,FALSE)+VLOOKUP(A2999,[1]选股结果!$A$2:$AX$3002,17,FALSE)+VLOOKUP(A2999,[1]选股结果!$A$2:$AX$3002,18,FALSE))</f>
        <v>#DIV/0!</v>
      </c>
      <c r="AD2999" s="13"/>
      <c r="AE2999" s="10" t="e">
        <f>AA2999/VLOOKUP(A2999,[1]选股结果!$A$2:$AX$3002,35,FALSE)</f>
        <v>#DIV/0!</v>
      </c>
      <c r="AF2999" s="9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P2999/(1+0.13)+W2999)</f>
        <v>0</v>
      </c>
      <c r="AG2999" s="9">
        <f t="shared" si="199"/>
        <v>0</v>
      </c>
    </row>
    <row r="3000" spans="1:33">
      <c r="A3000" s="5" t="s">
        <v>6029</v>
      </c>
      <c r="B3000" s="5" t="s">
        <v>6030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9">
        <f t="shared" si="201"/>
        <v>0</v>
      </c>
      <c r="Z3000" s="9">
        <f t="shared" si="202"/>
        <v>0</v>
      </c>
      <c r="AA3000" s="9">
        <f t="shared" si="200"/>
        <v>0</v>
      </c>
      <c r="AB3000" s="10" t="e">
        <f>C3000/(1+0.13)/VLOOKUP(A3000,[1]选股结果!$A$2:$AX$3002,3,FALSE)</f>
        <v>#DIV/0!</v>
      </c>
      <c r="AC3000" s="10" t="e">
        <f>(P3000/(1+0.1)+W3000)/(VLOOKUP(A3000,[1]选股结果!$A$2:$AX$3002,7,FALSE)+VLOOKUP(A3000,[1]选股结果!$A$2:$AX$3002,15,FALSE)+VLOOKUP(A3000,[1]选股结果!$A$2:$AX$3002,16,FALSE)+VLOOKUP(A3000,[1]选股结果!$A$2:$AX$3002,17,FALSE)+VLOOKUP(A3000,[1]选股结果!$A$2:$AX$3002,18,FALSE))</f>
        <v>#DIV/0!</v>
      </c>
      <c r="AD3000" s="13"/>
      <c r="AE3000" s="10" t="e">
        <f>AA3000/VLOOKUP(A3000,[1]选股结果!$A$2:$AX$3002,35,FALSE)</f>
        <v>#DIV/0!</v>
      </c>
      <c r="AF3000" s="9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P3000/(1+0.13)+W3000)</f>
        <v>0</v>
      </c>
      <c r="AG3000" s="9">
        <f t="shared" si="199"/>
        <v>0</v>
      </c>
    </row>
    <row r="3001" spans="1:33">
      <c r="A3001" s="5" t="s">
        <v>6031</v>
      </c>
      <c r="B3001" s="5" t="s">
        <v>6032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9">
        <f t="shared" si="201"/>
        <v>0</v>
      </c>
      <c r="Z3001" s="9">
        <f t="shared" si="202"/>
        <v>0</v>
      </c>
      <c r="AA3001" s="9">
        <f t="shared" si="200"/>
        <v>0</v>
      </c>
      <c r="AB3001" s="10" t="e">
        <f>C3001/(1+0.13)/VLOOKUP(A3001,[1]选股结果!$A$2:$AX$3002,3,FALSE)</f>
        <v>#DIV/0!</v>
      </c>
      <c r="AC3001" s="10" t="e">
        <f>(P3001/(1+0.1)+W3001)/(VLOOKUP(A3001,[1]选股结果!$A$2:$AX$3002,7,FALSE)+VLOOKUP(A3001,[1]选股结果!$A$2:$AX$3002,15,FALSE)+VLOOKUP(A3001,[1]选股结果!$A$2:$AX$3002,16,FALSE)+VLOOKUP(A3001,[1]选股结果!$A$2:$AX$3002,17,FALSE)+VLOOKUP(A3001,[1]选股结果!$A$2:$AX$3002,18,FALSE))</f>
        <v>#DIV/0!</v>
      </c>
      <c r="AD3001" s="13"/>
      <c r="AE3001" s="10" t="e">
        <f>AA3001/VLOOKUP(A3001,[1]选股结果!$A$2:$AX$3002,35,FALSE)</f>
        <v>#DIV/0!</v>
      </c>
      <c r="AF3001" s="9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P3001/(1+0.13)+W3001)</f>
        <v>0</v>
      </c>
      <c r="AG3001" s="9">
        <f t="shared" si="199"/>
        <v>0</v>
      </c>
    </row>
    <row r="3002" spans="1:33">
      <c r="A3002" s="5" t="s">
        <v>6033</v>
      </c>
      <c r="B3002" s="5" t="s">
        <v>6034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9">
        <f t="shared" si="201"/>
        <v>0</v>
      </c>
      <c r="Z3002" s="9">
        <f t="shared" si="202"/>
        <v>0</v>
      </c>
      <c r="AA3002" s="9">
        <f t="shared" si="200"/>
        <v>0</v>
      </c>
      <c r="AB3002" s="10" t="e">
        <f>C3002/(1+0.13)/VLOOKUP(A3002,[1]选股结果!$A$2:$AX$3002,3,FALSE)</f>
        <v>#DIV/0!</v>
      </c>
      <c r="AC3002" s="10" t="e">
        <f>(P3002/(1+0.1)+W3002)/(VLOOKUP(A3002,[1]选股结果!$A$2:$AX$3002,7,FALSE)+VLOOKUP(A3002,[1]选股结果!$A$2:$AX$3002,15,FALSE)+VLOOKUP(A3002,[1]选股结果!$A$2:$AX$3002,16,FALSE)+VLOOKUP(A3002,[1]选股结果!$A$2:$AX$3002,17,FALSE)+VLOOKUP(A3002,[1]选股结果!$A$2:$AX$3002,18,FALSE))</f>
        <v>#DIV/0!</v>
      </c>
      <c r="AD3002" s="13"/>
      <c r="AE3002" s="10" t="e">
        <f>AA3002/VLOOKUP(A3002,[1]选股结果!$A$2:$AX$3002,35,FALSE)</f>
        <v>#DIV/0!</v>
      </c>
      <c r="AF3002" s="9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P3002/(1+0.13)+W3002)</f>
        <v>0</v>
      </c>
      <c r="AG3002" s="9">
        <f t="shared" si="199"/>
        <v>0</v>
      </c>
    </row>
    <row r="3003" spans="1:33">
      <c r="A3003" s="5" t="s">
        <v>6035</v>
      </c>
      <c r="B3003" s="5" t="s">
        <v>6036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9">
        <f t="shared" si="201"/>
        <v>0</v>
      </c>
      <c r="Z3003" s="9">
        <f t="shared" si="202"/>
        <v>0</v>
      </c>
      <c r="AA3003" s="9">
        <f t="shared" si="200"/>
        <v>0</v>
      </c>
      <c r="AB3003" s="10" t="e">
        <f>C3003/(1+0.13)/VLOOKUP(A3003,[1]选股结果!$A$2:$AX$3002,3,FALSE)</f>
        <v>#N/A</v>
      </c>
      <c r="AC3003" s="10" t="e">
        <f>(P3003/(1+0.1)+W3003)/(VLOOKUP(A3003,[1]选股结果!$A$2:$AX$3002,7,FALSE)+VLOOKUP(A3003,[1]选股结果!$A$2:$AX$3002,15,FALSE)+VLOOKUP(A3003,[1]选股结果!$A$2:$AX$3002,16,FALSE)+VLOOKUP(A3003,[1]选股结果!$A$2:$AX$3002,17,FALSE)+VLOOKUP(A3003,[1]选股结果!$A$2:$AX$3002,18,FALSE))</f>
        <v>#N/A</v>
      </c>
      <c r="AD3003" s="13"/>
      <c r="AE3003" s="10" t="e">
        <f>AA3003/VLOOKUP(A3003,[1]选股结果!$A$2:$AX$3002,35,FALSE)</f>
        <v>#N/A</v>
      </c>
      <c r="AF3003" s="9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P3003/(1+0.13)+W3003)</f>
        <v>#N/A</v>
      </c>
      <c r="AG3003" s="9" t="e">
        <f t="shared" si="199"/>
        <v>#N/A</v>
      </c>
    </row>
    <row r="3004" spans="1:33">
      <c r="A3004" s="5" t="s">
        <v>6037</v>
      </c>
      <c r="B3004" s="5" t="s">
        <v>6038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9">
        <f t="shared" si="201"/>
        <v>0</v>
      </c>
      <c r="Z3004" s="9">
        <f t="shared" si="202"/>
        <v>0</v>
      </c>
      <c r="AA3004" s="9">
        <f t="shared" si="200"/>
        <v>0</v>
      </c>
      <c r="AB3004" s="10" t="e">
        <f>C3004/(1+0.13)/VLOOKUP(A3004,[1]选股结果!$A$2:$AX$3002,3,FALSE)</f>
        <v>#N/A</v>
      </c>
      <c r="AC3004" s="10" t="e">
        <f>(P3004/(1+0.1)+W3004)/(VLOOKUP(A3004,[1]选股结果!$A$2:$AX$3002,7,FALSE)+VLOOKUP(A3004,[1]选股结果!$A$2:$AX$3002,15,FALSE)+VLOOKUP(A3004,[1]选股结果!$A$2:$AX$3002,16,FALSE)+VLOOKUP(A3004,[1]选股结果!$A$2:$AX$3002,17,FALSE)+VLOOKUP(A3004,[1]选股结果!$A$2:$AX$3002,18,FALSE))</f>
        <v>#N/A</v>
      </c>
      <c r="AD3004" s="13"/>
      <c r="AE3004" s="10" t="e">
        <f>AA3004/VLOOKUP(A3004,[1]选股结果!$A$2:$AX$3002,35,FALSE)</f>
        <v>#N/A</v>
      </c>
      <c r="AF3004" s="9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P3004/(1+0.13)+W3004)</f>
        <v>#N/A</v>
      </c>
      <c r="AG3004" s="9" t="e">
        <f t="shared" si="199"/>
        <v>#N/A</v>
      </c>
    </row>
    <row r="3005" spans="1:33">
      <c r="A3005" s="5" t="s">
        <v>6039</v>
      </c>
      <c r="B3005" s="5" t="s">
        <v>6040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9">
        <f t="shared" si="201"/>
        <v>0</v>
      </c>
      <c r="Z3005" s="9">
        <f t="shared" si="202"/>
        <v>0</v>
      </c>
      <c r="AA3005" s="9">
        <f t="shared" si="200"/>
        <v>0</v>
      </c>
      <c r="AB3005" s="10" t="e">
        <f>C3005/(1+0.13)/VLOOKUP(A3005,[1]选股结果!$A$2:$AX$3002,3,FALSE)</f>
        <v>#N/A</v>
      </c>
      <c r="AC3005" s="10" t="e">
        <f>(P3005/(1+0.1)+W3005)/(VLOOKUP(A3005,[1]选股结果!$A$2:$AX$3002,7,FALSE)+VLOOKUP(A3005,[1]选股结果!$A$2:$AX$3002,15,FALSE)+VLOOKUP(A3005,[1]选股结果!$A$2:$AX$3002,16,FALSE)+VLOOKUP(A3005,[1]选股结果!$A$2:$AX$3002,17,FALSE)+VLOOKUP(A3005,[1]选股结果!$A$2:$AX$3002,18,FALSE))</f>
        <v>#N/A</v>
      </c>
      <c r="AD3005" s="13"/>
      <c r="AE3005" s="10" t="e">
        <f>AA3005/VLOOKUP(A3005,[1]选股结果!$A$2:$AX$3002,35,FALSE)</f>
        <v>#N/A</v>
      </c>
      <c r="AF3005" s="9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P3005/(1+0.13)+W3005)</f>
        <v>#N/A</v>
      </c>
      <c r="AG3005" s="9" t="e">
        <f t="shared" si="199"/>
        <v>#N/A</v>
      </c>
    </row>
    <row r="3006" hidden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2022-04-09T22:54:00Z</dcterms:created>
  <dcterms:modified xsi:type="dcterms:W3CDTF">2022-04-18T19:17:07Z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